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Basic Time Allocator\"/>
    </mc:Choice>
  </mc:AlternateContent>
  <xr:revisionPtr revIDLastSave="23" documentId="8_{BDCF70CB-811F-43A6-AAB9-9D43D7C72CFE}" xr6:coauthVersionLast="45" xr6:coauthVersionMax="45" xr10:uidLastSave="{40D0DA85-AC7E-4297-8877-D40A45F02B85}"/>
  <workbookProtection workbookAlgorithmName="SHA-512" workbookHashValue="hSKxdsbYMuyW//uragBF5Q2jTY9XBYA95PrsNuVqaHLHl6ljH2oxN/P8xtGO9R8xBbDSoTmcAlQbd2ZbVENoyQ==" workbookSaltValue="wOrIo7M/A4K8k9E9j6dlTg==" workbookSpinCount="100000" lockStructure="1"/>
  <bookViews>
    <workbookView xWindow="-120" yWindow="-120" windowWidth="20730" windowHeight="11160" xr2:uid="{6E19D4FD-0F06-4F1A-998B-EE44FC8E31CF}"/>
  </bookViews>
  <sheets>
    <sheet name="Intro &amp; Setup" sheetId="1" r:id="rId1"/>
    <sheet name="Client List" sheetId="2" r:id="rId2"/>
    <sheet name="Time Entries" sheetId="3" r:id="rId3"/>
    <sheet name="Report" sheetId="4" r:id="rId4"/>
  </sheets>
  <definedNames>
    <definedName name="_xlnm._FilterDatabase" localSheetId="1" hidden="1">'Client List'!$B$11:$D$16</definedName>
    <definedName name="_xlnm._FilterDatabase" localSheetId="2" hidden="1">'Time Entries'!$B$11:$J$21</definedName>
    <definedName name="_xlnm.Print_Area" localSheetId="1">'Client List'!$A$1:$U$262</definedName>
    <definedName name="_xlnm.Print_Area" localSheetId="2">'Time Entries'!$A$1:$K$1012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 i="4" l="1"/>
  <c r="BG6" i="4" l="1"/>
  <c r="BG26" i="4" s="1"/>
  <c r="AK8" i="2"/>
  <c r="AK259" i="2" s="1"/>
  <c r="AL259" i="2" s="1"/>
  <c r="AF9" i="2"/>
  <c r="AH261" i="2"/>
  <c r="AI261" i="2" s="1"/>
  <c r="AH260" i="2"/>
  <c r="AI260" i="2" s="1"/>
  <c r="AH259" i="2"/>
  <c r="AI259" i="2" s="1"/>
  <c r="AH258" i="2"/>
  <c r="AI258" i="2" s="1"/>
  <c r="AH257" i="2"/>
  <c r="AI257" i="2" s="1"/>
  <c r="AH256" i="2"/>
  <c r="AI256" i="2" s="1"/>
  <c r="AH255" i="2"/>
  <c r="AI255" i="2" s="1"/>
  <c r="AH254" i="2"/>
  <c r="AI254" i="2" s="1"/>
  <c r="AH253" i="2"/>
  <c r="AI253" i="2" s="1"/>
  <c r="AH252" i="2"/>
  <c r="AI252" i="2" s="1"/>
  <c r="AH251" i="2"/>
  <c r="AI251" i="2" s="1"/>
  <c r="AH250" i="2"/>
  <c r="AI250" i="2" s="1"/>
  <c r="AH249" i="2"/>
  <c r="AI249" i="2" s="1"/>
  <c r="AH248" i="2"/>
  <c r="AI248" i="2" s="1"/>
  <c r="AH247" i="2"/>
  <c r="AI247" i="2" s="1"/>
  <c r="AH246" i="2"/>
  <c r="AI246" i="2" s="1"/>
  <c r="AH245" i="2"/>
  <c r="AI245" i="2" s="1"/>
  <c r="AH244" i="2"/>
  <c r="AI244" i="2" s="1"/>
  <c r="AH243" i="2"/>
  <c r="AI243" i="2" s="1"/>
  <c r="AH242" i="2"/>
  <c r="AI242" i="2" s="1"/>
  <c r="AH241" i="2"/>
  <c r="AI241" i="2" s="1"/>
  <c r="AH240" i="2"/>
  <c r="AI240" i="2" s="1"/>
  <c r="AH239" i="2"/>
  <c r="AI239" i="2" s="1"/>
  <c r="AH238" i="2"/>
  <c r="AI238" i="2" s="1"/>
  <c r="AH237" i="2"/>
  <c r="AI237" i="2" s="1"/>
  <c r="AH236" i="2"/>
  <c r="AI236" i="2" s="1"/>
  <c r="AH235" i="2"/>
  <c r="AI235" i="2" s="1"/>
  <c r="AH234" i="2"/>
  <c r="AI234" i="2" s="1"/>
  <c r="AH233" i="2"/>
  <c r="AI233" i="2" s="1"/>
  <c r="AH232" i="2"/>
  <c r="AI232" i="2" s="1"/>
  <c r="AH231" i="2"/>
  <c r="AI231" i="2" s="1"/>
  <c r="AH230" i="2"/>
  <c r="AI230" i="2" s="1"/>
  <c r="AH229" i="2"/>
  <c r="AI229" i="2" s="1"/>
  <c r="AH228" i="2"/>
  <c r="AI228" i="2" s="1"/>
  <c r="AH227" i="2"/>
  <c r="AI227" i="2" s="1"/>
  <c r="AH226" i="2"/>
  <c r="AI226" i="2" s="1"/>
  <c r="AH225" i="2"/>
  <c r="AI225" i="2" s="1"/>
  <c r="AH224" i="2"/>
  <c r="AI224" i="2" s="1"/>
  <c r="AH223" i="2"/>
  <c r="AI223" i="2" s="1"/>
  <c r="AH222" i="2"/>
  <c r="AI222" i="2" s="1"/>
  <c r="AH221" i="2"/>
  <c r="AI221" i="2" s="1"/>
  <c r="AH220" i="2"/>
  <c r="AI220" i="2" s="1"/>
  <c r="AH219" i="2"/>
  <c r="AI219" i="2" s="1"/>
  <c r="AH218" i="2"/>
  <c r="AI218" i="2" s="1"/>
  <c r="AH217" i="2"/>
  <c r="AI217" i="2" s="1"/>
  <c r="AH216" i="2"/>
  <c r="AI216" i="2" s="1"/>
  <c r="AH215" i="2"/>
  <c r="AI215" i="2" s="1"/>
  <c r="AH214" i="2"/>
  <c r="AI214" i="2" s="1"/>
  <c r="AH213" i="2"/>
  <c r="AI213" i="2" s="1"/>
  <c r="AH212" i="2"/>
  <c r="AI212" i="2" s="1"/>
  <c r="AH211" i="2"/>
  <c r="AI211" i="2" s="1"/>
  <c r="AH210" i="2"/>
  <c r="AI210" i="2" s="1"/>
  <c r="AH209" i="2"/>
  <c r="AI209" i="2" s="1"/>
  <c r="AH208" i="2"/>
  <c r="AI208" i="2" s="1"/>
  <c r="AH207" i="2"/>
  <c r="AI207" i="2" s="1"/>
  <c r="AH206" i="2"/>
  <c r="AI206" i="2" s="1"/>
  <c r="AH205" i="2"/>
  <c r="AI205" i="2" s="1"/>
  <c r="AH204" i="2"/>
  <c r="AI204" i="2" s="1"/>
  <c r="AH203" i="2"/>
  <c r="AI203" i="2" s="1"/>
  <c r="AH202" i="2"/>
  <c r="AI202" i="2" s="1"/>
  <c r="AH201" i="2"/>
  <c r="AI201" i="2" s="1"/>
  <c r="AH200" i="2"/>
  <c r="AI200" i="2" s="1"/>
  <c r="AH199" i="2"/>
  <c r="AI199" i="2" s="1"/>
  <c r="AH198" i="2"/>
  <c r="AI198" i="2" s="1"/>
  <c r="AH197" i="2"/>
  <c r="AI197" i="2" s="1"/>
  <c r="AH196" i="2"/>
  <c r="AI196" i="2" s="1"/>
  <c r="AH195" i="2"/>
  <c r="AI195" i="2" s="1"/>
  <c r="AH194" i="2"/>
  <c r="AI194" i="2" s="1"/>
  <c r="AH193" i="2"/>
  <c r="AI193" i="2" s="1"/>
  <c r="AH192" i="2"/>
  <c r="AI192" i="2" s="1"/>
  <c r="AH191" i="2"/>
  <c r="AI191" i="2" s="1"/>
  <c r="AH190" i="2"/>
  <c r="AI190" i="2" s="1"/>
  <c r="AH189" i="2"/>
  <c r="AI189" i="2" s="1"/>
  <c r="AH188" i="2"/>
  <c r="AI188" i="2" s="1"/>
  <c r="AH187" i="2"/>
  <c r="AI187" i="2" s="1"/>
  <c r="AH186" i="2"/>
  <c r="AI186" i="2" s="1"/>
  <c r="AH185" i="2"/>
  <c r="AI185" i="2" s="1"/>
  <c r="AH184" i="2"/>
  <c r="AI184" i="2" s="1"/>
  <c r="AH183" i="2"/>
  <c r="AI183" i="2" s="1"/>
  <c r="AH182" i="2"/>
  <c r="AI182" i="2" s="1"/>
  <c r="AH181" i="2"/>
  <c r="AI181" i="2" s="1"/>
  <c r="AH180" i="2"/>
  <c r="AI180" i="2" s="1"/>
  <c r="AH179" i="2"/>
  <c r="AI179" i="2" s="1"/>
  <c r="AH178" i="2"/>
  <c r="AI178" i="2" s="1"/>
  <c r="AH177" i="2"/>
  <c r="AI177" i="2" s="1"/>
  <c r="AH176" i="2"/>
  <c r="AI176" i="2" s="1"/>
  <c r="AH175" i="2"/>
  <c r="AI175" i="2" s="1"/>
  <c r="AH174" i="2"/>
  <c r="AI174" i="2" s="1"/>
  <c r="AH173" i="2"/>
  <c r="AI173" i="2" s="1"/>
  <c r="AH172" i="2"/>
  <c r="AI172" i="2" s="1"/>
  <c r="AH171" i="2"/>
  <c r="AI171" i="2" s="1"/>
  <c r="AH170" i="2"/>
  <c r="AI170" i="2" s="1"/>
  <c r="AH169" i="2"/>
  <c r="AI169" i="2" s="1"/>
  <c r="AH168" i="2"/>
  <c r="AI168" i="2" s="1"/>
  <c r="AH167" i="2"/>
  <c r="AI167" i="2" s="1"/>
  <c r="AH166" i="2"/>
  <c r="AI166" i="2" s="1"/>
  <c r="AH165" i="2"/>
  <c r="AI165" i="2" s="1"/>
  <c r="AH164" i="2"/>
  <c r="AI164" i="2" s="1"/>
  <c r="AH163" i="2"/>
  <c r="AI163" i="2" s="1"/>
  <c r="AH162" i="2"/>
  <c r="AI162" i="2" s="1"/>
  <c r="AH161" i="2"/>
  <c r="AI161" i="2" s="1"/>
  <c r="AH160" i="2"/>
  <c r="AI160" i="2" s="1"/>
  <c r="AH159" i="2"/>
  <c r="AI159" i="2" s="1"/>
  <c r="AH158" i="2"/>
  <c r="AI158" i="2" s="1"/>
  <c r="AH157" i="2"/>
  <c r="AI157" i="2" s="1"/>
  <c r="AH156" i="2"/>
  <c r="AI156" i="2" s="1"/>
  <c r="AH155" i="2"/>
  <c r="AI155" i="2" s="1"/>
  <c r="AH154" i="2"/>
  <c r="AI154" i="2" s="1"/>
  <c r="AH153" i="2"/>
  <c r="AI153" i="2" s="1"/>
  <c r="AH152" i="2"/>
  <c r="AI152" i="2" s="1"/>
  <c r="AH151" i="2"/>
  <c r="AI151" i="2" s="1"/>
  <c r="AH150" i="2"/>
  <c r="AI150" i="2" s="1"/>
  <c r="AH149" i="2"/>
  <c r="AI149" i="2" s="1"/>
  <c r="AH148" i="2"/>
  <c r="AI148" i="2" s="1"/>
  <c r="AH147" i="2"/>
  <c r="AI147" i="2" s="1"/>
  <c r="AH146" i="2"/>
  <c r="AI146" i="2" s="1"/>
  <c r="AH145" i="2"/>
  <c r="AI145" i="2" s="1"/>
  <c r="AH144" i="2"/>
  <c r="AI144" i="2" s="1"/>
  <c r="AH143" i="2"/>
  <c r="AI143" i="2" s="1"/>
  <c r="AH142" i="2"/>
  <c r="AI142" i="2" s="1"/>
  <c r="AH141" i="2"/>
  <c r="AI141" i="2" s="1"/>
  <c r="AH140" i="2"/>
  <c r="AI140" i="2" s="1"/>
  <c r="AH139" i="2"/>
  <c r="AI139" i="2" s="1"/>
  <c r="AH138" i="2"/>
  <c r="AI138" i="2" s="1"/>
  <c r="AH137" i="2"/>
  <c r="AI137" i="2" s="1"/>
  <c r="AH136" i="2"/>
  <c r="AI136" i="2" s="1"/>
  <c r="AH135" i="2"/>
  <c r="AI135" i="2" s="1"/>
  <c r="AH134" i="2"/>
  <c r="AI134" i="2" s="1"/>
  <c r="AH133" i="2"/>
  <c r="AI133" i="2" s="1"/>
  <c r="AH132" i="2"/>
  <c r="AI132" i="2" s="1"/>
  <c r="AH131" i="2"/>
  <c r="AI131" i="2" s="1"/>
  <c r="AH130" i="2"/>
  <c r="AI130" i="2" s="1"/>
  <c r="AH129" i="2"/>
  <c r="AI129" i="2" s="1"/>
  <c r="AH128" i="2"/>
  <c r="AI128" i="2" s="1"/>
  <c r="AH127" i="2"/>
  <c r="AI127" i="2" s="1"/>
  <c r="AH126" i="2"/>
  <c r="AI126" i="2" s="1"/>
  <c r="AH125" i="2"/>
  <c r="AI125" i="2" s="1"/>
  <c r="AH124" i="2"/>
  <c r="AI124" i="2" s="1"/>
  <c r="AH123" i="2"/>
  <c r="AI123" i="2" s="1"/>
  <c r="AH122" i="2"/>
  <c r="AI122" i="2" s="1"/>
  <c r="AH121" i="2"/>
  <c r="AI121" i="2" s="1"/>
  <c r="AH120" i="2"/>
  <c r="AI120" i="2" s="1"/>
  <c r="AH119" i="2"/>
  <c r="AI119" i="2" s="1"/>
  <c r="AH118" i="2"/>
  <c r="AI118" i="2" s="1"/>
  <c r="AH117" i="2"/>
  <c r="AI117" i="2" s="1"/>
  <c r="AH116" i="2"/>
  <c r="AI116" i="2" s="1"/>
  <c r="AH115" i="2"/>
  <c r="AI115" i="2" s="1"/>
  <c r="AH114" i="2"/>
  <c r="AI114" i="2" s="1"/>
  <c r="AH113" i="2"/>
  <c r="AI113" i="2" s="1"/>
  <c r="AH112" i="2"/>
  <c r="AI112" i="2" s="1"/>
  <c r="AH111" i="2"/>
  <c r="AI111" i="2" s="1"/>
  <c r="AH110" i="2"/>
  <c r="AI110" i="2" s="1"/>
  <c r="AH109" i="2"/>
  <c r="AI109" i="2" s="1"/>
  <c r="AH108" i="2"/>
  <c r="AI108" i="2" s="1"/>
  <c r="AH107" i="2"/>
  <c r="AI107" i="2" s="1"/>
  <c r="AH106" i="2"/>
  <c r="AI106" i="2" s="1"/>
  <c r="AH105" i="2"/>
  <c r="AI105" i="2" s="1"/>
  <c r="AH104" i="2"/>
  <c r="AI104" i="2" s="1"/>
  <c r="AH103" i="2"/>
  <c r="AI103" i="2" s="1"/>
  <c r="AH102" i="2"/>
  <c r="AI102" i="2" s="1"/>
  <c r="AH101" i="2"/>
  <c r="AI101" i="2" s="1"/>
  <c r="AH100" i="2"/>
  <c r="AI100" i="2" s="1"/>
  <c r="AH99" i="2"/>
  <c r="AI99" i="2" s="1"/>
  <c r="AH98" i="2"/>
  <c r="AI98" i="2" s="1"/>
  <c r="AH97" i="2"/>
  <c r="AI97" i="2" s="1"/>
  <c r="AH96" i="2"/>
  <c r="AI96" i="2" s="1"/>
  <c r="AH95" i="2"/>
  <c r="AI95" i="2" s="1"/>
  <c r="AH94" i="2"/>
  <c r="AI94" i="2" s="1"/>
  <c r="AH93" i="2"/>
  <c r="AI93" i="2" s="1"/>
  <c r="AH92" i="2"/>
  <c r="AI92" i="2" s="1"/>
  <c r="AH91" i="2"/>
  <c r="AI91" i="2" s="1"/>
  <c r="AH90" i="2"/>
  <c r="AI90" i="2" s="1"/>
  <c r="AH89" i="2"/>
  <c r="AI89" i="2" s="1"/>
  <c r="AH88" i="2"/>
  <c r="AI88" i="2" s="1"/>
  <c r="AH87" i="2"/>
  <c r="AI87" i="2" s="1"/>
  <c r="AH86" i="2"/>
  <c r="AI86" i="2" s="1"/>
  <c r="AH85" i="2"/>
  <c r="AI85" i="2" s="1"/>
  <c r="AH84" i="2"/>
  <c r="AI84" i="2" s="1"/>
  <c r="AH83" i="2"/>
  <c r="AI83" i="2" s="1"/>
  <c r="AH82" i="2"/>
  <c r="AI82" i="2" s="1"/>
  <c r="AH81" i="2"/>
  <c r="AI81" i="2" s="1"/>
  <c r="AH80" i="2"/>
  <c r="AI80" i="2" s="1"/>
  <c r="AH79" i="2"/>
  <c r="AI79" i="2" s="1"/>
  <c r="AH78" i="2"/>
  <c r="AI78" i="2" s="1"/>
  <c r="AH77" i="2"/>
  <c r="AI77" i="2" s="1"/>
  <c r="AH76" i="2"/>
  <c r="AI76" i="2" s="1"/>
  <c r="AH75" i="2"/>
  <c r="AI75" i="2" s="1"/>
  <c r="AH74" i="2"/>
  <c r="AI74" i="2" s="1"/>
  <c r="AH73" i="2"/>
  <c r="AI73" i="2" s="1"/>
  <c r="AH72" i="2"/>
  <c r="AI72" i="2" s="1"/>
  <c r="AH71" i="2"/>
  <c r="AI71" i="2" s="1"/>
  <c r="AH70" i="2"/>
  <c r="AI70" i="2" s="1"/>
  <c r="AH69" i="2"/>
  <c r="AI69" i="2" s="1"/>
  <c r="AH68" i="2"/>
  <c r="AI68" i="2" s="1"/>
  <c r="AH67" i="2"/>
  <c r="AI67" i="2" s="1"/>
  <c r="AH66" i="2"/>
  <c r="AI66" i="2" s="1"/>
  <c r="AH65" i="2"/>
  <c r="AI65" i="2" s="1"/>
  <c r="AH64" i="2"/>
  <c r="AI64" i="2" s="1"/>
  <c r="AH63" i="2"/>
  <c r="AI63" i="2" s="1"/>
  <c r="AH62" i="2"/>
  <c r="AI62" i="2" s="1"/>
  <c r="AH61" i="2"/>
  <c r="AI61" i="2" s="1"/>
  <c r="AH60" i="2"/>
  <c r="AI60" i="2" s="1"/>
  <c r="AH59" i="2"/>
  <c r="AI59" i="2" s="1"/>
  <c r="AH58" i="2"/>
  <c r="AI58" i="2" s="1"/>
  <c r="AH57" i="2"/>
  <c r="AI57" i="2" s="1"/>
  <c r="AH56" i="2"/>
  <c r="AI56" i="2" s="1"/>
  <c r="AH55" i="2"/>
  <c r="AI55" i="2" s="1"/>
  <c r="AH54" i="2"/>
  <c r="AI54" i="2" s="1"/>
  <c r="AH53" i="2"/>
  <c r="AI53" i="2" s="1"/>
  <c r="AH52" i="2"/>
  <c r="AI52" i="2" s="1"/>
  <c r="AH51" i="2"/>
  <c r="AI51" i="2" s="1"/>
  <c r="AH50" i="2"/>
  <c r="AI50" i="2" s="1"/>
  <c r="AH49" i="2"/>
  <c r="AI49" i="2" s="1"/>
  <c r="AH48" i="2"/>
  <c r="AI48" i="2" s="1"/>
  <c r="AH47" i="2"/>
  <c r="AI47" i="2" s="1"/>
  <c r="AH46" i="2"/>
  <c r="AI46" i="2" s="1"/>
  <c r="AH45" i="2"/>
  <c r="AI45" i="2" s="1"/>
  <c r="AH44" i="2"/>
  <c r="AI44" i="2" s="1"/>
  <c r="AH43" i="2"/>
  <c r="AI43" i="2" s="1"/>
  <c r="AH42" i="2"/>
  <c r="AI42" i="2" s="1"/>
  <c r="AH41" i="2"/>
  <c r="AI41" i="2" s="1"/>
  <c r="AH40" i="2"/>
  <c r="AI40" i="2" s="1"/>
  <c r="AH39" i="2"/>
  <c r="AI39" i="2" s="1"/>
  <c r="AH38" i="2"/>
  <c r="AI38" i="2" s="1"/>
  <c r="AH37" i="2"/>
  <c r="AI37" i="2" s="1"/>
  <c r="AH36" i="2"/>
  <c r="AI36" i="2" s="1"/>
  <c r="AH35" i="2"/>
  <c r="AI35" i="2" s="1"/>
  <c r="AH34" i="2"/>
  <c r="AI34" i="2" s="1"/>
  <c r="AH33" i="2"/>
  <c r="AI33" i="2" s="1"/>
  <c r="AH32" i="2"/>
  <c r="AI32" i="2" s="1"/>
  <c r="AH31" i="2"/>
  <c r="AI31" i="2" s="1"/>
  <c r="AH30" i="2"/>
  <c r="AI30" i="2" s="1"/>
  <c r="AH29" i="2"/>
  <c r="AI29" i="2" s="1"/>
  <c r="AH28" i="2"/>
  <c r="AI28" i="2" s="1"/>
  <c r="AH27" i="2"/>
  <c r="AI27" i="2" s="1"/>
  <c r="AH26" i="2"/>
  <c r="AI26" i="2" s="1"/>
  <c r="AH25" i="2"/>
  <c r="AI25" i="2" s="1"/>
  <c r="AH24" i="2"/>
  <c r="AI24" i="2" s="1"/>
  <c r="AH23" i="2"/>
  <c r="AI23" i="2" s="1"/>
  <c r="AH22" i="2"/>
  <c r="AI22" i="2" s="1"/>
  <c r="AH21" i="2"/>
  <c r="AI21" i="2" s="1"/>
  <c r="AH20" i="2"/>
  <c r="AI20" i="2" s="1"/>
  <c r="AH19" i="2"/>
  <c r="AI19" i="2" s="1"/>
  <c r="AH18" i="2"/>
  <c r="AH17" i="2"/>
  <c r="AH16" i="2"/>
  <c r="AH15" i="2"/>
  <c r="AH14" i="2"/>
  <c r="AH13" i="2"/>
  <c r="AH12" i="2"/>
  <c r="AI18" i="2" l="1"/>
  <c r="AH10" i="2"/>
  <c r="AI15" i="2" s="1"/>
  <c r="AK25" i="2"/>
  <c r="AL25" i="2" s="1"/>
  <c r="AK41" i="2"/>
  <c r="AL41" i="2" s="1"/>
  <c r="AK57" i="2"/>
  <c r="AL57" i="2" s="1"/>
  <c r="AK73" i="2"/>
  <c r="AL73" i="2" s="1"/>
  <c r="AK89" i="2"/>
  <c r="AL89" i="2" s="1"/>
  <c r="AK105" i="2"/>
  <c r="AL105" i="2" s="1"/>
  <c r="AK121" i="2"/>
  <c r="AL121" i="2" s="1"/>
  <c r="AK137" i="2"/>
  <c r="AL137" i="2" s="1"/>
  <c r="AK153" i="2"/>
  <c r="AL153" i="2" s="1"/>
  <c r="AK178" i="2"/>
  <c r="AL178" i="2" s="1"/>
  <c r="AK233" i="2"/>
  <c r="AL233" i="2" s="1"/>
  <c r="AK12" i="2"/>
  <c r="AK28" i="2"/>
  <c r="AL28" i="2" s="1"/>
  <c r="AK52" i="2"/>
  <c r="AL52" i="2" s="1"/>
  <c r="AK76" i="2"/>
  <c r="AL76" i="2" s="1"/>
  <c r="AK92" i="2"/>
  <c r="AL92" i="2" s="1"/>
  <c r="AK116" i="2"/>
  <c r="AL116" i="2" s="1"/>
  <c r="AK140" i="2"/>
  <c r="AL140" i="2" s="1"/>
  <c r="AK164" i="2"/>
  <c r="AL164" i="2" s="1"/>
  <c r="AK182" i="2"/>
  <c r="AL182" i="2" s="1"/>
  <c r="AK207" i="2"/>
  <c r="AL207" i="2" s="1"/>
  <c r="AK223" i="2"/>
  <c r="AL223" i="2" s="1"/>
  <c r="AK255" i="2"/>
  <c r="AL255" i="2" s="1"/>
  <c r="AK16" i="2"/>
  <c r="AK24" i="2"/>
  <c r="AL24" i="2" s="1"/>
  <c r="AK32" i="2"/>
  <c r="AL32" i="2" s="1"/>
  <c r="AK40" i="2"/>
  <c r="AL40" i="2" s="1"/>
  <c r="AK48" i="2"/>
  <c r="AL48" i="2" s="1"/>
  <c r="AK56" i="2"/>
  <c r="AL56" i="2" s="1"/>
  <c r="AK64" i="2"/>
  <c r="AL64" i="2" s="1"/>
  <c r="AK72" i="2"/>
  <c r="AL72" i="2" s="1"/>
  <c r="AK80" i="2"/>
  <c r="AL80" i="2" s="1"/>
  <c r="AK88" i="2"/>
  <c r="AL88" i="2" s="1"/>
  <c r="AK96" i="2"/>
  <c r="AL96" i="2" s="1"/>
  <c r="AK104" i="2"/>
  <c r="AL104" i="2" s="1"/>
  <c r="AK112" i="2"/>
  <c r="AL112" i="2" s="1"/>
  <c r="AK120" i="2"/>
  <c r="AL120" i="2" s="1"/>
  <c r="AK128" i="2"/>
  <c r="AL128" i="2" s="1"/>
  <c r="AK136" i="2"/>
  <c r="AL136" i="2" s="1"/>
  <c r="AK144" i="2"/>
  <c r="AL144" i="2" s="1"/>
  <c r="AK152" i="2"/>
  <c r="AL152" i="2" s="1"/>
  <c r="AK160" i="2"/>
  <c r="AL160" i="2" s="1"/>
  <c r="AK168" i="2"/>
  <c r="AL168" i="2" s="1"/>
  <c r="AK177" i="2"/>
  <c r="AL177" i="2" s="1"/>
  <c r="AK187" i="2"/>
  <c r="AL187" i="2" s="1"/>
  <c r="AK199" i="2"/>
  <c r="AL199" i="2" s="1"/>
  <c r="AK215" i="2"/>
  <c r="AL215" i="2" s="1"/>
  <c r="AK231" i="2"/>
  <c r="AL231" i="2" s="1"/>
  <c r="AK247" i="2"/>
  <c r="AL247" i="2" s="1"/>
  <c r="AK17" i="2"/>
  <c r="AK33" i="2"/>
  <c r="AL33" i="2" s="1"/>
  <c r="AK49" i="2"/>
  <c r="AL49" i="2" s="1"/>
  <c r="AK65" i="2"/>
  <c r="AL65" i="2" s="1"/>
  <c r="AK81" i="2"/>
  <c r="AL81" i="2" s="1"/>
  <c r="AK97" i="2"/>
  <c r="AL97" i="2" s="1"/>
  <c r="AK113" i="2"/>
  <c r="AL113" i="2" s="1"/>
  <c r="AK129" i="2"/>
  <c r="AL129" i="2" s="1"/>
  <c r="AK145" i="2"/>
  <c r="AL145" i="2" s="1"/>
  <c r="AK161" i="2"/>
  <c r="AL161" i="2" s="1"/>
  <c r="AK169" i="2"/>
  <c r="AL169" i="2" s="1"/>
  <c r="AK189" i="2"/>
  <c r="AL189" i="2" s="1"/>
  <c r="AK201" i="2"/>
  <c r="AL201" i="2" s="1"/>
  <c r="AK217" i="2"/>
  <c r="AL217" i="2" s="1"/>
  <c r="AK249" i="2"/>
  <c r="AL249" i="2" s="1"/>
  <c r="AK20" i="2"/>
  <c r="AL20" i="2" s="1"/>
  <c r="AK36" i="2"/>
  <c r="AL36" i="2" s="1"/>
  <c r="AK44" i="2"/>
  <c r="AL44" i="2" s="1"/>
  <c r="AK60" i="2"/>
  <c r="AL60" i="2" s="1"/>
  <c r="AK68" i="2"/>
  <c r="AL68" i="2" s="1"/>
  <c r="AK84" i="2"/>
  <c r="AL84" i="2" s="1"/>
  <c r="AK100" i="2"/>
  <c r="AL100" i="2" s="1"/>
  <c r="AK108" i="2"/>
  <c r="AL108" i="2" s="1"/>
  <c r="AK124" i="2"/>
  <c r="AL124" i="2" s="1"/>
  <c r="AK132" i="2"/>
  <c r="AL132" i="2" s="1"/>
  <c r="AK148" i="2"/>
  <c r="AL148" i="2" s="1"/>
  <c r="AK156" i="2"/>
  <c r="AL156" i="2" s="1"/>
  <c r="AK172" i="2"/>
  <c r="AL172" i="2" s="1"/>
  <c r="AK193" i="2"/>
  <c r="AL193" i="2" s="1"/>
  <c r="AK239" i="2"/>
  <c r="AL239" i="2" s="1"/>
  <c r="AK13" i="2"/>
  <c r="AL13" i="2" s="1"/>
  <c r="AK21" i="2"/>
  <c r="AL21" i="2" s="1"/>
  <c r="AK29" i="2"/>
  <c r="AL29" i="2" s="1"/>
  <c r="AK37" i="2"/>
  <c r="AL37" i="2" s="1"/>
  <c r="AK45" i="2"/>
  <c r="AL45" i="2" s="1"/>
  <c r="AK53" i="2"/>
  <c r="AL53" i="2" s="1"/>
  <c r="AK61" i="2"/>
  <c r="AL61" i="2" s="1"/>
  <c r="AK69" i="2"/>
  <c r="AL69" i="2" s="1"/>
  <c r="AK77" i="2"/>
  <c r="AL77" i="2" s="1"/>
  <c r="AK85" i="2"/>
  <c r="AL85" i="2" s="1"/>
  <c r="AK93" i="2"/>
  <c r="AL93" i="2" s="1"/>
  <c r="AK101" i="2"/>
  <c r="AL101" i="2" s="1"/>
  <c r="AK109" i="2"/>
  <c r="AL109" i="2" s="1"/>
  <c r="AK117" i="2"/>
  <c r="AL117" i="2" s="1"/>
  <c r="AK125" i="2"/>
  <c r="AL125" i="2" s="1"/>
  <c r="AK133" i="2"/>
  <c r="AL133" i="2" s="1"/>
  <c r="AK141" i="2"/>
  <c r="AL141" i="2" s="1"/>
  <c r="AK149" i="2"/>
  <c r="AL149" i="2" s="1"/>
  <c r="AK157" i="2"/>
  <c r="AL157" i="2" s="1"/>
  <c r="AK165" i="2"/>
  <c r="AL165" i="2" s="1"/>
  <c r="AK173" i="2"/>
  <c r="AL173" i="2" s="1"/>
  <c r="AK183" i="2"/>
  <c r="AL183" i="2" s="1"/>
  <c r="AK194" i="2"/>
  <c r="AL194" i="2" s="1"/>
  <c r="AK209" i="2"/>
  <c r="AL209" i="2" s="1"/>
  <c r="AK225" i="2"/>
  <c r="AL225" i="2" s="1"/>
  <c r="AK241" i="2"/>
  <c r="AL241" i="2" s="1"/>
  <c r="AK257" i="2"/>
  <c r="AL257" i="2" s="1"/>
  <c r="AK14" i="2"/>
  <c r="AL14" i="2" s="1"/>
  <c r="AK18" i="2"/>
  <c r="AK22" i="2"/>
  <c r="AL22" i="2" s="1"/>
  <c r="AK26" i="2"/>
  <c r="AL26" i="2" s="1"/>
  <c r="AK30" i="2"/>
  <c r="AL30" i="2" s="1"/>
  <c r="AK34" i="2"/>
  <c r="AL34" i="2" s="1"/>
  <c r="AK38" i="2"/>
  <c r="AL38" i="2" s="1"/>
  <c r="AK42" i="2"/>
  <c r="AL42" i="2" s="1"/>
  <c r="AK46" i="2"/>
  <c r="AL46" i="2" s="1"/>
  <c r="AK50" i="2"/>
  <c r="AL50" i="2" s="1"/>
  <c r="AK54" i="2"/>
  <c r="AL54" i="2" s="1"/>
  <c r="AK58" i="2"/>
  <c r="AL58" i="2" s="1"/>
  <c r="AK62" i="2"/>
  <c r="AL62" i="2" s="1"/>
  <c r="AK66" i="2"/>
  <c r="AL66" i="2" s="1"/>
  <c r="AK70" i="2"/>
  <c r="AL70" i="2" s="1"/>
  <c r="AK74" i="2"/>
  <c r="AL74" i="2" s="1"/>
  <c r="AK78" i="2"/>
  <c r="AL78" i="2" s="1"/>
  <c r="AK82" i="2"/>
  <c r="AL82" i="2" s="1"/>
  <c r="AK86" i="2"/>
  <c r="AL86" i="2" s="1"/>
  <c r="AK90" i="2"/>
  <c r="AL90" i="2" s="1"/>
  <c r="AK94" i="2"/>
  <c r="AL94" i="2" s="1"/>
  <c r="AK98" i="2"/>
  <c r="AL98" i="2" s="1"/>
  <c r="AK102" i="2"/>
  <c r="AL102" i="2" s="1"/>
  <c r="AK106" i="2"/>
  <c r="AL106" i="2" s="1"/>
  <c r="AK110" i="2"/>
  <c r="AL110" i="2" s="1"/>
  <c r="AK114" i="2"/>
  <c r="AL114" i="2" s="1"/>
  <c r="AK118" i="2"/>
  <c r="AL118" i="2" s="1"/>
  <c r="AK122" i="2"/>
  <c r="AL122" i="2" s="1"/>
  <c r="AK126" i="2"/>
  <c r="AL126" i="2" s="1"/>
  <c r="AK130" i="2"/>
  <c r="AL130" i="2" s="1"/>
  <c r="AK134" i="2"/>
  <c r="AL134" i="2" s="1"/>
  <c r="AK138" i="2"/>
  <c r="AL138" i="2" s="1"/>
  <c r="AK142" i="2"/>
  <c r="AL142" i="2" s="1"/>
  <c r="AK146" i="2"/>
  <c r="AL146" i="2" s="1"/>
  <c r="AK150" i="2"/>
  <c r="AL150" i="2" s="1"/>
  <c r="AK154" i="2"/>
  <c r="AL154" i="2" s="1"/>
  <c r="AK158" i="2"/>
  <c r="AL158" i="2" s="1"/>
  <c r="AK162" i="2"/>
  <c r="AL162" i="2" s="1"/>
  <c r="AK166" i="2"/>
  <c r="AL166" i="2" s="1"/>
  <c r="AK170" i="2"/>
  <c r="AL170" i="2" s="1"/>
  <c r="AK174" i="2"/>
  <c r="AL174" i="2" s="1"/>
  <c r="AK179" i="2"/>
  <c r="AL179" i="2" s="1"/>
  <c r="AK185" i="2"/>
  <c r="AL185" i="2" s="1"/>
  <c r="AK190" i="2"/>
  <c r="AL190" i="2" s="1"/>
  <c r="AK195" i="2"/>
  <c r="AL195" i="2" s="1"/>
  <c r="AK203" i="2"/>
  <c r="AL203" i="2" s="1"/>
  <c r="AK211" i="2"/>
  <c r="AL211" i="2" s="1"/>
  <c r="AK219" i="2"/>
  <c r="AL219" i="2" s="1"/>
  <c r="AK227" i="2"/>
  <c r="AL227" i="2" s="1"/>
  <c r="AK235" i="2"/>
  <c r="AL235" i="2" s="1"/>
  <c r="AK243" i="2"/>
  <c r="AL243" i="2" s="1"/>
  <c r="AK251" i="2"/>
  <c r="AL251" i="2" s="1"/>
  <c r="AK260" i="2"/>
  <c r="AL260" i="2" s="1"/>
  <c r="AK256" i="2"/>
  <c r="AL256" i="2" s="1"/>
  <c r="AK252" i="2"/>
  <c r="AL252" i="2" s="1"/>
  <c r="AK248" i="2"/>
  <c r="AL248" i="2" s="1"/>
  <c r="AK244" i="2"/>
  <c r="AL244" i="2" s="1"/>
  <c r="AK240" i="2"/>
  <c r="AL240" i="2" s="1"/>
  <c r="AK236" i="2"/>
  <c r="AL236" i="2" s="1"/>
  <c r="AK232" i="2"/>
  <c r="AL232" i="2" s="1"/>
  <c r="AK228" i="2"/>
  <c r="AL228" i="2" s="1"/>
  <c r="AK224" i="2"/>
  <c r="AL224" i="2" s="1"/>
  <c r="AK220" i="2"/>
  <c r="AL220" i="2" s="1"/>
  <c r="AK216" i="2"/>
  <c r="AL216" i="2" s="1"/>
  <c r="AK212" i="2"/>
  <c r="AL212" i="2" s="1"/>
  <c r="AK208" i="2"/>
  <c r="AL208" i="2" s="1"/>
  <c r="AK204" i="2"/>
  <c r="AL204" i="2" s="1"/>
  <c r="AK200" i="2"/>
  <c r="AL200" i="2" s="1"/>
  <c r="AK196" i="2"/>
  <c r="AL196" i="2" s="1"/>
  <c r="AK192" i="2"/>
  <c r="AL192" i="2" s="1"/>
  <c r="AK188" i="2"/>
  <c r="AL188" i="2" s="1"/>
  <c r="AK184" i="2"/>
  <c r="AL184" i="2" s="1"/>
  <c r="AK180" i="2"/>
  <c r="AL180" i="2" s="1"/>
  <c r="AK176" i="2"/>
  <c r="AL176" i="2" s="1"/>
  <c r="AK258" i="2"/>
  <c r="AL258" i="2" s="1"/>
  <c r="AK254" i="2"/>
  <c r="AL254" i="2" s="1"/>
  <c r="AK250" i="2"/>
  <c r="AL250" i="2" s="1"/>
  <c r="AK246" i="2"/>
  <c r="AL246" i="2" s="1"/>
  <c r="AK242" i="2"/>
  <c r="AL242" i="2" s="1"/>
  <c r="AK238" i="2"/>
  <c r="AL238" i="2" s="1"/>
  <c r="AK234" i="2"/>
  <c r="AL234" i="2" s="1"/>
  <c r="AK230" i="2"/>
  <c r="AL230" i="2" s="1"/>
  <c r="AK226" i="2"/>
  <c r="AL226" i="2" s="1"/>
  <c r="AK222" i="2"/>
  <c r="AL222" i="2" s="1"/>
  <c r="AK218" i="2"/>
  <c r="AL218" i="2" s="1"/>
  <c r="AK214" i="2"/>
  <c r="AL214" i="2" s="1"/>
  <c r="AK210" i="2"/>
  <c r="AL210" i="2" s="1"/>
  <c r="AK206" i="2"/>
  <c r="AL206" i="2" s="1"/>
  <c r="AK202" i="2"/>
  <c r="AL202" i="2" s="1"/>
  <c r="AK198" i="2"/>
  <c r="AL198" i="2" s="1"/>
  <c r="AK15" i="2"/>
  <c r="AL15" i="2" s="1"/>
  <c r="AK19" i="2"/>
  <c r="AL19" i="2" s="1"/>
  <c r="AK23" i="2"/>
  <c r="AL23" i="2" s="1"/>
  <c r="AK27" i="2"/>
  <c r="AL27" i="2" s="1"/>
  <c r="AK31" i="2"/>
  <c r="AL31" i="2" s="1"/>
  <c r="AK35" i="2"/>
  <c r="AL35" i="2" s="1"/>
  <c r="AK39" i="2"/>
  <c r="AL39" i="2" s="1"/>
  <c r="AK43" i="2"/>
  <c r="AL43" i="2" s="1"/>
  <c r="AK47" i="2"/>
  <c r="AL47" i="2" s="1"/>
  <c r="AK51" i="2"/>
  <c r="AL51" i="2" s="1"/>
  <c r="AK55" i="2"/>
  <c r="AL55" i="2" s="1"/>
  <c r="AK59" i="2"/>
  <c r="AL59" i="2" s="1"/>
  <c r="AK63" i="2"/>
  <c r="AL63" i="2" s="1"/>
  <c r="AK67" i="2"/>
  <c r="AL67" i="2" s="1"/>
  <c r="AK71" i="2"/>
  <c r="AL71" i="2" s="1"/>
  <c r="AK75" i="2"/>
  <c r="AL75" i="2" s="1"/>
  <c r="AK79" i="2"/>
  <c r="AL79" i="2" s="1"/>
  <c r="AK83" i="2"/>
  <c r="AL83" i="2" s="1"/>
  <c r="AK87" i="2"/>
  <c r="AL87" i="2" s="1"/>
  <c r="AK91" i="2"/>
  <c r="AL91" i="2" s="1"/>
  <c r="AK95" i="2"/>
  <c r="AL95" i="2" s="1"/>
  <c r="AK99" i="2"/>
  <c r="AL99" i="2" s="1"/>
  <c r="AK103" i="2"/>
  <c r="AL103" i="2" s="1"/>
  <c r="AK107" i="2"/>
  <c r="AL107" i="2" s="1"/>
  <c r="AK111" i="2"/>
  <c r="AL111" i="2" s="1"/>
  <c r="AK115" i="2"/>
  <c r="AL115" i="2" s="1"/>
  <c r="AK119" i="2"/>
  <c r="AL119" i="2" s="1"/>
  <c r="AK123" i="2"/>
  <c r="AL123" i="2" s="1"/>
  <c r="AK127" i="2"/>
  <c r="AL127" i="2" s="1"/>
  <c r="AK131" i="2"/>
  <c r="AL131" i="2" s="1"/>
  <c r="AK135" i="2"/>
  <c r="AL135" i="2" s="1"/>
  <c r="AK139" i="2"/>
  <c r="AL139" i="2" s="1"/>
  <c r="AK143" i="2"/>
  <c r="AL143" i="2" s="1"/>
  <c r="AK147" i="2"/>
  <c r="AL147" i="2" s="1"/>
  <c r="AK151" i="2"/>
  <c r="AL151" i="2" s="1"/>
  <c r="AK155" i="2"/>
  <c r="AL155" i="2" s="1"/>
  <c r="AK159" i="2"/>
  <c r="AL159" i="2" s="1"/>
  <c r="AK163" i="2"/>
  <c r="AL163" i="2" s="1"/>
  <c r="AK167" i="2"/>
  <c r="AL167" i="2" s="1"/>
  <c r="AK171" i="2"/>
  <c r="AL171" i="2" s="1"/>
  <c r="AK175" i="2"/>
  <c r="AL175" i="2" s="1"/>
  <c r="AK181" i="2"/>
  <c r="AL181" i="2" s="1"/>
  <c r="AK186" i="2"/>
  <c r="AL186" i="2" s="1"/>
  <c r="AK191" i="2"/>
  <c r="AL191" i="2" s="1"/>
  <c r="AK197" i="2"/>
  <c r="AL197" i="2" s="1"/>
  <c r="AK205" i="2"/>
  <c r="AL205" i="2" s="1"/>
  <c r="AK213" i="2"/>
  <c r="AL213" i="2" s="1"/>
  <c r="AK221" i="2"/>
  <c r="AL221" i="2" s="1"/>
  <c r="AK229" i="2"/>
  <c r="AL229" i="2" s="1"/>
  <c r="AK237" i="2"/>
  <c r="AL237" i="2" s="1"/>
  <c r="AK245" i="2"/>
  <c r="AL245" i="2" s="1"/>
  <c r="AK253" i="2"/>
  <c r="AL253" i="2" s="1"/>
  <c r="AK261" i="2"/>
  <c r="AL261" i="2" s="1"/>
  <c r="B2" i="4"/>
  <c r="AL17" i="2" l="1"/>
  <c r="AI17" i="2"/>
  <c r="AL16" i="2"/>
  <c r="AI14" i="2"/>
  <c r="AI13" i="2"/>
  <c r="AI16" i="2"/>
  <c r="AI12" i="2"/>
  <c r="AL12" i="2"/>
  <c r="AK10" i="2"/>
  <c r="AL18" i="2" s="1"/>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G8" i="2"/>
  <c r="AF8" i="2"/>
  <c r="AG9" i="2"/>
  <c r="F261" i="2"/>
  <c r="G261" i="2" s="1"/>
  <c r="F260" i="2"/>
  <c r="G260" i="2" s="1"/>
  <c r="F259" i="2"/>
  <c r="G259" i="2" s="1"/>
  <c r="F258" i="2"/>
  <c r="G258" i="2" s="1"/>
  <c r="F257" i="2"/>
  <c r="G257" i="2" s="1"/>
  <c r="F256" i="2"/>
  <c r="G256" i="2" s="1"/>
  <c r="F255" i="2"/>
  <c r="G255" i="2" s="1"/>
  <c r="F254" i="2"/>
  <c r="G254" i="2" s="1"/>
  <c r="F253" i="2"/>
  <c r="G253" i="2" s="1"/>
  <c r="F252" i="2"/>
  <c r="G252" i="2" s="1"/>
  <c r="F251" i="2"/>
  <c r="G251" i="2" s="1"/>
  <c r="F250" i="2"/>
  <c r="G250" i="2" s="1"/>
  <c r="F249" i="2"/>
  <c r="G249" i="2" s="1"/>
  <c r="F248" i="2"/>
  <c r="G248" i="2" s="1"/>
  <c r="F247" i="2"/>
  <c r="G247" i="2" s="1"/>
  <c r="F246" i="2"/>
  <c r="G246" i="2" s="1"/>
  <c r="F245" i="2"/>
  <c r="G245" i="2" s="1"/>
  <c r="F244" i="2"/>
  <c r="G244" i="2" s="1"/>
  <c r="F243" i="2"/>
  <c r="G243" i="2" s="1"/>
  <c r="F242" i="2"/>
  <c r="G242" i="2" s="1"/>
  <c r="F241" i="2"/>
  <c r="G241" i="2" s="1"/>
  <c r="F240" i="2"/>
  <c r="G240" i="2" s="1"/>
  <c r="F239" i="2"/>
  <c r="G239" i="2" s="1"/>
  <c r="F238" i="2"/>
  <c r="G238" i="2" s="1"/>
  <c r="F237" i="2"/>
  <c r="G237" i="2" s="1"/>
  <c r="F236" i="2"/>
  <c r="G236" i="2" s="1"/>
  <c r="F235" i="2"/>
  <c r="G235" i="2" s="1"/>
  <c r="F234" i="2"/>
  <c r="G234" i="2" s="1"/>
  <c r="F233" i="2"/>
  <c r="G233" i="2" s="1"/>
  <c r="F232" i="2"/>
  <c r="G232" i="2" s="1"/>
  <c r="F231" i="2"/>
  <c r="G231" i="2" s="1"/>
  <c r="F230" i="2"/>
  <c r="G230" i="2" s="1"/>
  <c r="F229" i="2"/>
  <c r="G229" i="2" s="1"/>
  <c r="F228" i="2"/>
  <c r="G228" i="2" s="1"/>
  <c r="F227" i="2"/>
  <c r="G227" i="2" s="1"/>
  <c r="F226" i="2"/>
  <c r="G226" i="2" s="1"/>
  <c r="F225" i="2"/>
  <c r="G225" i="2" s="1"/>
  <c r="F224" i="2"/>
  <c r="G224" i="2" s="1"/>
  <c r="F223" i="2"/>
  <c r="G223" i="2" s="1"/>
  <c r="F222" i="2"/>
  <c r="G222" i="2" s="1"/>
  <c r="F221" i="2"/>
  <c r="G221" i="2" s="1"/>
  <c r="F220" i="2"/>
  <c r="G220" i="2" s="1"/>
  <c r="F219" i="2"/>
  <c r="G219" i="2" s="1"/>
  <c r="F218" i="2"/>
  <c r="G218" i="2" s="1"/>
  <c r="F217" i="2"/>
  <c r="G217" i="2" s="1"/>
  <c r="F216" i="2"/>
  <c r="G216" i="2" s="1"/>
  <c r="F215" i="2"/>
  <c r="G215" i="2" s="1"/>
  <c r="F214" i="2"/>
  <c r="G214" i="2" s="1"/>
  <c r="F213" i="2"/>
  <c r="G213" i="2" s="1"/>
  <c r="F212" i="2"/>
  <c r="G212" i="2" s="1"/>
  <c r="F211" i="2"/>
  <c r="G211" i="2" s="1"/>
  <c r="F210" i="2"/>
  <c r="G210" i="2" s="1"/>
  <c r="F209" i="2"/>
  <c r="G209" i="2" s="1"/>
  <c r="F208" i="2"/>
  <c r="G208" i="2" s="1"/>
  <c r="F207" i="2"/>
  <c r="G207" i="2" s="1"/>
  <c r="F206" i="2"/>
  <c r="G206" i="2" s="1"/>
  <c r="F205" i="2"/>
  <c r="G205" i="2" s="1"/>
  <c r="F204" i="2"/>
  <c r="G204" i="2" s="1"/>
  <c r="F203" i="2"/>
  <c r="G203" i="2" s="1"/>
  <c r="F202" i="2"/>
  <c r="G202" i="2" s="1"/>
  <c r="F201" i="2"/>
  <c r="G201" i="2" s="1"/>
  <c r="F200" i="2"/>
  <c r="G200" i="2" s="1"/>
  <c r="F199" i="2"/>
  <c r="G199" i="2" s="1"/>
  <c r="F198" i="2"/>
  <c r="G198" i="2" s="1"/>
  <c r="F197" i="2"/>
  <c r="G197" i="2" s="1"/>
  <c r="F196" i="2"/>
  <c r="G196" i="2" s="1"/>
  <c r="F195" i="2"/>
  <c r="G195" i="2" s="1"/>
  <c r="F194" i="2"/>
  <c r="G194" i="2" s="1"/>
  <c r="F193" i="2"/>
  <c r="G193" i="2" s="1"/>
  <c r="F192" i="2"/>
  <c r="G192" i="2" s="1"/>
  <c r="F191" i="2"/>
  <c r="G191" i="2" s="1"/>
  <c r="F190" i="2"/>
  <c r="G190" i="2" s="1"/>
  <c r="F189" i="2"/>
  <c r="G189" i="2" s="1"/>
  <c r="F188" i="2"/>
  <c r="G188" i="2" s="1"/>
  <c r="F187" i="2"/>
  <c r="G187" i="2" s="1"/>
  <c r="F186" i="2"/>
  <c r="G186" i="2" s="1"/>
  <c r="F185" i="2"/>
  <c r="G185" i="2" s="1"/>
  <c r="F184" i="2"/>
  <c r="G184" i="2" s="1"/>
  <c r="F183" i="2"/>
  <c r="G183" i="2" s="1"/>
  <c r="F182" i="2"/>
  <c r="G182" i="2" s="1"/>
  <c r="F181" i="2"/>
  <c r="G181" i="2" s="1"/>
  <c r="F180" i="2"/>
  <c r="G180" i="2" s="1"/>
  <c r="F179" i="2"/>
  <c r="G179" i="2" s="1"/>
  <c r="F178" i="2"/>
  <c r="G178" i="2" s="1"/>
  <c r="F177" i="2"/>
  <c r="G177" i="2" s="1"/>
  <c r="F176" i="2"/>
  <c r="G176" i="2" s="1"/>
  <c r="F175" i="2"/>
  <c r="G175" i="2" s="1"/>
  <c r="F174" i="2"/>
  <c r="G174" i="2" s="1"/>
  <c r="F173" i="2"/>
  <c r="G173" i="2" s="1"/>
  <c r="F172" i="2"/>
  <c r="G172" i="2" s="1"/>
  <c r="F171" i="2"/>
  <c r="G171" i="2" s="1"/>
  <c r="F170" i="2"/>
  <c r="G170" i="2" s="1"/>
  <c r="F169" i="2"/>
  <c r="G169" i="2" s="1"/>
  <c r="F168" i="2"/>
  <c r="G168" i="2" s="1"/>
  <c r="F167" i="2"/>
  <c r="G167" i="2" s="1"/>
  <c r="F166" i="2"/>
  <c r="G166" i="2" s="1"/>
  <c r="F165" i="2"/>
  <c r="G165" i="2" s="1"/>
  <c r="F164" i="2"/>
  <c r="G164" i="2" s="1"/>
  <c r="F163" i="2"/>
  <c r="G163" i="2" s="1"/>
  <c r="F162" i="2"/>
  <c r="G162" i="2" s="1"/>
  <c r="F161" i="2"/>
  <c r="G161" i="2" s="1"/>
  <c r="F160" i="2"/>
  <c r="G160" i="2" s="1"/>
  <c r="F159" i="2"/>
  <c r="G159" i="2" s="1"/>
  <c r="F158" i="2"/>
  <c r="G158" i="2" s="1"/>
  <c r="F157" i="2"/>
  <c r="G157" i="2" s="1"/>
  <c r="F156" i="2"/>
  <c r="G156" i="2" s="1"/>
  <c r="F155" i="2"/>
  <c r="G155" i="2" s="1"/>
  <c r="F154" i="2"/>
  <c r="G154" i="2" s="1"/>
  <c r="F153" i="2"/>
  <c r="G153" i="2" s="1"/>
  <c r="F152" i="2"/>
  <c r="G152" i="2" s="1"/>
  <c r="F151" i="2"/>
  <c r="G151" i="2" s="1"/>
  <c r="F150" i="2"/>
  <c r="G150" i="2" s="1"/>
  <c r="F149" i="2"/>
  <c r="G149" i="2" s="1"/>
  <c r="F148" i="2"/>
  <c r="G148" i="2" s="1"/>
  <c r="F147" i="2"/>
  <c r="G147" i="2" s="1"/>
  <c r="F146" i="2"/>
  <c r="G146" i="2" s="1"/>
  <c r="F145" i="2"/>
  <c r="G145" i="2" s="1"/>
  <c r="F144" i="2"/>
  <c r="G144" i="2" s="1"/>
  <c r="F143" i="2"/>
  <c r="G143" i="2" s="1"/>
  <c r="F142" i="2"/>
  <c r="G142" i="2" s="1"/>
  <c r="F141" i="2"/>
  <c r="G141" i="2" s="1"/>
  <c r="F140" i="2"/>
  <c r="G140" i="2" s="1"/>
  <c r="F139" i="2"/>
  <c r="G139" i="2" s="1"/>
  <c r="F138" i="2"/>
  <c r="G138" i="2" s="1"/>
  <c r="F137" i="2"/>
  <c r="G137" i="2" s="1"/>
  <c r="F136" i="2"/>
  <c r="G136" i="2" s="1"/>
  <c r="F135" i="2"/>
  <c r="G135" i="2" s="1"/>
  <c r="F134" i="2"/>
  <c r="G134" i="2" s="1"/>
  <c r="F133" i="2"/>
  <c r="G133" i="2" s="1"/>
  <c r="F132" i="2"/>
  <c r="G132" i="2" s="1"/>
  <c r="F131" i="2"/>
  <c r="G131" i="2" s="1"/>
  <c r="F130" i="2"/>
  <c r="G130" i="2" s="1"/>
  <c r="F129" i="2"/>
  <c r="G129" i="2" s="1"/>
  <c r="F128" i="2"/>
  <c r="G128" i="2" s="1"/>
  <c r="F127" i="2"/>
  <c r="G127" i="2" s="1"/>
  <c r="F126" i="2"/>
  <c r="G126" i="2" s="1"/>
  <c r="F125" i="2"/>
  <c r="G125" i="2" s="1"/>
  <c r="F124" i="2"/>
  <c r="G124" i="2" s="1"/>
  <c r="F123" i="2"/>
  <c r="G123" i="2" s="1"/>
  <c r="F122" i="2"/>
  <c r="G122" i="2" s="1"/>
  <c r="F121" i="2"/>
  <c r="G121" i="2" s="1"/>
  <c r="F120" i="2"/>
  <c r="G120" i="2" s="1"/>
  <c r="F119" i="2"/>
  <c r="G119" i="2" s="1"/>
  <c r="F118" i="2"/>
  <c r="G118" i="2" s="1"/>
  <c r="F117" i="2"/>
  <c r="G117" i="2" s="1"/>
  <c r="F116" i="2"/>
  <c r="G116" i="2" s="1"/>
  <c r="F115" i="2"/>
  <c r="G115" i="2" s="1"/>
  <c r="F114" i="2"/>
  <c r="G114" i="2" s="1"/>
  <c r="F113" i="2"/>
  <c r="G113" i="2" s="1"/>
  <c r="F112" i="2"/>
  <c r="G112" i="2" s="1"/>
  <c r="F111" i="2"/>
  <c r="G111" i="2" s="1"/>
  <c r="F110" i="2"/>
  <c r="G110" i="2" s="1"/>
  <c r="F109" i="2"/>
  <c r="G109" i="2" s="1"/>
  <c r="F108" i="2"/>
  <c r="G108" i="2" s="1"/>
  <c r="F107" i="2"/>
  <c r="G107" i="2" s="1"/>
  <c r="F106" i="2"/>
  <c r="G106" i="2" s="1"/>
  <c r="F105" i="2"/>
  <c r="G105" i="2" s="1"/>
  <c r="F104" i="2"/>
  <c r="G104" i="2" s="1"/>
  <c r="F103" i="2"/>
  <c r="G103" i="2" s="1"/>
  <c r="F102" i="2"/>
  <c r="G102" i="2" s="1"/>
  <c r="F101" i="2"/>
  <c r="G101" i="2" s="1"/>
  <c r="F100" i="2"/>
  <c r="G100" i="2" s="1"/>
  <c r="F99" i="2"/>
  <c r="G99" i="2" s="1"/>
  <c r="F98" i="2"/>
  <c r="G98" i="2" s="1"/>
  <c r="F97" i="2"/>
  <c r="G97" i="2" s="1"/>
  <c r="F96" i="2"/>
  <c r="G96" i="2" s="1"/>
  <c r="F95" i="2"/>
  <c r="G95" i="2" s="1"/>
  <c r="F94" i="2"/>
  <c r="G94" i="2" s="1"/>
  <c r="F93" i="2"/>
  <c r="G93" i="2" s="1"/>
  <c r="F92" i="2"/>
  <c r="G92" i="2" s="1"/>
  <c r="F91" i="2"/>
  <c r="G91" i="2" s="1"/>
  <c r="F90" i="2"/>
  <c r="G90" i="2" s="1"/>
  <c r="F89" i="2"/>
  <c r="G89" i="2" s="1"/>
  <c r="F88" i="2"/>
  <c r="G88" i="2" s="1"/>
  <c r="F87" i="2"/>
  <c r="G87" i="2" s="1"/>
  <c r="F86" i="2"/>
  <c r="G86" i="2" s="1"/>
  <c r="F85" i="2"/>
  <c r="G85" i="2" s="1"/>
  <c r="F84" i="2"/>
  <c r="G84" i="2" s="1"/>
  <c r="F83" i="2"/>
  <c r="G83" i="2" s="1"/>
  <c r="F82" i="2"/>
  <c r="G82" i="2" s="1"/>
  <c r="F81" i="2"/>
  <c r="G81" i="2" s="1"/>
  <c r="F80" i="2"/>
  <c r="G80" i="2" s="1"/>
  <c r="F79" i="2"/>
  <c r="G79" i="2" s="1"/>
  <c r="F78" i="2"/>
  <c r="G78" i="2" s="1"/>
  <c r="F77" i="2"/>
  <c r="G77" i="2" s="1"/>
  <c r="F76" i="2"/>
  <c r="G76" i="2" s="1"/>
  <c r="F75" i="2"/>
  <c r="G75" i="2" s="1"/>
  <c r="F74" i="2"/>
  <c r="G74" i="2" s="1"/>
  <c r="F73" i="2"/>
  <c r="G73" i="2" s="1"/>
  <c r="F72" i="2"/>
  <c r="G72" i="2" s="1"/>
  <c r="F71" i="2"/>
  <c r="G71" i="2" s="1"/>
  <c r="F70" i="2"/>
  <c r="G70" i="2" s="1"/>
  <c r="F69" i="2"/>
  <c r="G69" i="2" s="1"/>
  <c r="F68" i="2"/>
  <c r="G68" i="2" s="1"/>
  <c r="F67" i="2"/>
  <c r="G67" i="2" s="1"/>
  <c r="F66" i="2"/>
  <c r="G66" i="2" s="1"/>
  <c r="F65" i="2"/>
  <c r="G65" i="2" s="1"/>
  <c r="F64" i="2"/>
  <c r="G64" i="2" s="1"/>
  <c r="F63" i="2"/>
  <c r="G63" i="2" s="1"/>
  <c r="F62" i="2"/>
  <c r="G62" i="2" s="1"/>
  <c r="F61" i="2"/>
  <c r="G61" i="2" s="1"/>
  <c r="F60" i="2"/>
  <c r="G60" i="2" s="1"/>
  <c r="F59" i="2"/>
  <c r="G59" i="2" s="1"/>
  <c r="F58" i="2"/>
  <c r="G58"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40" i="2"/>
  <c r="G40" i="2" s="1"/>
  <c r="F39" i="2"/>
  <c r="G39" i="2" s="1"/>
  <c r="F38" i="2"/>
  <c r="G38" i="2" s="1"/>
  <c r="F37" i="2"/>
  <c r="G37" i="2" s="1"/>
  <c r="F36" i="2"/>
  <c r="G36" i="2" s="1"/>
  <c r="F35" i="2"/>
  <c r="G35" i="2" s="1"/>
  <c r="F34" i="2"/>
  <c r="G34" i="2" s="1"/>
  <c r="F33" i="2"/>
  <c r="G33" i="2" s="1"/>
  <c r="F32" i="2"/>
  <c r="G32" i="2" s="1"/>
  <c r="F31" i="2"/>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AD1011" i="3"/>
  <c r="AD1010" i="3"/>
  <c r="AD1009" i="3"/>
  <c r="AD1008" i="3"/>
  <c r="AD1007" i="3"/>
  <c r="AD1006" i="3"/>
  <c r="AD1005" i="3"/>
  <c r="AD1004" i="3"/>
  <c r="AD1003" i="3"/>
  <c r="AD1002" i="3"/>
  <c r="AD1001" i="3"/>
  <c r="AD1000" i="3"/>
  <c r="AD999" i="3"/>
  <c r="AD998" i="3"/>
  <c r="AD997" i="3"/>
  <c r="AD996" i="3"/>
  <c r="AD995" i="3"/>
  <c r="AD994" i="3"/>
  <c r="AD993" i="3"/>
  <c r="AD992" i="3"/>
  <c r="AD991" i="3"/>
  <c r="AD990" i="3"/>
  <c r="AD989" i="3"/>
  <c r="AD988" i="3"/>
  <c r="AD987" i="3"/>
  <c r="AD986" i="3"/>
  <c r="AD985" i="3"/>
  <c r="AD984" i="3"/>
  <c r="AD983" i="3"/>
  <c r="AD982" i="3"/>
  <c r="AD981" i="3"/>
  <c r="AD980" i="3"/>
  <c r="AD979" i="3"/>
  <c r="AD978" i="3"/>
  <c r="AD977" i="3"/>
  <c r="AD976" i="3"/>
  <c r="AD975" i="3"/>
  <c r="AD974" i="3"/>
  <c r="AD973" i="3"/>
  <c r="AD972" i="3"/>
  <c r="AD971" i="3"/>
  <c r="AD970" i="3"/>
  <c r="AD969" i="3"/>
  <c r="AD968" i="3"/>
  <c r="AD967" i="3"/>
  <c r="AD966" i="3"/>
  <c r="AD965" i="3"/>
  <c r="AD964" i="3"/>
  <c r="AD963" i="3"/>
  <c r="AD962" i="3"/>
  <c r="AD961" i="3"/>
  <c r="AD960" i="3"/>
  <c r="AD959" i="3"/>
  <c r="AD958" i="3"/>
  <c r="AD957" i="3"/>
  <c r="AD956" i="3"/>
  <c r="AD955" i="3"/>
  <c r="AD954" i="3"/>
  <c r="AD953" i="3"/>
  <c r="AD952" i="3"/>
  <c r="AD951" i="3"/>
  <c r="AD950" i="3"/>
  <c r="AD949" i="3"/>
  <c r="AD948" i="3"/>
  <c r="AD947" i="3"/>
  <c r="AD946" i="3"/>
  <c r="AD945" i="3"/>
  <c r="AD944" i="3"/>
  <c r="AD943" i="3"/>
  <c r="AD942" i="3"/>
  <c r="AD941" i="3"/>
  <c r="AD940" i="3"/>
  <c r="AD939" i="3"/>
  <c r="AD938" i="3"/>
  <c r="AD937" i="3"/>
  <c r="AD936" i="3"/>
  <c r="AD935" i="3"/>
  <c r="AD934" i="3"/>
  <c r="AD933" i="3"/>
  <c r="AD932" i="3"/>
  <c r="AD931" i="3"/>
  <c r="AD930" i="3"/>
  <c r="AD929" i="3"/>
  <c r="AD928" i="3"/>
  <c r="AD927" i="3"/>
  <c r="AD926" i="3"/>
  <c r="AD925" i="3"/>
  <c r="AD924" i="3"/>
  <c r="AD923" i="3"/>
  <c r="AD922" i="3"/>
  <c r="AD921" i="3"/>
  <c r="AD920" i="3"/>
  <c r="AD919" i="3"/>
  <c r="AD918" i="3"/>
  <c r="AD917" i="3"/>
  <c r="AD916" i="3"/>
  <c r="AD915" i="3"/>
  <c r="AD914" i="3"/>
  <c r="AD913" i="3"/>
  <c r="AD912" i="3"/>
  <c r="AD911" i="3"/>
  <c r="AD910" i="3"/>
  <c r="AD909" i="3"/>
  <c r="AD908" i="3"/>
  <c r="AD907" i="3"/>
  <c r="AD906" i="3"/>
  <c r="AD905" i="3"/>
  <c r="AD904" i="3"/>
  <c r="AD903" i="3"/>
  <c r="AD902" i="3"/>
  <c r="AD901" i="3"/>
  <c r="AD900" i="3"/>
  <c r="AD899" i="3"/>
  <c r="AD898" i="3"/>
  <c r="AD897" i="3"/>
  <c r="AD896" i="3"/>
  <c r="AD895" i="3"/>
  <c r="AD894" i="3"/>
  <c r="AD893" i="3"/>
  <c r="AD892" i="3"/>
  <c r="AD891" i="3"/>
  <c r="AD890" i="3"/>
  <c r="AD889" i="3"/>
  <c r="AD888" i="3"/>
  <c r="AD887" i="3"/>
  <c r="AD886" i="3"/>
  <c r="AD885" i="3"/>
  <c r="AD884" i="3"/>
  <c r="AD883" i="3"/>
  <c r="AD882" i="3"/>
  <c r="AD881" i="3"/>
  <c r="AD880" i="3"/>
  <c r="AD879" i="3"/>
  <c r="AD878" i="3"/>
  <c r="AD877" i="3"/>
  <c r="AD876" i="3"/>
  <c r="AD875" i="3"/>
  <c r="AD874" i="3"/>
  <c r="AD873" i="3"/>
  <c r="AD872" i="3"/>
  <c r="AD871" i="3"/>
  <c r="AD870" i="3"/>
  <c r="AD869" i="3"/>
  <c r="AD868" i="3"/>
  <c r="AD867" i="3"/>
  <c r="AD866" i="3"/>
  <c r="AD865" i="3"/>
  <c r="AD864" i="3"/>
  <c r="AD863" i="3"/>
  <c r="AD862" i="3"/>
  <c r="AD861" i="3"/>
  <c r="AD860" i="3"/>
  <c r="AD859" i="3"/>
  <c r="AD858" i="3"/>
  <c r="AD857" i="3"/>
  <c r="AD856" i="3"/>
  <c r="AD855" i="3"/>
  <c r="AD854" i="3"/>
  <c r="AD853" i="3"/>
  <c r="AD852" i="3"/>
  <c r="AD851" i="3"/>
  <c r="AD850" i="3"/>
  <c r="AD849" i="3"/>
  <c r="AD848" i="3"/>
  <c r="AD847" i="3"/>
  <c r="AD846" i="3"/>
  <c r="AD845" i="3"/>
  <c r="AD844" i="3"/>
  <c r="AD843" i="3"/>
  <c r="AD842" i="3"/>
  <c r="AD841" i="3"/>
  <c r="AD840" i="3"/>
  <c r="AD839" i="3"/>
  <c r="AD838" i="3"/>
  <c r="AD837" i="3"/>
  <c r="AD836" i="3"/>
  <c r="AD835" i="3"/>
  <c r="AD834" i="3"/>
  <c r="AD833" i="3"/>
  <c r="AD832" i="3"/>
  <c r="AD831" i="3"/>
  <c r="AD830" i="3"/>
  <c r="AD829" i="3"/>
  <c r="AD828" i="3"/>
  <c r="AD827" i="3"/>
  <c r="AD826" i="3"/>
  <c r="AD825" i="3"/>
  <c r="AD824" i="3"/>
  <c r="AD823" i="3"/>
  <c r="AD822" i="3"/>
  <c r="AD821" i="3"/>
  <c r="AD820" i="3"/>
  <c r="AD819" i="3"/>
  <c r="AD818" i="3"/>
  <c r="AD817" i="3"/>
  <c r="AD816" i="3"/>
  <c r="AD815" i="3"/>
  <c r="AD814" i="3"/>
  <c r="AD813" i="3"/>
  <c r="AD812" i="3"/>
  <c r="AD811" i="3"/>
  <c r="AD810" i="3"/>
  <c r="AD809" i="3"/>
  <c r="AD808" i="3"/>
  <c r="AD807" i="3"/>
  <c r="AD806" i="3"/>
  <c r="AD805" i="3"/>
  <c r="AD804" i="3"/>
  <c r="AD803" i="3"/>
  <c r="AD802" i="3"/>
  <c r="AD801" i="3"/>
  <c r="AD800" i="3"/>
  <c r="AD799" i="3"/>
  <c r="AD798" i="3"/>
  <c r="AD797" i="3"/>
  <c r="AD796" i="3"/>
  <c r="AD795" i="3"/>
  <c r="AD794" i="3"/>
  <c r="AD793" i="3"/>
  <c r="AD792" i="3"/>
  <c r="AD791" i="3"/>
  <c r="AD790" i="3"/>
  <c r="AD789" i="3"/>
  <c r="AD788" i="3"/>
  <c r="AD787" i="3"/>
  <c r="AD786" i="3"/>
  <c r="AD785" i="3"/>
  <c r="AD784" i="3"/>
  <c r="AD783" i="3"/>
  <c r="AD782" i="3"/>
  <c r="AD781" i="3"/>
  <c r="AD780" i="3"/>
  <c r="AD779" i="3"/>
  <c r="AD778" i="3"/>
  <c r="AD777" i="3"/>
  <c r="AD776" i="3"/>
  <c r="AD775" i="3"/>
  <c r="AD774" i="3"/>
  <c r="AD773" i="3"/>
  <c r="AD772" i="3"/>
  <c r="AD771" i="3"/>
  <c r="AD770" i="3"/>
  <c r="AD769" i="3"/>
  <c r="AD768" i="3"/>
  <c r="AD767" i="3"/>
  <c r="AD766" i="3"/>
  <c r="AD765" i="3"/>
  <c r="AD764" i="3"/>
  <c r="AD763" i="3"/>
  <c r="AD762" i="3"/>
  <c r="AD761" i="3"/>
  <c r="AD760" i="3"/>
  <c r="AD759" i="3"/>
  <c r="AD758" i="3"/>
  <c r="AD757" i="3"/>
  <c r="AD756" i="3"/>
  <c r="AD755" i="3"/>
  <c r="AD754" i="3"/>
  <c r="AD753" i="3"/>
  <c r="AD752" i="3"/>
  <c r="AD751" i="3"/>
  <c r="AD750" i="3"/>
  <c r="AD749" i="3"/>
  <c r="AD748" i="3"/>
  <c r="AD747" i="3"/>
  <c r="AD746" i="3"/>
  <c r="AD745" i="3"/>
  <c r="AD744" i="3"/>
  <c r="AD743" i="3"/>
  <c r="AD742" i="3"/>
  <c r="AD741" i="3"/>
  <c r="AD740" i="3"/>
  <c r="AD739" i="3"/>
  <c r="AD738" i="3"/>
  <c r="AD737" i="3"/>
  <c r="AD736" i="3"/>
  <c r="AD735" i="3"/>
  <c r="AD734" i="3"/>
  <c r="AD733" i="3"/>
  <c r="AD732" i="3"/>
  <c r="AD731" i="3"/>
  <c r="AD730" i="3"/>
  <c r="AD729" i="3"/>
  <c r="AD728" i="3"/>
  <c r="AD727" i="3"/>
  <c r="AD726" i="3"/>
  <c r="AD725" i="3"/>
  <c r="AD724" i="3"/>
  <c r="AD723" i="3"/>
  <c r="AD722" i="3"/>
  <c r="AD721" i="3"/>
  <c r="AD720" i="3"/>
  <c r="AD719" i="3"/>
  <c r="AD718" i="3"/>
  <c r="AD717" i="3"/>
  <c r="AD716" i="3"/>
  <c r="AD715" i="3"/>
  <c r="AD714" i="3"/>
  <c r="AD713" i="3"/>
  <c r="AD712" i="3"/>
  <c r="AD711" i="3"/>
  <c r="AD710" i="3"/>
  <c r="AD709" i="3"/>
  <c r="AD708" i="3"/>
  <c r="AD707" i="3"/>
  <c r="AD706" i="3"/>
  <c r="AD705" i="3"/>
  <c r="AD704" i="3"/>
  <c r="AD703" i="3"/>
  <c r="AD702" i="3"/>
  <c r="AD701" i="3"/>
  <c r="AD700" i="3"/>
  <c r="AD699" i="3"/>
  <c r="AD698" i="3"/>
  <c r="AD697" i="3"/>
  <c r="AD696" i="3"/>
  <c r="AD695" i="3"/>
  <c r="AD694" i="3"/>
  <c r="AD693" i="3"/>
  <c r="AD692" i="3"/>
  <c r="AD691" i="3"/>
  <c r="AD690" i="3"/>
  <c r="AD689" i="3"/>
  <c r="AD688" i="3"/>
  <c r="AD687" i="3"/>
  <c r="AD686" i="3"/>
  <c r="AD685" i="3"/>
  <c r="AD684" i="3"/>
  <c r="AD683" i="3"/>
  <c r="AD682" i="3"/>
  <c r="AD681" i="3"/>
  <c r="AD680" i="3"/>
  <c r="AD679" i="3"/>
  <c r="AD678" i="3"/>
  <c r="AD677" i="3"/>
  <c r="AD676" i="3"/>
  <c r="AD675" i="3"/>
  <c r="AD674" i="3"/>
  <c r="AD673" i="3"/>
  <c r="AD672" i="3"/>
  <c r="AD671" i="3"/>
  <c r="AD670" i="3"/>
  <c r="AD669" i="3"/>
  <c r="AD668" i="3"/>
  <c r="AD667" i="3"/>
  <c r="AD666" i="3"/>
  <c r="AD665" i="3"/>
  <c r="AD664" i="3"/>
  <c r="AD663" i="3"/>
  <c r="AD662" i="3"/>
  <c r="AD661" i="3"/>
  <c r="AD660" i="3"/>
  <c r="AD659" i="3"/>
  <c r="AD658" i="3"/>
  <c r="AD657" i="3"/>
  <c r="AD656" i="3"/>
  <c r="AD655" i="3"/>
  <c r="AD654" i="3"/>
  <c r="AD653" i="3"/>
  <c r="AD652" i="3"/>
  <c r="AD651" i="3"/>
  <c r="AD650" i="3"/>
  <c r="AD649" i="3"/>
  <c r="AD648" i="3"/>
  <c r="AD647" i="3"/>
  <c r="AD646" i="3"/>
  <c r="AD645" i="3"/>
  <c r="AD644" i="3"/>
  <c r="AD643" i="3"/>
  <c r="AD642" i="3"/>
  <c r="AD641" i="3"/>
  <c r="AD640" i="3"/>
  <c r="AD639" i="3"/>
  <c r="AD638" i="3"/>
  <c r="AD637" i="3"/>
  <c r="AD636" i="3"/>
  <c r="AD635" i="3"/>
  <c r="AD634" i="3"/>
  <c r="AD633" i="3"/>
  <c r="AD632" i="3"/>
  <c r="AD631" i="3"/>
  <c r="AD630" i="3"/>
  <c r="AD629" i="3"/>
  <c r="AD628" i="3"/>
  <c r="AD627" i="3"/>
  <c r="AD626" i="3"/>
  <c r="AD625" i="3"/>
  <c r="AD624" i="3"/>
  <c r="AD623" i="3"/>
  <c r="AD622" i="3"/>
  <c r="AD621" i="3"/>
  <c r="AD620" i="3"/>
  <c r="AD619" i="3"/>
  <c r="AD618" i="3"/>
  <c r="AD617" i="3"/>
  <c r="AD616" i="3"/>
  <c r="AD615" i="3"/>
  <c r="AD614" i="3"/>
  <c r="AD613" i="3"/>
  <c r="AD612" i="3"/>
  <c r="AD611" i="3"/>
  <c r="AD610" i="3"/>
  <c r="AD609" i="3"/>
  <c r="AD608" i="3"/>
  <c r="AD607" i="3"/>
  <c r="AD606" i="3"/>
  <c r="AD605" i="3"/>
  <c r="AD604" i="3"/>
  <c r="AD603" i="3"/>
  <c r="AD602" i="3"/>
  <c r="AD601" i="3"/>
  <c r="AD600" i="3"/>
  <c r="AD599" i="3"/>
  <c r="AD598" i="3"/>
  <c r="AD597" i="3"/>
  <c r="AD596" i="3"/>
  <c r="AD595" i="3"/>
  <c r="AD594" i="3"/>
  <c r="AD593" i="3"/>
  <c r="AD592" i="3"/>
  <c r="AD591" i="3"/>
  <c r="AD590" i="3"/>
  <c r="AD589" i="3"/>
  <c r="AD588" i="3"/>
  <c r="AD587" i="3"/>
  <c r="AD586" i="3"/>
  <c r="AD585" i="3"/>
  <c r="AD584" i="3"/>
  <c r="AD583" i="3"/>
  <c r="AD582" i="3"/>
  <c r="AD581" i="3"/>
  <c r="AD580" i="3"/>
  <c r="AD579" i="3"/>
  <c r="AD578" i="3"/>
  <c r="AD577" i="3"/>
  <c r="AD576" i="3"/>
  <c r="AD575" i="3"/>
  <c r="AD574" i="3"/>
  <c r="AD573" i="3"/>
  <c r="AD572" i="3"/>
  <c r="AD571" i="3"/>
  <c r="AD570" i="3"/>
  <c r="AD569" i="3"/>
  <c r="AD568" i="3"/>
  <c r="AD567" i="3"/>
  <c r="AD566" i="3"/>
  <c r="AD565" i="3"/>
  <c r="AD564" i="3"/>
  <c r="AD563" i="3"/>
  <c r="AD562" i="3"/>
  <c r="AD561" i="3"/>
  <c r="AD560" i="3"/>
  <c r="AD559" i="3"/>
  <c r="AD558" i="3"/>
  <c r="AD557" i="3"/>
  <c r="AD556" i="3"/>
  <c r="AD555" i="3"/>
  <c r="AD554" i="3"/>
  <c r="AD553" i="3"/>
  <c r="AD552" i="3"/>
  <c r="AD551" i="3"/>
  <c r="AD550" i="3"/>
  <c r="AD549" i="3"/>
  <c r="AD548" i="3"/>
  <c r="AD547" i="3"/>
  <c r="AD546" i="3"/>
  <c r="AD545" i="3"/>
  <c r="AD544" i="3"/>
  <c r="AD543" i="3"/>
  <c r="AD542" i="3"/>
  <c r="AD541" i="3"/>
  <c r="AD540" i="3"/>
  <c r="AD539" i="3"/>
  <c r="AD538" i="3"/>
  <c r="AD537" i="3"/>
  <c r="AD536" i="3"/>
  <c r="AD535" i="3"/>
  <c r="AD534" i="3"/>
  <c r="AD533" i="3"/>
  <c r="AD532" i="3"/>
  <c r="AD531" i="3"/>
  <c r="AD530" i="3"/>
  <c r="AD529" i="3"/>
  <c r="AD528" i="3"/>
  <c r="AD527" i="3"/>
  <c r="AD526" i="3"/>
  <c r="AD525" i="3"/>
  <c r="AD524" i="3"/>
  <c r="AD523" i="3"/>
  <c r="AD522" i="3"/>
  <c r="AD521" i="3"/>
  <c r="AD520" i="3"/>
  <c r="AD519" i="3"/>
  <c r="AD518" i="3"/>
  <c r="AD517" i="3"/>
  <c r="AD516" i="3"/>
  <c r="AD515" i="3"/>
  <c r="AD514" i="3"/>
  <c r="AD513" i="3"/>
  <c r="AD512" i="3"/>
  <c r="AD511" i="3"/>
  <c r="AD510" i="3"/>
  <c r="AD509" i="3"/>
  <c r="AD508" i="3"/>
  <c r="AD507" i="3"/>
  <c r="AD506" i="3"/>
  <c r="AD505" i="3"/>
  <c r="AD504" i="3"/>
  <c r="AD503" i="3"/>
  <c r="AD502" i="3"/>
  <c r="AD501" i="3"/>
  <c r="AD500" i="3"/>
  <c r="AD499" i="3"/>
  <c r="AD498" i="3"/>
  <c r="AD497" i="3"/>
  <c r="AD496" i="3"/>
  <c r="AD495" i="3"/>
  <c r="AD494" i="3"/>
  <c r="AD493" i="3"/>
  <c r="AD492" i="3"/>
  <c r="AD491" i="3"/>
  <c r="AD490" i="3"/>
  <c r="AD489" i="3"/>
  <c r="AD488" i="3"/>
  <c r="AD487" i="3"/>
  <c r="AD486" i="3"/>
  <c r="AD485" i="3"/>
  <c r="AD484" i="3"/>
  <c r="AD483" i="3"/>
  <c r="AD482" i="3"/>
  <c r="AD481" i="3"/>
  <c r="AD480" i="3"/>
  <c r="AD479" i="3"/>
  <c r="AD478" i="3"/>
  <c r="AD477" i="3"/>
  <c r="AD476" i="3"/>
  <c r="AD475" i="3"/>
  <c r="AD474" i="3"/>
  <c r="AD473" i="3"/>
  <c r="AD472" i="3"/>
  <c r="AD471" i="3"/>
  <c r="AD470" i="3"/>
  <c r="AD469" i="3"/>
  <c r="AD468" i="3"/>
  <c r="AD467" i="3"/>
  <c r="AD466" i="3"/>
  <c r="AD465" i="3"/>
  <c r="AD464" i="3"/>
  <c r="AD463" i="3"/>
  <c r="AD462" i="3"/>
  <c r="AD461" i="3"/>
  <c r="AD460" i="3"/>
  <c r="AD459" i="3"/>
  <c r="AD458" i="3"/>
  <c r="AD457" i="3"/>
  <c r="AD456" i="3"/>
  <c r="AD455" i="3"/>
  <c r="AD454" i="3"/>
  <c r="AD453" i="3"/>
  <c r="AD452" i="3"/>
  <c r="AD451" i="3"/>
  <c r="AD450" i="3"/>
  <c r="AD449" i="3"/>
  <c r="AD448" i="3"/>
  <c r="AD447" i="3"/>
  <c r="AD446" i="3"/>
  <c r="AD445" i="3"/>
  <c r="AD444" i="3"/>
  <c r="AD443" i="3"/>
  <c r="AD442" i="3"/>
  <c r="AD441" i="3"/>
  <c r="AD440" i="3"/>
  <c r="AD439" i="3"/>
  <c r="AD438" i="3"/>
  <c r="AD437" i="3"/>
  <c r="AD436" i="3"/>
  <c r="AD435" i="3"/>
  <c r="AD434" i="3"/>
  <c r="AD433" i="3"/>
  <c r="AD432" i="3"/>
  <c r="AD431" i="3"/>
  <c r="AD430" i="3"/>
  <c r="AD429" i="3"/>
  <c r="AD428" i="3"/>
  <c r="AD427" i="3"/>
  <c r="AD426" i="3"/>
  <c r="AD425" i="3"/>
  <c r="AD424" i="3"/>
  <c r="AD423" i="3"/>
  <c r="AD422" i="3"/>
  <c r="AD421" i="3"/>
  <c r="AD420" i="3"/>
  <c r="AD419" i="3"/>
  <c r="AD418" i="3"/>
  <c r="AD417" i="3"/>
  <c r="AD416" i="3"/>
  <c r="AD415" i="3"/>
  <c r="AD414" i="3"/>
  <c r="AD413" i="3"/>
  <c r="AD412" i="3"/>
  <c r="AD411" i="3"/>
  <c r="AD410" i="3"/>
  <c r="AD409" i="3"/>
  <c r="AD408" i="3"/>
  <c r="AD407" i="3"/>
  <c r="AD406" i="3"/>
  <c r="AD405" i="3"/>
  <c r="AD404" i="3"/>
  <c r="AD403" i="3"/>
  <c r="AD402" i="3"/>
  <c r="AD401" i="3"/>
  <c r="AD400" i="3"/>
  <c r="AD399" i="3"/>
  <c r="AD398" i="3"/>
  <c r="AD397" i="3"/>
  <c r="AD396" i="3"/>
  <c r="AD395" i="3"/>
  <c r="AD394" i="3"/>
  <c r="AD393" i="3"/>
  <c r="AD392" i="3"/>
  <c r="AD391" i="3"/>
  <c r="AD390" i="3"/>
  <c r="AD389" i="3"/>
  <c r="AD388" i="3"/>
  <c r="AD387" i="3"/>
  <c r="AD386" i="3"/>
  <c r="AD385" i="3"/>
  <c r="AD384" i="3"/>
  <c r="AD383" i="3"/>
  <c r="AD382" i="3"/>
  <c r="AD381" i="3"/>
  <c r="AD380" i="3"/>
  <c r="AD379" i="3"/>
  <c r="AD378" i="3"/>
  <c r="AD377" i="3"/>
  <c r="AD376" i="3"/>
  <c r="AD375" i="3"/>
  <c r="AD374" i="3"/>
  <c r="AD373" i="3"/>
  <c r="AD372" i="3"/>
  <c r="AD371" i="3"/>
  <c r="AD370" i="3"/>
  <c r="AD369" i="3"/>
  <c r="AD368" i="3"/>
  <c r="AD367" i="3"/>
  <c r="AD366" i="3"/>
  <c r="AD365" i="3"/>
  <c r="AD364" i="3"/>
  <c r="AD363" i="3"/>
  <c r="AD362" i="3"/>
  <c r="AD361" i="3"/>
  <c r="AD360" i="3"/>
  <c r="AD359" i="3"/>
  <c r="AD358" i="3"/>
  <c r="AD357" i="3"/>
  <c r="AD356" i="3"/>
  <c r="AD355" i="3"/>
  <c r="AD354" i="3"/>
  <c r="AD353" i="3"/>
  <c r="AD352" i="3"/>
  <c r="AD351" i="3"/>
  <c r="AD350" i="3"/>
  <c r="AD349" i="3"/>
  <c r="AD348" i="3"/>
  <c r="AD347" i="3"/>
  <c r="AD346" i="3"/>
  <c r="AD345" i="3"/>
  <c r="AD344" i="3"/>
  <c r="AD343" i="3"/>
  <c r="AD342" i="3"/>
  <c r="AD341" i="3"/>
  <c r="AD340" i="3"/>
  <c r="AD339" i="3"/>
  <c r="AD338" i="3"/>
  <c r="AD337" i="3"/>
  <c r="AD336" i="3"/>
  <c r="AD335" i="3"/>
  <c r="AD334" i="3"/>
  <c r="AD333" i="3"/>
  <c r="AD332" i="3"/>
  <c r="AD331" i="3"/>
  <c r="AD330" i="3"/>
  <c r="AD329" i="3"/>
  <c r="AD328" i="3"/>
  <c r="AD327" i="3"/>
  <c r="AD326" i="3"/>
  <c r="AD325" i="3"/>
  <c r="AD324" i="3"/>
  <c r="AD323" i="3"/>
  <c r="AD322" i="3"/>
  <c r="AD321" i="3"/>
  <c r="AD320" i="3"/>
  <c r="AD319" i="3"/>
  <c r="AD318" i="3"/>
  <c r="AD317" i="3"/>
  <c r="AD316" i="3"/>
  <c r="AD315" i="3"/>
  <c r="AD314" i="3"/>
  <c r="AD313" i="3"/>
  <c r="AD312" i="3"/>
  <c r="AD311" i="3"/>
  <c r="AD310" i="3"/>
  <c r="AD309" i="3"/>
  <c r="AD308" i="3"/>
  <c r="AD307" i="3"/>
  <c r="AD306" i="3"/>
  <c r="AD305" i="3"/>
  <c r="AD304" i="3"/>
  <c r="AD303" i="3"/>
  <c r="AD302" i="3"/>
  <c r="AD301" i="3"/>
  <c r="AD300" i="3"/>
  <c r="AD299" i="3"/>
  <c r="AD298" i="3"/>
  <c r="AD297" i="3"/>
  <c r="AD296" i="3"/>
  <c r="AD295" i="3"/>
  <c r="AD294" i="3"/>
  <c r="AD293" i="3"/>
  <c r="AD292" i="3"/>
  <c r="AD291" i="3"/>
  <c r="AD290" i="3"/>
  <c r="AD289" i="3"/>
  <c r="AD288" i="3"/>
  <c r="AD287" i="3"/>
  <c r="AD286" i="3"/>
  <c r="AD285" i="3"/>
  <c r="AD284" i="3"/>
  <c r="AD283" i="3"/>
  <c r="AD282" i="3"/>
  <c r="AD281" i="3"/>
  <c r="AD280" i="3"/>
  <c r="AD279" i="3"/>
  <c r="AD278" i="3"/>
  <c r="AD277" i="3"/>
  <c r="AD276" i="3"/>
  <c r="AD275" i="3"/>
  <c r="AD274" i="3"/>
  <c r="AD273" i="3"/>
  <c r="AD272" i="3"/>
  <c r="AD271" i="3"/>
  <c r="AD270" i="3"/>
  <c r="AD269" i="3"/>
  <c r="AD268" i="3"/>
  <c r="AD267" i="3"/>
  <c r="AD266" i="3"/>
  <c r="AD265" i="3"/>
  <c r="AD264" i="3"/>
  <c r="AD263" i="3"/>
  <c r="AD262" i="3"/>
  <c r="AD261" i="3"/>
  <c r="AD260" i="3"/>
  <c r="AD259" i="3"/>
  <c r="AD258" i="3"/>
  <c r="AD257" i="3"/>
  <c r="AD256" i="3"/>
  <c r="AD255" i="3"/>
  <c r="AD254" i="3"/>
  <c r="AD253" i="3"/>
  <c r="AD252" i="3"/>
  <c r="AD251" i="3"/>
  <c r="AD250" i="3"/>
  <c r="AD249" i="3"/>
  <c r="AD248" i="3"/>
  <c r="AD247" i="3"/>
  <c r="AD246" i="3"/>
  <c r="AD245" i="3"/>
  <c r="AD244" i="3"/>
  <c r="AD243" i="3"/>
  <c r="AD242" i="3"/>
  <c r="AD241" i="3"/>
  <c r="AD240" i="3"/>
  <c r="AD239" i="3"/>
  <c r="AD238" i="3"/>
  <c r="AD237" i="3"/>
  <c r="AD236" i="3"/>
  <c r="AD235" i="3"/>
  <c r="AD234" i="3"/>
  <c r="AD233" i="3"/>
  <c r="AD232" i="3"/>
  <c r="AD231" i="3"/>
  <c r="AD230" i="3"/>
  <c r="AD229" i="3"/>
  <c r="AD228" i="3"/>
  <c r="AD227" i="3"/>
  <c r="AD226" i="3"/>
  <c r="AD225" i="3"/>
  <c r="AD224" i="3"/>
  <c r="AD223" i="3"/>
  <c r="AD222" i="3"/>
  <c r="AD221" i="3"/>
  <c r="AD220" i="3"/>
  <c r="AD219" i="3"/>
  <c r="AD218" i="3"/>
  <c r="AD217" i="3"/>
  <c r="AD216" i="3"/>
  <c r="AD215" i="3"/>
  <c r="AD214" i="3"/>
  <c r="AD213" i="3"/>
  <c r="AD212" i="3"/>
  <c r="AD211" i="3"/>
  <c r="AD210" i="3"/>
  <c r="AD209" i="3"/>
  <c r="AD208" i="3"/>
  <c r="AD207" i="3"/>
  <c r="AD206" i="3"/>
  <c r="AD205" i="3"/>
  <c r="AD204" i="3"/>
  <c r="AD203" i="3"/>
  <c r="AD202" i="3"/>
  <c r="AD201" i="3"/>
  <c r="AD200" i="3"/>
  <c r="AD199" i="3"/>
  <c r="AD198" i="3"/>
  <c r="AD197" i="3"/>
  <c r="AD196" i="3"/>
  <c r="AD195" i="3"/>
  <c r="AD194" i="3"/>
  <c r="AD193" i="3"/>
  <c r="AD192" i="3"/>
  <c r="AD191" i="3"/>
  <c r="AD190" i="3"/>
  <c r="AD189" i="3"/>
  <c r="AD188" i="3"/>
  <c r="AD187" i="3"/>
  <c r="AD186" i="3"/>
  <c r="AD185" i="3"/>
  <c r="AD184" i="3"/>
  <c r="AD183" i="3"/>
  <c r="AD182" i="3"/>
  <c r="AD181" i="3"/>
  <c r="AD180" i="3"/>
  <c r="AD179" i="3"/>
  <c r="AD178" i="3"/>
  <c r="AD177" i="3"/>
  <c r="AD176" i="3"/>
  <c r="AD175" i="3"/>
  <c r="AD174" i="3"/>
  <c r="AD173" i="3"/>
  <c r="AD172" i="3"/>
  <c r="AD171" i="3"/>
  <c r="AD170" i="3"/>
  <c r="AD169" i="3"/>
  <c r="AD168" i="3"/>
  <c r="AD167" i="3"/>
  <c r="AD166" i="3"/>
  <c r="AD165" i="3"/>
  <c r="AD164" i="3"/>
  <c r="AD163" i="3"/>
  <c r="AD162" i="3"/>
  <c r="AD161" i="3"/>
  <c r="AD160" i="3"/>
  <c r="AD159" i="3"/>
  <c r="AD158" i="3"/>
  <c r="AD157" i="3"/>
  <c r="AD156" i="3"/>
  <c r="AD155" i="3"/>
  <c r="AD154" i="3"/>
  <c r="AD153" i="3"/>
  <c r="AD152" i="3"/>
  <c r="AD151" i="3"/>
  <c r="AD150" i="3"/>
  <c r="AD149" i="3"/>
  <c r="AD148" i="3"/>
  <c r="AD147" i="3"/>
  <c r="AD146" i="3"/>
  <c r="AD145" i="3"/>
  <c r="AD144" i="3"/>
  <c r="AD143" i="3"/>
  <c r="AD142" i="3"/>
  <c r="AD141" i="3"/>
  <c r="AD140"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90"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 r="AD13" i="3"/>
  <c r="AB1011" i="3"/>
  <c r="AB1010" i="3"/>
  <c r="AB1009" i="3"/>
  <c r="AB1008" i="3"/>
  <c r="AB1007" i="3"/>
  <c r="AB1006" i="3"/>
  <c r="AB1005" i="3"/>
  <c r="AB1004" i="3"/>
  <c r="AB1003" i="3"/>
  <c r="AB1002" i="3"/>
  <c r="AB1001" i="3"/>
  <c r="AB1000" i="3"/>
  <c r="AB999" i="3"/>
  <c r="AB998" i="3"/>
  <c r="AB997" i="3"/>
  <c r="AB996" i="3"/>
  <c r="AB995" i="3"/>
  <c r="AB994" i="3"/>
  <c r="AB993" i="3"/>
  <c r="AB992" i="3"/>
  <c r="AB991" i="3"/>
  <c r="AB990" i="3"/>
  <c r="AB989" i="3"/>
  <c r="AB988" i="3"/>
  <c r="AB987" i="3"/>
  <c r="AB986" i="3"/>
  <c r="AB985" i="3"/>
  <c r="AB984" i="3"/>
  <c r="AB983" i="3"/>
  <c r="AB982" i="3"/>
  <c r="AB981" i="3"/>
  <c r="AB980" i="3"/>
  <c r="AB979" i="3"/>
  <c r="AB978" i="3"/>
  <c r="AB977" i="3"/>
  <c r="AB976" i="3"/>
  <c r="AB975" i="3"/>
  <c r="AB974" i="3"/>
  <c r="AB973" i="3"/>
  <c r="AB972" i="3"/>
  <c r="AB971" i="3"/>
  <c r="AB970" i="3"/>
  <c r="AB969" i="3"/>
  <c r="AB968" i="3"/>
  <c r="AB967" i="3"/>
  <c r="AB966" i="3"/>
  <c r="AB965" i="3"/>
  <c r="AB964" i="3"/>
  <c r="AB963" i="3"/>
  <c r="AB962" i="3"/>
  <c r="AB961" i="3"/>
  <c r="AB960" i="3"/>
  <c r="AB959" i="3"/>
  <c r="AB958" i="3"/>
  <c r="AB957" i="3"/>
  <c r="AB956" i="3"/>
  <c r="AB955" i="3"/>
  <c r="AB954" i="3"/>
  <c r="AB953" i="3"/>
  <c r="AB952" i="3"/>
  <c r="AB951" i="3"/>
  <c r="AB950" i="3"/>
  <c r="AB949" i="3"/>
  <c r="AB948" i="3"/>
  <c r="AB947" i="3"/>
  <c r="AB946" i="3"/>
  <c r="AB945" i="3"/>
  <c r="AB944" i="3"/>
  <c r="AB943" i="3"/>
  <c r="AB942" i="3"/>
  <c r="AB941" i="3"/>
  <c r="AB940" i="3"/>
  <c r="AB939" i="3"/>
  <c r="AB938" i="3"/>
  <c r="AB937" i="3"/>
  <c r="AB936" i="3"/>
  <c r="AB935" i="3"/>
  <c r="AB934" i="3"/>
  <c r="AB933" i="3"/>
  <c r="AB932" i="3"/>
  <c r="AB931" i="3"/>
  <c r="AB930" i="3"/>
  <c r="AB929" i="3"/>
  <c r="AB928" i="3"/>
  <c r="AB927" i="3"/>
  <c r="AB926" i="3"/>
  <c r="AB925" i="3"/>
  <c r="AB924" i="3"/>
  <c r="AB923" i="3"/>
  <c r="AB922" i="3"/>
  <c r="AB921" i="3"/>
  <c r="AB920" i="3"/>
  <c r="AB919" i="3"/>
  <c r="AB918" i="3"/>
  <c r="AB917" i="3"/>
  <c r="AB916" i="3"/>
  <c r="AB915" i="3"/>
  <c r="AB914" i="3"/>
  <c r="AB913" i="3"/>
  <c r="AB912" i="3"/>
  <c r="AB911" i="3"/>
  <c r="AB910" i="3"/>
  <c r="AB909" i="3"/>
  <c r="AB908" i="3"/>
  <c r="AB907" i="3"/>
  <c r="AB906" i="3"/>
  <c r="AB905" i="3"/>
  <c r="AB904" i="3"/>
  <c r="AB903" i="3"/>
  <c r="AB902" i="3"/>
  <c r="AB901" i="3"/>
  <c r="AB900" i="3"/>
  <c r="AB899" i="3"/>
  <c r="AB898" i="3"/>
  <c r="AB897" i="3"/>
  <c r="AB896" i="3"/>
  <c r="AB895" i="3"/>
  <c r="AB894" i="3"/>
  <c r="AB893" i="3"/>
  <c r="AB892" i="3"/>
  <c r="AB891" i="3"/>
  <c r="AB890" i="3"/>
  <c r="AB889" i="3"/>
  <c r="AB888" i="3"/>
  <c r="AB887" i="3"/>
  <c r="AB886" i="3"/>
  <c r="AB885" i="3"/>
  <c r="AB884" i="3"/>
  <c r="AB883" i="3"/>
  <c r="AB882" i="3"/>
  <c r="AB881" i="3"/>
  <c r="AB880" i="3"/>
  <c r="AB879" i="3"/>
  <c r="AB878" i="3"/>
  <c r="AB877" i="3"/>
  <c r="AB876" i="3"/>
  <c r="AB875" i="3"/>
  <c r="AB874" i="3"/>
  <c r="AB873" i="3"/>
  <c r="AB872" i="3"/>
  <c r="AB871" i="3"/>
  <c r="AB870" i="3"/>
  <c r="AB869" i="3"/>
  <c r="AB868" i="3"/>
  <c r="AB867" i="3"/>
  <c r="AB866" i="3"/>
  <c r="AB865" i="3"/>
  <c r="AB864" i="3"/>
  <c r="AB863" i="3"/>
  <c r="AB862" i="3"/>
  <c r="AB861" i="3"/>
  <c r="AB860" i="3"/>
  <c r="AB859" i="3"/>
  <c r="AB858" i="3"/>
  <c r="AB857" i="3"/>
  <c r="AB856" i="3"/>
  <c r="AB855" i="3"/>
  <c r="AB854" i="3"/>
  <c r="AB853" i="3"/>
  <c r="AB852" i="3"/>
  <c r="AB851" i="3"/>
  <c r="AB850" i="3"/>
  <c r="AB849" i="3"/>
  <c r="AB848" i="3"/>
  <c r="AB847" i="3"/>
  <c r="AB846" i="3"/>
  <c r="AB845" i="3"/>
  <c r="AB844" i="3"/>
  <c r="AB843" i="3"/>
  <c r="AB842" i="3"/>
  <c r="AB841" i="3"/>
  <c r="AB840" i="3"/>
  <c r="AB839" i="3"/>
  <c r="AB838" i="3"/>
  <c r="AB837" i="3"/>
  <c r="AB836" i="3"/>
  <c r="AB835" i="3"/>
  <c r="AB834" i="3"/>
  <c r="AB833" i="3"/>
  <c r="AB832" i="3"/>
  <c r="AB831" i="3"/>
  <c r="AB830" i="3"/>
  <c r="AB829" i="3"/>
  <c r="AB828" i="3"/>
  <c r="AB827" i="3"/>
  <c r="AB826" i="3"/>
  <c r="AB825" i="3"/>
  <c r="AB824" i="3"/>
  <c r="AB823" i="3"/>
  <c r="AB822" i="3"/>
  <c r="AB821" i="3"/>
  <c r="AB820" i="3"/>
  <c r="AB819" i="3"/>
  <c r="AB818" i="3"/>
  <c r="AB817" i="3"/>
  <c r="AB816" i="3"/>
  <c r="AB815" i="3"/>
  <c r="AB814" i="3"/>
  <c r="AB813" i="3"/>
  <c r="AB812" i="3"/>
  <c r="AB811" i="3"/>
  <c r="AB810" i="3"/>
  <c r="AB809" i="3"/>
  <c r="AB808" i="3"/>
  <c r="AB807" i="3"/>
  <c r="AB806" i="3"/>
  <c r="AB805" i="3"/>
  <c r="AB804" i="3"/>
  <c r="AB803" i="3"/>
  <c r="AB802" i="3"/>
  <c r="AB801" i="3"/>
  <c r="AB800" i="3"/>
  <c r="AB799" i="3"/>
  <c r="AB798" i="3"/>
  <c r="AB797" i="3"/>
  <c r="AB796" i="3"/>
  <c r="AB795" i="3"/>
  <c r="AB794" i="3"/>
  <c r="AB793" i="3"/>
  <c r="AB792" i="3"/>
  <c r="AB791" i="3"/>
  <c r="AB790" i="3"/>
  <c r="AB789" i="3"/>
  <c r="AB788" i="3"/>
  <c r="AB787" i="3"/>
  <c r="AB786" i="3"/>
  <c r="AB785" i="3"/>
  <c r="AB784" i="3"/>
  <c r="AB783" i="3"/>
  <c r="AB782" i="3"/>
  <c r="AB781" i="3"/>
  <c r="AB780" i="3"/>
  <c r="AB779" i="3"/>
  <c r="AB778" i="3"/>
  <c r="AB777" i="3"/>
  <c r="AB776" i="3"/>
  <c r="AB775" i="3"/>
  <c r="AB774" i="3"/>
  <c r="AB773" i="3"/>
  <c r="AB772" i="3"/>
  <c r="AB771" i="3"/>
  <c r="AB770" i="3"/>
  <c r="AB769" i="3"/>
  <c r="AB768" i="3"/>
  <c r="AB767" i="3"/>
  <c r="AB766" i="3"/>
  <c r="AB765" i="3"/>
  <c r="AB764" i="3"/>
  <c r="AB763" i="3"/>
  <c r="AB762" i="3"/>
  <c r="AB761" i="3"/>
  <c r="AB760" i="3"/>
  <c r="AB759" i="3"/>
  <c r="AB758" i="3"/>
  <c r="AB757" i="3"/>
  <c r="AB756" i="3"/>
  <c r="AB755" i="3"/>
  <c r="AB754" i="3"/>
  <c r="AB753" i="3"/>
  <c r="AB752" i="3"/>
  <c r="AB751" i="3"/>
  <c r="AB750" i="3"/>
  <c r="AB749" i="3"/>
  <c r="AB748" i="3"/>
  <c r="AB747" i="3"/>
  <c r="AB746" i="3"/>
  <c r="AB745" i="3"/>
  <c r="AB744" i="3"/>
  <c r="AB743" i="3"/>
  <c r="AB742" i="3"/>
  <c r="AB741" i="3"/>
  <c r="AB740" i="3"/>
  <c r="AB739" i="3"/>
  <c r="AB738" i="3"/>
  <c r="AB737" i="3"/>
  <c r="AB736" i="3"/>
  <c r="AB735" i="3"/>
  <c r="AB734" i="3"/>
  <c r="AB733" i="3"/>
  <c r="AB732" i="3"/>
  <c r="AB731" i="3"/>
  <c r="AB730" i="3"/>
  <c r="AB729" i="3"/>
  <c r="AB728" i="3"/>
  <c r="AB727" i="3"/>
  <c r="AB726" i="3"/>
  <c r="AB725" i="3"/>
  <c r="AB724" i="3"/>
  <c r="AB723" i="3"/>
  <c r="AB722" i="3"/>
  <c r="AB721" i="3"/>
  <c r="AB720" i="3"/>
  <c r="AB719" i="3"/>
  <c r="AB718" i="3"/>
  <c r="AB717" i="3"/>
  <c r="AB716" i="3"/>
  <c r="AB715" i="3"/>
  <c r="AB714" i="3"/>
  <c r="AB713" i="3"/>
  <c r="AB712" i="3"/>
  <c r="AB711" i="3"/>
  <c r="AB710" i="3"/>
  <c r="AB709" i="3"/>
  <c r="AB708" i="3"/>
  <c r="AB707" i="3"/>
  <c r="AB706" i="3"/>
  <c r="AB705" i="3"/>
  <c r="AB704" i="3"/>
  <c r="AB703" i="3"/>
  <c r="AB702" i="3"/>
  <c r="AB701" i="3"/>
  <c r="AB700" i="3"/>
  <c r="AB699" i="3"/>
  <c r="AB698" i="3"/>
  <c r="AB697" i="3"/>
  <c r="AB696" i="3"/>
  <c r="AB695" i="3"/>
  <c r="AB694" i="3"/>
  <c r="AB693" i="3"/>
  <c r="AB692" i="3"/>
  <c r="AB691" i="3"/>
  <c r="AB690" i="3"/>
  <c r="AB689" i="3"/>
  <c r="AB688" i="3"/>
  <c r="AB687" i="3"/>
  <c r="AB686" i="3"/>
  <c r="AB685" i="3"/>
  <c r="AB684" i="3"/>
  <c r="AB683" i="3"/>
  <c r="AB682" i="3"/>
  <c r="AB681" i="3"/>
  <c r="AB680" i="3"/>
  <c r="AB679" i="3"/>
  <c r="AB678" i="3"/>
  <c r="AB677" i="3"/>
  <c r="AB676" i="3"/>
  <c r="AB675" i="3"/>
  <c r="AB674" i="3"/>
  <c r="AB673" i="3"/>
  <c r="AB672" i="3"/>
  <c r="AB671" i="3"/>
  <c r="AB670" i="3"/>
  <c r="AB669" i="3"/>
  <c r="AB668" i="3"/>
  <c r="AB667" i="3"/>
  <c r="AB666" i="3"/>
  <c r="AB665" i="3"/>
  <c r="AB664" i="3"/>
  <c r="AB663" i="3"/>
  <c r="AB662" i="3"/>
  <c r="AB661" i="3"/>
  <c r="AB660" i="3"/>
  <c r="AB659" i="3"/>
  <c r="AB658" i="3"/>
  <c r="AB657" i="3"/>
  <c r="AB656" i="3"/>
  <c r="AB655" i="3"/>
  <c r="AB654" i="3"/>
  <c r="AB653" i="3"/>
  <c r="AB652" i="3"/>
  <c r="AB651" i="3"/>
  <c r="AB650" i="3"/>
  <c r="AB649" i="3"/>
  <c r="AB648" i="3"/>
  <c r="AB647" i="3"/>
  <c r="AB646" i="3"/>
  <c r="AB645" i="3"/>
  <c r="AB644" i="3"/>
  <c r="AB643" i="3"/>
  <c r="AB642" i="3"/>
  <c r="AB641" i="3"/>
  <c r="AB640" i="3"/>
  <c r="AB639" i="3"/>
  <c r="AB638" i="3"/>
  <c r="AB637" i="3"/>
  <c r="AB636" i="3"/>
  <c r="AB635" i="3"/>
  <c r="AB634" i="3"/>
  <c r="AB633" i="3"/>
  <c r="AB632" i="3"/>
  <c r="AB631" i="3"/>
  <c r="AB630" i="3"/>
  <c r="AB629" i="3"/>
  <c r="AB628" i="3"/>
  <c r="AB627" i="3"/>
  <c r="AB626" i="3"/>
  <c r="AB625" i="3"/>
  <c r="AB624" i="3"/>
  <c r="AB623" i="3"/>
  <c r="AB622" i="3"/>
  <c r="AB621" i="3"/>
  <c r="AB620" i="3"/>
  <c r="AB619" i="3"/>
  <c r="AB618" i="3"/>
  <c r="AB617" i="3"/>
  <c r="AB616" i="3"/>
  <c r="AB615" i="3"/>
  <c r="AB614" i="3"/>
  <c r="AB613" i="3"/>
  <c r="AB612" i="3"/>
  <c r="AB611" i="3"/>
  <c r="AB610" i="3"/>
  <c r="AB609" i="3"/>
  <c r="AB608" i="3"/>
  <c r="AB607" i="3"/>
  <c r="AB606" i="3"/>
  <c r="AB605" i="3"/>
  <c r="AB604" i="3"/>
  <c r="AB603" i="3"/>
  <c r="AB602" i="3"/>
  <c r="AB601" i="3"/>
  <c r="AB600" i="3"/>
  <c r="AB599" i="3"/>
  <c r="AB598" i="3"/>
  <c r="AB597" i="3"/>
  <c r="AB596" i="3"/>
  <c r="AB595" i="3"/>
  <c r="AB594" i="3"/>
  <c r="AB593" i="3"/>
  <c r="AB592" i="3"/>
  <c r="AB591" i="3"/>
  <c r="AB590" i="3"/>
  <c r="AB589" i="3"/>
  <c r="AB588" i="3"/>
  <c r="AB587" i="3"/>
  <c r="AB586" i="3"/>
  <c r="AB585" i="3"/>
  <c r="AB584" i="3"/>
  <c r="AB583" i="3"/>
  <c r="AB582" i="3"/>
  <c r="AB581" i="3"/>
  <c r="AB580" i="3"/>
  <c r="AB579" i="3"/>
  <c r="AB578" i="3"/>
  <c r="AB577" i="3"/>
  <c r="AB576" i="3"/>
  <c r="AB575" i="3"/>
  <c r="AB574" i="3"/>
  <c r="AB573" i="3"/>
  <c r="AB572" i="3"/>
  <c r="AB571" i="3"/>
  <c r="AB570" i="3"/>
  <c r="AB569" i="3"/>
  <c r="AB568" i="3"/>
  <c r="AB567" i="3"/>
  <c r="AB566" i="3"/>
  <c r="AB565" i="3"/>
  <c r="AB564" i="3"/>
  <c r="AB563" i="3"/>
  <c r="AB562" i="3"/>
  <c r="AB561" i="3"/>
  <c r="AB560" i="3"/>
  <c r="AB559" i="3"/>
  <c r="AB558" i="3"/>
  <c r="AB557" i="3"/>
  <c r="AB556" i="3"/>
  <c r="AB555" i="3"/>
  <c r="AB554" i="3"/>
  <c r="AB553" i="3"/>
  <c r="AB552" i="3"/>
  <c r="AB551" i="3"/>
  <c r="AB550" i="3"/>
  <c r="AB549" i="3"/>
  <c r="AB548" i="3"/>
  <c r="AB547" i="3"/>
  <c r="AB546" i="3"/>
  <c r="AB545" i="3"/>
  <c r="AB544" i="3"/>
  <c r="AB543" i="3"/>
  <c r="AB542" i="3"/>
  <c r="AB541" i="3"/>
  <c r="AB540" i="3"/>
  <c r="AB539" i="3"/>
  <c r="AB538" i="3"/>
  <c r="AB537" i="3"/>
  <c r="AB536" i="3"/>
  <c r="AB535" i="3"/>
  <c r="AB534" i="3"/>
  <c r="AB533" i="3"/>
  <c r="AB532" i="3"/>
  <c r="AB531" i="3"/>
  <c r="AB530" i="3"/>
  <c r="AB529" i="3"/>
  <c r="AB528" i="3"/>
  <c r="AB527" i="3"/>
  <c r="AB526" i="3"/>
  <c r="AB525" i="3"/>
  <c r="AB524" i="3"/>
  <c r="AB523" i="3"/>
  <c r="AB522" i="3"/>
  <c r="AB521" i="3"/>
  <c r="AB520" i="3"/>
  <c r="AB519" i="3"/>
  <c r="AB518" i="3"/>
  <c r="AB517" i="3"/>
  <c r="AB516" i="3"/>
  <c r="AB515" i="3"/>
  <c r="AB514" i="3"/>
  <c r="AB513" i="3"/>
  <c r="AB512" i="3"/>
  <c r="AB511" i="3"/>
  <c r="AB510" i="3"/>
  <c r="AB509" i="3"/>
  <c r="AB508" i="3"/>
  <c r="AB507" i="3"/>
  <c r="AB506" i="3"/>
  <c r="AB505" i="3"/>
  <c r="AB504" i="3"/>
  <c r="AB503" i="3"/>
  <c r="AB502" i="3"/>
  <c r="AB501" i="3"/>
  <c r="AB500" i="3"/>
  <c r="AB499" i="3"/>
  <c r="AB498" i="3"/>
  <c r="AB497" i="3"/>
  <c r="AB496" i="3"/>
  <c r="AB495" i="3"/>
  <c r="AB494" i="3"/>
  <c r="AB493" i="3"/>
  <c r="AB492" i="3"/>
  <c r="AB491" i="3"/>
  <c r="AB490" i="3"/>
  <c r="AB489" i="3"/>
  <c r="AB488" i="3"/>
  <c r="AB487" i="3"/>
  <c r="AB486" i="3"/>
  <c r="AB485" i="3"/>
  <c r="AB484" i="3"/>
  <c r="AB483" i="3"/>
  <c r="AB482" i="3"/>
  <c r="AB481" i="3"/>
  <c r="AB480" i="3"/>
  <c r="AB479" i="3"/>
  <c r="AB478" i="3"/>
  <c r="AB477" i="3"/>
  <c r="AB476" i="3"/>
  <c r="AB475" i="3"/>
  <c r="AB474" i="3"/>
  <c r="AB473" i="3"/>
  <c r="AB472" i="3"/>
  <c r="AB471" i="3"/>
  <c r="AB470" i="3"/>
  <c r="AB469" i="3"/>
  <c r="AB468" i="3"/>
  <c r="AB467" i="3"/>
  <c r="AB466" i="3"/>
  <c r="AB465" i="3"/>
  <c r="AB464" i="3"/>
  <c r="AB463" i="3"/>
  <c r="AB462" i="3"/>
  <c r="AB461" i="3"/>
  <c r="AB460" i="3"/>
  <c r="AB459" i="3"/>
  <c r="AB458" i="3"/>
  <c r="AB457" i="3"/>
  <c r="AB456" i="3"/>
  <c r="AB455" i="3"/>
  <c r="AB454" i="3"/>
  <c r="AB453" i="3"/>
  <c r="AB452" i="3"/>
  <c r="AB451" i="3"/>
  <c r="AB450" i="3"/>
  <c r="AB449" i="3"/>
  <c r="AB448" i="3"/>
  <c r="AB447" i="3"/>
  <c r="AB446" i="3"/>
  <c r="AB445" i="3"/>
  <c r="AB444" i="3"/>
  <c r="AB443" i="3"/>
  <c r="AB442" i="3"/>
  <c r="AB441" i="3"/>
  <c r="AB440" i="3"/>
  <c r="AB439" i="3"/>
  <c r="AB438" i="3"/>
  <c r="AB437" i="3"/>
  <c r="AB436" i="3"/>
  <c r="AB435" i="3"/>
  <c r="AB434" i="3"/>
  <c r="AB433" i="3"/>
  <c r="AB432" i="3"/>
  <c r="AB431" i="3"/>
  <c r="AB430" i="3"/>
  <c r="AB429" i="3"/>
  <c r="AB428" i="3"/>
  <c r="AB427" i="3"/>
  <c r="AB426" i="3"/>
  <c r="AB425" i="3"/>
  <c r="AB424" i="3"/>
  <c r="AB423" i="3"/>
  <c r="AB422" i="3"/>
  <c r="AB421" i="3"/>
  <c r="AB420" i="3"/>
  <c r="AB419" i="3"/>
  <c r="AB418" i="3"/>
  <c r="AB417" i="3"/>
  <c r="AB416" i="3"/>
  <c r="AB415" i="3"/>
  <c r="AB414" i="3"/>
  <c r="AB413" i="3"/>
  <c r="AB412" i="3"/>
  <c r="AB411" i="3"/>
  <c r="AB410" i="3"/>
  <c r="AB409" i="3"/>
  <c r="AB408" i="3"/>
  <c r="AB407" i="3"/>
  <c r="AB406" i="3"/>
  <c r="AB405" i="3"/>
  <c r="AB404" i="3"/>
  <c r="AB403" i="3"/>
  <c r="AB402" i="3"/>
  <c r="AB401" i="3"/>
  <c r="AB400" i="3"/>
  <c r="AB399" i="3"/>
  <c r="AB398" i="3"/>
  <c r="AB397" i="3"/>
  <c r="AB396" i="3"/>
  <c r="AB395" i="3"/>
  <c r="AB394" i="3"/>
  <c r="AB393" i="3"/>
  <c r="AB392" i="3"/>
  <c r="AB391" i="3"/>
  <c r="AB390" i="3"/>
  <c r="AB389" i="3"/>
  <c r="AB388" i="3"/>
  <c r="AB387" i="3"/>
  <c r="AB386" i="3"/>
  <c r="AB385" i="3"/>
  <c r="AB384" i="3"/>
  <c r="AB383" i="3"/>
  <c r="AB382" i="3"/>
  <c r="AB381" i="3"/>
  <c r="AB380" i="3"/>
  <c r="AB379" i="3"/>
  <c r="AB378" i="3"/>
  <c r="AB377" i="3"/>
  <c r="AB376" i="3"/>
  <c r="AB375" i="3"/>
  <c r="AB374" i="3"/>
  <c r="AB373" i="3"/>
  <c r="AB372" i="3"/>
  <c r="AB371" i="3"/>
  <c r="AB370" i="3"/>
  <c r="AB369" i="3"/>
  <c r="AB368" i="3"/>
  <c r="AB367" i="3"/>
  <c r="AB366" i="3"/>
  <c r="AB365" i="3"/>
  <c r="AB364" i="3"/>
  <c r="AB363" i="3"/>
  <c r="AB362" i="3"/>
  <c r="AB361" i="3"/>
  <c r="AB360" i="3"/>
  <c r="AB359" i="3"/>
  <c r="AB358" i="3"/>
  <c r="AB357" i="3"/>
  <c r="AB356" i="3"/>
  <c r="AB355" i="3"/>
  <c r="AB354" i="3"/>
  <c r="AB353" i="3"/>
  <c r="AB352" i="3"/>
  <c r="AB351" i="3"/>
  <c r="AB350" i="3"/>
  <c r="AB349" i="3"/>
  <c r="AB348" i="3"/>
  <c r="AB347" i="3"/>
  <c r="AB346" i="3"/>
  <c r="AB345" i="3"/>
  <c r="AB344" i="3"/>
  <c r="AB343" i="3"/>
  <c r="AB342" i="3"/>
  <c r="AB341" i="3"/>
  <c r="AB340" i="3"/>
  <c r="AB339" i="3"/>
  <c r="AB338" i="3"/>
  <c r="AB337" i="3"/>
  <c r="AB336" i="3"/>
  <c r="AB335" i="3"/>
  <c r="AB334" i="3"/>
  <c r="AB333" i="3"/>
  <c r="AB332" i="3"/>
  <c r="AB331" i="3"/>
  <c r="AB330" i="3"/>
  <c r="AB329" i="3"/>
  <c r="AB328" i="3"/>
  <c r="AB327" i="3"/>
  <c r="AB326" i="3"/>
  <c r="AB325" i="3"/>
  <c r="AB324" i="3"/>
  <c r="AB323" i="3"/>
  <c r="AB322" i="3"/>
  <c r="AB321" i="3"/>
  <c r="AB320" i="3"/>
  <c r="AB319" i="3"/>
  <c r="AB318" i="3"/>
  <c r="AB317" i="3"/>
  <c r="AB316" i="3"/>
  <c r="AB315" i="3"/>
  <c r="AB314" i="3"/>
  <c r="AB313" i="3"/>
  <c r="AB312" i="3"/>
  <c r="AB311" i="3"/>
  <c r="AB310" i="3"/>
  <c r="AB309" i="3"/>
  <c r="AB308" i="3"/>
  <c r="AB307" i="3"/>
  <c r="AB306" i="3"/>
  <c r="AB305" i="3"/>
  <c r="AB304" i="3"/>
  <c r="AB303" i="3"/>
  <c r="AB302" i="3"/>
  <c r="AB301" i="3"/>
  <c r="AB300" i="3"/>
  <c r="AB299" i="3"/>
  <c r="AB298" i="3"/>
  <c r="AB297" i="3"/>
  <c r="AB296" i="3"/>
  <c r="AB295" i="3"/>
  <c r="AB294" i="3"/>
  <c r="AB293" i="3"/>
  <c r="AB292" i="3"/>
  <c r="AB291" i="3"/>
  <c r="AB290" i="3"/>
  <c r="AB289" i="3"/>
  <c r="AB288" i="3"/>
  <c r="AB287" i="3"/>
  <c r="AB286" i="3"/>
  <c r="AB285" i="3"/>
  <c r="AB284" i="3"/>
  <c r="AB283" i="3"/>
  <c r="AB282" i="3"/>
  <c r="AB281" i="3"/>
  <c r="AB280" i="3"/>
  <c r="AB279" i="3"/>
  <c r="AB278" i="3"/>
  <c r="AB277"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AB216" i="3"/>
  <c r="AB215" i="3"/>
  <c r="AB214" i="3"/>
  <c r="AB213" i="3"/>
  <c r="AB212" i="3"/>
  <c r="AB211" i="3"/>
  <c r="AB210" i="3"/>
  <c r="AB209" i="3"/>
  <c r="AB208" i="3"/>
  <c r="AB207" i="3"/>
  <c r="AB206" i="3"/>
  <c r="AB205" i="3"/>
  <c r="AB204" i="3"/>
  <c r="AB203" i="3"/>
  <c r="AB202" i="3"/>
  <c r="AB201" i="3"/>
  <c r="AB200" i="3"/>
  <c r="AB199" i="3"/>
  <c r="AB198" i="3"/>
  <c r="AB197" i="3"/>
  <c r="AB196" i="3"/>
  <c r="AB195" i="3"/>
  <c r="AB194" i="3"/>
  <c r="AB193" i="3"/>
  <c r="AB192" i="3"/>
  <c r="AB191" i="3"/>
  <c r="AB190" i="3"/>
  <c r="AB189" i="3"/>
  <c r="AB188" i="3"/>
  <c r="AB187" i="3"/>
  <c r="AB186" i="3"/>
  <c r="AB185" i="3"/>
  <c r="AB184" i="3"/>
  <c r="AB183" i="3"/>
  <c r="AB182" i="3"/>
  <c r="AB181" i="3"/>
  <c r="AB180" i="3"/>
  <c r="AB179" i="3"/>
  <c r="AB178" i="3"/>
  <c r="AB177" i="3"/>
  <c r="AB176" i="3"/>
  <c r="AB175" i="3"/>
  <c r="AB174" i="3"/>
  <c r="AB173" i="3"/>
  <c r="AB172" i="3"/>
  <c r="AB171" i="3"/>
  <c r="AB170" i="3"/>
  <c r="AB169" i="3"/>
  <c r="AB168" i="3"/>
  <c r="AB167" i="3"/>
  <c r="AB166" i="3"/>
  <c r="AB165" i="3"/>
  <c r="AB164" i="3"/>
  <c r="AB163" i="3"/>
  <c r="AB162" i="3"/>
  <c r="AB161" i="3"/>
  <c r="AB160" i="3"/>
  <c r="AB159" i="3"/>
  <c r="AB158" i="3"/>
  <c r="AB157" i="3"/>
  <c r="AB156" i="3"/>
  <c r="AB155" i="3"/>
  <c r="AB154" i="3"/>
  <c r="AB153" i="3"/>
  <c r="AB152" i="3"/>
  <c r="AB151" i="3"/>
  <c r="AB150" i="3"/>
  <c r="AB149" i="3"/>
  <c r="AB148" i="3"/>
  <c r="AB147" i="3"/>
  <c r="AB146" i="3"/>
  <c r="AB145" i="3"/>
  <c r="AB144" i="3"/>
  <c r="AB143" i="3"/>
  <c r="AB142" i="3"/>
  <c r="AB141" i="3"/>
  <c r="AB140" i="3"/>
  <c r="AB139" i="3"/>
  <c r="AB138" i="3"/>
  <c r="AB137" i="3"/>
  <c r="AB136" i="3"/>
  <c r="AB135" i="3"/>
  <c r="AB134" i="3"/>
  <c r="AB133" i="3"/>
  <c r="AB132" i="3"/>
  <c r="AB131" i="3"/>
  <c r="AB130" i="3"/>
  <c r="AB129" i="3"/>
  <c r="AB128" i="3"/>
  <c r="AB127" i="3"/>
  <c r="AB126" i="3"/>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9" i="3"/>
  <c r="AB98" i="3"/>
  <c r="AB97" i="3"/>
  <c r="AB96" i="3"/>
  <c r="AB95" i="3"/>
  <c r="AB94" i="3"/>
  <c r="AB93" i="3"/>
  <c r="AB92"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5"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4" i="3"/>
  <c r="AB13" i="3"/>
  <c r="Z1011" i="3"/>
  <c r="Z1010" i="3"/>
  <c r="Z1009" i="3"/>
  <c r="Z1008" i="3"/>
  <c r="Z1007" i="3"/>
  <c r="Z1006" i="3"/>
  <c r="Z1005" i="3"/>
  <c r="Z1004" i="3"/>
  <c r="Z1003" i="3"/>
  <c r="Z1002" i="3"/>
  <c r="Z1001" i="3"/>
  <c r="Z1000" i="3"/>
  <c r="Z999" i="3"/>
  <c r="Z998" i="3"/>
  <c r="Z997" i="3"/>
  <c r="Z996" i="3"/>
  <c r="Z995" i="3"/>
  <c r="Z994" i="3"/>
  <c r="Z993" i="3"/>
  <c r="Z992" i="3"/>
  <c r="Z991" i="3"/>
  <c r="Z990" i="3"/>
  <c r="Z989" i="3"/>
  <c r="Z988" i="3"/>
  <c r="Z987" i="3"/>
  <c r="Z986" i="3"/>
  <c r="Z985" i="3"/>
  <c r="Z984" i="3"/>
  <c r="Z983" i="3"/>
  <c r="Z982" i="3"/>
  <c r="Z981" i="3"/>
  <c r="Z980" i="3"/>
  <c r="Z979" i="3"/>
  <c r="Z978" i="3"/>
  <c r="Z977" i="3"/>
  <c r="Z976" i="3"/>
  <c r="Z975" i="3"/>
  <c r="Z974" i="3"/>
  <c r="Z973" i="3"/>
  <c r="Z972" i="3"/>
  <c r="Z971" i="3"/>
  <c r="Z970" i="3"/>
  <c r="Z969" i="3"/>
  <c r="Z968" i="3"/>
  <c r="Z967" i="3"/>
  <c r="Z966" i="3"/>
  <c r="Z965" i="3"/>
  <c r="Z964" i="3"/>
  <c r="Z963" i="3"/>
  <c r="Z962" i="3"/>
  <c r="Z961" i="3"/>
  <c r="Z960" i="3"/>
  <c r="Z959" i="3"/>
  <c r="Z958" i="3"/>
  <c r="Z957" i="3"/>
  <c r="Z956" i="3"/>
  <c r="Z955" i="3"/>
  <c r="Z954" i="3"/>
  <c r="Z953" i="3"/>
  <c r="Z952" i="3"/>
  <c r="Z951" i="3"/>
  <c r="Z950" i="3"/>
  <c r="Z949" i="3"/>
  <c r="Z948" i="3"/>
  <c r="Z947" i="3"/>
  <c r="Z946" i="3"/>
  <c r="Z945" i="3"/>
  <c r="Z944" i="3"/>
  <c r="Z943" i="3"/>
  <c r="Z942" i="3"/>
  <c r="Z941" i="3"/>
  <c r="Z940" i="3"/>
  <c r="Z939" i="3"/>
  <c r="Z938" i="3"/>
  <c r="Z937" i="3"/>
  <c r="Z936" i="3"/>
  <c r="Z935" i="3"/>
  <c r="Z934" i="3"/>
  <c r="Z933" i="3"/>
  <c r="Z932" i="3"/>
  <c r="Z931" i="3"/>
  <c r="Z930" i="3"/>
  <c r="Z929" i="3"/>
  <c r="Z928" i="3"/>
  <c r="Z927" i="3"/>
  <c r="Z926" i="3"/>
  <c r="Z925" i="3"/>
  <c r="Z924" i="3"/>
  <c r="Z923" i="3"/>
  <c r="Z922" i="3"/>
  <c r="Z921" i="3"/>
  <c r="Z920" i="3"/>
  <c r="Z919" i="3"/>
  <c r="Z918" i="3"/>
  <c r="Z917" i="3"/>
  <c r="Z916" i="3"/>
  <c r="Z915" i="3"/>
  <c r="Z914" i="3"/>
  <c r="Z913" i="3"/>
  <c r="Z912" i="3"/>
  <c r="Z911" i="3"/>
  <c r="Z910" i="3"/>
  <c r="Z909" i="3"/>
  <c r="Z908" i="3"/>
  <c r="Z907" i="3"/>
  <c r="Z906" i="3"/>
  <c r="Z905" i="3"/>
  <c r="Z904" i="3"/>
  <c r="Z903" i="3"/>
  <c r="Z902" i="3"/>
  <c r="Z901" i="3"/>
  <c r="Z900" i="3"/>
  <c r="Z899" i="3"/>
  <c r="Z898" i="3"/>
  <c r="Z897" i="3"/>
  <c r="Z896" i="3"/>
  <c r="Z895" i="3"/>
  <c r="Z894" i="3"/>
  <c r="Z893" i="3"/>
  <c r="Z892" i="3"/>
  <c r="Z891" i="3"/>
  <c r="Z890" i="3"/>
  <c r="Z889" i="3"/>
  <c r="Z888" i="3"/>
  <c r="Z887" i="3"/>
  <c r="Z886" i="3"/>
  <c r="Z885" i="3"/>
  <c r="Z884" i="3"/>
  <c r="Z883" i="3"/>
  <c r="Z882" i="3"/>
  <c r="Z881" i="3"/>
  <c r="Z880" i="3"/>
  <c r="Z879" i="3"/>
  <c r="Z878" i="3"/>
  <c r="Z877" i="3"/>
  <c r="Z876" i="3"/>
  <c r="Z875" i="3"/>
  <c r="Z874" i="3"/>
  <c r="Z873" i="3"/>
  <c r="Z872" i="3"/>
  <c r="Z871" i="3"/>
  <c r="Z870" i="3"/>
  <c r="Z869" i="3"/>
  <c r="Z868" i="3"/>
  <c r="Z867" i="3"/>
  <c r="Z866" i="3"/>
  <c r="Z865" i="3"/>
  <c r="Z864" i="3"/>
  <c r="Z863" i="3"/>
  <c r="Z862" i="3"/>
  <c r="Z861" i="3"/>
  <c r="Z860" i="3"/>
  <c r="Z859" i="3"/>
  <c r="Z858" i="3"/>
  <c r="Z857" i="3"/>
  <c r="Z856" i="3"/>
  <c r="Z855" i="3"/>
  <c r="Z854" i="3"/>
  <c r="Z853" i="3"/>
  <c r="Z852" i="3"/>
  <c r="Z851" i="3"/>
  <c r="Z850" i="3"/>
  <c r="Z849" i="3"/>
  <c r="Z848" i="3"/>
  <c r="Z847" i="3"/>
  <c r="Z846" i="3"/>
  <c r="Z845" i="3"/>
  <c r="Z844" i="3"/>
  <c r="Z843" i="3"/>
  <c r="Z842" i="3"/>
  <c r="Z841" i="3"/>
  <c r="Z840" i="3"/>
  <c r="Z839" i="3"/>
  <c r="Z838" i="3"/>
  <c r="Z837" i="3"/>
  <c r="Z836" i="3"/>
  <c r="Z835" i="3"/>
  <c r="Z834" i="3"/>
  <c r="Z833" i="3"/>
  <c r="Z832" i="3"/>
  <c r="Z831" i="3"/>
  <c r="Z830" i="3"/>
  <c r="Z829" i="3"/>
  <c r="Z828" i="3"/>
  <c r="Z827" i="3"/>
  <c r="Z826" i="3"/>
  <c r="Z825" i="3"/>
  <c r="Z824" i="3"/>
  <c r="Z823" i="3"/>
  <c r="Z822" i="3"/>
  <c r="Z821" i="3"/>
  <c r="Z820" i="3"/>
  <c r="Z819" i="3"/>
  <c r="Z818" i="3"/>
  <c r="Z817" i="3"/>
  <c r="Z816" i="3"/>
  <c r="Z815" i="3"/>
  <c r="Z814" i="3"/>
  <c r="Z813" i="3"/>
  <c r="Z812" i="3"/>
  <c r="Z811" i="3"/>
  <c r="Z810" i="3"/>
  <c r="Z809" i="3"/>
  <c r="Z808" i="3"/>
  <c r="Z807" i="3"/>
  <c r="Z806" i="3"/>
  <c r="Z805" i="3"/>
  <c r="Z804" i="3"/>
  <c r="Z803" i="3"/>
  <c r="Z802" i="3"/>
  <c r="Z801" i="3"/>
  <c r="Z800" i="3"/>
  <c r="Z799" i="3"/>
  <c r="Z798" i="3"/>
  <c r="Z797" i="3"/>
  <c r="Z796" i="3"/>
  <c r="Z795" i="3"/>
  <c r="Z794" i="3"/>
  <c r="Z793" i="3"/>
  <c r="Z792" i="3"/>
  <c r="Z791" i="3"/>
  <c r="Z790" i="3"/>
  <c r="Z789" i="3"/>
  <c r="Z788" i="3"/>
  <c r="Z787" i="3"/>
  <c r="Z786" i="3"/>
  <c r="Z785" i="3"/>
  <c r="Z784" i="3"/>
  <c r="Z783" i="3"/>
  <c r="Z782" i="3"/>
  <c r="Z781" i="3"/>
  <c r="Z780" i="3"/>
  <c r="Z779" i="3"/>
  <c r="Z778" i="3"/>
  <c r="Z777" i="3"/>
  <c r="Z776" i="3"/>
  <c r="Z775" i="3"/>
  <c r="Z774" i="3"/>
  <c r="Z773" i="3"/>
  <c r="Z772" i="3"/>
  <c r="Z771" i="3"/>
  <c r="Z770" i="3"/>
  <c r="Z769" i="3"/>
  <c r="Z768" i="3"/>
  <c r="Z767" i="3"/>
  <c r="Z766" i="3"/>
  <c r="Z765" i="3"/>
  <c r="Z764" i="3"/>
  <c r="Z763" i="3"/>
  <c r="Z762" i="3"/>
  <c r="Z761" i="3"/>
  <c r="Z760" i="3"/>
  <c r="Z759" i="3"/>
  <c r="Z758" i="3"/>
  <c r="Z757" i="3"/>
  <c r="Z756" i="3"/>
  <c r="Z755" i="3"/>
  <c r="Z754" i="3"/>
  <c r="Z753" i="3"/>
  <c r="Z752" i="3"/>
  <c r="Z751" i="3"/>
  <c r="Z750" i="3"/>
  <c r="Z749" i="3"/>
  <c r="Z748" i="3"/>
  <c r="Z747" i="3"/>
  <c r="Z746" i="3"/>
  <c r="Z745" i="3"/>
  <c r="Z744" i="3"/>
  <c r="Z743" i="3"/>
  <c r="Z742" i="3"/>
  <c r="Z741" i="3"/>
  <c r="Z740" i="3"/>
  <c r="Z739" i="3"/>
  <c r="Z738" i="3"/>
  <c r="Z737" i="3"/>
  <c r="Z736" i="3"/>
  <c r="Z735" i="3"/>
  <c r="Z734" i="3"/>
  <c r="Z733" i="3"/>
  <c r="Z732" i="3"/>
  <c r="Z731" i="3"/>
  <c r="Z730" i="3"/>
  <c r="Z729" i="3"/>
  <c r="Z728" i="3"/>
  <c r="Z727" i="3"/>
  <c r="Z726" i="3"/>
  <c r="Z725" i="3"/>
  <c r="Z724" i="3"/>
  <c r="Z723" i="3"/>
  <c r="Z722" i="3"/>
  <c r="Z721" i="3"/>
  <c r="Z720" i="3"/>
  <c r="Z719" i="3"/>
  <c r="Z718" i="3"/>
  <c r="Z717" i="3"/>
  <c r="Z716" i="3"/>
  <c r="Z715" i="3"/>
  <c r="Z714" i="3"/>
  <c r="Z713" i="3"/>
  <c r="Z712" i="3"/>
  <c r="Z711" i="3"/>
  <c r="Z710" i="3"/>
  <c r="Z709" i="3"/>
  <c r="Z708" i="3"/>
  <c r="Z707" i="3"/>
  <c r="Z706" i="3"/>
  <c r="Z705" i="3"/>
  <c r="Z704" i="3"/>
  <c r="Z703" i="3"/>
  <c r="Z702" i="3"/>
  <c r="Z701" i="3"/>
  <c r="Z700" i="3"/>
  <c r="Z699" i="3"/>
  <c r="Z698" i="3"/>
  <c r="Z697" i="3"/>
  <c r="Z696" i="3"/>
  <c r="Z695" i="3"/>
  <c r="Z694" i="3"/>
  <c r="Z693" i="3"/>
  <c r="Z692" i="3"/>
  <c r="Z691" i="3"/>
  <c r="Z690" i="3"/>
  <c r="Z689" i="3"/>
  <c r="Z688" i="3"/>
  <c r="Z687" i="3"/>
  <c r="Z686" i="3"/>
  <c r="Z685" i="3"/>
  <c r="Z684" i="3"/>
  <c r="Z683" i="3"/>
  <c r="Z682" i="3"/>
  <c r="Z681" i="3"/>
  <c r="Z680" i="3"/>
  <c r="Z679" i="3"/>
  <c r="Z678" i="3"/>
  <c r="Z677" i="3"/>
  <c r="Z676" i="3"/>
  <c r="Z675" i="3"/>
  <c r="Z674" i="3"/>
  <c r="Z673" i="3"/>
  <c r="Z672" i="3"/>
  <c r="Z671" i="3"/>
  <c r="Z670" i="3"/>
  <c r="Z669" i="3"/>
  <c r="Z668" i="3"/>
  <c r="Z667" i="3"/>
  <c r="Z666" i="3"/>
  <c r="Z665" i="3"/>
  <c r="Z664" i="3"/>
  <c r="Z663" i="3"/>
  <c r="Z662" i="3"/>
  <c r="Z661" i="3"/>
  <c r="Z660" i="3"/>
  <c r="Z659" i="3"/>
  <c r="Z658" i="3"/>
  <c r="Z657" i="3"/>
  <c r="Z656" i="3"/>
  <c r="Z655" i="3"/>
  <c r="Z654" i="3"/>
  <c r="Z653" i="3"/>
  <c r="Z652" i="3"/>
  <c r="Z651" i="3"/>
  <c r="Z650" i="3"/>
  <c r="Z649" i="3"/>
  <c r="Z648" i="3"/>
  <c r="Z647" i="3"/>
  <c r="Z646" i="3"/>
  <c r="Z645" i="3"/>
  <c r="Z644" i="3"/>
  <c r="Z643" i="3"/>
  <c r="Z642" i="3"/>
  <c r="Z641" i="3"/>
  <c r="Z640" i="3"/>
  <c r="Z639" i="3"/>
  <c r="Z638" i="3"/>
  <c r="Z637" i="3"/>
  <c r="Z636" i="3"/>
  <c r="Z635" i="3"/>
  <c r="Z634" i="3"/>
  <c r="Z633" i="3"/>
  <c r="Z632" i="3"/>
  <c r="Z631" i="3"/>
  <c r="Z630" i="3"/>
  <c r="Z629" i="3"/>
  <c r="Z628" i="3"/>
  <c r="Z627" i="3"/>
  <c r="Z626" i="3"/>
  <c r="Z625" i="3"/>
  <c r="Z624" i="3"/>
  <c r="Z623" i="3"/>
  <c r="Z622" i="3"/>
  <c r="Z621" i="3"/>
  <c r="Z620" i="3"/>
  <c r="Z619" i="3"/>
  <c r="Z618" i="3"/>
  <c r="Z617" i="3"/>
  <c r="Z616" i="3"/>
  <c r="Z615" i="3"/>
  <c r="Z614" i="3"/>
  <c r="Z613" i="3"/>
  <c r="Z612" i="3"/>
  <c r="Z611" i="3"/>
  <c r="Z610" i="3"/>
  <c r="Z609" i="3"/>
  <c r="Z608" i="3"/>
  <c r="Z607" i="3"/>
  <c r="Z606" i="3"/>
  <c r="Z605" i="3"/>
  <c r="Z604" i="3"/>
  <c r="Z603" i="3"/>
  <c r="Z602" i="3"/>
  <c r="Z601" i="3"/>
  <c r="Z600" i="3"/>
  <c r="Z599" i="3"/>
  <c r="Z598" i="3"/>
  <c r="Z597" i="3"/>
  <c r="Z596" i="3"/>
  <c r="Z595" i="3"/>
  <c r="Z594" i="3"/>
  <c r="Z593" i="3"/>
  <c r="Z592" i="3"/>
  <c r="Z591" i="3"/>
  <c r="Z590" i="3"/>
  <c r="Z589" i="3"/>
  <c r="Z588" i="3"/>
  <c r="Z587" i="3"/>
  <c r="Z586" i="3"/>
  <c r="Z585" i="3"/>
  <c r="Z584" i="3"/>
  <c r="Z583" i="3"/>
  <c r="Z582" i="3"/>
  <c r="Z581" i="3"/>
  <c r="Z580" i="3"/>
  <c r="Z579" i="3"/>
  <c r="Z578" i="3"/>
  <c r="Z577" i="3"/>
  <c r="Z576" i="3"/>
  <c r="Z575" i="3"/>
  <c r="Z574" i="3"/>
  <c r="Z573" i="3"/>
  <c r="Z572" i="3"/>
  <c r="Z571" i="3"/>
  <c r="Z570" i="3"/>
  <c r="Z569" i="3"/>
  <c r="Z568" i="3"/>
  <c r="Z567" i="3"/>
  <c r="Z566" i="3"/>
  <c r="Z565" i="3"/>
  <c r="Z564" i="3"/>
  <c r="Z563" i="3"/>
  <c r="Z562" i="3"/>
  <c r="Z561" i="3"/>
  <c r="Z560" i="3"/>
  <c r="Z559" i="3"/>
  <c r="Z558" i="3"/>
  <c r="Z557" i="3"/>
  <c r="Z556" i="3"/>
  <c r="Z555" i="3"/>
  <c r="Z554" i="3"/>
  <c r="Z553" i="3"/>
  <c r="Z552" i="3"/>
  <c r="Z551" i="3"/>
  <c r="Z550" i="3"/>
  <c r="Z549" i="3"/>
  <c r="Z548" i="3"/>
  <c r="Z547" i="3"/>
  <c r="Z546" i="3"/>
  <c r="Z545" i="3"/>
  <c r="Z544" i="3"/>
  <c r="Z543" i="3"/>
  <c r="Z542" i="3"/>
  <c r="Z541" i="3"/>
  <c r="Z540" i="3"/>
  <c r="Z539" i="3"/>
  <c r="Z538" i="3"/>
  <c r="Z537" i="3"/>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3" i="3"/>
  <c r="X1011" i="3"/>
  <c r="X1010" i="3"/>
  <c r="X1009" i="3"/>
  <c r="X1008" i="3"/>
  <c r="X1007" i="3"/>
  <c r="X1006" i="3"/>
  <c r="X1005" i="3"/>
  <c r="X1004" i="3"/>
  <c r="X1003" i="3"/>
  <c r="X1002" i="3"/>
  <c r="X1001" i="3"/>
  <c r="X1000" i="3"/>
  <c r="X999" i="3"/>
  <c r="X998" i="3"/>
  <c r="X997" i="3"/>
  <c r="X996" i="3"/>
  <c r="X995" i="3"/>
  <c r="X994" i="3"/>
  <c r="X993" i="3"/>
  <c r="X992" i="3"/>
  <c r="X991" i="3"/>
  <c r="X990" i="3"/>
  <c r="X989" i="3"/>
  <c r="X988" i="3"/>
  <c r="X987" i="3"/>
  <c r="X986" i="3"/>
  <c r="X985" i="3"/>
  <c r="X984" i="3"/>
  <c r="X983" i="3"/>
  <c r="X982" i="3"/>
  <c r="X981" i="3"/>
  <c r="X980" i="3"/>
  <c r="X979" i="3"/>
  <c r="X978" i="3"/>
  <c r="X977" i="3"/>
  <c r="X976" i="3"/>
  <c r="X975" i="3"/>
  <c r="X974" i="3"/>
  <c r="X973" i="3"/>
  <c r="X972" i="3"/>
  <c r="X971" i="3"/>
  <c r="X970" i="3"/>
  <c r="X969" i="3"/>
  <c r="X968" i="3"/>
  <c r="X967" i="3"/>
  <c r="X966" i="3"/>
  <c r="X965" i="3"/>
  <c r="X964" i="3"/>
  <c r="X963" i="3"/>
  <c r="X962" i="3"/>
  <c r="X961" i="3"/>
  <c r="X960" i="3"/>
  <c r="X959" i="3"/>
  <c r="X958" i="3"/>
  <c r="X957" i="3"/>
  <c r="X956" i="3"/>
  <c r="X955" i="3"/>
  <c r="X954" i="3"/>
  <c r="X953" i="3"/>
  <c r="X952" i="3"/>
  <c r="X951" i="3"/>
  <c r="X950" i="3"/>
  <c r="X949" i="3"/>
  <c r="X948" i="3"/>
  <c r="X947" i="3"/>
  <c r="X946" i="3"/>
  <c r="X945" i="3"/>
  <c r="X944" i="3"/>
  <c r="X943" i="3"/>
  <c r="X942" i="3"/>
  <c r="X941" i="3"/>
  <c r="X940" i="3"/>
  <c r="X939" i="3"/>
  <c r="X938" i="3"/>
  <c r="X937" i="3"/>
  <c r="X936" i="3"/>
  <c r="X935" i="3"/>
  <c r="X934" i="3"/>
  <c r="X933" i="3"/>
  <c r="X932" i="3"/>
  <c r="X931" i="3"/>
  <c r="X930" i="3"/>
  <c r="X929" i="3"/>
  <c r="X928" i="3"/>
  <c r="X927" i="3"/>
  <c r="X926" i="3"/>
  <c r="X925" i="3"/>
  <c r="X924" i="3"/>
  <c r="X923" i="3"/>
  <c r="X922" i="3"/>
  <c r="X921" i="3"/>
  <c r="X920" i="3"/>
  <c r="X919" i="3"/>
  <c r="X918" i="3"/>
  <c r="X917" i="3"/>
  <c r="X916" i="3"/>
  <c r="X915" i="3"/>
  <c r="X914" i="3"/>
  <c r="X913" i="3"/>
  <c r="X912" i="3"/>
  <c r="X911" i="3"/>
  <c r="X910" i="3"/>
  <c r="X909" i="3"/>
  <c r="X908" i="3"/>
  <c r="X907" i="3"/>
  <c r="X906" i="3"/>
  <c r="X905" i="3"/>
  <c r="X904" i="3"/>
  <c r="X903" i="3"/>
  <c r="X902" i="3"/>
  <c r="X901" i="3"/>
  <c r="X900" i="3"/>
  <c r="X899" i="3"/>
  <c r="X898" i="3"/>
  <c r="X897" i="3"/>
  <c r="X896" i="3"/>
  <c r="X895" i="3"/>
  <c r="X894" i="3"/>
  <c r="X893" i="3"/>
  <c r="X892" i="3"/>
  <c r="X891" i="3"/>
  <c r="X890" i="3"/>
  <c r="X889" i="3"/>
  <c r="X888" i="3"/>
  <c r="X887" i="3"/>
  <c r="X886" i="3"/>
  <c r="X885" i="3"/>
  <c r="X884" i="3"/>
  <c r="X883" i="3"/>
  <c r="X882" i="3"/>
  <c r="X881" i="3"/>
  <c r="X880" i="3"/>
  <c r="X879" i="3"/>
  <c r="X878" i="3"/>
  <c r="X877" i="3"/>
  <c r="X876" i="3"/>
  <c r="X875" i="3"/>
  <c r="X874" i="3"/>
  <c r="X873" i="3"/>
  <c r="X872" i="3"/>
  <c r="X871" i="3"/>
  <c r="X870" i="3"/>
  <c r="X869" i="3"/>
  <c r="X868" i="3"/>
  <c r="X867" i="3"/>
  <c r="X866" i="3"/>
  <c r="X865" i="3"/>
  <c r="X864" i="3"/>
  <c r="X863" i="3"/>
  <c r="X862" i="3"/>
  <c r="X861" i="3"/>
  <c r="X860" i="3"/>
  <c r="X859" i="3"/>
  <c r="X858" i="3"/>
  <c r="X857" i="3"/>
  <c r="X856" i="3"/>
  <c r="X855" i="3"/>
  <c r="X854" i="3"/>
  <c r="X853" i="3"/>
  <c r="X852" i="3"/>
  <c r="X851" i="3"/>
  <c r="X850" i="3"/>
  <c r="X849" i="3"/>
  <c r="X848" i="3"/>
  <c r="X847" i="3"/>
  <c r="X846" i="3"/>
  <c r="X845" i="3"/>
  <c r="X844" i="3"/>
  <c r="X843" i="3"/>
  <c r="X842" i="3"/>
  <c r="X841" i="3"/>
  <c r="X840" i="3"/>
  <c r="X839" i="3"/>
  <c r="X838" i="3"/>
  <c r="X837" i="3"/>
  <c r="X836" i="3"/>
  <c r="X835" i="3"/>
  <c r="X834" i="3"/>
  <c r="X833" i="3"/>
  <c r="X832" i="3"/>
  <c r="X831" i="3"/>
  <c r="X830" i="3"/>
  <c r="X829" i="3"/>
  <c r="X828" i="3"/>
  <c r="X827" i="3"/>
  <c r="X826" i="3"/>
  <c r="X825" i="3"/>
  <c r="X824" i="3"/>
  <c r="X823" i="3"/>
  <c r="X822" i="3"/>
  <c r="X821" i="3"/>
  <c r="X820" i="3"/>
  <c r="X819" i="3"/>
  <c r="X818" i="3"/>
  <c r="X817" i="3"/>
  <c r="X816" i="3"/>
  <c r="X815" i="3"/>
  <c r="X814" i="3"/>
  <c r="X813" i="3"/>
  <c r="X812" i="3"/>
  <c r="X811" i="3"/>
  <c r="X810" i="3"/>
  <c r="X809" i="3"/>
  <c r="X808" i="3"/>
  <c r="X807" i="3"/>
  <c r="X806" i="3"/>
  <c r="X805" i="3"/>
  <c r="X804" i="3"/>
  <c r="X803" i="3"/>
  <c r="X802" i="3"/>
  <c r="X801" i="3"/>
  <c r="X800" i="3"/>
  <c r="X799" i="3"/>
  <c r="X798" i="3"/>
  <c r="X797" i="3"/>
  <c r="X796" i="3"/>
  <c r="X795" i="3"/>
  <c r="X794" i="3"/>
  <c r="X793" i="3"/>
  <c r="X792" i="3"/>
  <c r="X791" i="3"/>
  <c r="X790" i="3"/>
  <c r="X789" i="3"/>
  <c r="X788" i="3"/>
  <c r="X787" i="3"/>
  <c r="X786" i="3"/>
  <c r="X785" i="3"/>
  <c r="X784" i="3"/>
  <c r="X783" i="3"/>
  <c r="X782" i="3"/>
  <c r="X781" i="3"/>
  <c r="X780" i="3"/>
  <c r="X779" i="3"/>
  <c r="X778" i="3"/>
  <c r="X777" i="3"/>
  <c r="X776" i="3"/>
  <c r="X775" i="3"/>
  <c r="X774" i="3"/>
  <c r="X773" i="3"/>
  <c r="X772" i="3"/>
  <c r="X771" i="3"/>
  <c r="X770" i="3"/>
  <c r="X769" i="3"/>
  <c r="X768" i="3"/>
  <c r="X767" i="3"/>
  <c r="X766" i="3"/>
  <c r="X765" i="3"/>
  <c r="X764" i="3"/>
  <c r="X763" i="3"/>
  <c r="X762" i="3"/>
  <c r="X761" i="3"/>
  <c r="X760" i="3"/>
  <c r="X759" i="3"/>
  <c r="X758" i="3"/>
  <c r="X757" i="3"/>
  <c r="X756" i="3"/>
  <c r="X755" i="3"/>
  <c r="X754" i="3"/>
  <c r="X753" i="3"/>
  <c r="X752" i="3"/>
  <c r="X751" i="3"/>
  <c r="X750" i="3"/>
  <c r="X749" i="3"/>
  <c r="X748" i="3"/>
  <c r="X747" i="3"/>
  <c r="X746" i="3"/>
  <c r="X745" i="3"/>
  <c r="X744" i="3"/>
  <c r="X743" i="3"/>
  <c r="X742" i="3"/>
  <c r="X741" i="3"/>
  <c r="X740" i="3"/>
  <c r="X739" i="3"/>
  <c r="X738" i="3"/>
  <c r="X737" i="3"/>
  <c r="X736" i="3"/>
  <c r="X735" i="3"/>
  <c r="X734" i="3"/>
  <c r="X733" i="3"/>
  <c r="X732" i="3"/>
  <c r="X731" i="3"/>
  <c r="X730" i="3"/>
  <c r="X729" i="3"/>
  <c r="X728" i="3"/>
  <c r="X727" i="3"/>
  <c r="X726" i="3"/>
  <c r="X725" i="3"/>
  <c r="X724" i="3"/>
  <c r="X723" i="3"/>
  <c r="X722" i="3"/>
  <c r="X721" i="3"/>
  <c r="X720" i="3"/>
  <c r="X719" i="3"/>
  <c r="X718" i="3"/>
  <c r="X717" i="3"/>
  <c r="X716" i="3"/>
  <c r="X715" i="3"/>
  <c r="X714" i="3"/>
  <c r="X713" i="3"/>
  <c r="X712" i="3"/>
  <c r="X711" i="3"/>
  <c r="X710" i="3"/>
  <c r="X709" i="3"/>
  <c r="X708" i="3"/>
  <c r="X707" i="3"/>
  <c r="X706" i="3"/>
  <c r="X705" i="3"/>
  <c r="X704" i="3"/>
  <c r="X703" i="3"/>
  <c r="X702" i="3"/>
  <c r="X701" i="3"/>
  <c r="X700" i="3"/>
  <c r="X699" i="3"/>
  <c r="X698" i="3"/>
  <c r="X697" i="3"/>
  <c r="X696" i="3"/>
  <c r="X695" i="3"/>
  <c r="X694" i="3"/>
  <c r="X693" i="3"/>
  <c r="X692" i="3"/>
  <c r="X691" i="3"/>
  <c r="X690" i="3"/>
  <c r="X689" i="3"/>
  <c r="X688" i="3"/>
  <c r="X687" i="3"/>
  <c r="X686" i="3"/>
  <c r="X685" i="3"/>
  <c r="X684" i="3"/>
  <c r="X683" i="3"/>
  <c r="X682" i="3"/>
  <c r="X681" i="3"/>
  <c r="X680" i="3"/>
  <c r="X679" i="3"/>
  <c r="X678" i="3"/>
  <c r="X677" i="3"/>
  <c r="X676" i="3"/>
  <c r="X675" i="3"/>
  <c r="X674" i="3"/>
  <c r="X673" i="3"/>
  <c r="X672" i="3"/>
  <c r="X671" i="3"/>
  <c r="X670" i="3"/>
  <c r="X669" i="3"/>
  <c r="X668" i="3"/>
  <c r="X667" i="3"/>
  <c r="X666" i="3"/>
  <c r="X665" i="3"/>
  <c r="X664" i="3"/>
  <c r="X663" i="3"/>
  <c r="X662" i="3"/>
  <c r="X661" i="3"/>
  <c r="X660" i="3"/>
  <c r="X659" i="3"/>
  <c r="X658" i="3"/>
  <c r="X657" i="3"/>
  <c r="X656" i="3"/>
  <c r="X655" i="3"/>
  <c r="X654" i="3"/>
  <c r="X653" i="3"/>
  <c r="X652" i="3"/>
  <c r="X651" i="3"/>
  <c r="X650" i="3"/>
  <c r="X649" i="3"/>
  <c r="X648" i="3"/>
  <c r="X647" i="3"/>
  <c r="X646" i="3"/>
  <c r="X645" i="3"/>
  <c r="X644" i="3"/>
  <c r="X643" i="3"/>
  <c r="X642" i="3"/>
  <c r="X641" i="3"/>
  <c r="X640" i="3"/>
  <c r="X639" i="3"/>
  <c r="X638" i="3"/>
  <c r="X637" i="3"/>
  <c r="X636" i="3"/>
  <c r="X635" i="3"/>
  <c r="X634" i="3"/>
  <c r="X633" i="3"/>
  <c r="X632" i="3"/>
  <c r="X631" i="3"/>
  <c r="X630" i="3"/>
  <c r="X629" i="3"/>
  <c r="X628" i="3"/>
  <c r="X627" i="3"/>
  <c r="X626" i="3"/>
  <c r="X625" i="3"/>
  <c r="X624" i="3"/>
  <c r="X623" i="3"/>
  <c r="X622" i="3"/>
  <c r="X621" i="3"/>
  <c r="X620" i="3"/>
  <c r="X619" i="3"/>
  <c r="X618" i="3"/>
  <c r="X617" i="3"/>
  <c r="X616" i="3"/>
  <c r="X615" i="3"/>
  <c r="X614" i="3"/>
  <c r="X613" i="3"/>
  <c r="X612" i="3"/>
  <c r="X611" i="3"/>
  <c r="X610" i="3"/>
  <c r="X609" i="3"/>
  <c r="X608" i="3"/>
  <c r="X607" i="3"/>
  <c r="X606" i="3"/>
  <c r="X605" i="3"/>
  <c r="X604" i="3"/>
  <c r="X603" i="3"/>
  <c r="X602" i="3"/>
  <c r="X601" i="3"/>
  <c r="X600" i="3"/>
  <c r="X599" i="3"/>
  <c r="X598" i="3"/>
  <c r="X597" i="3"/>
  <c r="X596" i="3"/>
  <c r="X595" i="3"/>
  <c r="X594" i="3"/>
  <c r="X593" i="3"/>
  <c r="X592" i="3"/>
  <c r="X591" i="3"/>
  <c r="X590" i="3"/>
  <c r="X589" i="3"/>
  <c r="X588" i="3"/>
  <c r="X587" i="3"/>
  <c r="X586" i="3"/>
  <c r="X585" i="3"/>
  <c r="X584" i="3"/>
  <c r="X583" i="3"/>
  <c r="X582" i="3"/>
  <c r="X581" i="3"/>
  <c r="X580" i="3"/>
  <c r="X579" i="3"/>
  <c r="X578" i="3"/>
  <c r="X577" i="3"/>
  <c r="X576" i="3"/>
  <c r="X575" i="3"/>
  <c r="X574" i="3"/>
  <c r="X573" i="3"/>
  <c r="X572" i="3"/>
  <c r="X571" i="3"/>
  <c r="X570" i="3"/>
  <c r="X569" i="3"/>
  <c r="X568" i="3"/>
  <c r="X567" i="3"/>
  <c r="X566" i="3"/>
  <c r="X565" i="3"/>
  <c r="X564" i="3"/>
  <c r="X563" i="3"/>
  <c r="X562" i="3"/>
  <c r="X561" i="3"/>
  <c r="X560" i="3"/>
  <c r="X559" i="3"/>
  <c r="X558" i="3"/>
  <c r="X557" i="3"/>
  <c r="X556" i="3"/>
  <c r="X555" i="3"/>
  <c r="X554" i="3"/>
  <c r="X553" i="3"/>
  <c r="X552" i="3"/>
  <c r="X551" i="3"/>
  <c r="X550" i="3"/>
  <c r="X549" i="3"/>
  <c r="X548" i="3"/>
  <c r="X547" i="3"/>
  <c r="X546" i="3"/>
  <c r="X545" i="3"/>
  <c r="X544" i="3"/>
  <c r="X543" i="3"/>
  <c r="X542" i="3"/>
  <c r="X541" i="3"/>
  <c r="X540" i="3"/>
  <c r="X539" i="3"/>
  <c r="X538" i="3"/>
  <c r="X537" i="3"/>
  <c r="X536" i="3"/>
  <c r="X535" i="3"/>
  <c r="X534" i="3"/>
  <c r="X533" i="3"/>
  <c r="X532" i="3"/>
  <c r="X531" i="3"/>
  <c r="X530" i="3"/>
  <c r="X529" i="3"/>
  <c r="X528" i="3"/>
  <c r="X527" i="3"/>
  <c r="X526" i="3"/>
  <c r="X525" i="3"/>
  <c r="X524" i="3"/>
  <c r="X523" i="3"/>
  <c r="X522" i="3"/>
  <c r="X521" i="3"/>
  <c r="X520" i="3"/>
  <c r="X519" i="3"/>
  <c r="X518" i="3"/>
  <c r="X517" i="3"/>
  <c r="X516" i="3"/>
  <c r="X515" i="3"/>
  <c r="X514" i="3"/>
  <c r="X513" i="3"/>
  <c r="X512" i="3"/>
  <c r="X511" i="3"/>
  <c r="X510" i="3"/>
  <c r="X509" i="3"/>
  <c r="X508" i="3"/>
  <c r="X507" i="3"/>
  <c r="X506" i="3"/>
  <c r="X505" i="3"/>
  <c r="X504" i="3"/>
  <c r="X503" i="3"/>
  <c r="X502" i="3"/>
  <c r="X501" i="3"/>
  <c r="X500" i="3"/>
  <c r="X499" i="3"/>
  <c r="X498" i="3"/>
  <c r="X497" i="3"/>
  <c r="X496" i="3"/>
  <c r="X495" i="3"/>
  <c r="X494" i="3"/>
  <c r="X493" i="3"/>
  <c r="X492" i="3"/>
  <c r="X491" i="3"/>
  <c r="X490" i="3"/>
  <c r="X489" i="3"/>
  <c r="X488" i="3"/>
  <c r="X487" i="3"/>
  <c r="X486" i="3"/>
  <c r="X485" i="3"/>
  <c r="X484" i="3"/>
  <c r="X483" i="3"/>
  <c r="X482" i="3"/>
  <c r="X481" i="3"/>
  <c r="X480" i="3"/>
  <c r="X479" i="3"/>
  <c r="X478" i="3"/>
  <c r="X477" i="3"/>
  <c r="X476" i="3"/>
  <c r="X475" i="3"/>
  <c r="X474" i="3"/>
  <c r="X473" i="3"/>
  <c r="X472" i="3"/>
  <c r="X471" i="3"/>
  <c r="X470" i="3"/>
  <c r="X469" i="3"/>
  <c r="X468" i="3"/>
  <c r="X467" i="3"/>
  <c r="X466" i="3"/>
  <c r="X465" i="3"/>
  <c r="X464" i="3"/>
  <c r="X463" i="3"/>
  <c r="X462" i="3"/>
  <c r="X461" i="3"/>
  <c r="X460" i="3"/>
  <c r="X459" i="3"/>
  <c r="X458" i="3"/>
  <c r="X457" i="3"/>
  <c r="X456" i="3"/>
  <c r="X455" i="3"/>
  <c r="X454" i="3"/>
  <c r="X453" i="3"/>
  <c r="X452" i="3"/>
  <c r="X451" i="3"/>
  <c r="X450" i="3"/>
  <c r="X449" i="3"/>
  <c r="X448" i="3"/>
  <c r="X447" i="3"/>
  <c r="X446" i="3"/>
  <c r="X445" i="3"/>
  <c r="X444" i="3"/>
  <c r="X443" i="3"/>
  <c r="X442" i="3"/>
  <c r="X441" i="3"/>
  <c r="X440" i="3"/>
  <c r="X439" i="3"/>
  <c r="X438" i="3"/>
  <c r="X437" i="3"/>
  <c r="X436" i="3"/>
  <c r="X435" i="3"/>
  <c r="X434" i="3"/>
  <c r="X433" i="3"/>
  <c r="X432" i="3"/>
  <c r="X431" i="3"/>
  <c r="X430" i="3"/>
  <c r="X429" i="3"/>
  <c r="X428" i="3"/>
  <c r="X427" i="3"/>
  <c r="X426" i="3"/>
  <c r="X425" i="3"/>
  <c r="X424" i="3"/>
  <c r="X423" i="3"/>
  <c r="X422" i="3"/>
  <c r="X421" i="3"/>
  <c r="X420" i="3"/>
  <c r="X419" i="3"/>
  <c r="X418" i="3"/>
  <c r="X417" i="3"/>
  <c r="X416" i="3"/>
  <c r="X415" i="3"/>
  <c r="X414" i="3"/>
  <c r="X413" i="3"/>
  <c r="X412" i="3"/>
  <c r="X411" i="3"/>
  <c r="X410" i="3"/>
  <c r="X409" i="3"/>
  <c r="X408" i="3"/>
  <c r="X407" i="3"/>
  <c r="X406" i="3"/>
  <c r="X405" i="3"/>
  <c r="X404" i="3"/>
  <c r="X403" i="3"/>
  <c r="X402" i="3"/>
  <c r="X401" i="3"/>
  <c r="X400" i="3"/>
  <c r="X399" i="3"/>
  <c r="X398" i="3"/>
  <c r="X397" i="3"/>
  <c r="X396" i="3"/>
  <c r="X395" i="3"/>
  <c r="X394" i="3"/>
  <c r="X393" i="3"/>
  <c r="X392" i="3"/>
  <c r="X391" i="3"/>
  <c r="X390" i="3"/>
  <c r="X389" i="3"/>
  <c r="X388" i="3"/>
  <c r="X387" i="3"/>
  <c r="X386" i="3"/>
  <c r="X385" i="3"/>
  <c r="X384" i="3"/>
  <c r="X383" i="3"/>
  <c r="X382" i="3"/>
  <c r="X381" i="3"/>
  <c r="X380" i="3"/>
  <c r="X379" i="3"/>
  <c r="X378" i="3"/>
  <c r="X377" i="3"/>
  <c r="X376" i="3"/>
  <c r="X375" i="3"/>
  <c r="X374" i="3"/>
  <c r="X373" i="3"/>
  <c r="X372" i="3"/>
  <c r="X371" i="3"/>
  <c r="X370" i="3"/>
  <c r="X369" i="3"/>
  <c r="X368" i="3"/>
  <c r="X367" i="3"/>
  <c r="X366" i="3"/>
  <c r="X365" i="3"/>
  <c r="X364" i="3"/>
  <c r="X363" i="3"/>
  <c r="X362" i="3"/>
  <c r="X361" i="3"/>
  <c r="X360" i="3"/>
  <c r="X359" i="3"/>
  <c r="X358" i="3"/>
  <c r="X357" i="3"/>
  <c r="X356" i="3"/>
  <c r="X355" i="3"/>
  <c r="X354" i="3"/>
  <c r="X353" i="3"/>
  <c r="X352" i="3"/>
  <c r="X351" i="3"/>
  <c r="X350" i="3"/>
  <c r="X349" i="3"/>
  <c r="X348" i="3"/>
  <c r="X347" i="3"/>
  <c r="X346" i="3"/>
  <c r="X345" i="3"/>
  <c r="X344" i="3"/>
  <c r="X343" i="3"/>
  <c r="X342" i="3"/>
  <c r="X341" i="3"/>
  <c r="X340" i="3"/>
  <c r="X339" i="3"/>
  <c r="X338" i="3"/>
  <c r="X337" i="3"/>
  <c r="X336" i="3"/>
  <c r="X335" i="3"/>
  <c r="X334" i="3"/>
  <c r="X333" i="3"/>
  <c r="X332" i="3"/>
  <c r="X331" i="3"/>
  <c r="X330" i="3"/>
  <c r="X329" i="3"/>
  <c r="X328" i="3"/>
  <c r="X327" i="3"/>
  <c r="X326" i="3"/>
  <c r="X325" i="3"/>
  <c r="X324" i="3"/>
  <c r="X323" i="3"/>
  <c r="X322" i="3"/>
  <c r="X321" i="3"/>
  <c r="X320" i="3"/>
  <c r="X319" i="3"/>
  <c r="X318" i="3"/>
  <c r="X317" i="3"/>
  <c r="X316" i="3"/>
  <c r="X315" i="3"/>
  <c r="X314" i="3"/>
  <c r="X313" i="3"/>
  <c r="X312" i="3"/>
  <c r="X311" i="3"/>
  <c r="X310" i="3"/>
  <c r="X309" i="3"/>
  <c r="X308" i="3"/>
  <c r="X307" i="3"/>
  <c r="X306" i="3"/>
  <c r="X305" i="3"/>
  <c r="X304" i="3"/>
  <c r="X303" i="3"/>
  <c r="X302" i="3"/>
  <c r="X301" i="3"/>
  <c r="X300" i="3"/>
  <c r="X299" i="3"/>
  <c r="X298" i="3"/>
  <c r="X297" i="3"/>
  <c r="X296" i="3"/>
  <c r="X295" i="3"/>
  <c r="X294" i="3"/>
  <c r="X293" i="3"/>
  <c r="X292" i="3"/>
  <c r="X291" i="3"/>
  <c r="X290" i="3"/>
  <c r="X289" i="3"/>
  <c r="X288" i="3"/>
  <c r="X287" i="3"/>
  <c r="X286" i="3"/>
  <c r="X285" i="3"/>
  <c r="X284" i="3"/>
  <c r="X283" i="3"/>
  <c r="X282" i="3"/>
  <c r="X281" i="3"/>
  <c r="X280" i="3"/>
  <c r="X279" i="3"/>
  <c r="X278" i="3"/>
  <c r="X277" i="3"/>
  <c r="X276" i="3"/>
  <c r="X275" i="3"/>
  <c r="X274" i="3"/>
  <c r="X273" i="3"/>
  <c r="X272" i="3"/>
  <c r="X271" i="3"/>
  <c r="X270" i="3"/>
  <c r="X269" i="3"/>
  <c r="X268" i="3"/>
  <c r="X267" i="3"/>
  <c r="X266" i="3"/>
  <c r="X265" i="3"/>
  <c r="X264" i="3"/>
  <c r="X263" i="3"/>
  <c r="X262" i="3"/>
  <c r="X261" i="3"/>
  <c r="X260" i="3"/>
  <c r="X259" i="3"/>
  <c r="X258" i="3"/>
  <c r="X257" i="3"/>
  <c r="X256" i="3"/>
  <c r="X255" i="3"/>
  <c r="X254" i="3"/>
  <c r="X253" i="3"/>
  <c r="X252" i="3"/>
  <c r="X251" i="3"/>
  <c r="X250" i="3"/>
  <c r="X249" i="3"/>
  <c r="X248" i="3"/>
  <c r="X247" i="3"/>
  <c r="X246" i="3"/>
  <c r="X245" i="3"/>
  <c r="X244" i="3"/>
  <c r="X243" i="3"/>
  <c r="X242" i="3"/>
  <c r="X241" i="3"/>
  <c r="X240" i="3"/>
  <c r="X239" i="3"/>
  <c r="X238" i="3"/>
  <c r="X237" i="3"/>
  <c r="X236" i="3"/>
  <c r="X235" i="3"/>
  <c r="X234" i="3"/>
  <c r="X233" i="3"/>
  <c r="X232" i="3"/>
  <c r="X231" i="3"/>
  <c r="X230" i="3"/>
  <c r="X229" i="3"/>
  <c r="X228" i="3"/>
  <c r="X227" i="3"/>
  <c r="X226" i="3"/>
  <c r="X225" i="3"/>
  <c r="X224" i="3"/>
  <c r="X223" i="3"/>
  <c r="X222" i="3"/>
  <c r="X221" i="3"/>
  <c r="X220" i="3"/>
  <c r="X219" i="3"/>
  <c r="X218" i="3"/>
  <c r="X217" i="3"/>
  <c r="X216" i="3"/>
  <c r="X215" i="3"/>
  <c r="X214" i="3"/>
  <c r="X213" i="3"/>
  <c r="X212" i="3"/>
  <c r="X211" i="3"/>
  <c r="X210" i="3"/>
  <c r="X209" i="3"/>
  <c r="X208" i="3"/>
  <c r="X207" i="3"/>
  <c r="X206" i="3"/>
  <c r="X205" i="3"/>
  <c r="X204" i="3"/>
  <c r="X203" i="3"/>
  <c r="X202" i="3"/>
  <c r="X201" i="3"/>
  <c r="X200" i="3"/>
  <c r="X199" i="3"/>
  <c r="X198" i="3"/>
  <c r="X197" i="3"/>
  <c r="X196" i="3"/>
  <c r="X195" i="3"/>
  <c r="X194" i="3"/>
  <c r="X193" i="3"/>
  <c r="X192" i="3"/>
  <c r="X191" i="3"/>
  <c r="X190" i="3"/>
  <c r="X189" i="3"/>
  <c r="X188" i="3"/>
  <c r="X187" i="3"/>
  <c r="X186" i="3"/>
  <c r="X185" i="3"/>
  <c r="X184" i="3"/>
  <c r="X183" i="3"/>
  <c r="X182" i="3"/>
  <c r="X181" i="3"/>
  <c r="X180" i="3"/>
  <c r="X179" i="3"/>
  <c r="X178" i="3"/>
  <c r="X177" i="3"/>
  <c r="X176" i="3"/>
  <c r="X175" i="3"/>
  <c r="X174" i="3"/>
  <c r="X173" i="3"/>
  <c r="X172" i="3"/>
  <c r="X171" i="3"/>
  <c r="X170" i="3"/>
  <c r="X169" i="3"/>
  <c r="X168" i="3"/>
  <c r="X167" i="3"/>
  <c r="X166" i="3"/>
  <c r="X165" i="3"/>
  <c r="X164" i="3"/>
  <c r="X163" i="3"/>
  <c r="X162" i="3"/>
  <c r="X161" i="3"/>
  <c r="X160" i="3"/>
  <c r="X159" i="3"/>
  <c r="X158" i="3"/>
  <c r="X157" i="3"/>
  <c r="X156" i="3"/>
  <c r="X155" i="3"/>
  <c r="X154" i="3"/>
  <c r="X153" i="3"/>
  <c r="X152" i="3"/>
  <c r="X151" i="3"/>
  <c r="X150" i="3"/>
  <c r="X149" i="3"/>
  <c r="X148" i="3"/>
  <c r="X147" i="3"/>
  <c r="X146" i="3"/>
  <c r="X145" i="3"/>
  <c r="X144" i="3"/>
  <c r="X143" i="3"/>
  <c r="X142" i="3"/>
  <c r="X141" i="3"/>
  <c r="X140" i="3"/>
  <c r="X139" i="3"/>
  <c r="X138" i="3"/>
  <c r="X137" i="3"/>
  <c r="X136" i="3"/>
  <c r="X135" i="3"/>
  <c r="X134" i="3"/>
  <c r="X133" i="3"/>
  <c r="X132" i="3"/>
  <c r="X131" i="3"/>
  <c r="X130" i="3"/>
  <c r="X129" i="3"/>
  <c r="X128" i="3"/>
  <c r="X127" i="3"/>
  <c r="X126" i="3"/>
  <c r="X125" i="3"/>
  <c r="X124" i="3"/>
  <c r="X123" i="3"/>
  <c r="X122" i="3"/>
  <c r="X121" i="3"/>
  <c r="X120" i="3"/>
  <c r="X119" i="3"/>
  <c r="X118" i="3"/>
  <c r="X117" i="3"/>
  <c r="X116" i="3"/>
  <c r="X115" i="3"/>
  <c r="X114" i="3"/>
  <c r="X113" i="3"/>
  <c r="X112" i="3"/>
  <c r="X111" i="3"/>
  <c r="X110" i="3"/>
  <c r="X109" i="3"/>
  <c r="X108" i="3"/>
  <c r="X107" i="3"/>
  <c r="X106"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T261" i="2"/>
  <c r="S261" i="2"/>
  <c r="R261" i="2"/>
  <c r="Q261" i="2"/>
  <c r="P261" i="2"/>
  <c r="O261" i="2"/>
  <c r="N261" i="2"/>
  <c r="M261" i="2"/>
  <c r="L261" i="2"/>
  <c r="K261" i="2"/>
  <c r="J261" i="2"/>
  <c r="I261" i="2"/>
  <c r="T260" i="2"/>
  <c r="S260" i="2"/>
  <c r="R260" i="2"/>
  <c r="Q260" i="2"/>
  <c r="P260" i="2"/>
  <c r="O260" i="2"/>
  <c r="N260" i="2"/>
  <c r="M260" i="2"/>
  <c r="L260" i="2"/>
  <c r="K260" i="2"/>
  <c r="J260" i="2"/>
  <c r="I260" i="2"/>
  <c r="T259" i="2"/>
  <c r="S259" i="2"/>
  <c r="R259" i="2"/>
  <c r="Q259" i="2"/>
  <c r="P259" i="2"/>
  <c r="O259" i="2"/>
  <c r="N259" i="2"/>
  <c r="M259" i="2"/>
  <c r="L259" i="2"/>
  <c r="K259" i="2"/>
  <c r="J259" i="2"/>
  <c r="I259" i="2"/>
  <c r="T258" i="2"/>
  <c r="S258" i="2"/>
  <c r="R258" i="2"/>
  <c r="Q258" i="2"/>
  <c r="P258" i="2"/>
  <c r="O258" i="2"/>
  <c r="N258" i="2"/>
  <c r="M258" i="2"/>
  <c r="L258" i="2"/>
  <c r="K258" i="2"/>
  <c r="J258" i="2"/>
  <c r="I258" i="2"/>
  <c r="T257" i="2"/>
  <c r="S257" i="2"/>
  <c r="R257" i="2"/>
  <c r="Q257" i="2"/>
  <c r="P257" i="2"/>
  <c r="O257" i="2"/>
  <c r="N257" i="2"/>
  <c r="M257" i="2"/>
  <c r="L257" i="2"/>
  <c r="K257" i="2"/>
  <c r="J257" i="2"/>
  <c r="I257" i="2"/>
  <c r="T256" i="2"/>
  <c r="S256" i="2"/>
  <c r="R256" i="2"/>
  <c r="Q256" i="2"/>
  <c r="P256" i="2"/>
  <c r="O256" i="2"/>
  <c r="N256" i="2"/>
  <c r="M256" i="2"/>
  <c r="L256" i="2"/>
  <c r="K256" i="2"/>
  <c r="J256" i="2"/>
  <c r="I256" i="2"/>
  <c r="T255" i="2"/>
  <c r="S255" i="2"/>
  <c r="R255" i="2"/>
  <c r="Q255" i="2"/>
  <c r="P255" i="2"/>
  <c r="O255" i="2"/>
  <c r="N255" i="2"/>
  <c r="M255" i="2"/>
  <c r="L255" i="2"/>
  <c r="K255" i="2"/>
  <c r="J255" i="2"/>
  <c r="I255" i="2"/>
  <c r="T254" i="2"/>
  <c r="S254" i="2"/>
  <c r="R254" i="2"/>
  <c r="Q254" i="2"/>
  <c r="P254" i="2"/>
  <c r="O254" i="2"/>
  <c r="N254" i="2"/>
  <c r="M254" i="2"/>
  <c r="L254" i="2"/>
  <c r="K254" i="2"/>
  <c r="J254" i="2"/>
  <c r="I254" i="2"/>
  <c r="T253" i="2"/>
  <c r="S253" i="2"/>
  <c r="R253" i="2"/>
  <c r="Q253" i="2"/>
  <c r="P253" i="2"/>
  <c r="O253" i="2"/>
  <c r="N253" i="2"/>
  <c r="M253" i="2"/>
  <c r="L253" i="2"/>
  <c r="K253" i="2"/>
  <c r="J253" i="2"/>
  <c r="I253" i="2"/>
  <c r="T252" i="2"/>
  <c r="S252" i="2"/>
  <c r="R252" i="2"/>
  <c r="Q252" i="2"/>
  <c r="P252" i="2"/>
  <c r="O252" i="2"/>
  <c r="N252" i="2"/>
  <c r="M252" i="2"/>
  <c r="L252" i="2"/>
  <c r="K252" i="2"/>
  <c r="J252" i="2"/>
  <c r="I252" i="2"/>
  <c r="T251" i="2"/>
  <c r="S251" i="2"/>
  <c r="R251" i="2"/>
  <c r="Q251" i="2"/>
  <c r="P251" i="2"/>
  <c r="O251" i="2"/>
  <c r="N251" i="2"/>
  <c r="M251" i="2"/>
  <c r="L251" i="2"/>
  <c r="K251" i="2"/>
  <c r="J251" i="2"/>
  <c r="I251" i="2"/>
  <c r="T250" i="2"/>
  <c r="S250" i="2"/>
  <c r="R250" i="2"/>
  <c r="Q250" i="2"/>
  <c r="P250" i="2"/>
  <c r="O250" i="2"/>
  <c r="N250" i="2"/>
  <c r="M250" i="2"/>
  <c r="L250" i="2"/>
  <c r="K250" i="2"/>
  <c r="J250" i="2"/>
  <c r="I250" i="2"/>
  <c r="T249" i="2"/>
  <c r="S249" i="2"/>
  <c r="R249" i="2"/>
  <c r="Q249" i="2"/>
  <c r="P249" i="2"/>
  <c r="O249" i="2"/>
  <c r="N249" i="2"/>
  <c r="M249" i="2"/>
  <c r="L249" i="2"/>
  <c r="K249" i="2"/>
  <c r="J249" i="2"/>
  <c r="I249" i="2"/>
  <c r="T248" i="2"/>
  <c r="S248" i="2"/>
  <c r="R248" i="2"/>
  <c r="Q248" i="2"/>
  <c r="P248" i="2"/>
  <c r="O248" i="2"/>
  <c r="N248" i="2"/>
  <c r="M248" i="2"/>
  <c r="L248" i="2"/>
  <c r="K248" i="2"/>
  <c r="J248" i="2"/>
  <c r="I248" i="2"/>
  <c r="T247" i="2"/>
  <c r="S247" i="2"/>
  <c r="R247" i="2"/>
  <c r="Q247" i="2"/>
  <c r="P247" i="2"/>
  <c r="O247" i="2"/>
  <c r="N247" i="2"/>
  <c r="M247" i="2"/>
  <c r="L247" i="2"/>
  <c r="K247" i="2"/>
  <c r="J247" i="2"/>
  <c r="I247" i="2"/>
  <c r="T246" i="2"/>
  <c r="S246" i="2"/>
  <c r="R246" i="2"/>
  <c r="Q246" i="2"/>
  <c r="P246" i="2"/>
  <c r="O246" i="2"/>
  <c r="N246" i="2"/>
  <c r="M246" i="2"/>
  <c r="L246" i="2"/>
  <c r="K246" i="2"/>
  <c r="J246" i="2"/>
  <c r="I246" i="2"/>
  <c r="T245" i="2"/>
  <c r="S245" i="2"/>
  <c r="R245" i="2"/>
  <c r="Q245" i="2"/>
  <c r="P245" i="2"/>
  <c r="O245" i="2"/>
  <c r="N245" i="2"/>
  <c r="M245" i="2"/>
  <c r="L245" i="2"/>
  <c r="K245" i="2"/>
  <c r="J245" i="2"/>
  <c r="I245" i="2"/>
  <c r="T244" i="2"/>
  <c r="S244" i="2"/>
  <c r="R244" i="2"/>
  <c r="Q244" i="2"/>
  <c r="P244" i="2"/>
  <c r="O244" i="2"/>
  <c r="N244" i="2"/>
  <c r="M244" i="2"/>
  <c r="L244" i="2"/>
  <c r="K244" i="2"/>
  <c r="J244" i="2"/>
  <c r="I244" i="2"/>
  <c r="T243" i="2"/>
  <c r="S243" i="2"/>
  <c r="R243" i="2"/>
  <c r="Q243" i="2"/>
  <c r="P243" i="2"/>
  <c r="O243" i="2"/>
  <c r="N243" i="2"/>
  <c r="M243" i="2"/>
  <c r="L243" i="2"/>
  <c r="K243" i="2"/>
  <c r="J243" i="2"/>
  <c r="I243" i="2"/>
  <c r="T242" i="2"/>
  <c r="S242" i="2"/>
  <c r="R242" i="2"/>
  <c r="Q242" i="2"/>
  <c r="P242" i="2"/>
  <c r="O242" i="2"/>
  <c r="N242" i="2"/>
  <c r="M242" i="2"/>
  <c r="L242" i="2"/>
  <c r="K242" i="2"/>
  <c r="J242" i="2"/>
  <c r="I242" i="2"/>
  <c r="T241" i="2"/>
  <c r="S241" i="2"/>
  <c r="R241" i="2"/>
  <c r="Q241" i="2"/>
  <c r="P241" i="2"/>
  <c r="O241" i="2"/>
  <c r="N241" i="2"/>
  <c r="M241" i="2"/>
  <c r="L241" i="2"/>
  <c r="K241" i="2"/>
  <c r="J241" i="2"/>
  <c r="I241" i="2"/>
  <c r="T240" i="2"/>
  <c r="S240" i="2"/>
  <c r="R240" i="2"/>
  <c r="Q240" i="2"/>
  <c r="P240" i="2"/>
  <c r="O240" i="2"/>
  <c r="N240" i="2"/>
  <c r="M240" i="2"/>
  <c r="L240" i="2"/>
  <c r="K240" i="2"/>
  <c r="J240" i="2"/>
  <c r="I240" i="2"/>
  <c r="T239" i="2"/>
  <c r="S239" i="2"/>
  <c r="R239" i="2"/>
  <c r="Q239" i="2"/>
  <c r="P239" i="2"/>
  <c r="O239" i="2"/>
  <c r="N239" i="2"/>
  <c r="M239" i="2"/>
  <c r="L239" i="2"/>
  <c r="K239" i="2"/>
  <c r="J239" i="2"/>
  <c r="I239" i="2"/>
  <c r="T238" i="2"/>
  <c r="S238" i="2"/>
  <c r="R238" i="2"/>
  <c r="Q238" i="2"/>
  <c r="P238" i="2"/>
  <c r="O238" i="2"/>
  <c r="N238" i="2"/>
  <c r="M238" i="2"/>
  <c r="L238" i="2"/>
  <c r="K238" i="2"/>
  <c r="J238" i="2"/>
  <c r="I238" i="2"/>
  <c r="T237" i="2"/>
  <c r="S237" i="2"/>
  <c r="R237" i="2"/>
  <c r="Q237" i="2"/>
  <c r="P237" i="2"/>
  <c r="O237" i="2"/>
  <c r="N237" i="2"/>
  <c r="M237" i="2"/>
  <c r="L237" i="2"/>
  <c r="K237" i="2"/>
  <c r="J237" i="2"/>
  <c r="I237" i="2"/>
  <c r="T236" i="2"/>
  <c r="S236" i="2"/>
  <c r="R236" i="2"/>
  <c r="Q236" i="2"/>
  <c r="P236" i="2"/>
  <c r="O236" i="2"/>
  <c r="N236" i="2"/>
  <c r="M236" i="2"/>
  <c r="L236" i="2"/>
  <c r="K236" i="2"/>
  <c r="J236" i="2"/>
  <c r="I236" i="2"/>
  <c r="T235" i="2"/>
  <c r="S235" i="2"/>
  <c r="R235" i="2"/>
  <c r="Q235" i="2"/>
  <c r="P235" i="2"/>
  <c r="O235" i="2"/>
  <c r="N235" i="2"/>
  <c r="M235" i="2"/>
  <c r="L235" i="2"/>
  <c r="K235" i="2"/>
  <c r="J235" i="2"/>
  <c r="I235" i="2"/>
  <c r="T234" i="2"/>
  <c r="S234" i="2"/>
  <c r="R234" i="2"/>
  <c r="Q234" i="2"/>
  <c r="P234" i="2"/>
  <c r="O234" i="2"/>
  <c r="N234" i="2"/>
  <c r="M234" i="2"/>
  <c r="L234" i="2"/>
  <c r="K234" i="2"/>
  <c r="J234" i="2"/>
  <c r="I234" i="2"/>
  <c r="T233" i="2"/>
  <c r="S233" i="2"/>
  <c r="R233" i="2"/>
  <c r="Q233" i="2"/>
  <c r="P233" i="2"/>
  <c r="O233" i="2"/>
  <c r="N233" i="2"/>
  <c r="M233" i="2"/>
  <c r="L233" i="2"/>
  <c r="K233" i="2"/>
  <c r="J233" i="2"/>
  <c r="I233" i="2"/>
  <c r="T232" i="2"/>
  <c r="S232" i="2"/>
  <c r="R232" i="2"/>
  <c r="Q232" i="2"/>
  <c r="P232" i="2"/>
  <c r="O232" i="2"/>
  <c r="N232" i="2"/>
  <c r="M232" i="2"/>
  <c r="L232" i="2"/>
  <c r="K232" i="2"/>
  <c r="J232" i="2"/>
  <c r="I232" i="2"/>
  <c r="T231" i="2"/>
  <c r="S231" i="2"/>
  <c r="R231" i="2"/>
  <c r="Q231" i="2"/>
  <c r="P231" i="2"/>
  <c r="O231" i="2"/>
  <c r="N231" i="2"/>
  <c r="M231" i="2"/>
  <c r="L231" i="2"/>
  <c r="K231" i="2"/>
  <c r="J231" i="2"/>
  <c r="I231" i="2"/>
  <c r="T230" i="2"/>
  <c r="S230" i="2"/>
  <c r="R230" i="2"/>
  <c r="Q230" i="2"/>
  <c r="P230" i="2"/>
  <c r="O230" i="2"/>
  <c r="N230" i="2"/>
  <c r="M230" i="2"/>
  <c r="L230" i="2"/>
  <c r="K230" i="2"/>
  <c r="J230" i="2"/>
  <c r="I230" i="2"/>
  <c r="T229" i="2"/>
  <c r="S229" i="2"/>
  <c r="R229" i="2"/>
  <c r="Q229" i="2"/>
  <c r="P229" i="2"/>
  <c r="O229" i="2"/>
  <c r="N229" i="2"/>
  <c r="M229" i="2"/>
  <c r="L229" i="2"/>
  <c r="K229" i="2"/>
  <c r="J229" i="2"/>
  <c r="I229" i="2"/>
  <c r="T228" i="2"/>
  <c r="S228" i="2"/>
  <c r="R228" i="2"/>
  <c r="Q228" i="2"/>
  <c r="P228" i="2"/>
  <c r="O228" i="2"/>
  <c r="N228" i="2"/>
  <c r="M228" i="2"/>
  <c r="L228" i="2"/>
  <c r="K228" i="2"/>
  <c r="J228" i="2"/>
  <c r="I228" i="2"/>
  <c r="T227" i="2"/>
  <c r="S227" i="2"/>
  <c r="R227" i="2"/>
  <c r="Q227" i="2"/>
  <c r="P227" i="2"/>
  <c r="O227" i="2"/>
  <c r="N227" i="2"/>
  <c r="M227" i="2"/>
  <c r="L227" i="2"/>
  <c r="K227" i="2"/>
  <c r="J227" i="2"/>
  <c r="I227" i="2"/>
  <c r="T226" i="2"/>
  <c r="S226" i="2"/>
  <c r="R226" i="2"/>
  <c r="Q226" i="2"/>
  <c r="P226" i="2"/>
  <c r="O226" i="2"/>
  <c r="N226" i="2"/>
  <c r="M226" i="2"/>
  <c r="L226" i="2"/>
  <c r="K226" i="2"/>
  <c r="J226" i="2"/>
  <c r="I226" i="2"/>
  <c r="T225" i="2"/>
  <c r="S225" i="2"/>
  <c r="R225" i="2"/>
  <c r="Q225" i="2"/>
  <c r="P225" i="2"/>
  <c r="O225" i="2"/>
  <c r="N225" i="2"/>
  <c r="M225" i="2"/>
  <c r="L225" i="2"/>
  <c r="K225" i="2"/>
  <c r="J225" i="2"/>
  <c r="I225" i="2"/>
  <c r="T224" i="2"/>
  <c r="S224" i="2"/>
  <c r="R224" i="2"/>
  <c r="Q224" i="2"/>
  <c r="P224" i="2"/>
  <c r="O224" i="2"/>
  <c r="N224" i="2"/>
  <c r="M224" i="2"/>
  <c r="L224" i="2"/>
  <c r="K224" i="2"/>
  <c r="J224" i="2"/>
  <c r="I224" i="2"/>
  <c r="T223" i="2"/>
  <c r="S223" i="2"/>
  <c r="R223" i="2"/>
  <c r="Q223" i="2"/>
  <c r="P223" i="2"/>
  <c r="O223" i="2"/>
  <c r="N223" i="2"/>
  <c r="M223" i="2"/>
  <c r="L223" i="2"/>
  <c r="K223" i="2"/>
  <c r="J223" i="2"/>
  <c r="I223" i="2"/>
  <c r="T222" i="2"/>
  <c r="S222" i="2"/>
  <c r="R222" i="2"/>
  <c r="Q222" i="2"/>
  <c r="P222" i="2"/>
  <c r="O222" i="2"/>
  <c r="N222" i="2"/>
  <c r="M222" i="2"/>
  <c r="L222" i="2"/>
  <c r="K222" i="2"/>
  <c r="J222" i="2"/>
  <c r="I222" i="2"/>
  <c r="T221" i="2"/>
  <c r="S221" i="2"/>
  <c r="R221" i="2"/>
  <c r="Q221" i="2"/>
  <c r="P221" i="2"/>
  <c r="O221" i="2"/>
  <c r="N221" i="2"/>
  <c r="M221" i="2"/>
  <c r="L221" i="2"/>
  <c r="K221" i="2"/>
  <c r="J221" i="2"/>
  <c r="I221" i="2"/>
  <c r="T220" i="2"/>
  <c r="S220" i="2"/>
  <c r="R220" i="2"/>
  <c r="Q220" i="2"/>
  <c r="P220" i="2"/>
  <c r="O220" i="2"/>
  <c r="N220" i="2"/>
  <c r="M220" i="2"/>
  <c r="L220" i="2"/>
  <c r="K220" i="2"/>
  <c r="J220" i="2"/>
  <c r="I220" i="2"/>
  <c r="T219" i="2"/>
  <c r="S219" i="2"/>
  <c r="R219" i="2"/>
  <c r="Q219" i="2"/>
  <c r="P219" i="2"/>
  <c r="O219" i="2"/>
  <c r="N219" i="2"/>
  <c r="M219" i="2"/>
  <c r="L219" i="2"/>
  <c r="K219" i="2"/>
  <c r="J219" i="2"/>
  <c r="I219" i="2"/>
  <c r="T218" i="2"/>
  <c r="S218" i="2"/>
  <c r="R218" i="2"/>
  <c r="Q218" i="2"/>
  <c r="P218" i="2"/>
  <c r="O218" i="2"/>
  <c r="N218" i="2"/>
  <c r="M218" i="2"/>
  <c r="L218" i="2"/>
  <c r="K218" i="2"/>
  <c r="J218" i="2"/>
  <c r="I218" i="2"/>
  <c r="T217" i="2"/>
  <c r="S217" i="2"/>
  <c r="R217" i="2"/>
  <c r="Q217" i="2"/>
  <c r="P217" i="2"/>
  <c r="O217" i="2"/>
  <c r="N217" i="2"/>
  <c r="M217" i="2"/>
  <c r="L217" i="2"/>
  <c r="K217" i="2"/>
  <c r="J217" i="2"/>
  <c r="I217" i="2"/>
  <c r="T216" i="2"/>
  <c r="S216" i="2"/>
  <c r="R216" i="2"/>
  <c r="Q216" i="2"/>
  <c r="P216" i="2"/>
  <c r="O216" i="2"/>
  <c r="N216" i="2"/>
  <c r="M216" i="2"/>
  <c r="L216" i="2"/>
  <c r="K216" i="2"/>
  <c r="J216" i="2"/>
  <c r="I216" i="2"/>
  <c r="T215" i="2"/>
  <c r="S215" i="2"/>
  <c r="R215" i="2"/>
  <c r="Q215" i="2"/>
  <c r="P215" i="2"/>
  <c r="O215" i="2"/>
  <c r="N215" i="2"/>
  <c r="M215" i="2"/>
  <c r="L215" i="2"/>
  <c r="K215" i="2"/>
  <c r="J215" i="2"/>
  <c r="I215" i="2"/>
  <c r="T214" i="2"/>
  <c r="S214" i="2"/>
  <c r="R214" i="2"/>
  <c r="Q214" i="2"/>
  <c r="P214" i="2"/>
  <c r="O214" i="2"/>
  <c r="N214" i="2"/>
  <c r="M214" i="2"/>
  <c r="L214" i="2"/>
  <c r="K214" i="2"/>
  <c r="J214" i="2"/>
  <c r="I214" i="2"/>
  <c r="T213" i="2"/>
  <c r="S213" i="2"/>
  <c r="R213" i="2"/>
  <c r="Q213" i="2"/>
  <c r="P213" i="2"/>
  <c r="O213" i="2"/>
  <c r="N213" i="2"/>
  <c r="M213" i="2"/>
  <c r="L213" i="2"/>
  <c r="K213" i="2"/>
  <c r="J213" i="2"/>
  <c r="I213" i="2"/>
  <c r="T212" i="2"/>
  <c r="S212" i="2"/>
  <c r="R212" i="2"/>
  <c r="Q212" i="2"/>
  <c r="P212" i="2"/>
  <c r="O212" i="2"/>
  <c r="N212" i="2"/>
  <c r="M212" i="2"/>
  <c r="L212" i="2"/>
  <c r="K212" i="2"/>
  <c r="J212" i="2"/>
  <c r="I212" i="2"/>
  <c r="T211" i="2"/>
  <c r="S211" i="2"/>
  <c r="R211" i="2"/>
  <c r="Q211" i="2"/>
  <c r="P211" i="2"/>
  <c r="O211" i="2"/>
  <c r="N211" i="2"/>
  <c r="M211" i="2"/>
  <c r="L211" i="2"/>
  <c r="K211" i="2"/>
  <c r="J211" i="2"/>
  <c r="I211" i="2"/>
  <c r="T210" i="2"/>
  <c r="S210" i="2"/>
  <c r="R210" i="2"/>
  <c r="Q210" i="2"/>
  <c r="P210" i="2"/>
  <c r="O210" i="2"/>
  <c r="N210" i="2"/>
  <c r="M210" i="2"/>
  <c r="L210" i="2"/>
  <c r="K210" i="2"/>
  <c r="J210" i="2"/>
  <c r="I210" i="2"/>
  <c r="T209" i="2"/>
  <c r="S209" i="2"/>
  <c r="R209" i="2"/>
  <c r="Q209" i="2"/>
  <c r="P209" i="2"/>
  <c r="O209" i="2"/>
  <c r="N209" i="2"/>
  <c r="M209" i="2"/>
  <c r="L209" i="2"/>
  <c r="K209" i="2"/>
  <c r="J209" i="2"/>
  <c r="I209" i="2"/>
  <c r="T208" i="2"/>
  <c r="S208" i="2"/>
  <c r="R208" i="2"/>
  <c r="Q208" i="2"/>
  <c r="P208" i="2"/>
  <c r="O208" i="2"/>
  <c r="N208" i="2"/>
  <c r="M208" i="2"/>
  <c r="L208" i="2"/>
  <c r="K208" i="2"/>
  <c r="J208" i="2"/>
  <c r="I208" i="2"/>
  <c r="T207" i="2"/>
  <c r="S207" i="2"/>
  <c r="R207" i="2"/>
  <c r="Q207" i="2"/>
  <c r="P207" i="2"/>
  <c r="O207" i="2"/>
  <c r="N207" i="2"/>
  <c r="M207" i="2"/>
  <c r="L207" i="2"/>
  <c r="K207" i="2"/>
  <c r="J207" i="2"/>
  <c r="I207" i="2"/>
  <c r="T206" i="2"/>
  <c r="S206" i="2"/>
  <c r="R206" i="2"/>
  <c r="Q206" i="2"/>
  <c r="P206" i="2"/>
  <c r="O206" i="2"/>
  <c r="N206" i="2"/>
  <c r="M206" i="2"/>
  <c r="L206" i="2"/>
  <c r="K206" i="2"/>
  <c r="J206" i="2"/>
  <c r="I206" i="2"/>
  <c r="T205" i="2"/>
  <c r="S205" i="2"/>
  <c r="R205" i="2"/>
  <c r="Q205" i="2"/>
  <c r="P205" i="2"/>
  <c r="O205" i="2"/>
  <c r="N205" i="2"/>
  <c r="M205" i="2"/>
  <c r="L205" i="2"/>
  <c r="K205" i="2"/>
  <c r="J205" i="2"/>
  <c r="I205" i="2"/>
  <c r="T204" i="2"/>
  <c r="S204" i="2"/>
  <c r="R204" i="2"/>
  <c r="Q204" i="2"/>
  <c r="P204" i="2"/>
  <c r="O204" i="2"/>
  <c r="N204" i="2"/>
  <c r="M204" i="2"/>
  <c r="L204" i="2"/>
  <c r="K204" i="2"/>
  <c r="J204" i="2"/>
  <c r="I204" i="2"/>
  <c r="T203" i="2"/>
  <c r="S203" i="2"/>
  <c r="R203" i="2"/>
  <c r="Q203" i="2"/>
  <c r="P203" i="2"/>
  <c r="O203" i="2"/>
  <c r="N203" i="2"/>
  <c r="M203" i="2"/>
  <c r="L203" i="2"/>
  <c r="K203" i="2"/>
  <c r="J203" i="2"/>
  <c r="I203" i="2"/>
  <c r="T202" i="2"/>
  <c r="S202" i="2"/>
  <c r="R202" i="2"/>
  <c r="Q202" i="2"/>
  <c r="P202" i="2"/>
  <c r="O202" i="2"/>
  <c r="N202" i="2"/>
  <c r="M202" i="2"/>
  <c r="L202" i="2"/>
  <c r="K202" i="2"/>
  <c r="J202" i="2"/>
  <c r="I202" i="2"/>
  <c r="T201" i="2"/>
  <c r="S201" i="2"/>
  <c r="R201" i="2"/>
  <c r="Q201" i="2"/>
  <c r="P201" i="2"/>
  <c r="O201" i="2"/>
  <c r="N201" i="2"/>
  <c r="M201" i="2"/>
  <c r="L201" i="2"/>
  <c r="K201" i="2"/>
  <c r="J201" i="2"/>
  <c r="I201" i="2"/>
  <c r="T200" i="2"/>
  <c r="S200" i="2"/>
  <c r="R200" i="2"/>
  <c r="Q200" i="2"/>
  <c r="P200" i="2"/>
  <c r="O200" i="2"/>
  <c r="N200" i="2"/>
  <c r="M200" i="2"/>
  <c r="L200" i="2"/>
  <c r="K200" i="2"/>
  <c r="J200" i="2"/>
  <c r="I200" i="2"/>
  <c r="T199" i="2"/>
  <c r="S199" i="2"/>
  <c r="R199" i="2"/>
  <c r="Q199" i="2"/>
  <c r="P199" i="2"/>
  <c r="O199" i="2"/>
  <c r="N199" i="2"/>
  <c r="M199" i="2"/>
  <c r="L199" i="2"/>
  <c r="K199" i="2"/>
  <c r="J199" i="2"/>
  <c r="I199" i="2"/>
  <c r="T198" i="2"/>
  <c r="S198" i="2"/>
  <c r="R198" i="2"/>
  <c r="Q198" i="2"/>
  <c r="P198" i="2"/>
  <c r="O198" i="2"/>
  <c r="N198" i="2"/>
  <c r="M198" i="2"/>
  <c r="L198" i="2"/>
  <c r="K198" i="2"/>
  <c r="J198" i="2"/>
  <c r="I198" i="2"/>
  <c r="T197" i="2"/>
  <c r="S197" i="2"/>
  <c r="R197" i="2"/>
  <c r="Q197" i="2"/>
  <c r="P197" i="2"/>
  <c r="O197" i="2"/>
  <c r="N197" i="2"/>
  <c r="M197" i="2"/>
  <c r="L197" i="2"/>
  <c r="K197" i="2"/>
  <c r="J197" i="2"/>
  <c r="I197" i="2"/>
  <c r="T196" i="2"/>
  <c r="S196" i="2"/>
  <c r="R196" i="2"/>
  <c r="Q196" i="2"/>
  <c r="P196" i="2"/>
  <c r="O196" i="2"/>
  <c r="N196" i="2"/>
  <c r="M196" i="2"/>
  <c r="L196" i="2"/>
  <c r="K196" i="2"/>
  <c r="J196" i="2"/>
  <c r="I196" i="2"/>
  <c r="T195" i="2"/>
  <c r="S195" i="2"/>
  <c r="R195" i="2"/>
  <c r="Q195" i="2"/>
  <c r="P195" i="2"/>
  <c r="O195" i="2"/>
  <c r="N195" i="2"/>
  <c r="M195" i="2"/>
  <c r="L195" i="2"/>
  <c r="K195" i="2"/>
  <c r="J195" i="2"/>
  <c r="I195" i="2"/>
  <c r="T194" i="2"/>
  <c r="S194" i="2"/>
  <c r="R194" i="2"/>
  <c r="Q194" i="2"/>
  <c r="P194" i="2"/>
  <c r="O194" i="2"/>
  <c r="N194" i="2"/>
  <c r="M194" i="2"/>
  <c r="L194" i="2"/>
  <c r="K194" i="2"/>
  <c r="J194" i="2"/>
  <c r="I194" i="2"/>
  <c r="T193" i="2"/>
  <c r="S193" i="2"/>
  <c r="R193" i="2"/>
  <c r="Q193" i="2"/>
  <c r="P193" i="2"/>
  <c r="O193" i="2"/>
  <c r="N193" i="2"/>
  <c r="M193" i="2"/>
  <c r="L193" i="2"/>
  <c r="K193" i="2"/>
  <c r="J193" i="2"/>
  <c r="I193" i="2"/>
  <c r="T192" i="2"/>
  <c r="S192" i="2"/>
  <c r="R192" i="2"/>
  <c r="Q192" i="2"/>
  <c r="P192" i="2"/>
  <c r="O192" i="2"/>
  <c r="N192" i="2"/>
  <c r="M192" i="2"/>
  <c r="L192" i="2"/>
  <c r="K192" i="2"/>
  <c r="J192" i="2"/>
  <c r="I192" i="2"/>
  <c r="T191" i="2"/>
  <c r="S191" i="2"/>
  <c r="R191" i="2"/>
  <c r="Q191" i="2"/>
  <c r="P191" i="2"/>
  <c r="O191" i="2"/>
  <c r="N191" i="2"/>
  <c r="M191" i="2"/>
  <c r="L191" i="2"/>
  <c r="K191" i="2"/>
  <c r="J191" i="2"/>
  <c r="I191" i="2"/>
  <c r="T190" i="2"/>
  <c r="S190" i="2"/>
  <c r="R190" i="2"/>
  <c r="Q190" i="2"/>
  <c r="P190" i="2"/>
  <c r="O190" i="2"/>
  <c r="N190" i="2"/>
  <c r="M190" i="2"/>
  <c r="L190" i="2"/>
  <c r="K190" i="2"/>
  <c r="J190" i="2"/>
  <c r="I190" i="2"/>
  <c r="T189" i="2"/>
  <c r="S189" i="2"/>
  <c r="R189" i="2"/>
  <c r="Q189" i="2"/>
  <c r="P189" i="2"/>
  <c r="O189" i="2"/>
  <c r="N189" i="2"/>
  <c r="M189" i="2"/>
  <c r="L189" i="2"/>
  <c r="K189" i="2"/>
  <c r="J189" i="2"/>
  <c r="I189" i="2"/>
  <c r="T188" i="2"/>
  <c r="S188" i="2"/>
  <c r="R188" i="2"/>
  <c r="Q188" i="2"/>
  <c r="P188" i="2"/>
  <c r="O188" i="2"/>
  <c r="N188" i="2"/>
  <c r="M188" i="2"/>
  <c r="L188" i="2"/>
  <c r="K188" i="2"/>
  <c r="J188" i="2"/>
  <c r="I188" i="2"/>
  <c r="T187" i="2"/>
  <c r="S187" i="2"/>
  <c r="R187" i="2"/>
  <c r="Q187" i="2"/>
  <c r="P187" i="2"/>
  <c r="O187" i="2"/>
  <c r="N187" i="2"/>
  <c r="M187" i="2"/>
  <c r="L187" i="2"/>
  <c r="K187" i="2"/>
  <c r="J187" i="2"/>
  <c r="I187" i="2"/>
  <c r="T186" i="2"/>
  <c r="S186" i="2"/>
  <c r="R186" i="2"/>
  <c r="Q186" i="2"/>
  <c r="P186" i="2"/>
  <c r="O186" i="2"/>
  <c r="N186" i="2"/>
  <c r="M186" i="2"/>
  <c r="L186" i="2"/>
  <c r="K186" i="2"/>
  <c r="J186" i="2"/>
  <c r="I186" i="2"/>
  <c r="T185" i="2"/>
  <c r="S185" i="2"/>
  <c r="R185" i="2"/>
  <c r="Q185" i="2"/>
  <c r="P185" i="2"/>
  <c r="O185" i="2"/>
  <c r="N185" i="2"/>
  <c r="M185" i="2"/>
  <c r="L185" i="2"/>
  <c r="K185" i="2"/>
  <c r="J185" i="2"/>
  <c r="I185" i="2"/>
  <c r="T184" i="2"/>
  <c r="S184" i="2"/>
  <c r="R184" i="2"/>
  <c r="Q184" i="2"/>
  <c r="P184" i="2"/>
  <c r="O184" i="2"/>
  <c r="N184" i="2"/>
  <c r="M184" i="2"/>
  <c r="L184" i="2"/>
  <c r="K184" i="2"/>
  <c r="J184" i="2"/>
  <c r="I184" i="2"/>
  <c r="T183" i="2"/>
  <c r="S183" i="2"/>
  <c r="R183" i="2"/>
  <c r="Q183" i="2"/>
  <c r="P183" i="2"/>
  <c r="O183" i="2"/>
  <c r="N183" i="2"/>
  <c r="M183" i="2"/>
  <c r="L183" i="2"/>
  <c r="K183" i="2"/>
  <c r="J183" i="2"/>
  <c r="I183" i="2"/>
  <c r="T182" i="2"/>
  <c r="S182" i="2"/>
  <c r="R182" i="2"/>
  <c r="Q182" i="2"/>
  <c r="P182" i="2"/>
  <c r="O182" i="2"/>
  <c r="N182" i="2"/>
  <c r="M182" i="2"/>
  <c r="L182" i="2"/>
  <c r="K182" i="2"/>
  <c r="J182" i="2"/>
  <c r="I182" i="2"/>
  <c r="T181" i="2"/>
  <c r="S181" i="2"/>
  <c r="R181" i="2"/>
  <c r="Q181" i="2"/>
  <c r="P181" i="2"/>
  <c r="O181" i="2"/>
  <c r="N181" i="2"/>
  <c r="M181" i="2"/>
  <c r="L181" i="2"/>
  <c r="K181" i="2"/>
  <c r="J181" i="2"/>
  <c r="I181" i="2"/>
  <c r="T180" i="2"/>
  <c r="S180" i="2"/>
  <c r="R180" i="2"/>
  <c r="Q180" i="2"/>
  <c r="P180" i="2"/>
  <c r="O180" i="2"/>
  <c r="N180" i="2"/>
  <c r="M180" i="2"/>
  <c r="L180" i="2"/>
  <c r="K180" i="2"/>
  <c r="J180" i="2"/>
  <c r="I180" i="2"/>
  <c r="T179" i="2"/>
  <c r="S179" i="2"/>
  <c r="R179" i="2"/>
  <c r="Q179" i="2"/>
  <c r="P179" i="2"/>
  <c r="O179" i="2"/>
  <c r="N179" i="2"/>
  <c r="M179" i="2"/>
  <c r="L179" i="2"/>
  <c r="K179" i="2"/>
  <c r="J179" i="2"/>
  <c r="I179" i="2"/>
  <c r="T178" i="2"/>
  <c r="S178" i="2"/>
  <c r="R178" i="2"/>
  <c r="Q178" i="2"/>
  <c r="P178" i="2"/>
  <c r="O178" i="2"/>
  <c r="N178" i="2"/>
  <c r="M178" i="2"/>
  <c r="L178" i="2"/>
  <c r="K178" i="2"/>
  <c r="J178" i="2"/>
  <c r="I178" i="2"/>
  <c r="T177" i="2"/>
  <c r="S177" i="2"/>
  <c r="R177" i="2"/>
  <c r="Q177" i="2"/>
  <c r="P177" i="2"/>
  <c r="O177" i="2"/>
  <c r="N177" i="2"/>
  <c r="M177" i="2"/>
  <c r="L177" i="2"/>
  <c r="K177" i="2"/>
  <c r="J177" i="2"/>
  <c r="I177" i="2"/>
  <c r="T176" i="2"/>
  <c r="S176" i="2"/>
  <c r="R176" i="2"/>
  <c r="Q176" i="2"/>
  <c r="P176" i="2"/>
  <c r="O176" i="2"/>
  <c r="N176" i="2"/>
  <c r="M176" i="2"/>
  <c r="L176" i="2"/>
  <c r="K176" i="2"/>
  <c r="J176" i="2"/>
  <c r="I176" i="2"/>
  <c r="T175" i="2"/>
  <c r="S175" i="2"/>
  <c r="R175" i="2"/>
  <c r="Q175" i="2"/>
  <c r="P175" i="2"/>
  <c r="O175" i="2"/>
  <c r="N175" i="2"/>
  <c r="M175" i="2"/>
  <c r="L175" i="2"/>
  <c r="K175" i="2"/>
  <c r="J175" i="2"/>
  <c r="I175" i="2"/>
  <c r="T174" i="2"/>
  <c r="S174" i="2"/>
  <c r="R174" i="2"/>
  <c r="Q174" i="2"/>
  <c r="P174" i="2"/>
  <c r="O174" i="2"/>
  <c r="N174" i="2"/>
  <c r="M174" i="2"/>
  <c r="L174" i="2"/>
  <c r="K174" i="2"/>
  <c r="J174" i="2"/>
  <c r="I174" i="2"/>
  <c r="T173" i="2"/>
  <c r="S173" i="2"/>
  <c r="R173" i="2"/>
  <c r="Q173" i="2"/>
  <c r="P173" i="2"/>
  <c r="O173" i="2"/>
  <c r="N173" i="2"/>
  <c r="M173" i="2"/>
  <c r="L173" i="2"/>
  <c r="K173" i="2"/>
  <c r="J173" i="2"/>
  <c r="I173" i="2"/>
  <c r="T172" i="2"/>
  <c r="S172" i="2"/>
  <c r="R172" i="2"/>
  <c r="Q172" i="2"/>
  <c r="P172" i="2"/>
  <c r="O172" i="2"/>
  <c r="N172" i="2"/>
  <c r="M172" i="2"/>
  <c r="L172" i="2"/>
  <c r="K172" i="2"/>
  <c r="J172" i="2"/>
  <c r="I172" i="2"/>
  <c r="T171" i="2"/>
  <c r="S171" i="2"/>
  <c r="R171" i="2"/>
  <c r="Q171" i="2"/>
  <c r="P171" i="2"/>
  <c r="O171" i="2"/>
  <c r="N171" i="2"/>
  <c r="M171" i="2"/>
  <c r="L171" i="2"/>
  <c r="K171" i="2"/>
  <c r="J171" i="2"/>
  <c r="I171" i="2"/>
  <c r="T170" i="2"/>
  <c r="S170" i="2"/>
  <c r="R170" i="2"/>
  <c r="Q170" i="2"/>
  <c r="P170" i="2"/>
  <c r="O170" i="2"/>
  <c r="N170" i="2"/>
  <c r="M170" i="2"/>
  <c r="L170" i="2"/>
  <c r="K170" i="2"/>
  <c r="J170" i="2"/>
  <c r="I170" i="2"/>
  <c r="T169" i="2"/>
  <c r="S169" i="2"/>
  <c r="R169" i="2"/>
  <c r="Q169" i="2"/>
  <c r="P169" i="2"/>
  <c r="O169" i="2"/>
  <c r="N169" i="2"/>
  <c r="M169" i="2"/>
  <c r="L169" i="2"/>
  <c r="K169" i="2"/>
  <c r="J169" i="2"/>
  <c r="I169" i="2"/>
  <c r="T168" i="2"/>
  <c r="S168" i="2"/>
  <c r="R168" i="2"/>
  <c r="Q168" i="2"/>
  <c r="P168" i="2"/>
  <c r="O168" i="2"/>
  <c r="N168" i="2"/>
  <c r="M168" i="2"/>
  <c r="L168" i="2"/>
  <c r="K168" i="2"/>
  <c r="J168" i="2"/>
  <c r="I168" i="2"/>
  <c r="T167" i="2"/>
  <c r="S167" i="2"/>
  <c r="R167" i="2"/>
  <c r="Q167" i="2"/>
  <c r="P167" i="2"/>
  <c r="O167" i="2"/>
  <c r="N167" i="2"/>
  <c r="M167" i="2"/>
  <c r="L167" i="2"/>
  <c r="K167" i="2"/>
  <c r="J167" i="2"/>
  <c r="I167" i="2"/>
  <c r="T166" i="2"/>
  <c r="S166" i="2"/>
  <c r="R166" i="2"/>
  <c r="Q166" i="2"/>
  <c r="P166" i="2"/>
  <c r="O166" i="2"/>
  <c r="N166" i="2"/>
  <c r="M166" i="2"/>
  <c r="L166" i="2"/>
  <c r="K166" i="2"/>
  <c r="J166" i="2"/>
  <c r="I166" i="2"/>
  <c r="T165" i="2"/>
  <c r="S165" i="2"/>
  <c r="R165" i="2"/>
  <c r="Q165" i="2"/>
  <c r="P165" i="2"/>
  <c r="O165" i="2"/>
  <c r="N165" i="2"/>
  <c r="M165" i="2"/>
  <c r="L165" i="2"/>
  <c r="K165" i="2"/>
  <c r="J165" i="2"/>
  <c r="I165" i="2"/>
  <c r="T164" i="2"/>
  <c r="S164" i="2"/>
  <c r="R164" i="2"/>
  <c r="Q164" i="2"/>
  <c r="P164" i="2"/>
  <c r="O164" i="2"/>
  <c r="N164" i="2"/>
  <c r="M164" i="2"/>
  <c r="L164" i="2"/>
  <c r="K164" i="2"/>
  <c r="J164" i="2"/>
  <c r="I164" i="2"/>
  <c r="T163" i="2"/>
  <c r="S163" i="2"/>
  <c r="R163" i="2"/>
  <c r="Q163" i="2"/>
  <c r="P163" i="2"/>
  <c r="O163" i="2"/>
  <c r="N163" i="2"/>
  <c r="M163" i="2"/>
  <c r="L163" i="2"/>
  <c r="K163" i="2"/>
  <c r="J163" i="2"/>
  <c r="I163" i="2"/>
  <c r="T162" i="2"/>
  <c r="S162" i="2"/>
  <c r="R162" i="2"/>
  <c r="Q162" i="2"/>
  <c r="P162" i="2"/>
  <c r="O162" i="2"/>
  <c r="N162" i="2"/>
  <c r="M162" i="2"/>
  <c r="L162" i="2"/>
  <c r="K162" i="2"/>
  <c r="J162" i="2"/>
  <c r="I162" i="2"/>
  <c r="T161" i="2"/>
  <c r="S161" i="2"/>
  <c r="R161" i="2"/>
  <c r="Q161" i="2"/>
  <c r="P161" i="2"/>
  <c r="O161" i="2"/>
  <c r="N161" i="2"/>
  <c r="M161" i="2"/>
  <c r="L161" i="2"/>
  <c r="K161" i="2"/>
  <c r="J161" i="2"/>
  <c r="I161" i="2"/>
  <c r="T160" i="2"/>
  <c r="S160" i="2"/>
  <c r="R160" i="2"/>
  <c r="Q160" i="2"/>
  <c r="P160" i="2"/>
  <c r="O160" i="2"/>
  <c r="N160" i="2"/>
  <c r="M160" i="2"/>
  <c r="L160" i="2"/>
  <c r="K160" i="2"/>
  <c r="J160" i="2"/>
  <c r="I160" i="2"/>
  <c r="T159" i="2"/>
  <c r="S159" i="2"/>
  <c r="R159" i="2"/>
  <c r="Q159" i="2"/>
  <c r="P159" i="2"/>
  <c r="O159" i="2"/>
  <c r="N159" i="2"/>
  <c r="M159" i="2"/>
  <c r="L159" i="2"/>
  <c r="K159" i="2"/>
  <c r="J159" i="2"/>
  <c r="I159" i="2"/>
  <c r="T158" i="2"/>
  <c r="S158" i="2"/>
  <c r="R158" i="2"/>
  <c r="Q158" i="2"/>
  <c r="P158" i="2"/>
  <c r="O158" i="2"/>
  <c r="N158" i="2"/>
  <c r="M158" i="2"/>
  <c r="L158" i="2"/>
  <c r="K158" i="2"/>
  <c r="J158" i="2"/>
  <c r="I158" i="2"/>
  <c r="T157" i="2"/>
  <c r="S157" i="2"/>
  <c r="R157" i="2"/>
  <c r="Q157" i="2"/>
  <c r="P157" i="2"/>
  <c r="O157" i="2"/>
  <c r="N157" i="2"/>
  <c r="M157" i="2"/>
  <c r="L157" i="2"/>
  <c r="K157" i="2"/>
  <c r="J157" i="2"/>
  <c r="I157" i="2"/>
  <c r="T156" i="2"/>
  <c r="S156" i="2"/>
  <c r="R156" i="2"/>
  <c r="Q156" i="2"/>
  <c r="P156" i="2"/>
  <c r="O156" i="2"/>
  <c r="N156" i="2"/>
  <c r="M156" i="2"/>
  <c r="L156" i="2"/>
  <c r="K156" i="2"/>
  <c r="J156" i="2"/>
  <c r="I156" i="2"/>
  <c r="T155" i="2"/>
  <c r="S155" i="2"/>
  <c r="R155" i="2"/>
  <c r="Q155" i="2"/>
  <c r="P155" i="2"/>
  <c r="O155" i="2"/>
  <c r="N155" i="2"/>
  <c r="M155" i="2"/>
  <c r="L155" i="2"/>
  <c r="K155" i="2"/>
  <c r="J155" i="2"/>
  <c r="I155" i="2"/>
  <c r="T154" i="2"/>
  <c r="S154" i="2"/>
  <c r="R154" i="2"/>
  <c r="Q154" i="2"/>
  <c r="P154" i="2"/>
  <c r="O154" i="2"/>
  <c r="N154" i="2"/>
  <c r="M154" i="2"/>
  <c r="L154" i="2"/>
  <c r="K154" i="2"/>
  <c r="J154" i="2"/>
  <c r="I154" i="2"/>
  <c r="T153" i="2"/>
  <c r="S153" i="2"/>
  <c r="R153" i="2"/>
  <c r="Q153" i="2"/>
  <c r="P153" i="2"/>
  <c r="O153" i="2"/>
  <c r="N153" i="2"/>
  <c r="M153" i="2"/>
  <c r="L153" i="2"/>
  <c r="K153" i="2"/>
  <c r="J153" i="2"/>
  <c r="I153" i="2"/>
  <c r="T152" i="2"/>
  <c r="S152" i="2"/>
  <c r="R152" i="2"/>
  <c r="Q152" i="2"/>
  <c r="P152" i="2"/>
  <c r="O152" i="2"/>
  <c r="N152" i="2"/>
  <c r="M152" i="2"/>
  <c r="L152" i="2"/>
  <c r="K152" i="2"/>
  <c r="J152" i="2"/>
  <c r="I152" i="2"/>
  <c r="T151" i="2"/>
  <c r="S151" i="2"/>
  <c r="R151" i="2"/>
  <c r="Q151" i="2"/>
  <c r="P151" i="2"/>
  <c r="O151" i="2"/>
  <c r="N151" i="2"/>
  <c r="M151" i="2"/>
  <c r="L151" i="2"/>
  <c r="K151" i="2"/>
  <c r="J151" i="2"/>
  <c r="I151" i="2"/>
  <c r="T150" i="2"/>
  <c r="S150" i="2"/>
  <c r="R150" i="2"/>
  <c r="Q150" i="2"/>
  <c r="P150" i="2"/>
  <c r="O150" i="2"/>
  <c r="N150" i="2"/>
  <c r="M150" i="2"/>
  <c r="L150" i="2"/>
  <c r="K150" i="2"/>
  <c r="J150" i="2"/>
  <c r="I150" i="2"/>
  <c r="T149" i="2"/>
  <c r="S149" i="2"/>
  <c r="R149" i="2"/>
  <c r="Q149" i="2"/>
  <c r="P149" i="2"/>
  <c r="O149" i="2"/>
  <c r="N149" i="2"/>
  <c r="M149" i="2"/>
  <c r="L149" i="2"/>
  <c r="K149" i="2"/>
  <c r="J149" i="2"/>
  <c r="I149" i="2"/>
  <c r="T148" i="2"/>
  <c r="S148" i="2"/>
  <c r="R148" i="2"/>
  <c r="Q148" i="2"/>
  <c r="P148" i="2"/>
  <c r="O148" i="2"/>
  <c r="N148" i="2"/>
  <c r="M148" i="2"/>
  <c r="L148" i="2"/>
  <c r="K148" i="2"/>
  <c r="J148" i="2"/>
  <c r="I148" i="2"/>
  <c r="T147" i="2"/>
  <c r="S147" i="2"/>
  <c r="R147" i="2"/>
  <c r="Q147" i="2"/>
  <c r="P147" i="2"/>
  <c r="O147" i="2"/>
  <c r="N147" i="2"/>
  <c r="M147" i="2"/>
  <c r="L147" i="2"/>
  <c r="K147" i="2"/>
  <c r="J147" i="2"/>
  <c r="I147" i="2"/>
  <c r="T146" i="2"/>
  <c r="S146" i="2"/>
  <c r="R146" i="2"/>
  <c r="Q146" i="2"/>
  <c r="P146" i="2"/>
  <c r="O146" i="2"/>
  <c r="N146" i="2"/>
  <c r="M146" i="2"/>
  <c r="L146" i="2"/>
  <c r="K146" i="2"/>
  <c r="J146" i="2"/>
  <c r="I146" i="2"/>
  <c r="T145" i="2"/>
  <c r="S145" i="2"/>
  <c r="R145" i="2"/>
  <c r="Q145" i="2"/>
  <c r="P145" i="2"/>
  <c r="O145" i="2"/>
  <c r="N145" i="2"/>
  <c r="M145" i="2"/>
  <c r="L145" i="2"/>
  <c r="K145" i="2"/>
  <c r="J145" i="2"/>
  <c r="I145" i="2"/>
  <c r="T144" i="2"/>
  <c r="S144" i="2"/>
  <c r="R144" i="2"/>
  <c r="Q144" i="2"/>
  <c r="P144" i="2"/>
  <c r="O144" i="2"/>
  <c r="N144" i="2"/>
  <c r="M144" i="2"/>
  <c r="L144" i="2"/>
  <c r="K144" i="2"/>
  <c r="J144" i="2"/>
  <c r="I144" i="2"/>
  <c r="T143" i="2"/>
  <c r="S143" i="2"/>
  <c r="R143" i="2"/>
  <c r="Q143" i="2"/>
  <c r="P143" i="2"/>
  <c r="O143" i="2"/>
  <c r="N143" i="2"/>
  <c r="M143" i="2"/>
  <c r="L143" i="2"/>
  <c r="K143" i="2"/>
  <c r="J143" i="2"/>
  <c r="I143" i="2"/>
  <c r="T142" i="2"/>
  <c r="S142" i="2"/>
  <c r="R142" i="2"/>
  <c r="Q142" i="2"/>
  <c r="P142" i="2"/>
  <c r="O142" i="2"/>
  <c r="N142" i="2"/>
  <c r="M142" i="2"/>
  <c r="L142" i="2"/>
  <c r="K142" i="2"/>
  <c r="J142" i="2"/>
  <c r="I142" i="2"/>
  <c r="T141" i="2"/>
  <c r="S141" i="2"/>
  <c r="R141" i="2"/>
  <c r="Q141" i="2"/>
  <c r="P141" i="2"/>
  <c r="O141" i="2"/>
  <c r="N141" i="2"/>
  <c r="M141" i="2"/>
  <c r="L141" i="2"/>
  <c r="K141" i="2"/>
  <c r="J141" i="2"/>
  <c r="I141" i="2"/>
  <c r="T140" i="2"/>
  <c r="S140" i="2"/>
  <c r="R140" i="2"/>
  <c r="Q140" i="2"/>
  <c r="P140" i="2"/>
  <c r="O140" i="2"/>
  <c r="N140" i="2"/>
  <c r="M140" i="2"/>
  <c r="L140" i="2"/>
  <c r="K140" i="2"/>
  <c r="J140" i="2"/>
  <c r="I140" i="2"/>
  <c r="T139" i="2"/>
  <c r="S139" i="2"/>
  <c r="R139" i="2"/>
  <c r="Q139" i="2"/>
  <c r="P139" i="2"/>
  <c r="O139" i="2"/>
  <c r="N139" i="2"/>
  <c r="M139" i="2"/>
  <c r="L139" i="2"/>
  <c r="K139" i="2"/>
  <c r="J139" i="2"/>
  <c r="I139" i="2"/>
  <c r="T138" i="2"/>
  <c r="S138" i="2"/>
  <c r="R138" i="2"/>
  <c r="Q138" i="2"/>
  <c r="P138" i="2"/>
  <c r="O138" i="2"/>
  <c r="N138" i="2"/>
  <c r="M138" i="2"/>
  <c r="L138" i="2"/>
  <c r="K138" i="2"/>
  <c r="J138" i="2"/>
  <c r="I138" i="2"/>
  <c r="T137" i="2"/>
  <c r="S137" i="2"/>
  <c r="R137" i="2"/>
  <c r="Q137" i="2"/>
  <c r="P137" i="2"/>
  <c r="O137" i="2"/>
  <c r="N137" i="2"/>
  <c r="M137" i="2"/>
  <c r="L137" i="2"/>
  <c r="K137" i="2"/>
  <c r="J137" i="2"/>
  <c r="I137" i="2"/>
  <c r="T136" i="2"/>
  <c r="S136" i="2"/>
  <c r="R136" i="2"/>
  <c r="Q136" i="2"/>
  <c r="P136" i="2"/>
  <c r="O136" i="2"/>
  <c r="N136" i="2"/>
  <c r="M136" i="2"/>
  <c r="L136" i="2"/>
  <c r="K136" i="2"/>
  <c r="J136" i="2"/>
  <c r="I136" i="2"/>
  <c r="T135" i="2"/>
  <c r="S135" i="2"/>
  <c r="R135" i="2"/>
  <c r="Q135" i="2"/>
  <c r="P135" i="2"/>
  <c r="O135" i="2"/>
  <c r="N135" i="2"/>
  <c r="M135" i="2"/>
  <c r="L135" i="2"/>
  <c r="K135" i="2"/>
  <c r="J135" i="2"/>
  <c r="I135" i="2"/>
  <c r="T134" i="2"/>
  <c r="S134" i="2"/>
  <c r="R134" i="2"/>
  <c r="Q134" i="2"/>
  <c r="P134" i="2"/>
  <c r="O134" i="2"/>
  <c r="N134" i="2"/>
  <c r="M134" i="2"/>
  <c r="L134" i="2"/>
  <c r="K134" i="2"/>
  <c r="J134" i="2"/>
  <c r="I134" i="2"/>
  <c r="T133" i="2"/>
  <c r="S133" i="2"/>
  <c r="R133" i="2"/>
  <c r="Q133" i="2"/>
  <c r="P133" i="2"/>
  <c r="O133" i="2"/>
  <c r="N133" i="2"/>
  <c r="M133" i="2"/>
  <c r="L133" i="2"/>
  <c r="K133" i="2"/>
  <c r="J133" i="2"/>
  <c r="I133" i="2"/>
  <c r="T132" i="2"/>
  <c r="S132" i="2"/>
  <c r="R132" i="2"/>
  <c r="Q132" i="2"/>
  <c r="P132" i="2"/>
  <c r="O132" i="2"/>
  <c r="N132" i="2"/>
  <c r="M132" i="2"/>
  <c r="L132" i="2"/>
  <c r="K132" i="2"/>
  <c r="J132" i="2"/>
  <c r="I132" i="2"/>
  <c r="T131" i="2"/>
  <c r="S131" i="2"/>
  <c r="R131" i="2"/>
  <c r="Q131" i="2"/>
  <c r="P131" i="2"/>
  <c r="O131" i="2"/>
  <c r="N131" i="2"/>
  <c r="M131" i="2"/>
  <c r="L131" i="2"/>
  <c r="K131" i="2"/>
  <c r="J131" i="2"/>
  <c r="I131" i="2"/>
  <c r="T130" i="2"/>
  <c r="S130" i="2"/>
  <c r="R130" i="2"/>
  <c r="Q130" i="2"/>
  <c r="P130" i="2"/>
  <c r="O130" i="2"/>
  <c r="N130" i="2"/>
  <c r="M130" i="2"/>
  <c r="L130" i="2"/>
  <c r="K130" i="2"/>
  <c r="J130" i="2"/>
  <c r="I130" i="2"/>
  <c r="T129" i="2"/>
  <c r="S129" i="2"/>
  <c r="R129" i="2"/>
  <c r="Q129" i="2"/>
  <c r="P129" i="2"/>
  <c r="O129" i="2"/>
  <c r="N129" i="2"/>
  <c r="M129" i="2"/>
  <c r="L129" i="2"/>
  <c r="K129" i="2"/>
  <c r="J129" i="2"/>
  <c r="I129" i="2"/>
  <c r="T128" i="2"/>
  <c r="S128" i="2"/>
  <c r="R128" i="2"/>
  <c r="Q128" i="2"/>
  <c r="P128" i="2"/>
  <c r="O128" i="2"/>
  <c r="N128" i="2"/>
  <c r="M128" i="2"/>
  <c r="L128" i="2"/>
  <c r="K128" i="2"/>
  <c r="J128" i="2"/>
  <c r="I128" i="2"/>
  <c r="T127" i="2"/>
  <c r="S127" i="2"/>
  <c r="R127" i="2"/>
  <c r="Q127" i="2"/>
  <c r="P127" i="2"/>
  <c r="O127" i="2"/>
  <c r="N127" i="2"/>
  <c r="M127" i="2"/>
  <c r="L127" i="2"/>
  <c r="K127" i="2"/>
  <c r="J127" i="2"/>
  <c r="I127" i="2"/>
  <c r="T126" i="2"/>
  <c r="S126" i="2"/>
  <c r="R126" i="2"/>
  <c r="Q126" i="2"/>
  <c r="P126" i="2"/>
  <c r="O126" i="2"/>
  <c r="N126" i="2"/>
  <c r="M126" i="2"/>
  <c r="L126" i="2"/>
  <c r="K126" i="2"/>
  <c r="J126" i="2"/>
  <c r="I126" i="2"/>
  <c r="T125" i="2"/>
  <c r="S125" i="2"/>
  <c r="R125" i="2"/>
  <c r="Q125" i="2"/>
  <c r="P125" i="2"/>
  <c r="O125" i="2"/>
  <c r="N125" i="2"/>
  <c r="M125" i="2"/>
  <c r="L125" i="2"/>
  <c r="K125" i="2"/>
  <c r="J125" i="2"/>
  <c r="I125" i="2"/>
  <c r="T124" i="2"/>
  <c r="S124" i="2"/>
  <c r="R124" i="2"/>
  <c r="Q124" i="2"/>
  <c r="P124" i="2"/>
  <c r="O124" i="2"/>
  <c r="N124" i="2"/>
  <c r="M124" i="2"/>
  <c r="L124" i="2"/>
  <c r="K124" i="2"/>
  <c r="J124" i="2"/>
  <c r="I124" i="2"/>
  <c r="T123" i="2"/>
  <c r="S123" i="2"/>
  <c r="R123" i="2"/>
  <c r="Q123" i="2"/>
  <c r="P123" i="2"/>
  <c r="O123" i="2"/>
  <c r="N123" i="2"/>
  <c r="M123" i="2"/>
  <c r="L123" i="2"/>
  <c r="K123" i="2"/>
  <c r="J123" i="2"/>
  <c r="I123" i="2"/>
  <c r="T122" i="2"/>
  <c r="S122" i="2"/>
  <c r="R122" i="2"/>
  <c r="Q122" i="2"/>
  <c r="P122" i="2"/>
  <c r="O122" i="2"/>
  <c r="N122" i="2"/>
  <c r="M122" i="2"/>
  <c r="L122" i="2"/>
  <c r="K122" i="2"/>
  <c r="J122" i="2"/>
  <c r="I122" i="2"/>
  <c r="T121" i="2"/>
  <c r="S121" i="2"/>
  <c r="R121" i="2"/>
  <c r="Q121" i="2"/>
  <c r="P121" i="2"/>
  <c r="O121" i="2"/>
  <c r="N121" i="2"/>
  <c r="M121" i="2"/>
  <c r="L121" i="2"/>
  <c r="K121" i="2"/>
  <c r="J121" i="2"/>
  <c r="I121" i="2"/>
  <c r="T120" i="2"/>
  <c r="S120" i="2"/>
  <c r="R120" i="2"/>
  <c r="Q120" i="2"/>
  <c r="P120" i="2"/>
  <c r="O120" i="2"/>
  <c r="N120" i="2"/>
  <c r="M120" i="2"/>
  <c r="L120" i="2"/>
  <c r="K120" i="2"/>
  <c r="J120" i="2"/>
  <c r="I120" i="2"/>
  <c r="T119" i="2"/>
  <c r="S119" i="2"/>
  <c r="R119" i="2"/>
  <c r="Q119" i="2"/>
  <c r="P119" i="2"/>
  <c r="O119" i="2"/>
  <c r="N119" i="2"/>
  <c r="M119" i="2"/>
  <c r="L119" i="2"/>
  <c r="K119" i="2"/>
  <c r="J119" i="2"/>
  <c r="I119" i="2"/>
  <c r="T118" i="2"/>
  <c r="S118" i="2"/>
  <c r="R118" i="2"/>
  <c r="Q118" i="2"/>
  <c r="P118" i="2"/>
  <c r="O118" i="2"/>
  <c r="N118" i="2"/>
  <c r="M118" i="2"/>
  <c r="L118" i="2"/>
  <c r="K118" i="2"/>
  <c r="J118" i="2"/>
  <c r="I118" i="2"/>
  <c r="T117" i="2"/>
  <c r="S117" i="2"/>
  <c r="R117" i="2"/>
  <c r="Q117" i="2"/>
  <c r="P117" i="2"/>
  <c r="O117" i="2"/>
  <c r="N117" i="2"/>
  <c r="M117" i="2"/>
  <c r="L117" i="2"/>
  <c r="K117" i="2"/>
  <c r="J117" i="2"/>
  <c r="I117" i="2"/>
  <c r="T116" i="2"/>
  <c r="S116" i="2"/>
  <c r="R116" i="2"/>
  <c r="Q116" i="2"/>
  <c r="P116" i="2"/>
  <c r="O116" i="2"/>
  <c r="N116" i="2"/>
  <c r="M116" i="2"/>
  <c r="L116" i="2"/>
  <c r="K116" i="2"/>
  <c r="J116" i="2"/>
  <c r="I116" i="2"/>
  <c r="T115" i="2"/>
  <c r="S115" i="2"/>
  <c r="R115" i="2"/>
  <c r="Q115" i="2"/>
  <c r="P115" i="2"/>
  <c r="O115" i="2"/>
  <c r="N115" i="2"/>
  <c r="M115" i="2"/>
  <c r="L115" i="2"/>
  <c r="K115" i="2"/>
  <c r="J115" i="2"/>
  <c r="I115" i="2"/>
  <c r="T114" i="2"/>
  <c r="S114" i="2"/>
  <c r="R114" i="2"/>
  <c r="Q114" i="2"/>
  <c r="P114" i="2"/>
  <c r="O114" i="2"/>
  <c r="N114" i="2"/>
  <c r="M114" i="2"/>
  <c r="L114" i="2"/>
  <c r="K114" i="2"/>
  <c r="J114" i="2"/>
  <c r="I114" i="2"/>
  <c r="T113" i="2"/>
  <c r="S113" i="2"/>
  <c r="R113" i="2"/>
  <c r="Q113" i="2"/>
  <c r="P113" i="2"/>
  <c r="O113" i="2"/>
  <c r="N113" i="2"/>
  <c r="M113" i="2"/>
  <c r="L113" i="2"/>
  <c r="K113" i="2"/>
  <c r="J113" i="2"/>
  <c r="I113" i="2"/>
  <c r="T112" i="2"/>
  <c r="S112" i="2"/>
  <c r="R112" i="2"/>
  <c r="Q112" i="2"/>
  <c r="P112" i="2"/>
  <c r="O112" i="2"/>
  <c r="N112" i="2"/>
  <c r="M112" i="2"/>
  <c r="L112" i="2"/>
  <c r="K112" i="2"/>
  <c r="J112" i="2"/>
  <c r="I112" i="2"/>
  <c r="T111" i="2"/>
  <c r="S111" i="2"/>
  <c r="R111" i="2"/>
  <c r="Q111" i="2"/>
  <c r="P111" i="2"/>
  <c r="O111" i="2"/>
  <c r="N111" i="2"/>
  <c r="M111" i="2"/>
  <c r="L111" i="2"/>
  <c r="K111" i="2"/>
  <c r="J111" i="2"/>
  <c r="I111" i="2"/>
  <c r="T110" i="2"/>
  <c r="S110" i="2"/>
  <c r="R110" i="2"/>
  <c r="Q110" i="2"/>
  <c r="P110" i="2"/>
  <c r="O110" i="2"/>
  <c r="N110" i="2"/>
  <c r="M110" i="2"/>
  <c r="L110" i="2"/>
  <c r="K110" i="2"/>
  <c r="J110" i="2"/>
  <c r="I110" i="2"/>
  <c r="T109" i="2"/>
  <c r="S109" i="2"/>
  <c r="R109" i="2"/>
  <c r="Q109" i="2"/>
  <c r="P109" i="2"/>
  <c r="O109" i="2"/>
  <c r="N109" i="2"/>
  <c r="M109" i="2"/>
  <c r="L109" i="2"/>
  <c r="K109" i="2"/>
  <c r="J109" i="2"/>
  <c r="I109" i="2"/>
  <c r="T108" i="2"/>
  <c r="S108" i="2"/>
  <c r="R108" i="2"/>
  <c r="Q108" i="2"/>
  <c r="P108" i="2"/>
  <c r="O108" i="2"/>
  <c r="N108" i="2"/>
  <c r="M108" i="2"/>
  <c r="L108" i="2"/>
  <c r="K108" i="2"/>
  <c r="J108" i="2"/>
  <c r="I108" i="2"/>
  <c r="T107" i="2"/>
  <c r="S107" i="2"/>
  <c r="R107" i="2"/>
  <c r="Q107" i="2"/>
  <c r="P107" i="2"/>
  <c r="O107" i="2"/>
  <c r="N107" i="2"/>
  <c r="M107" i="2"/>
  <c r="L107" i="2"/>
  <c r="K107" i="2"/>
  <c r="J107" i="2"/>
  <c r="I107" i="2"/>
  <c r="T106" i="2"/>
  <c r="S106" i="2"/>
  <c r="R106" i="2"/>
  <c r="Q106" i="2"/>
  <c r="P106" i="2"/>
  <c r="O106" i="2"/>
  <c r="N106" i="2"/>
  <c r="M106" i="2"/>
  <c r="L106" i="2"/>
  <c r="K106" i="2"/>
  <c r="J106" i="2"/>
  <c r="I106" i="2"/>
  <c r="T105" i="2"/>
  <c r="S105" i="2"/>
  <c r="R105" i="2"/>
  <c r="Q105" i="2"/>
  <c r="P105" i="2"/>
  <c r="O105" i="2"/>
  <c r="N105" i="2"/>
  <c r="M105" i="2"/>
  <c r="L105" i="2"/>
  <c r="K105" i="2"/>
  <c r="J105" i="2"/>
  <c r="I105" i="2"/>
  <c r="T104" i="2"/>
  <c r="S104" i="2"/>
  <c r="R104" i="2"/>
  <c r="Q104" i="2"/>
  <c r="P104" i="2"/>
  <c r="O104" i="2"/>
  <c r="N104" i="2"/>
  <c r="M104" i="2"/>
  <c r="L104" i="2"/>
  <c r="K104" i="2"/>
  <c r="J104" i="2"/>
  <c r="I104" i="2"/>
  <c r="T103" i="2"/>
  <c r="S103" i="2"/>
  <c r="R103" i="2"/>
  <c r="Q103" i="2"/>
  <c r="P103" i="2"/>
  <c r="O103" i="2"/>
  <c r="N103" i="2"/>
  <c r="M103" i="2"/>
  <c r="L103" i="2"/>
  <c r="K103" i="2"/>
  <c r="J103" i="2"/>
  <c r="I103" i="2"/>
  <c r="T102" i="2"/>
  <c r="S102" i="2"/>
  <c r="R102" i="2"/>
  <c r="Q102" i="2"/>
  <c r="P102" i="2"/>
  <c r="O102" i="2"/>
  <c r="N102" i="2"/>
  <c r="M102" i="2"/>
  <c r="L102" i="2"/>
  <c r="K102" i="2"/>
  <c r="J102" i="2"/>
  <c r="I102" i="2"/>
  <c r="T101" i="2"/>
  <c r="S101" i="2"/>
  <c r="R101" i="2"/>
  <c r="Q101" i="2"/>
  <c r="P101" i="2"/>
  <c r="O101" i="2"/>
  <c r="N101" i="2"/>
  <c r="M101" i="2"/>
  <c r="L101" i="2"/>
  <c r="K101" i="2"/>
  <c r="J101" i="2"/>
  <c r="I101" i="2"/>
  <c r="T100" i="2"/>
  <c r="S100" i="2"/>
  <c r="R100" i="2"/>
  <c r="Q100" i="2"/>
  <c r="P100" i="2"/>
  <c r="O100" i="2"/>
  <c r="N100" i="2"/>
  <c r="M100" i="2"/>
  <c r="L100" i="2"/>
  <c r="K100" i="2"/>
  <c r="J100" i="2"/>
  <c r="I100" i="2"/>
  <c r="T99" i="2"/>
  <c r="S99" i="2"/>
  <c r="R99" i="2"/>
  <c r="Q99" i="2"/>
  <c r="P99" i="2"/>
  <c r="O99" i="2"/>
  <c r="N99" i="2"/>
  <c r="M99" i="2"/>
  <c r="L99" i="2"/>
  <c r="K99" i="2"/>
  <c r="J99" i="2"/>
  <c r="I99" i="2"/>
  <c r="T98" i="2"/>
  <c r="S98" i="2"/>
  <c r="R98" i="2"/>
  <c r="Q98" i="2"/>
  <c r="P98" i="2"/>
  <c r="O98" i="2"/>
  <c r="N98" i="2"/>
  <c r="M98" i="2"/>
  <c r="L98" i="2"/>
  <c r="K98" i="2"/>
  <c r="J98" i="2"/>
  <c r="I98" i="2"/>
  <c r="T97" i="2"/>
  <c r="S97" i="2"/>
  <c r="R97" i="2"/>
  <c r="Q97" i="2"/>
  <c r="P97" i="2"/>
  <c r="O97" i="2"/>
  <c r="N97" i="2"/>
  <c r="M97" i="2"/>
  <c r="L97" i="2"/>
  <c r="K97" i="2"/>
  <c r="J97" i="2"/>
  <c r="I97" i="2"/>
  <c r="T96" i="2"/>
  <c r="S96" i="2"/>
  <c r="R96" i="2"/>
  <c r="Q96" i="2"/>
  <c r="P96" i="2"/>
  <c r="O96" i="2"/>
  <c r="N96" i="2"/>
  <c r="M96" i="2"/>
  <c r="L96" i="2"/>
  <c r="K96" i="2"/>
  <c r="J96" i="2"/>
  <c r="I96" i="2"/>
  <c r="T95" i="2"/>
  <c r="S95" i="2"/>
  <c r="R95" i="2"/>
  <c r="Q95" i="2"/>
  <c r="P95" i="2"/>
  <c r="O95" i="2"/>
  <c r="N95" i="2"/>
  <c r="M95" i="2"/>
  <c r="L95" i="2"/>
  <c r="K95" i="2"/>
  <c r="J95" i="2"/>
  <c r="I95" i="2"/>
  <c r="T94" i="2"/>
  <c r="S94" i="2"/>
  <c r="R94" i="2"/>
  <c r="Q94" i="2"/>
  <c r="P94" i="2"/>
  <c r="O94" i="2"/>
  <c r="N94" i="2"/>
  <c r="M94" i="2"/>
  <c r="L94" i="2"/>
  <c r="K94" i="2"/>
  <c r="J94" i="2"/>
  <c r="I94" i="2"/>
  <c r="T93" i="2"/>
  <c r="S93" i="2"/>
  <c r="R93" i="2"/>
  <c r="Q93" i="2"/>
  <c r="P93" i="2"/>
  <c r="O93" i="2"/>
  <c r="N93" i="2"/>
  <c r="M93" i="2"/>
  <c r="L93" i="2"/>
  <c r="K93" i="2"/>
  <c r="J93" i="2"/>
  <c r="I93" i="2"/>
  <c r="T92" i="2"/>
  <c r="S92" i="2"/>
  <c r="R92" i="2"/>
  <c r="Q92" i="2"/>
  <c r="P92" i="2"/>
  <c r="O92" i="2"/>
  <c r="N92" i="2"/>
  <c r="M92" i="2"/>
  <c r="L92" i="2"/>
  <c r="K92" i="2"/>
  <c r="J92" i="2"/>
  <c r="I92" i="2"/>
  <c r="T91" i="2"/>
  <c r="S91" i="2"/>
  <c r="R91" i="2"/>
  <c r="Q91" i="2"/>
  <c r="P91" i="2"/>
  <c r="O91" i="2"/>
  <c r="N91" i="2"/>
  <c r="M91" i="2"/>
  <c r="L91" i="2"/>
  <c r="K91" i="2"/>
  <c r="J91" i="2"/>
  <c r="I91" i="2"/>
  <c r="T90" i="2"/>
  <c r="S90" i="2"/>
  <c r="R90" i="2"/>
  <c r="Q90" i="2"/>
  <c r="P90" i="2"/>
  <c r="O90" i="2"/>
  <c r="N90" i="2"/>
  <c r="M90" i="2"/>
  <c r="L90" i="2"/>
  <c r="K90" i="2"/>
  <c r="J90" i="2"/>
  <c r="I90" i="2"/>
  <c r="T89" i="2"/>
  <c r="S89" i="2"/>
  <c r="R89" i="2"/>
  <c r="Q89" i="2"/>
  <c r="P89" i="2"/>
  <c r="O89" i="2"/>
  <c r="N89" i="2"/>
  <c r="M89" i="2"/>
  <c r="L89" i="2"/>
  <c r="K89" i="2"/>
  <c r="J89" i="2"/>
  <c r="I89" i="2"/>
  <c r="T88" i="2"/>
  <c r="S88" i="2"/>
  <c r="R88" i="2"/>
  <c r="Q88" i="2"/>
  <c r="P88" i="2"/>
  <c r="O88" i="2"/>
  <c r="N88" i="2"/>
  <c r="M88" i="2"/>
  <c r="L88" i="2"/>
  <c r="K88" i="2"/>
  <c r="J88" i="2"/>
  <c r="I88" i="2"/>
  <c r="T87" i="2"/>
  <c r="S87" i="2"/>
  <c r="R87" i="2"/>
  <c r="Q87" i="2"/>
  <c r="P87" i="2"/>
  <c r="O87" i="2"/>
  <c r="N87" i="2"/>
  <c r="M87" i="2"/>
  <c r="L87" i="2"/>
  <c r="K87" i="2"/>
  <c r="J87" i="2"/>
  <c r="I87" i="2"/>
  <c r="T86" i="2"/>
  <c r="S86" i="2"/>
  <c r="R86" i="2"/>
  <c r="Q86" i="2"/>
  <c r="P86" i="2"/>
  <c r="O86" i="2"/>
  <c r="N86" i="2"/>
  <c r="M86" i="2"/>
  <c r="L86" i="2"/>
  <c r="K86" i="2"/>
  <c r="J86" i="2"/>
  <c r="I86" i="2"/>
  <c r="T85" i="2"/>
  <c r="S85" i="2"/>
  <c r="R85" i="2"/>
  <c r="Q85" i="2"/>
  <c r="P85" i="2"/>
  <c r="O85" i="2"/>
  <c r="N85" i="2"/>
  <c r="M85" i="2"/>
  <c r="L85" i="2"/>
  <c r="K85" i="2"/>
  <c r="J85" i="2"/>
  <c r="I85" i="2"/>
  <c r="T84" i="2"/>
  <c r="S84" i="2"/>
  <c r="R84" i="2"/>
  <c r="Q84" i="2"/>
  <c r="P84" i="2"/>
  <c r="O84" i="2"/>
  <c r="N84" i="2"/>
  <c r="M84" i="2"/>
  <c r="L84" i="2"/>
  <c r="K84" i="2"/>
  <c r="J84" i="2"/>
  <c r="I84" i="2"/>
  <c r="T83" i="2"/>
  <c r="S83" i="2"/>
  <c r="R83" i="2"/>
  <c r="Q83" i="2"/>
  <c r="P83" i="2"/>
  <c r="O83" i="2"/>
  <c r="N83" i="2"/>
  <c r="M83" i="2"/>
  <c r="L83" i="2"/>
  <c r="K83" i="2"/>
  <c r="J83" i="2"/>
  <c r="I83" i="2"/>
  <c r="T82" i="2"/>
  <c r="S82" i="2"/>
  <c r="R82" i="2"/>
  <c r="Q82" i="2"/>
  <c r="P82" i="2"/>
  <c r="O82" i="2"/>
  <c r="N82" i="2"/>
  <c r="M82" i="2"/>
  <c r="L82" i="2"/>
  <c r="K82" i="2"/>
  <c r="J82" i="2"/>
  <c r="I82" i="2"/>
  <c r="T81" i="2"/>
  <c r="S81" i="2"/>
  <c r="R81" i="2"/>
  <c r="Q81" i="2"/>
  <c r="P81" i="2"/>
  <c r="O81" i="2"/>
  <c r="N81" i="2"/>
  <c r="M81" i="2"/>
  <c r="L81" i="2"/>
  <c r="K81" i="2"/>
  <c r="J81" i="2"/>
  <c r="I81" i="2"/>
  <c r="T80" i="2"/>
  <c r="S80" i="2"/>
  <c r="R80" i="2"/>
  <c r="Q80" i="2"/>
  <c r="P80" i="2"/>
  <c r="O80" i="2"/>
  <c r="N80" i="2"/>
  <c r="M80" i="2"/>
  <c r="L80" i="2"/>
  <c r="K80" i="2"/>
  <c r="J80" i="2"/>
  <c r="I80" i="2"/>
  <c r="T79" i="2"/>
  <c r="S79" i="2"/>
  <c r="R79" i="2"/>
  <c r="Q79" i="2"/>
  <c r="P79" i="2"/>
  <c r="O79" i="2"/>
  <c r="N79" i="2"/>
  <c r="M79" i="2"/>
  <c r="L79" i="2"/>
  <c r="K79" i="2"/>
  <c r="J79" i="2"/>
  <c r="I79" i="2"/>
  <c r="T78" i="2"/>
  <c r="S78" i="2"/>
  <c r="R78" i="2"/>
  <c r="Q78" i="2"/>
  <c r="P78" i="2"/>
  <c r="O78" i="2"/>
  <c r="N78" i="2"/>
  <c r="M78" i="2"/>
  <c r="L78" i="2"/>
  <c r="K78" i="2"/>
  <c r="J78" i="2"/>
  <c r="I78" i="2"/>
  <c r="T77" i="2"/>
  <c r="S77" i="2"/>
  <c r="R77" i="2"/>
  <c r="Q77" i="2"/>
  <c r="P77" i="2"/>
  <c r="O77" i="2"/>
  <c r="N77" i="2"/>
  <c r="M77" i="2"/>
  <c r="L77" i="2"/>
  <c r="K77" i="2"/>
  <c r="J77" i="2"/>
  <c r="I77" i="2"/>
  <c r="T76" i="2"/>
  <c r="S76" i="2"/>
  <c r="R76" i="2"/>
  <c r="Q76" i="2"/>
  <c r="P76" i="2"/>
  <c r="O76" i="2"/>
  <c r="N76" i="2"/>
  <c r="M76" i="2"/>
  <c r="L76" i="2"/>
  <c r="K76" i="2"/>
  <c r="J76" i="2"/>
  <c r="I76" i="2"/>
  <c r="T75" i="2"/>
  <c r="S75" i="2"/>
  <c r="R75" i="2"/>
  <c r="Q75" i="2"/>
  <c r="P75" i="2"/>
  <c r="O75" i="2"/>
  <c r="N75" i="2"/>
  <c r="M75" i="2"/>
  <c r="L75" i="2"/>
  <c r="K75" i="2"/>
  <c r="J75" i="2"/>
  <c r="I75" i="2"/>
  <c r="T74" i="2"/>
  <c r="S74" i="2"/>
  <c r="R74" i="2"/>
  <c r="Q74" i="2"/>
  <c r="P74" i="2"/>
  <c r="O74" i="2"/>
  <c r="N74" i="2"/>
  <c r="M74" i="2"/>
  <c r="L74" i="2"/>
  <c r="K74" i="2"/>
  <c r="J74" i="2"/>
  <c r="I74" i="2"/>
  <c r="T73" i="2"/>
  <c r="S73" i="2"/>
  <c r="R73" i="2"/>
  <c r="Q73" i="2"/>
  <c r="P73" i="2"/>
  <c r="O73" i="2"/>
  <c r="N73" i="2"/>
  <c r="M73" i="2"/>
  <c r="L73" i="2"/>
  <c r="K73" i="2"/>
  <c r="J73" i="2"/>
  <c r="I73" i="2"/>
  <c r="T72" i="2"/>
  <c r="S72" i="2"/>
  <c r="R72" i="2"/>
  <c r="Q72" i="2"/>
  <c r="P72" i="2"/>
  <c r="O72" i="2"/>
  <c r="N72" i="2"/>
  <c r="M72" i="2"/>
  <c r="L72" i="2"/>
  <c r="K72" i="2"/>
  <c r="J72" i="2"/>
  <c r="I72" i="2"/>
  <c r="T71" i="2"/>
  <c r="S71" i="2"/>
  <c r="R71" i="2"/>
  <c r="Q71" i="2"/>
  <c r="P71" i="2"/>
  <c r="O71" i="2"/>
  <c r="N71" i="2"/>
  <c r="M71" i="2"/>
  <c r="L71" i="2"/>
  <c r="K71" i="2"/>
  <c r="J71" i="2"/>
  <c r="I71" i="2"/>
  <c r="T70" i="2"/>
  <c r="S70" i="2"/>
  <c r="R70" i="2"/>
  <c r="Q70" i="2"/>
  <c r="P70" i="2"/>
  <c r="O70" i="2"/>
  <c r="N70" i="2"/>
  <c r="M70" i="2"/>
  <c r="L70" i="2"/>
  <c r="K70" i="2"/>
  <c r="J70" i="2"/>
  <c r="I70" i="2"/>
  <c r="T69" i="2"/>
  <c r="S69" i="2"/>
  <c r="R69" i="2"/>
  <c r="Q69" i="2"/>
  <c r="P69" i="2"/>
  <c r="O69" i="2"/>
  <c r="N69" i="2"/>
  <c r="M69" i="2"/>
  <c r="L69" i="2"/>
  <c r="K69" i="2"/>
  <c r="J69" i="2"/>
  <c r="I69" i="2"/>
  <c r="T68" i="2"/>
  <c r="S68" i="2"/>
  <c r="R68" i="2"/>
  <c r="Q68" i="2"/>
  <c r="P68" i="2"/>
  <c r="O68" i="2"/>
  <c r="N68" i="2"/>
  <c r="M68" i="2"/>
  <c r="L68" i="2"/>
  <c r="K68" i="2"/>
  <c r="J68" i="2"/>
  <c r="I68" i="2"/>
  <c r="T67" i="2"/>
  <c r="S67" i="2"/>
  <c r="R67" i="2"/>
  <c r="Q67" i="2"/>
  <c r="P67" i="2"/>
  <c r="O67" i="2"/>
  <c r="N67" i="2"/>
  <c r="M67" i="2"/>
  <c r="L67" i="2"/>
  <c r="K67" i="2"/>
  <c r="J67" i="2"/>
  <c r="I67" i="2"/>
  <c r="T66" i="2"/>
  <c r="S66" i="2"/>
  <c r="R66" i="2"/>
  <c r="Q66" i="2"/>
  <c r="P66" i="2"/>
  <c r="O66" i="2"/>
  <c r="N66" i="2"/>
  <c r="M66" i="2"/>
  <c r="L66" i="2"/>
  <c r="K66" i="2"/>
  <c r="J66" i="2"/>
  <c r="I66" i="2"/>
  <c r="T65" i="2"/>
  <c r="S65" i="2"/>
  <c r="R65" i="2"/>
  <c r="Q65" i="2"/>
  <c r="P65" i="2"/>
  <c r="O65" i="2"/>
  <c r="N65" i="2"/>
  <c r="M65" i="2"/>
  <c r="L65" i="2"/>
  <c r="K65" i="2"/>
  <c r="J65" i="2"/>
  <c r="I65" i="2"/>
  <c r="T64" i="2"/>
  <c r="S64" i="2"/>
  <c r="R64" i="2"/>
  <c r="Q64" i="2"/>
  <c r="P64" i="2"/>
  <c r="O64" i="2"/>
  <c r="N64" i="2"/>
  <c r="M64" i="2"/>
  <c r="L64" i="2"/>
  <c r="K64" i="2"/>
  <c r="J64" i="2"/>
  <c r="I64" i="2"/>
  <c r="T63" i="2"/>
  <c r="S63" i="2"/>
  <c r="R63" i="2"/>
  <c r="Q63" i="2"/>
  <c r="P63" i="2"/>
  <c r="O63" i="2"/>
  <c r="N63" i="2"/>
  <c r="M63" i="2"/>
  <c r="L63" i="2"/>
  <c r="K63" i="2"/>
  <c r="J63" i="2"/>
  <c r="I63" i="2"/>
  <c r="T62" i="2"/>
  <c r="S62" i="2"/>
  <c r="R62" i="2"/>
  <c r="Q62" i="2"/>
  <c r="P62" i="2"/>
  <c r="O62" i="2"/>
  <c r="N62" i="2"/>
  <c r="M62" i="2"/>
  <c r="L62" i="2"/>
  <c r="K62" i="2"/>
  <c r="J62" i="2"/>
  <c r="I62" i="2"/>
  <c r="T61" i="2"/>
  <c r="S61" i="2"/>
  <c r="R61" i="2"/>
  <c r="Q61" i="2"/>
  <c r="P61" i="2"/>
  <c r="O61" i="2"/>
  <c r="N61" i="2"/>
  <c r="M61" i="2"/>
  <c r="L61" i="2"/>
  <c r="K61" i="2"/>
  <c r="J61" i="2"/>
  <c r="I61" i="2"/>
  <c r="T60" i="2"/>
  <c r="S60" i="2"/>
  <c r="R60" i="2"/>
  <c r="Q60" i="2"/>
  <c r="P60" i="2"/>
  <c r="O60" i="2"/>
  <c r="N60" i="2"/>
  <c r="M60" i="2"/>
  <c r="L60" i="2"/>
  <c r="K60" i="2"/>
  <c r="J60" i="2"/>
  <c r="I60" i="2"/>
  <c r="T59" i="2"/>
  <c r="S59" i="2"/>
  <c r="R59" i="2"/>
  <c r="Q59" i="2"/>
  <c r="P59" i="2"/>
  <c r="O59" i="2"/>
  <c r="N59" i="2"/>
  <c r="M59" i="2"/>
  <c r="L59" i="2"/>
  <c r="K59" i="2"/>
  <c r="J59" i="2"/>
  <c r="I59" i="2"/>
  <c r="T58" i="2"/>
  <c r="S58" i="2"/>
  <c r="R58" i="2"/>
  <c r="Q58" i="2"/>
  <c r="P58" i="2"/>
  <c r="O58" i="2"/>
  <c r="N58" i="2"/>
  <c r="M58" i="2"/>
  <c r="L58" i="2"/>
  <c r="K58" i="2"/>
  <c r="J58" i="2"/>
  <c r="I58" i="2"/>
  <c r="T57" i="2"/>
  <c r="S57" i="2"/>
  <c r="R57" i="2"/>
  <c r="Q57" i="2"/>
  <c r="P57" i="2"/>
  <c r="O57" i="2"/>
  <c r="N57" i="2"/>
  <c r="M57" i="2"/>
  <c r="L57" i="2"/>
  <c r="K57" i="2"/>
  <c r="J57" i="2"/>
  <c r="I57" i="2"/>
  <c r="T56" i="2"/>
  <c r="S56" i="2"/>
  <c r="R56" i="2"/>
  <c r="Q56" i="2"/>
  <c r="P56" i="2"/>
  <c r="O56" i="2"/>
  <c r="N56" i="2"/>
  <c r="M56" i="2"/>
  <c r="L56" i="2"/>
  <c r="K56" i="2"/>
  <c r="J56" i="2"/>
  <c r="I56" i="2"/>
  <c r="T55" i="2"/>
  <c r="S55" i="2"/>
  <c r="R55" i="2"/>
  <c r="Q55" i="2"/>
  <c r="P55" i="2"/>
  <c r="O55" i="2"/>
  <c r="N55" i="2"/>
  <c r="M55" i="2"/>
  <c r="L55" i="2"/>
  <c r="K55" i="2"/>
  <c r="J55" i="2"/>
  <c r="I55" i="2"/>
  <c r="T54" i="2"/>
  <c r="S54" i="2"/>
  <c r="R54" i="2"/>
  <c r="Q54" i="2"/>
  <c r="P54" i="2"/>
  <c r="O54" i="2"/>
  <c r="N54" i="2"/>
  <c r="M54" i="2"/>
  <c r="L54" i="2"/>
  <c r="K54" i="2"/>
  <c r="J54" i="2"/>
  <c r="I54" i="2"/>
  <c r="T53" i="2"/>
  <c r="S53" i="2"/>
  <c r="R53" i="2"/>
  <c r="Q53" i="2"/>
  <c r="P53" i="2"/>
  <c r="O53" i="2"/>
  <c r="N53" i="2"/>
  <c r="M53" i="2"/>
  <c r="L53" i="2"/>
  <c r="K53" i="2"/>
  <c r="J53" i="2"/>
  <c r="I53" i="2"/>
  <c r="T52" i="2"/>
  <c r="S52" i="2"/>
  <c r="R52" i="2"/>
  <c r="Q52" i="2"/>
  <c r="P52" i="2"/>
  <c r="O52" i="2"/>
  <c r="N52" i="2"/>
  <c r="M52" i="2"/>
  <c r="L52" i="2"/>
  <c r="K52" i="2"/>
  <c r="J52" i="2"/>
  <c r="I52" i="2"/>
  <c r="T51" i="2"/>
  <c r="S51" i="2"/>
  <c r="R51" i="2"/>
  <c r="Q51" i="2"/>
  <c r="P51" i="2"/>
  <c r="O51" i="2"/>
  <c r="N51" i="2"/>
  <c r="M51" i="2"/>
  <c r="L51" i="2"/>
  <c r="K51" i="2"/>
  <c r="J51" i="2"/>
  <c r="I51" i="2"/>
  <c r="T50" i="2"/>
  <c r="S50" i="2"/>
  <c r="R50" i="2"/>
  <c r="Q50" i="2"/>
  <c r="P50" i="2"/>
  <c r="O50" i="2"/>
  <c r="N50" i="2"/>
  <c r="M50" i="2"/>
  <c r="L50" i="2"/>
  <c r="K50" i="2"/>
  <c r="J50" i="2"/>
  <c r="I50" i="2"/>
  <c r="T49" i="2"/>
  <c r="S49" i="2"/>
  <c r="R49" i="2"/>
  <c r="Q49" i="2"/>
  <c r="P49" i="2"/>
  <c r="O49" i="2"/>
  <c r="N49" i="2"/>
  <c r="M49" i="2"/>
  <c r="L49" i="2"/>
  <c r="K49" i="2"/>
  <c r="J49" i="2"/>
  <c r="I49" i="2"/>
  <c r="T48" i="2"/>
  <c r="S48" i="2"/>
  <c r="R48" i="2"/>
  <c r="Q48" i="2"/>
  <c r="P48" i="2"/>
  <c r="O48" i="2"/>
  <c r="N48" i="2"/>
  <c r="M48" i="2"/>
  <c r="L48" i="2"/>
  <c r="K48" i="2"/>
  <c r="J48" i="2"/>
  <c r="I48" i="2"/>
  <c r="T47" i="2"/>
  <c r="S47" i="2"/>
  <c r="R47" i="2"/>
  <c r="Q47" i="2"/>
  <c r="P47" i="2"/>
  <c r="O47" i="2"/>
  <c r="N47" i="2"/>
  <c r="M47" i="2"/>
  <c r="L47" i="2"/>
  <c r="K47" i="2"/>
  <c r="J47" i="2"/>
  <c r="I47" i="2"/>
  <c r="T46" i="2"/>
  <c r="S46" i="2"/>
  <c r="R46" i="2"/>
  <c r="Q46" i="2"/>
  <c r="P46" i="2"/>
  <c r="O46" i="2"/>
  <c r="N46" i="2"/>
  <c r="M46" i="2"/>
  <c r="L46" i="2"/>
  <c r="K46" i="2"/>
  <c r="J46" i="2"/>
  <c r="I46" i="2"/>
  <c r="T45" i="2"/>
  <c r="S45" i="2"/>
  <c r="R45" i="2"/>
  <c r="Q45" i="2"/>
  <c r="P45" i="2"/>
  <c r="O45" i="2"/>
  <c r="N45" i="2"/>
  <c r="M45" i="2"/>
  <c r="L45" i="2"/>
  <c r="K45" i="2"/>
  <c r="J45" i="2"/>
  <c r="I45" i="2"/>
  <c r="T44" i="2"/>
  <c r="S44" i="2"/>
  <c r="R44" i="2"/>
  <c r="Q44" i="2"/>
  <c r="P44" i="2"/>
  <c r="O44" i="2"/>
  <c r="N44" i="2"/>
  <c r="M44" i="2"/>
  <c r="L44" i="2"/>
  <c r="K44" i="2"/>
  <c r="J44" i="2"/>
  <c r="I44" i="2"/>
  <c r="T43" i="2"/>
  <c r="S43" i="2"/>
  <c r="R43" i="2"/>
  <c r="Q43" i="2"/>
  <c r="P43" i="2"/>
  <c r="O43" i="2"/>
  <c r="N43" i="2"/>
  <c r="M43" i="2"/>
  <c r="L43" i="2"/>
  <c r="K43" i="2"/>
  <c r="J43" i="2"/>
  <c r="I43" i="2"/>
  <c r="T42" i="2"/>
  <c r="S42" i="2"/>
  <c r="R42" i="2"/>
  <c r="Q42" i="2"/>
  <c r="P42" i="2"/>
  <c r="O42" i="2"/>
  <c r="N42" i="2"/>
  <c r="M42" i="2"/>
  <c r="L42" i="2"/>
  <c r="K42" i="2"/>
  <c r="J42" i="2"/>
  <c r="I42" i="2"/>
  <c r="T41" i="2"/>
  <c r="S41" i="2"/>
  <c r="R41" i="2"/>
  <c r="Q41" i="2"/>
  <c r="P41" i="2"/>
  <c r="O41" i="2"/>
  <c r="N41" i="2"/>
  <c r="M41" i="2"/>
  <c r="L41" i="2"/>
  <c r="K41" i="2"/>
  <c r="J41" i="2"/>
  <c r="I41" i="2"/>
  <c r="T40" i="2"/>
  <c r="S40" i="2"/>
  <c r="R40" i="2"/>
  <c r="Q40" i="2"/>
  <c r="P40" i="2"/>
  <c r="O40" i="2"/>
  <c r="N40" i="2"/>
  <c r="M40" i="2"/>
  <c r="L40" i="2"/>
  <c r="K40" i="2"/>
  <c r="J40" i="2"/>
  <c r="I40" i="2"/>
  <c r="T39" i="2"/>
  <c r="S39" i="2"/>
  <c r="R39" i="2"/>
  <c r="Q39" i="2"/>
  <c r="P39" i="2"/>
  <c r="O39" i="2"/>
  <c r="N39" i="2"/>
  <c r="M39" i="2"/>
  <c r="L39" i="2"/>
  <c r="K39" i="2"/>
  <c r="J39" i="2"/>
  <c r="I39" i="2"/>
  <c r="T38" i="2"/>
  <c r="S38" i="2"/>
  <c r="R38" i="2"/>
  <c r="Q38" i="2"/>
  <c r="P38" i="2"/>
  <c r="O38" i="2"/>
  <c r="N38" i="2"/>
  <c r="M38" i="2"/>
  <c r="L38" i="2"/>
  <c r="K38" i="2"/>
  <c r="J38" i="2"/>
  <c r="I38" i="2"/>
  <c r="T37" i="2"/>
  <c r="S37" i="2"/>
  <c r="R37" i="2"/>
  <c r="Q37" i="2"/>
  <c r="P37" i="2"/>
  <c r="O37" i="2"/>
  <c r="N37" i="2"/>
  <c r="M37" i="2"/>
  <c r="L37" i="2"/>
  <c r="K37" i="2"/>
  <c r="J37" i="2"/>
  <c r="I37" i="2"/>
  <c r="T36" i="2"/>
  <c r="S36" i="2"/>
  <c r="R36" i="2"/>
  <c r="Q36" i="2"/>
  <c r="P36" i="2"/>
  <c r="O36" i="2"/>
  <c r="N36" i="2"/>
  <c r="M36" i="2"/>
  <c r="L36" i="2"/>
  <c r="K36" i="2"/>
  <c r="J36" i="2"/>
  <c r="I36" i="2"/>
  <c r="T35" i="2"/>
  <c r="S35" i="2"/>
  <c r="R35" i="2"/>
  <c r="Q35" i="2"/>
  <c r="P35" i="2"/>
  <c r="O35" i="2"/>
  <c r="N35" i="2"/>
  <c r="M35" i="2"/>
  <c r="L35" i="2"/>
  <c r="K35" i="2"/>
  <c r="J35" i="2"/>
  <c r="I35" i="2"/>
  <c r="T34" i="2"/>
  <c r="S34" i="2"/>
  <c r="R34" i="2"/>
  <c r="Q34" i="2"/>
  <c r="P34" i="2"/>
  <c r="O34" i="2"/>
  <c r="N34" i="2"/>
  <c r="M34" i="2"/>
  <c r="L34" i="2"/>
  <c r="K34" i="2"/>
  <c r="J34" i="2"/>
  <c r="I34" i="2"/>
  <c r="T33" i="2"/>
  <c r="S33" i="2"/>
  <c r="R33" i="2"/>
  <c r="Q33" i="2"/>
  <c r="P33" i="2"/>
  <c r="O33" i="2"/>
  <c r="N33" i="2"/>
  <c r="M33" i="2"/>
  <c r="L33" i="2"/>
  <c r="K33" i="2"/>
  <c r="J33" i="2"/>
  <c r="I33" i="2"/>
  <c r="T32" i="2"/>
  <c r="S32" i="2"/>
  <c r="R32" i="2"/>
  <c r="Q32" i="2"/>
  <c r="P32" i="2"/>
  <c r="O32" i="2"/>
  <c r="N32" i="2"/>
  <c r="M32" i="2"/>
  <c r="L32" i="2"/>
  <c r="K32" i="2"/>
  <c r="J32" i="2"/>
  <c r="I32" i="2"/>
  <c r="T31" i="2"/>
  <c r="S31" i="2"/>
  <c r="R31" i="2"/>
  <c r="Q31" i="2"/>
  <c r="P31" i="2"/>
  <c r="O31" i="2"/>
  <c r="N31" i="2"/>
  <c r="M31" i="2"/>
  <c r="L31" i="2"/>
  <c r="K31" i="2"/>
  <c r="J31" i="2"/>
  <c r="I31" i="2"/>
  <c r="T30" i="2"/>
  <c r="S30" i="2"/>
  <c r="R30" i="2"/>
  <c r="Q30" i="2"/>
  <c r="P30" i="2"/>
  <c r="O30" i="2"/>
  <c r="N30" i="2"/>
  <c r="M30" i="2"/>
  <c r="L30" i="2"/>
  <c r="K30" i="2"/>
  <c r="J30" i="2"/>
  <c r="I30" i="2"/>
  <c r="T29" i="2"/>
  <c r="S29" i="2"/>
  <c r="R29" i="2"/>
  <c r="Q29" i="2"/>
  <c r="P29" i="2"/>
  <c r="O29" i="2"/>
  <c r="N29" i="2"/>
  <c r="M29" i="2"/>
  <c r="L29" i="2"/>
  <c r="K29" i="2"/>
  <c r="J29" i="2"/>
  <c r="I29" i="2"/>
  <c r="T28" i="2"/>
  <c r="S28" i="2"/>
  <c r="R28" i="2"/>
  <c r="Q28" i="2"/>
  <c r="P28" i="2"/>
  <c r="O28" i="2"/>
  <c r="N28" i="2"/>
  <c r="M28" i="2"/>
  <c r="L28" i="2"/>
  <c r="K28" i="2"/>
  <c r="J28" i="2"/>
  <c r="I28" i="2"/>
  <c r="T27" i="2"/>
  <c r="S27" i="2"/>
  <c r="R27" i="2"/>
  <c r="Q27" i="2"/>
  <c r="P27" i="2"/>
  <c r="O27" i="2"/>
  <c r="N27" i="2"/>
  <c r="M27" i="2"/>
  <c r="L27" i="2"/>
  <c r="K27" i="2"/>
  <c r="J27" i="2"/>
  <c r="I27" i="2"/>
  <c r="T26" i="2"/>
  <c r="S26" i="2"/>
  <c r="R26" i="2"/>
  <c r="Q26" i="2"/>
  <c r="P26" i="2"/>
  <c r="O26" i="2"/>
  <c r="N26" i="2"/>
  <c r="M26" i="2"/>
  <c r="L26" i="2"/>
  <c r="K26" i="2"/>
  <c r="J26" i="2"/>
  <c r="I26" i="2"/>
  <c r="T25" i="2"/>
  <c r="S25" i="2"/>
  <c r="R25" i="2"/>
  <c r="Q25" i="2"/>
  <c r="P25" i="2"/>
  <c r="O25" i="2"/>
  <c r="N25" i="2"/>
  <c r="M25" i="2"/>
  <c r="L25" i="2"/>
  <c r="K25" i="2"/>
  <c r="J25" i="2"/>
  <c r="I25" i="2"/>
  <c r="T24" i="2"/>
  <c r="S24" i="2"/>
  <c r="R24" i="2"/>
  <c r="Q24" i="2"/>
  <c r="P24" i="2"/>
  <c r="O24" i="2"/>
  <c r="N24" i="2"/>
  <c r="M24" i="2"/>
  <c r="L24" i="2"/>
  <c r="K24" i="2"/>
  <c r="J24" i="2"/>
  <c r="I24" i="2"/>
  <c r="T23" i="2"/>
  <c r="S23" i="2"/>
  <c r="R23" i="2"/>
  <c r="Q23" i="2"/>
  <c r="P23" i="2"/>
  <c r="O23" i="2"/>
  <c r="N23" i="2"/>
  <c r="M23" i="2"/>
  <c r="L23" i="2"/>
  <c r="K23" i="2"/>
  <c r="J23" i="2"/>
  <c r="I23" i="2"/>
  <c r="T22" i="2"/>
  <c r="S22" i="2"/>
  <c r="R22" i="2"/>
  <c r="Q22" i="2"/>
  <c r="P22" i="2"/>
  <c r="O22" i="2"/>
  <c r="N22" i="2"/>
  <c r="M22" i="2"/>
  <c r="L22" i="2"/>
  <c r="K22" i="2"/>
  <c r="J22" i="2"/>
  <c r="I22" i="2"/>
  <c r="T21" i="2"/>
  <c r="S21" i="2"/>
  <c r="R21" i="2"/>
  <c r="Q21" i="2"/>
  <c r="P21" i="2"/>
  <c r="O21" i="2"/>
  <c r="N21" i="2"/>
  <c r="M21" i="2"/>
  <c r="L21" i="2"/>
  <c r="K21" i="2"/>
  <c r="J21" i="2"/>
  <c r="I21" i="2"/>
  <c r="T20" i="2"/>
  <c r="S20" i="2"/>
  <c r="R20" i="2"/>
  <c r="Q20" i="2"/>
  <c r="P20" i="2"/>
  <c r="O20" i="2"/>
  <c r="N20" i="2"/>
  <c r="M20" i="2"/>
  <c r="L20" i="2"/>
  <c r="K20" i="2"/>
  <c r="J20" i="2"/>
  <c r="I20" i="2"/>
  <c r="T19" i="2"/>
  <c r="S19" i="2"/>
  <c r="R19" i="2"/>
  <c r="Q19" i="2"/>
  <c r="P19" i="2"/>
  <c r="O19" i="2"/>
  <c r="N19" i="2"/>
  <c r="M19" i="2"/>
  <c r="L19" i="2"/>
  <c r="K19" i="2"/>
  <c r="J19" i="2"/>
  <c r="I19" i="2"/>
  <c r="T18" i="2"/>
  <c r="M17" i="2"/>
  <c r="V1011" i="3"/>
  <c r="U1011" i="3"/>
  <c r="T1011" i="3"/>
  <c r="S1011" i="3"/>
  <c r="V1010" i="3"/>
  <c r="U1010" i="3"/>
  <c r="T1010" i="3"/>
  <c r="S1010" i="3"/>
  <c r="V1009" i="3"/>
  <c r="U1009" i="3"/>
  <c r="T1009" i="3"/>
  <c r="S1009" i="3"/>
  <c r="V1008" i="3"/>
  <c r="U1008" i="3"/>
  <c r="T1008" i="3"/>
  <c r="S1008" i="3"/>
  <c r="V1007" i="3"/>
  <c r="U1007" i="3"/>
  <c r="T1007" i="3"/>
  <c r="S1007" i="3"/>
  <c r="V1006" i="3"/>
  <c r="U1006" i="3"/>
  <c r="T1006" i="3"/>
  <c r="S1006" i="3"/>
  <c r="V1005" i="3"/>
  <c r="U1005" i="3"/>
  <c r="T1005" i="3"/>
  <c r="S1005" i="3"/>
  <c r="V1004" i="3"/>
  <c r="U1004" i="3"/>
  <c r="T1004" i="3"/>
  <c r="S1004" i="3"/>
  <c r="V1003" i="3"/>
  <c r="U1003" i="3"/>
  <c r="T1003" i="3"/>
  <c r="S1003" i="3"/>
  <c r="V1002" i="3"/>
  <c r="U1002" i="3"/>
  <c r="T1002" i="3"/>
  <c r="S1002" i="3"/>
  <c r="V1001" i="3"/>
  <c r="U1001" i="3"/>
  <c r="T1001" i="3"/>
  <c r="S1001" i="3"/>
  <c r="V1000" i="3"/>
  <c r="U1000" i="3"/>
  <c r="T1000" i="3"/>
  <c r="S1000" i="3"/>
  <c r="V999" i="3"/>
  <c r="U999" i="3"/>
  <c r="T999" i="3"/>
  <c r="S999" i="3"/>
  <c r="V998" i="3"/>
  <c r="U998" i="3"/>
  <c r="T998" i="3"/>
  <c r="S998" i="3"/>
  <c r="V997" i="3"/>
  <c r="U997" i="3"/>
  <c r="T997" i="3"/>
  <c r="S997" i="3"/>
  <c r="V996" i="3"/>
  <c r="U996" i="3"/>
  <c r="T996" i="3"/>
  <c r="S996" i="3"/>
  <c r="V995" i="3"/>
  <c r="U995" i="3"/>
  <c r="T995" i="3"/>
  <c r="S995" i="3"/>
  <c r="V994" i="3"/>
  <c r="U994" i="3"/>
  <c r="T994" i="3"/>
  <c r="S994" i="3"/>
  <c r="V993" i="3"/>
  <c r="U993" i="3"/>
  <c r="T993" i="3"/>
  <c r="S993" i="3"/>
  <c r="V992" i="3"/>
  <c r="U992" i="3"/>
  <c r="T992" i="3"/>
  <c r="S992" i="3"/>
  <c r="V991" i="3"/>
  <c r="U991" i="3"/>
  <c r="T991" i="3"/>
  <c r="S991" i="3"/>
  <c r="V990" i="3"/>
  <c r="U990" i="3"/>
  <c r="T990" i="3"/>
  <c r="S990" i="3"/>
  <c r="V989" i="3"/>
  <c r="U989" i="3"/>
  <c r="T989" i="3"/>
  <c r="S989" i="3"/>
  <c r="V988" i="3"/>
  <c r="U988" i="3"/>
  <c r="T988" i="3"/>
  <c r="S988" i="3"/>
  <c r="V987" i="3"/>
  <c r="U987" i="3"/>
  <c r="T987" i="3"/>
  <c r="S987" i="3"/>
  <c r="V986" i="3"/>
  <c r="U986" i="3"/>
  <c r="T986" i="3"/>
  <c r="S986" i="3"/>
  <c r="V985" i="3"/>
  <c r="U985" i="3"/>
  <c r="T985" i="3"/>
  <c r="S985" i="3"/>
  <c r="V984" i="3"/>
  <c r="U984" i="3"/>
  <c r="T984" i="3"/>
  <c r="S984" i="3"/>
  <c r="V983" i="3"/>
  <c r="U983" i="3"/>
  <c r="T983" i="3"/>
  <c r="S983" i="3"/>
  <c r="V982" i="3"/>
  <c r="U982" i="3"/>
  <c r="T982" i="3"/>
  <c r="S982" i="3"/>
  <c r="V981" i="3"/>
  <c r="U981" i="3"/>
  <c r="T981" i="3"/>
  <c r="S981" i="3"/>
  <c r="V980" i="3"/>
  <c r="U980" i="3"/>
  <c r="T980" i="3"/>
  <c r="S980" i="3"/>
  <c r="V979" i="3"/>
  <c r="U979" i="3"/>
  <c r="T979" i="3"/>
  <c r="S979" i="3"/>
  <c r="V978" i="3"/>
  <c r="U978" i="3"/>
  <c r="T978" i="3"/>
  <c r="S978" i="3"/>
  <c r="V977" i="3"/>
  <c r="U977" i="3"/>
  <c r="T977" i="3"/>
  <c r="S977" i="3"/>
  <c r="V976" i="3"/>
  <c r="U976" i="3"/>
  <c r="T976" i="3"/>
  <c r="S976" i="3"/>
  <c r="V975" i="3"/>
  <c r="U975" i="3"/>
  <c r="T975" i="3"/>
  <c r="S975" i="3"/>
  <c r="V974" i="3"/>
  <c r="U974" i="3"/>
  <c r="T974" i="3"/>
  <c r="S974" i="3"/>
  <c r="V973" i="3"/>
  <c r="U973" i="3"/>
  <c r="T973" i="3"/>
  <c r="S973" i="3"/>
  <c r="V972" i="3"/>
  <c r="U972" i="3"/>
  <c r="T972" i="3"/>
  <c r="S972" i="3"/>
  <c r="V971" i="3"/>
  <c r="U971" i="3"/>
  <c r="T971" i="3"/>
  <c r="S971" i="3"/>
  <c r="V970" i="3"/>
  <c r="U970" i="3"/>
  <c r="T970" i="3"/>
  <c r="S970" i="3"/>
  <c r="V969" i="3"/>
  <c r="U969" i="3"/>
  <c r="T969" i="3"/>
  <c r="S969" i="3"/>
  <c r="V968" i="3"/>
  <c r="U968" i="3"/>
  <c r="T968" i="3"/>
  <c r="S968" i="3"/>
  <c r="V967" i="3"/>
  <c r="U967" i="3"/>
  <c r="T967" i="3"/>
  <c r="S967" i="3"/>
  <c r="V966" i="3"/>
  <c r="U966" i="3"/>
  <c r="T966" i="3"/>
  <c r="S966" i="3"/>
  <c r="V965" i="3"/>
  <c r="U965" i="3"/>
  <c r="T965" i="3"/>
  <c r="S965" i="3"/>
  <c r="V964" i="3"/>
  <c r="U964" i="3"/>
  <c r="T964" i="3"/>
  <c r="S964" i="3"/>
  <c r="V963" i="3"/>
  <c r="U963" i="3"/>
  <c r="T963" i="3"/>
  <c r="S963" i="3"/>
  <c r="V962" i="3"/>
  <c r="U962" i="3"/>
  <c r="T962" i="3"/>
  <c r="S962" i="3"/>
  <c r="V961" i="3"/>
  <c r="U961" i="3"/>
  <c r="T961" i="3"/>
  <c r="S961" i="3"/>
  <c r="V960" i="3"/>
  <c r="U960" i="3"/>
  <c r="T960" i="3"/>
  <c r="S960" i="3"/>
  <c r="V959" i="3"/>
  <c r="U959" i="3"/>
  <c r="T959" i="3"/>
  <c r="S959" i="3"/>
  <c r="V958" i="3"/>
  <c r="U958" i="3"/>
  <c r="T958" i="3"/>
  <c r="S958" i="3"/>
  <c r="V957" i="3"/>
  <c r="U957" i="3"/>
  <c r="T957" i="3"/>
  <c r="S957" i="3"/>
  <c r="V956" i="3"/>
  <c r="U956" i="3"/>
  <c r="T956" i="3"/>
  <c r="S956" i="3"/>
  <c r="V955" i="3"/>
  <c r="U955" i="3"/>
  <c r="T955" i="3"/>
  <c r="S955" i="3"/>
  <c r="V954" i="3"/>
  <c r="U954" i="3"/>
  <c r="T954" i="3"/>
  <c r="S954" i="3"/>
  <c r="V953" i="3"/>
  <c r="U953" i="3"/>
  <c r="T953" i="3"/>
  <c r="S953" i="3"/>
  <c r="V952" i="3"/>
  <c r="U952" i="3"/>
  <c r="T952" i="3"/>
  <c r="S952" i="3"/>
  <c r="V951" i="3"/>
  <c r="U951" i="3"/>
  <c r="T951" i="3"/>
  <c r="S951" i="3"/>
  <c r="V950" i="3"/>
  <c r="U950" i="3"/>
  <c r="T950" i="3"/>
  <c r="S950" i="3"/>
  <c r="V949" i="3"/>
  <c r="U949" i="3"/>
  <c r="T949" i="3"/>
  <c r="S949" i="3"/>
  <c r="V948" i="3"/>
  <c r="U948" i="3"/>
  <c r="T948" i="3"/>
  <c r="S948" i="3"/>
  <c r="V947" i="3"/>
  <c r="U947" i="3"/>
  <c r="T947" i="3"/>
  <c r="S947" i="3"/>
  <c r="V946" i="3"/>
  <c r="U946" i="3"/>
  <c r="T946" i="3"/>
  <c r="S946" i="3"/>
  <c r="V945" i="3"/>
  <c r="U945" i="3"/>
  <c r="T945" i="3"/>
  <c r="S945" i="3"/>
  <c r="V944" i="3"/>
  <c r="U944" i="3"/>
  <c r="T944" i="3"/>
  <c r="S944" i="3"/>
  <c r="V943" i="3"/>
  <c r="U943" i="3"/>
  <c r="T943" i="3"/>
  <c r="S943" i="3"/>
  <c r="V942" i="3"/>
  <c r="U942" i="3"/>
  <c r="T942" i="3"/>
  <c r="S942" i="3"/>
  <c r="V941" i="3"/>
  <c r="U941" i="3"/>
  <c r="T941" i="3"/>
  <c r="S941" i="3"/>
  <c r="V940" i="3"/>
  <c r="U940" i="3"/>
  <c r="T940" i="3"/>
  <c r="S940" i="3"/>
  <c r="V939" i="3"/>
  <c r="U939" i="3"/>
  <c r="T939" i="3"/>
  <c r="S939" i="3"/>
  <c r="V938" i="3"/>
  <c r="U938" i="3"/>
  <c r="T938" i="3"/>
  <c r="S938" i="3"/>
  <c r="V937" i="3"/>
  <c r="U937" i="3"/>
  <c r="T937" i="3"/>
  <c r="S937" i="3"/>
  <c r="V936" i="3"/>
  <c r="U936" i="3"/>
  <c r="T936" i="3"/>
  <c r="S936" i="3"/>
  <c r="V935" i="3"/>
  <c r="U935" i="3"/>
  <c r="T935" i="3"/>
  <c r="S935" i="3"/>
  <c r="V934" i="3"/>
  <c r="U934" i="3"/>
  <c r="T934" i="3"/>
  <c r="S934" i="3"/>
  <c r="V933" i="3"/>
  <c r="U933" i="3"/>
  <c r="T933" i="3"/>
  <c r="S933" i="3"/>
  <c r="V932" i="3"/>
  <c r="U932" i="3"/>
  <c r="T932" i="3"/>
  <c r="S932" i="3"/>
  <c r="V931" i="3"/>
  <c r="U931" i="3"/>
  <c r="T931" i="3"/>
  <c r="S931" i="3"/>
  <c r="V930" i="3"/>
  <c r="U930" i="3"/>
  <c r="T930" i="3"/>
  <c r="S930" i="3"/>
  <c r="V929" i="3"/>
  <c r="U929" i="3"/>
  <c r="T929" i="3"/>
  <c r="S929" i="3"/>
  <c r="V928" i="3"/>
  <c r="U928" i="3"/>
  <c r="T928" i="3"/>
  <c r="S928" i="3"/>
  <c r="V927" i="3"/>
  <c r="U927" i="3"/>
  <c r="T927" i="3"/>
  <c r="S927" i="3"/>
  <c r="V926" i="3"/>
  <c r="U926" i="3"/>
  <c r="T926" i="3"/>
  <c r="S926" i="3"/>
  <c r="V925" i="3"/>
  <c r="U925" i="3"/>
  <c r="T925" i="3"/>
  <c r="S925" i="3"/>
  <c r="V924" i="3"/>
  <c r="U924" i="3"/>
  <c r="T924" i="3"/>
  <c r="S924" i="3"/>
  <c r="V923" i="3"/>
  <c r="U923" i="3"/>
  <c r="T923" i="3"/>
  <c r="S923" i="3"/>
  <c r="V922" i="3"/>
  <c r="U922" i="3"/>
  <c r="T922" i="3"/>
  <c r="S922" i="3"/>
  <c r="V921" i="3"/>
  <c r="U921" i="3"/>
  <c r="T921" i="3"/>
  <c r="S921" i="3"/>
  <c r="V920" i="3"/>
  <c r="U920" i="3"/>
  <c r="T920" i="3"/>
  <c r="S920" i="3"/>
  <c r="V919" i="3"/>
  <c r="U919" i="3"/>
  <c r="T919" i="3"/>
  <c r="S919" i="3"/>
  <c r="V918" i="3"/>
  <c r="U918" i="3"/>
  <c r="T918" i="3"/>
  <c r="S918" i="3"/>
  <c r="V917" i="3"/>
  <c r="U917" i="3"/>
  <c r="T917" i="3"/>
  <c r="S917" i="3"/>
  <c r="V916" i="3"/>
  <c r="U916" i="3"/>
  <c r="T916" i="3"/>
  <c r="S916" i="3"/>
  <c r="V915" i="3"/>
  <c r="U915" i="3"/>
  <c r="T915" i="3"/>
  <c r="S915" i="3"/>
  <c r="V914" i="3"/>
  <c r="U914" i="3"/>
  <c r="T914" i="3"/>
  <c r="S914" i="3"/>
  <c r="V913" i="3"/>
  <c r="U913" i="3"/>
  <c r="T913" i="3"/>
  <c r="S913" i="3"/>
  <c r="V912" i="3"/>
  <c r="U912" i="3"/>
  <c r="T912" i="3"/>
  <c r="S912" i="3"/>
  <c r="V911" i="3"/>
  <c r="U911" i="3"/>
  <c r="T911" i="3"/>
  <c r="S911" i="3"/>
  <c r="V910" i="3"/>
  <c r="U910" i="3"/>
  <c r="T910" i="3"/>
  <c r="S910" i="3"/>
  <c r="V909" i="3"/>
  <c r="U909" i="3"/>
  <c r="T909" i="3"/>
  <c r="S909" i="3"/>
  <c r="V908" i="3"/>
  <c r="U908" i="3"/>
  <c r="T908" i="3"/>
  <c r="S908" i="3"/>
  <c r="V907" i="3"/>
  <c r="U907" i="3"/>
  <c r="T907" i="3"/>
  <c r="S907" i="3"/>
  <c r="V906" i="3"/>
  <c r="U906" i="3"/>
  <c r="T906" i="3"/>
  <c r="S906" i="3"/>
  <c r="V905" i="3"/>
  <c r="U905" i="3"/>
  <c r="T905" i="3"/>
  <c r="S905" i="3"/>
  <c r="V904" i="3"/>
  <c r="U904" i="3"/>
  <c r="T904" i="3"/>
  <c r="S904" i="3"/>
  <c r="V903" i="3"/>
  <c r="U903" i="3"/>
  <c r="T903" i="3"/>
  <c r="S903" i="3"/>
  <c r="V902" i="3"/>
  <c r="U902" i="3"/>
  <c r="T902" i="3"/>
  <c r="S902" i="3"/>
  <c r="V901" i="3"/>
  <c r="U901" i="3"/>
  <c r="T901" i="3"/>
  <c r="S901" i="3"/>
  <c r="V900" i="3"/>
  <c r="U900" i="3"/>
  <c r="T900" i="3"/>
  <c r="S900" i="3"/>
  <c r="V899" i="3"/>
  <c r="U899" i="3"/>
  <c r="T899" i="3"/>
  <c r="S899" i="3"/>
  <c r="V898" i="3"/>
  <c r="U898" i="3"/>
  <c r="T898" i="3"/>
  <c r="S898" i="3"/>
  <c r="V897" i="3"/>
  <c r="U897" i="3"/>
  <c r="T897" i="3"/>
  <c r="S897" i="3"/>
  <c r="V896" i="3"/>
  <c r="U896" i="3"/>
  <c r="T896" i="3"/>
  <c r="S896" i="3"/>
  <c r="V895" i="3"/>
  <c r="U895" i="3"/>
  <c r="T895" i="3"/>
  <c r="S895" i="3"/>
  <c r="V894" i="3"/>
  <c r="U894" i="3"/>
  <c r="T894" i="3"/>
  <c r="S894" i="3"/>
  <c r="V893" i="3"/>
  <c r="U893" i="3"/>
  <c r="T893" i="3"/>
  <c r="S893" i="3"/>
  <c r="V892" i="3"/>
  <c r="U892" i="3"/>
  <c r="T892" i="3"/>
  <c r="S892" i="3"/>
  <c r="V891" i="3"/>
  <c r="U891" i="3"/>
  <c r="T891" i="3"/>
  <c r="S891" i="3"/>
  <c r="V890" i="3"/>
  <c r="U890" i="3"/>
  <c r="T890" i="3"/>
  <c r="S890" i="3"/>
  <c r="V889" i="3"/>
  <c r="U889" i="3"/>
  <c r="T889" i="3"/>
  <c r="S889" i="3"/>
  <c r="V888" i="3"/>
  <c r="U888" i="3"/>
  <c r="T888" i="3"/>
  <c r="S888" i="3"/>
  <c r="V887" i="3"/>
  <c r="U887" i="3"/>
  <c r="T887" i="3"/>
  <c r="S887" i="3"/>
  <c r="V886" i="3"/>
  <c r="U886" i="3"/>
  <c r="T886" i="3"/>
  <c r="S886" i="3"/>
  <c r="V885" i="3"/>
  <c r="U885" i="3"/>
  <c r="T885" i="3"/>
  <c r="S885" i="3"/>
  <c r="V884" i="3"/>
  <c r="U884" i="3"/>
  <c r="T884" i="3"/>
  <c r="S884" i="3"/>
  <c r="V883" i="3"/>
  <c r="U883" i="3"/>
  <c r="T883" i="3"/>
  <c r="S883" i="3"/>
  <c r="V882" i="3"/>
  <c r="U882" i="3"/>
  <c r="T882" i="3"/>
  <c r="S882" i="3"/>
  <c r="V881" i="3"/>
  <c r="U881" i="3"/>
  <c r="T881" i="3"/>
  <c r="S881" i="3"/>
  <c r="V880" i="3"/>
  <c r="U880" i="3"/>
  <c r="T880" i="3"/>
  <c r="S880" i="3"/>
  <c r="V879" i="3"/>
  <c r="U879" i="3"/>
  <c r="T879" i="3"/>
  <c r="S879" i="3"/>
  <c r="V878" i="3"/>
  <c r="U878" i="3"/>
  <c r="T878" i="3"/>
  <c r="S878" i="3"/>
  <c r="V877" i="3"/>
  <c r="U877" i="3"/>
  <c r="T877" i="3"/>
  <c r="S877" i="3"/>
  <c r="V876" i="3"/>
  <c r="U876" i="3"/>
  <c r="T876" i="3"/>
  <c r="S876" i="3"/>
  <c r="V875" i="3"/>
  <c r="U875" i="3"/>
  <c r="T875" i="3"/>
  <c r="S875" i="3"/>
  <c r="V874" i="3"/>
  <c r="U874" i="3"/>
  <c r="T874" i="3"/>
  <c r="S874" i="3"/>
  <c r="V873" i="3"/>
  <c r="U873" i="3"/>
  <c r="T873" i="3"/>
  <c r="S873" i="3"/>
  <c r="V872" i="3"/>
  <c r="U872" i="3"/>
  <c r="T872" i="3"/>
  <c r="S872" i="3"/>
  <c r="V871" i="3"/>
  <c r="U871" i="3"/>
  <c r="T871" i="3"/>
  <c r="S871" i="3"/>
  <c r="V870" i="3"/>
  <c r="U870" i="3"/>
  <c r="T870" i="3"/>
  <c r="S870" i="3"/>
  <c r="V869" i="3"/>
  <c r="U869" i="3"/>
  <c r="T869" i="3"/>
  <c r="S869" i="3"/>
  <c r="V868" i="3"/>
  <c r="U868" i="3"/>
  <c r="T868" i="3"/>
  <c r="S868" i="3"/>
  <c r="V867" i="3"/>
  <c r="U867" i="3"/>
  <c r="T867" i="3"/>
  <c r="S867" i="3"/>
  <c r="V866" i="3"/>
  <c r="U866" i="3"/>
  <c r="T866" i="3"/>
  <c r="S866" i="3"/>
  <c r="V865" i="3"/>
  <c r="U865" i="3"/>
  <c r="T865" i="3"/>
  <c r="S865" i="3"/>
  <c r="V864" i="3"/>
  <c r="U864" i="3"/>
  <c r="T864" i="3"/>
  <c r="S864" i="3"/>
  <c r="V863" i="3"/>
  <c r="U863" i="3"/>
  <c r="T863" i="3"/>
  <c r="S863" i="3"/>
  <c r="V862" i="3"/>
  <c r="U862" i="3"/>
  <c r="T862" i="3"/>
  <c r="S862" i="3"/>
  <c r="V861" i="3"/>
  <c r="U861" i="3"/>
  <c r="T861" i="3"/>
  <c r="S861" i="3"/>
  <c r="V860" i="3"/>
  <c r="U860" i="3"/>
  <c r="T860" i="3"/>
  <c r="S860" i="3"/>
  <c r="V859" i="3"/>
  <c r="U859" i="3"/>
  <c r="T859" i="3"/>
  <c r="S859" i="3"/>
  <c r="V858" i="3"/>
  <c r="U858" i="3"/>
  <c r="T858" i="3"/>
  <c r="S858" i="3"/>
  <c r="V857" i="3"/>
  <c r="U857" i="3"/>
  <c r="T857" i="3"/>
  <c r="S857" i="3"/>
  <c r="V856" i="3"/>
  <c r="U856" i="3"/>
  <c r="T856" i="3"/>
  <c r="S856" i="3"/>
  <c r="V855" i="3"/>
  <c r="U855" i="3"/>
  <c r="T855" i="3"/>
  <c r="S855" i="3"/>
  <c r="V854" i="3"/>
  <c r="U854" i="3"/>
  <c r="T854" i="3"/>
  <c r="S854" i="3"/>
  <c r="V853" i="3"/>
  <c r="U853" i="3"/>
  <c r="T853" i="3"/>
  <c r="S853" i="3"/>
  <c r="V852" i="3"/>
  <c r="U852" i="3"/>
  <c r="T852" i="3"/>
  <c r="S852" i="3"/>
  <c r="V851" i="3"/>
  <c r="U851" i="3"/>
  <c r="T851" i="3"/>
  <c r="S851" i="3"/>
  <c r="V850" i="3"/>
  <c r="U850" i="3"/>
  <c r="T850" i="3"/>
  <c r="S850" i="3"/>
  <c r="V849" i="3"/>
  <c r="U849" i="3"/>
  <c r="T849" i="3"/>
  <c r="S849" i="3"/>
  <c r="V848" i="3"/>
  <c r="U848" i="3"/>
  <c r="T848" i="3"/>
  <c r="S848" i="3"/>
  <c r="V847" i="3"/>
  <c r="U847" i="3"/>
  <c r="T847" i="3"/>
  <c r="S847" i="3"/>
  <c r="V846" i="3"/>
  <c r="U846" i="3"/>
  <c r="T846" i="3"/>
  <c r="S846" i="3"/>
  <c r="V845" i="3"/>
  <c r="U845" i="3"/>
  <c r="T845" i="3"/>
  <c r="S845" i="3"/>
  <c r="V844" i="3"/>
  <c r="U844" i="3"/>
  <c r="T844" i="3"/>
  <c r="S844" i="3"/>
  <c r="V843" i="3"/>
  <c r="U843" i="3"/>
  <c r="T843" i="3"/>
  <c r="S843" i="3"/>
  <c r="V842" i="3"/>
  <c r="U842" i="3"/>
  <c r="T842" i="3"/>
  <c r="S842" i="3"/>
  <c r="V841" i="3"/>
  <c r="U841" i="3"/>
  <c r="T841" i="3"/>
  <c r="S841" i="3"/>
  <c r="V840" i="3"/>
  <c r="U840" i="3"/>
  <c r="T840" i="3"/>
  <c r="S840" i="3"/>
  <c r="V839" i="3"/>
  <c r="U839" i="3"/>
  <c r="T839" i="3"/>
  <c r="S839" i="3"/>
  <c r="V838" i="3"/>
  <c r="U838" i="3"/>
  <c r="T838" i="3"/>
  <c r="S838" i="3"/>
  <c r="V837" i="3"/>
  <c r="U837" i="3"/>
  <c r="T837" i="3"/>
  <c r="S837" i="3"/>
  <c r="V836" i="3"/>
  <c r="U836" i="3"/>
  <c r="T836" i="3"/>
  <c r="S836" i="3"/>
  <c r="V835" i="3"/>
  <c r="U835" i="3"/>
  <c r="T835" i="3"/>
  <c r="S835" i="3"/>
  <c r="V834" i="3"/>
  <c r="U834" i="3"/>
  <c r="T834" i="3"/>
  <c r="S834" i="3"/>
  <c r="V833" i="3"/>
  <c r="U833" i="3"/>
  <c r="T833" i="3"/>
  <c r="S833" i="3"/>
  <c r="V832" i="3"/>
  <c r="U832" i="3"/>
  <c r="T832" i="3"/>
  <c r="S832" i="3"/>
  <c r="V831" i="3"/>
  <c r="U831" i="3"/>
  <c r="T831" i="3"/>
  <c r="S831" i="3"/>
  <c r="V830" i="3"/>
  <c r="U830" i="3"/>
  <c r="T830" i="3"/>
  <c r="S830" i="3"/>
  <c r="V829" i="3"/>
  <c r="U829" i="3"/>
  <c r="T829" i="3"/>
  <c r="S829" i="3"/>
  <c r="V828" i="3"/>
  <c r="U828" i="3"/>
  <c r="T828" i="3"/>
  <c r="S828" i="3"/>
  <c r="V827" i="3"/>
  <c r="U827" i="3"/>
  <c r="T827" i="3"/>
  <c r="S827" i="3"/>
  <c r="V826" i="3"/>
  <c r="U826" i="3"/>
  <c r="T826" i="3"/>
  <c r="S826" i="3"/>
  <c r="V825" i="3"/>
  <c r="U825" i="3"/>
  <c r="T825" i="3"/>
  <c r="S825" i="3"/>
  <c r="V824" i="3"/>
  <c r="U824" i="3"/>
  <c r="T824" i="3"/>
  <c r="S824" i="3"/>
  <c r="V823" i="3"/>
  <c r="U823" i="3"/>
  <c r="T823" i="3"/>
  <c r="S823" i="3"/>
  <c r="V822" i="3"/>
  <c r="U822" i="3"/>
  <c r="T822" i="3"/>
  <c r="S822" i="3"/>
  <c r="V821" i="3"/>
  <c r="U821" i="3"/>
  <c r="T821" i="3"/>
  <c r="S821" i="3"/>
  <c r="V820" i="3"/>
  <c r="U820" i="3"/>
  <c r="T820" i="3"/>
  <c r="S820" i="3"/>
  <c r="V819" i="3"/>
  <c r="U819" i="3"/>
  <c r="T819" i="3"/>
  <c r="S819" i="3"/>
  <c r="V818" i="3"/>
  <c r="U818" i="3"/>
  <c r="T818" i="3"/>
  <c r="S818" i="3"/>
  <c r="V817" i="3"/>
  <c r="U817" i="3"/>
  <c r="T817" i="3"/>
  <c r="S817" i="3"/>
  <c r="V816" i="3"/>
  <c r="U816" i="3"/>
  <c r="T816" i="3"/>
  <c r="S816" i="3"/>
  <c r="V815" i="3"/>
  <c r="U815" i="3"/>
  <c r="T815" i="3"/>
  <c r="S815" i="3"/>
  <c r="V814" i="3"/>
  <c r="U814" i="3"/>
  <c r="T814" i="3"/>
  <c r="S814" i="3"/>
  <c r="V813" i="3"/>
  <c r="U813" i="3"/>
  <c r="T813" i="3"/>
  <c r="S813" i="3"/>
  <c r="V812" i="3"/>
  <c r="U812" i="3"/>
  <c r="T812" i="3"/>
  <c r="S812" i="3"/>
  <c r="V811" i="3"/>
  <c r="U811" i="3"/>
  <c r="T811" i="3"/>
  <c r="S811" i="3"/>
  <c r="V810" i="3"/>
  <c r="U810" i="3"/>
  <c r="T810" i="3"/>
  <c r="S810" i="3"/>
  <c r="V809" i="3"/>
  <c r="U809" i="3"/>
  <c r="T809" i="3"/>
  <c r="S809" i="3"/>
  <c r="V808" i="3"/>
  <c r="U808" i="3"/>
  <c r="T808" i="3"/>
  <c r="S808" i="3"/>
  <c r="V807" i="3"/>
  <c r="U807" i="3"/>
  <c r="T807" i="3"/>
  <c r="S807" i="3"/>
  <c r="V806" i="3"/>
  <c r="U806" i="3"/>
  <c r="T806" i="3"/>
  <c r="S806" i="3"/>
  <c r="V805" i="3"/>
  <c r="U805" i="3"/>
  <c r="T805" i="3"/>
  <c r="S805" i="3"/>
  <c r="V804" i="3"/>
  <c r="U804" i="3"/>
  <c r="T804" i="3"/>
  <c r="S804" i="3"/>
  <c r="V803" i="3"/>
  <c r="U803" i="3"/>
  <c r="T803" i="3"/>
  <c r="S803" i="3"/>
  <c r="V802" i="3"/>
  <c r="U802" i="3"/>
  <c r="T802" i="3"/>
  <c r="S802" i="3"/>
  <c r="V801" i="3"/>
  <c r="U801" i="3"/>
  <c r="T801" i="3"/>
  <c r="S801" i="3"/>
  <c r="V800" i="3"/>
  <c r="U800" i="3"/>
  <c r="T800" i="3"/>
  <c r="S800" i="3"/>
  <c r="V799" i="3"/>
  <c r="U799" i="3"/>
  <c r="T799" i="3"/>
  <c r="S799" i="3"/>
  <c r="V798" i="3"/>
  <c r="U798" i="3"/>
  <c r="T798" i="3"/>
  <c r="S798" i="3"/>
  <c r="V797" i="3"/>
  <c r="U797" i="3"/>
  <c r="T797" i="3"/>
  <c r="S797" i="3"/>
  <c r="V796" i="3"/>
  <c r="U796" i="3"/>
  <c r="T796" i="3"/>
  <c r="S796" i="3"/>
  <c r="V795" i="3"/>
  <c r="U795" i="3"/>
  <c r="T795" i="3"/>
  <c r="S795" i="3"/>
  <c r="V794" i="3"/>
  <c r="U794" i="3"/>
  <c r="T794" i="3"/>
  <c r="S794" i="3"/>
  <c r="V793" i="3"/>
  <c r="U793" i="3"/>
  <c r="T793" i="3"/>
  <c r="S793" i="3"/>
  <c r="V792" i="3"/>
  <c r="U792" i="3"/>
  <c r="T792" i="3"/>
  <c r="S792" i="3"/>
  <c r="V791" i="3"/>
  <c r="U791" i="3"/>
  <c r="T791" i="3"/>
  <c r="S791" i="3"/>
  <c r="V790" i="3"/>
  <c r="U790" i="3"/>
  <c r="T790" i="3"/>
  <c r="S790" i="3"/>
  <c r="V789" i="3"/>
  <c r="U789" i="3"/>
  <c r="T789" i="3"/>
  <c r="S789" i="3"/>
  <c r="V788" i="3"/>
  <c r="U788" i="3"/>
  <c r="T788" i="3"/>
  <c r="S788" i="3"/>
  <c r="V787" i="3"/>
  <c r="U787" i="3"/>
  <c r="T787" i="3"/>
  <c r="S787" i="3"/>
  <c r="V786" i="3"/>
  <c r="U786" i="3"/>
  <c r="T786" i="3"/>
  <c r="S786" i="3"/>
  <c r="V785" i="3"/>
  <c r="U785" i="3"/>
  <c r="T785" i="3"/>
  <c r="S785" i="3"/>
  <c r="V784" i="3"/>
  <c r="U784" i="3"/>
  <c r="T784" i="3"/>
  <c r="S784" i="3"/>
  <c r="V783" i="3"/>
  <c r="U783" i="3"/>
  <c r="T783" i="3"/>
  <c r="S783" i="3"/>
  <c r="V782" i="3"/>
  <c r="U782" i="3"/>
  <c r="T782" i="3"/>
  <c r="S782" i="3"/>
  <c r="V781" i="3"/>
  <c r="U781" i="3"/>
  <c r="T781" i="3"/>
  <c r="S781" i="3"/>
  <c r="V780" i="3"/>
  <c r="U780" i="3"/>
  <c r="T780" i="3"/>
  <c r="S780" i="3"/>
  <c r="V779" i="3"/>
  <c r="U779" i="3"/>
  <c r="T779" i="3"/>
  <c r="S779" i="3"/>
  <c r="V778" i="3"/>
  <c r="U778" i="3"/>
  <c r="T778" i="3"/>
  <c r="S778" i="3"/>
  <c r="V777" i="3"/>
  <c r="U777" i="3"/>
  <c r="T777" i="3"/>
  <c r="S777" i="3"/>
  <c r="V776" i="3"/>
  <c r="U776" i="3"/>
  <c r="T776" i="3"/>
  <c r="S776" i="3"/>
  <c r="V775" i="3"/>
  <c r="U775" i="3"/>
  <c r="T775" i="3"/>
  <c r="S775" i="3"/>
  <c r="V774" i="3"/>
  <c r="U774" i="3"/>
  <c r="T774" i="3"/>
  <c r="S774" i="3"/>
  <c r="V773" i="3"/>
  <c r="U773" i="3"/>
  <c r="T773" i="3"/>
  <c r="S773" i="3"/>
  <c r="V772" i="3"/>
  <c r="U772" i="3"/>
  <c r="T772" i="3"/>
  <c r="S772" i="3"/>
  <c r="V771" i="3"/>
  <c r="U771" i="3"/>
  <c r="T771" i="3"/>
  <c r="S771" i="3"/>
  <c r="V770" i="3"/>
  <c r="U770" i="3"/>
  <c r="T770" i="3"/>
  <c r="S770" i="3"/>
  <c r="V769" i="3"/>
  <c r="U769" i="3"/>
  <c r="T769" i="3"/>
  <c r="S769" i="3"/>
  <c r="V768" i="3"/>
  <c r="U768" i="3"/>
  <c r="T768" i="3"/>
  <c r="S768" i="3"/>
  <c r="V767" i="3"/>
  <c r="U767" i="3"/>
  <c r="T767" i="3"/>
  <c r="S767" i="3"/>
  <c r="V766" i="3"/>
  <c r="U766" i="3"/>
  <c r="T766" i="3"/>
  <c r="S766" i="3"/>
  <c r="V765" i="3"/>
  <c r="U765" i="3"/>
  <c r="T765" i="3"/>
  <c r="S765" i="3"/>
  <c r="V764" i="3"/>
  <c r="U764" i="3"/>
  <c r="T764" i="3"/>
  <c r="S764" i="3"/>
  <c r="V763" i="3"/>
  <c r="U763" i="3"/>
  <c r="T763" i="3"/>
  <c r="S763" i="3"/>
  <c r="V762" i="3"/>
  <c r="U762" i="3"/>
  <c r="T762" i="3"/>
  <c r="S762" i="3"/>
  <c r="V761" i="3"/>
  <c r="U761" i="3"/>
  <c r="T761" i="3"/>
  <c r="S761" i="3"/>
  <c r="V760" i="3"/>
  <c r="U760" i="3"/>
  <c r="T760" i="3"/>
  <c r="S760" i="3"/>
  <c r="V759" i="3"/>
  <c r="U759" i="3"/>
  <c r="T759" i="3"/>
  <c r="S759" i="3"/>
  <c r="V758" i="3"/>
  <c r="U758" i="3"/>
  <c r="T758" i="3"/>
  <c r="S758" i="3"/>
  <c r="V757" i="3"/>
  <c r="U757" i="3"/>
  <c r="T757" i="3"/>
  <c r="S757" i="3"/>
  <c r="V756" i="3"/>
  <c r="U756" i="3"/>
  <c r="T756" i="3"/>
  <c r="S756" i="3"/>
  <c r="V755" i="3"/>
  <c r="U755" i="3"/>
  <c r="T755" i="3"/>
  <c r="S755" i="3"/>
  <c r="V754" i="3"/>
  <c r="U754" i="3"/>
  <c r="T754" i="3"/>
  <c r="S754" i="3"/>
  <c r="V753" i="3"/>
  <c r="U753" i="3"/>
  <c r="T753" i="3"/>
  <c r="S753" i="3"/>
  <c r="V752" i="3"/>
  <c r="U752" i="3"/>
  <c r="T752" i="3"/>
  <c r="S752" i="3"/>
  <c r="V751" i="3"/>
  <c r="U751" i="3"/>
  <c r="T751" i="3"/>
  <c r="S751" i="3"/>
  <c r="V750" i="3"/>
  <c r="U750" i="3"/>
  <c r="T750" i="3"/>
  <c r="S750" i="3"/>
  <c r="V749" i="3"/>
  <c r="U749" i="3"/>
  <c r="T749" i="3"/>
  <c r="S749" i="3"/>
  <c r="V748" i="3"/>
  <c r="U748" i="3"/>
  <c r="T748" i="3"/>
  <c r="S748" i="3"/>
  <c r="V747" i="3"/>
  <c r="U747" i="3"/>
  <c r="T747" i="3"/>
  <c r="S747" i="3"/>
  <c r="V746" i="3"/>
  <c r="U746" i="3"/>
  <c r="T746" i="3"/>
  <c r="S746" i="3"/>
  <c r="V745" i="3"/>
  <c r="U745" i="3"/>
  <c r="T745" i="3"/>
  <c r="S745" i="3"/>
  <c r="V744" i="3"/>
  <c r="U744" i="3"/>
  <c r="T744" i="3"/>
  <c r="S744" i="3"/>
  <c r="V743" i="3"/>
  <c r="U743" i="3"/>
  <c r="T743" i="3"/>
  <c r="S743" i="3"/>
  <c r="V742" i="3"/>
  <c r="U742" i="3"/>
  <c r="T742" i="3"/>
  <c r="S742" i="3"/>
  <c r="V741" i="3"/>
  <c r="U741" i="3"/>
  <c r="T741" i="3"/>
  <c r="S741" i="3"/>
  <c r="V740" i="3"/>
  <c r="U740" i="3"/>
  <c r="T740" i="3"/>
  <c r="S740" i="3"/>
  <c r="V739" i="3"/>
  <c r="U739" i="3"/>
  <c r="T739" i="3"/>
  <c r="S739" i="3"/>
  <c r="V738" i="3"/>
  <c r="U738" i="3"/>
  <c r="T738" i="3"/>
  <c r="S738" i="3"/>
  <c r="V737" i="3"/>
  <c r="U737" i="3"/>
  <c r="T737" i="3"/>
  <c r="S737" i="3"/>
  <c r="V736" i="3"/>
  <c r="U736" i="3"/>
  <c r="T736" i="3"/>
  <c r="S736" i="3"/>
  <c r="V735" i="3"/>
  <c r="U735" i="3"/>
  <c r="T735" i="3"/>
  <c r="S735" i="3"/>
  <c r="V734" i="3"/>
  <c r="U734" i="3"/>
  <c r="T734" i="3"/>
  <c r="S734" i="3"/>
  <c r="V733" i="3"/>
  <c r="U733" i="3"/>
  <c r="T733" i="3"/>
  <c r="S733" i="3"/>
  <c r="V732" i="3"/>
  <c r="U732" i="3"/>
  <c r="T732" i="3"/>
  <c r="S732" i="3"/>
  <c r="V731" i="3"/>
  <c r="U731" i="3"/>
  <c r="T731" i="3"/>
  <c r="S731" i="3"/>
  <c r="V730" i="3"/>
  <c r="U730" i="3"/>
  <c r="T730" i="3"/>
  <c r="S730" i="3"/>
  <c r="V729" i="3"/>
  <c r="U729" i="3"/>
  <c r="T729" i="3"/>
  <c r="S729" i="3"/>
  <c r="V728" i="3"/>
  <c r="U728" i="3"/>
  <c r="T728" i="3"/>
  <c r="S728" i="3"/>
  <c r="V727" i="3"/>
  <c r="U727" i="3"/>
  <c r="T727" i="3"/>
  <c r="S727" i="3"/>
  <c r="V726" i="3"/>
  <c r="U726" i="3"/>
  <c r="T726" i="3"/>
  <c r="S726" i="3"/>
  <c r="V725" i="3"/>
  <c r="U725" i="3"/>
  <c r="T725" i="3"/>
  <c r="S725" i="3"/>
  <c r="V724" i="3"/>
  <c r="U724" i="3"/>
  <c r="T724" i="3"/>
  <c r="S724" i="3"/>
  <c r="V723" i="3"/>
  <c r="U723" i="3"/>
  <c r="T723" i="3"/>
  <c r="S723" i="3"/>
  <c r="V722" i="3"/>
  <c r="U722" i="3"/>
  <c r="T722" i="3"/>
  <c r="S722" i="3"/>
  <c r="V721" i="3"/>
  <c r="U721" i="3"/>
  <c r="T721" i="3"/>
  <c r="S721" i="3"/>
  <c r="V720" i="3"/>
  <c r="U720" i="3"/>
  <c r="T720" i="3"/>
  <c r="S720" i="3"/>
  <c r="V719" i="3"/>
  <c r="U719" i="3"/>
  <c r="T719" i="3"/>
  <c r="S719" i="3"/>
  <c r="V718" i="3"/>
  <c r="U718" i="3"/>
  <c r="T718" i="3"/>
  <c r="S718" i="3"/>
  <c r="V717" i="3"/>
  <c r="U717" i="3"/>
  <c r="T717" i="3"/>
  <c r="S717" i="3"/>
  <c r="V716" i="3"/>
  <c r="U716" i="3"/>
  <c r="T716" i="3"/>
  <c r="S716" i="3"/>
  <c r="V715" i="3"/>
  <c r="U715" i="3"/>
  <c r="T715" i="3"/>
  <c r="S715" i="3"/>
  <c r="V714" i="3"/>
  <c r="U714" i="3"/>
  <c r="T714" i="3"/>
  <c r="S714" i="3"/>
  <c r="V713" i="3"/>
  <c r="U713" i="3"/>
  <c r="T713" i="3"/>
  <c r="S713" i="3"/>
  <c r="V712" i="3"/>
  <c r="U712" i="3"/>
  <c r="T712" i="3"/>
  <c r="S712" i="3"/>
  <c r="V711" i="3"/>
  <c r="U711" i="3"/>
  <c r="T711" i="3"/>
  <c r="S711" i="3"/>
  <c r="V710" i="3"/>
  <c r="U710" i="3"/>
  <c r="T710" i="3"/>
  <c r="S710" i="3"/>
  <c r="V709" i="3"/>
  <c r="U709" i="3"/>
  <c r="T709" i="3"/>
  <c r="S709" i="3"/>
  <c r="V708" i="3"/>
  <c r="U708" i="3"/>
  <c r="T708" i="3"/>
  <c r="S708" i="3"/>
  <c r="V707" i="3"/>
  <c r="U707" i="3"/>
  <c r="T707" i="3"/>
  <c r="S707" i="3"/>
  <c r="V706" i="3"/>
  <c r="U706" i="3"/>
  <c r="T706" i="3"/>
  <c r="S706" i="3"/>
  <c r="V705" i="3"/>
  <c r="U705" i="3"/>
  <c r="T705" i="3"/>
  <c r="S705" i="3"/>
  <c r="V704" i="3"/>
  <c r="U704" i="3"/>
  <c r="T704" i="3"/>
  <c r="S704" i="3"/>
  <c r="V703" i="3"/>
  <c r="U703" i="3"/>
  <c r="T703" i="3"/>
  <c r="S703" i="3"/>
  <c r="V702" i="3"/>
  <c r="U702" i="3"/>
  <c r="T702" i="3"/>
  <c r="S702" i="3"/>
  <c r="V701" i="3"/>
  <c r="U701" i="3"/>
  <c r="T701" i="3"/>
  <c r="S701" i="3"/>
  <c r="V700" i="3"/>
  <c r="U700" i="3"/>
  <c r="T700" i="3"/>
  <c r="S700" i="3"/>
  <c r="V699" i="3"/>
  <c r="U699" i="3"/>
  <c r="T699" i="3"/>
  <c r="S699" i="3"/>
  <c r="V698" i="3"/>
  <c r="U698" i="3"/>
  <c r="T698" i="3"/>
  <c r="S698" i="3"/>
  <c r="V697" i="3"/>
  <c r="U697" i="3"/>
  <c r="T697" i="3"/>
  <c r="S697" i="3"/>
  <c r="V696" i="3"/>
  <c r="U696" i="3"/>
  <c r="T696" i="3"/>
  <c r="S696" i="3"/>
  <c r="V695" i="3"/>
  <c r="U695" i="3"/>
  <c r="T695" i="3"/>
  <c r="S695" i="3"/>
  <c r="V694" i="3"/>
  <c r="U694" i="3"/>
  <c r="T694" i="3"/>
  <c r="S694" i="3"/>
  <c r="V693" i="3"/>
  <c r="U693" i="3"/>
  <c r="T693" i="3"/>
  <c r="S693" i="3"/>
  <c r="V692" i="3"/>
  <c r="U692" i="3"/>
  <c r="T692" i="3"/>
  <c r="S692" i="3"/>
  <c r="V691" i="3"/>
  <c r="U691" i="3"/>
  <c r="T691" i="3"/>
  <c r="S691" i="3"/>
  <c r="V690" i="3"/>
  <c r="U690" i="3"/>
  <c r="T690" i="3"/>
  <c r="S690" i="3"/>
  <c r="V689" i="3"/>
  <c r="U689" i="3"/>
  <c r="T689" i="3"/>
  <c r="S689" i="3"/>
  <c r="V688" i="3"/>
  <c r="U688" i="3"/>
  <c r="T688" i="3"/>
  <c r="S688" i="3"/>
  <c r="V687" i="3"/>
  <c r="U687" i="3"/>
  <c r="T687" i="3"/>
  <c r="S687" i="3"/>
  <c r="V686" i="3"/>
  <c r="U686" i="3"/>
  <c r="T686" i="3"/>
  <c r="S686" i="3"/>
  <c r="V685" i="3"/>
  <c r="U685" i="3"/>
  <c r="T685" i="3"/>
  <c r="S685" i="3"/>
  <c r="V684" i="3"/>
  <c r="U684" i="3"/>
  <c r="T684" i="3"/>
  <c r="S684" i="3"/>
  <c r="V683" i="3"/>
  <c r="U683" i="3"/>
  <c r="T683" i="3"/>
  <c r="S683" i="3"/>
  <c r="V682" i="3"/>
  <c r="U682" i="3"/>
  <c r="T682" i="3"/>
  <c r="S682" i="3"/>
  <c r="V681" i="3"/>
  <c r="U681" i="3"/>
  <c r="T681" i="3"/>
  <c r="S681" i="3"/>
  <c r="V680" i="3"/>
  <c r="U680" i="3"/>
  <c r="T680" i="3"/>
  <c r="S680" i="3"/>
  <c r="V679" i="3"/>
  <c r="U679" i="3"/>
  <c r="T679" i="3"/>
  <c r="S679" i="3"/>
  <c r="V678" i="3"/>
  <c r="U678" i="3"/>
  <c r="T678" i="3"/>
  <c r="S678" i="3"/>
  <c r="V677" i="3"/>
  <c r="U677" i="3"/>
  <c r="T677" i="3"/>
  <c r="S677" i="3"/>
  <c r="V676" i="3"/>
  <c r="U676" i="3"/>
  <c r="T676" i="3"/>
  <c r="S676" i="3"/>
  <c r="V675" i="3"/>
  <c r="U675" i="3"/>
  <c r="T675" i="3"/>
  <c r="S675" i="3"/>
  <c r="V674" i="3"/>
  <c r="U674" i="3"/>
  <c r="T674" i="3"/>
  <c r="S674" i="3"/>
  <c r="V673" i="3"/>
  <c r="U673" i="3"/>
  <c r="T673" i="3"/>
  <c r="S673" i="3"/>
  <c r="V672" i="3"/>
  <c r="U672" i="3"/>
  <c r="T672" i="3"/>
  <c r="S672" i="3"/>
  <c r="V671" i="3"/>
  <c r="U671" i="3"/>
  <c r="T671" i="3"/>
  <c r="S671" i="3"/>
  <c r="V670" i="3"/>
  <c r="U670" i="3"/>
  <c r="T670" i="3"/>
  <c r="S670" i="3"/>
  <c r="V669" i="3"/>
  <c r="U669" i="3"/>
  <c r="T669" i="3"/>
  <c r="S669" i="3"/>
  <c r="V668" i="3"/>
  <c r="U668" i="3"/>
  <c r="T668" i="3"/>
  <c r="S668" i="3"/>
  <c r="V667" i="3"/>
  <c r="U667" i="3"/>
  <c r="T667" i="3"/>
  <c r="S667" i="3"/>
  <c r="V666" i="3"/>
  <c r="U666" i="3"/>
  <c r="T666" i="3"/>
  <c r="S666" i="3"/>
  <c r="V665" i="3"/>
  <c r="U665" i="3"/>
  <c r="T665" i="3"/>
  <c r="S665" i="3"/>
  <c r="V664" i="3"/>
  <c r="U664" i="3"/>
  <c r="T664" i="3"/>
  <c r="S664" i="3"/>
  <c r="V663" i="3"/>
  <c r="U663" i="3"/>
  <c r="T663" i="3"/>
  <c r="S663" i="3"/>
  <c r="V662" i="3"/>
  <c r="U662" i="3"/>
  <c r="T662" i="3"/>
  <c r="S662" i="3"/>
  <c r="V661" i="3"/>
  <c r="U661" i="3"/>
  <c r="T661" i="3"/>
  <c r="S661" i="3"/>
  <c r="V660" i="3"/>
  <c r="U660" i="3"/>
  <c r="T660" i="3"/>
  <c r="S660" i="3"/>
  <c r="V659" i="3"/>
  <c r="U659" i="3"/>
  <c r="T659" i="3"/>
  <c r="S659" i="3"/>
  <c r="V658" i="3"/>
  <c r="U658" i="3"/>
  <c r="T658" i="3"/>
  <c r="S658" i="3"/>
  <c r="V657" i="3"/>
  <c r="U657" i="3"/>
  <c r="T657" i="3"/>
  <c r="S657" i="3"/>
  <c r="V656" i="3"/>
  <c r="U656" i="3"/>
  <c r="T656" i="3"/>
  <c r="S656" i="3"/>
  <c r="V655" i="3"/>
  <c r="U655" i="3"/>
  <c r="T655" i="3"/>
  <c r="S655" i="3"/>
  <c r="V654" i="3"/>
  <c r="U654" i="3"/>
  <c r="T654" i="3"/>
  <c r="S654" i="3"/>
  <c r="V653" i="3"/>
  <c r="U653" i="3"/>
  <c r="T653" i="3"/>
  <c r="S653" i="3"/>
  <c r="V652" i="3"/>
  <c r="U652" i="3"/>
  <c r="T652" i="3"/>
  <c r="S652" i="3"/>
  <c r="V651" i="3"/>
  <c r="U651" i="3"/>
  <c r="T651" i="3"/>
  <c r="S651" i="3"/>
  <c r="V650" i="3"/>
  <c r="U650" i="3"/>
  <c r="T650" i="3"/>
  <c r="S650" i="3"/>
  <c r="V649" i="3"/>
  <c r="U649" i="3"/>
  <c r="T649" i="3"/>
  <c r="S649" i="3"/>
  <c r="V648" i="3"/>
  <c r="U648" i="3"/>
  <c r="T648" i="3"/>
  <c r="S648" i="3"/>
  <c r="V647" i="3"/>
  <c r="U647" i="3"/>
  <c r="T647" i="3"/>
  <c r="S647" i="3"/>
  <c r="V646" i="3"/>
  <c r="U646" i="3"/>
  <c r="T646" i="3"/>
  <c r="S646" i="3"/>
  <c r="V645" i="3"/>
  <c r="U645" i="3"/>
  <c r="T645" i="3"/>
  <c r="S645" i="3"/>
  <c r="V644" i="3"/>
  <c r="U644" i="3"/>
  <c r="T644" i="3"/>
  <c r="S644" i="3"/>
  <c r="V643" i="3"/>
  <c r="U643" i="3"/>
  <c r="T643" i="3"/>
  <c r="S643" i="3"/>
  <c r="V642" i="3"/>
  <c r="U642" i="3"/>
  <c r="T642" i="3"/>
  <c r="S642" i="3"/>
  <c r="V641" i="3"/>
  <c r="U641" i="3"/>
  <c r="T641" i="3"/>
  <c r="S641" i="3"/>
  <c r="V640" i="3"/>
  <c r="U640" i="3"/>
  <c r="T640" i="3"/>
  <c r="S640" i="3"/>
  <c r="V639" i="3"/>
  <c r="U639" i="3"/>
  <c r="T639" i="3"/>
  <c r="S639" i="3"/>
  <c r="V638" i="3"/>
  <c r="U638" i="3"/>
  <c r="T638" i="3"/>
  <c r="S638" i="3"/>
  <c r="V637" i="3"/>
  <c r="U637" i="3"/>
  <c r="T637" i="3"/>
  <c r="S637" i="3"/>
  <c r="V636" i="3"/>
  <c r="U636" i="3"/>
  <c r="T636" i="3"/>
  <c r="S636" i="3"/>
  <c r="V635" i="3"/>
  <c r="U635" i="3"/>
  <c r="T635" i="3"/>
  <c r="S635" i="3"/>
  <c r="V634" i="3"/>
  <c r="U634" i="3"/>
  <c r="T634" i="3"/>
  <c r="S634" i="3"/>
  <c r="V633" i="3"/>
  <c r="U633" i="3"/>
  <c r="T633" i="3"/>
  <c r="S633" i="3"/>
  <c r="V632" i="3"/>
  <c r="U632" i="3"/>
  <c r="T632" i="3"/>
  <c r="S632" i="3"/>
  <c r="V631" i="3"/>
  <c r="U631" i="3"/>
  <c r="T631" i="3"/>
  <c r="S631" i="3"/>
  <c r="V630" i="3"/>
  <c r="U630" i="3"/>
  <c r="T630" i="3"/>
  <c r="S630" i="3"/>
  <c r="V629" i="3"/>
  <c r="U629" i="3"/>
  <c r="T629" i="3"/>
  <c r="S629" i="3"/>
  <c r="V628" i="3"/>
  <c r="U628" i="3"/>
  <c r="T628" i="3"/>
  <c r="S628" i="3"/>
  <c r="V627" i="3"/>
  <c r="U627" i="3"/>
  <c r="T627" i="3"/>
  <c r="S627" i="3"/>
  <c r="V626" i="3"/>
  <c r="U626" i="3"/>
  <c r="T626" i="3"/>
  <c r="S626" i="3"/>
  <c r="V625" i="3"/>
  <c r="U625" i="3"/>
  <c r="T625" i="3"/>
  <c r="S625" i="3"/>
  <c r="V624" i="3"/>
  <c r="U624" i="3"/>
  <c r="T624" i="3"/>
  <c r="S624" i="3"/>
  <c r="V623" i="3"/>
  <c r="U623" i="3"/>
  <c r="T623" i="3"/>
  <c r="S623" i="3"/>
  <c r="V622" i="3"/>
  <c r="U622" i="3"/>
  <c r="T622" i="3"/>
  <c r="S622" i="3"/>
  <c r="V621" i="3"/>
  <c r="U621" i="3"/>
  <c r="T621" i="3"/>
  <c r="S621" i="3"/>
  <c r="V620" i="3"/>
  <c r="U620" i="3"/>
  <c r="T620" i="3"/>
  <c r="S620" i="3"/>
  <c r="V619" i="3"/>
  <c r="U619" i="3"/>
  <c r="T619" i="3"/>
  <c r="S619" i="3"/>
  <c r="V618" i="3"/>
  <c r="U618" i="3"/>
  <c r="T618" i="3"/>
  <c r="S618" i="3"/>
  <c r="V617" i="3"/>
  <c r="U617" i="3"/>
  <c r="T617" i="3"/>
  <c r="S617" i="3"/>
  <c r="V616" i="3"/>
  <c r="U616" i="3"/>
  <c r="T616" i="3"/>
  <c r="S616" i="3"/>
  <c r="V615" i="3"/>
  <c r="U615" i="3"/>
  <c r="T615" i="3"/>
  <c r="S615" i="3"/>
  <c r="V614" i="3"/>
  <c r="U614" i="3"/>
  <c r="T614" i="3"/>
  <c r="S614" i="3"/>
  <c r="V613" i="3"/>
  <c r="U613" i="3"/>
  <c r="T613" i="3"/>
  <c r="S613" i="3"/>
  <c r="V612" i="3"/>
  <c r="U612" i="3"/>
  <c r="T612" i="3"/>
  <c r="S612" i="3"/>
  <c r="V611" i="3"/>
  <c r="U611" i="3"/>
  <c r="T611" i="3"/>
  <c r="S611" i="3"/>
  <c r="V610" i="3"/>
  <c r="U610" i="3"/>
  <c r="T610" i="3"/>
  <c r="S610" i="3"/>
  <c r="V609" i="3"/>
  <c r="U609" i="3"/>
  <c r="T609" i="3"/>
  <c r="S609" i="3"/>
  <c r="V608" i="3"/>
  <c r="U608" i="3"/>
  <c r="T608" i="3"/>
  <c r="S608" i="3"/>
  <c r="V607" i="3"/>
  <c r="U607" i="3"/>
  <c r="T607" i="3"/>
  <c r="S607" i="3"/>
  <c r="V606" i="3"/>
  <c r="U606" i="3"/>
  <c r="T606" i="3"/>
  <c r="S606" i="3"/>
  <c r="V605" i="3"/>
  <c r="U605" i="3"/>
  <c r="T605" i="3"/>
  <c r="S605" i="3"/>
  <c r="V604" i="3"/>
  <c r="U604" i="3"/>
  <c r="T604" i="3"/>
  <c r="S604" i="3"/>
  <c r="V603" i="3"/>
  <c r="U603" i="3"/>
  <c r="T603" i="3"/>
  <c r="S603" i="3"/>
  <c r="V602" i="3"/>
  <c r="U602" i="3"/>
  <c r="T602" i="3"/>
  <c r="S602" i="3"/>
  <c r="V601" i="3"/>
  <c r="U601" i="3"/>
  <c r="T601" i="3"/>
  <c r="S601" i="3"/>
  <c r="V600" i="3"/>
  <c r="U600" i="3"/>
  <c r="T600" i="3"/>
  <c r="S600" i="3"/>
  <c r="V599" i="3"/>
  <c r="U599" i="3"/>
  <c r="T599" i="3"/>
  <c r="S599" i="3"/>
  <c r="V598" i="3"/>
  <c r="U598" i="3"/>
  <c r="T598" i="3"/>
  <c r="S598" i="3"/>
  <c r="V597" i="3"/>
  <c r="U597" i="3"/>
  <c r="T597" i="3"/>
  <c r="S597" i="3"/>
  <c r="V596" i="3"/>
  <c r="U596" i="3"/>
  <c r="T596" i="3"/>
  <c r="S596" i="3"/>
  <c r="V595" i="3"/>
  <c r="U595" i="3"/>
  <c r="T595" i="3"/>
  <c r="S595" i="3"/>
  <c r="V594" i="3"/>
  <c r="U594" i="3"/>
  <c r="T594" i="3"/>
  <c r="S594" i="3"/>
  <c r="V593" i="3"/>
  <c r="U593" i="3"/>
  <c r="T593" i="3"/>
  <c r="S593" i="3"/>
  <c r="V592" i="3"/>
  <c r="U592" i="3"/>
  <c r="T592" i="3"/>
  <c r="S592" i="3"/>
  <c r="V591" i="3"/>
  <c r="U591" i="3"/>
  <c r="T591" i="3"/>
  <c r="S591" i="3"/>
  <c r="V590" i="3"/>
  <c r="U590" i="3"/>
  <c r="T590" i="3"/>
  <c r="S590" i="3"/>
  <c r="V589" i="3"/>
  <c r="U589" i="3"/>
  <c r="T589" i="3"/>
  <c r="S589" i="3"/>
  <c r="V588" i="3"/>
  <c r="U588" i="3"/>
  <c r="T588" i="3"/>
  <c r="S588" i="3"/>
  <c r="V587" i="3"/>
  <c r="U587" i="3"/>
  <c r="T587" i="3"/>
  <c r="S587" i="3"/>
  <c r="V586" i="3"/>
  <c r="U586" i="3"/>
  <c r="T586" i="3"/>
  <c r="S586" i="3"/>
  <c r="V585" i="3"/>
  <c r="U585" i="3"/>
  <c r="T585" i="3"/>
  <c r="S585" i="3"/>
  <c r="V584" i="3"/>
  <c r="U584" i="3"/>
  <c r="T584" i="3"/>
  <c r="S584" i="3"/>
  <c r="V583" i="3"/>
  <c r="U583" i="3"/>
  <c r="T583" i="3"/>
  <c r="S583" i="3"/>
  <c r="V582" i="3"/>
  <c r="U582" i="3"/>
  <c r="T582" i="3"/>
  <c r="S582" i="3"/>
  <c r="V581" i="3"/>
  <c r="U581" i="3"/>
  <c r="T581" i="3"/>
  <c r="S581" i="3"/>
  <c r="V580" i="3"/>
  <c r="U580" i="3"/>
  <c r="T580" i="3"/>
  <c r="S580" i="3"/>
  <c r="V579" i="3"/>
  <c r="U579" i="3"/>
  <c r="T579" i="3"/>
  <c r="S579" i="3"/>
  <c r="V578" i="3"/>
  <c r="U578" i="3"/>
  <c r="T578" i="3"/>
  <c r="S578" i="3"/>
  <c r="V577" i="3"/>
  <c r="U577" i="3"/>
  <c r="T577" i="3"/>
  <c r="S577" i="3"/>
  <c r="V576" i="3"/>
  <c r="U576" i="3"/>
  <c r="T576" i="3"/>
  <c r="S576" i="3"/>
  <c r="V575" i="3"/>
  <c r="U575" i="3"/>
  <c r="T575" i="3"/>
  <c r="S575" i="3"/>
  <c r="V574" i="3"/>
  <c r="U574" i="3"/>
  <c r="T574" i="3"/>
  <c r="S574" i="3"/>
  <c r="V573" i="3"/>
  <c r="U573" i="3"/>
  <c r="T573" i="3"/>
  <c r="S573" i="3"/>
  <c r="V572" i="3"/>
  <c r="U572" i="3"/>
  <c r="T572" i="3"/>
  <c r="S572" i="3"/>
  <c r="V571" i="3"/>
  <c r="U571" i="3"/>
  <c r="T571" i="3"/>
  <c r="S571" i="3"/>
  <c r="V570" i="3"/>
  <c r="U570" i="3"/>
  <c r="T570" i="3"/>
  <c r="S570" i="3"/>
  <c r="V569" i="3"/>
  <c r="U569" i="3"/>
  <c r="T569" i="3"/>
  <c r="S569" i="3"/>
  <c r="V568" i="3"/>
  <c r="U568" i="3"/>
  <c r="T568" i="3"/>
  <c r="S568" i="3"/>
  <c r="V567" i="3"/>
  <c r="U567" i="3"/>
  <c r="T567" i="3"/>
  <c r="S567" i="3"/>
  <c r="V566" i="3"/>
  <c r="U566" i="3"/>
  <c r="T566" i="3"/>
  <c r="S566" i="3"/>
  <c r="V565" i="3"/>
  <c r="U565" i="3"/>
  <c r="T565" i="3"/>
  <c r="S565" i="3"/>
  <c r="V564" i="3"/>
  <c r="U564" i="3"/>
  <c r="T564" i="3"/>
  <c r="S564" i="3"/>
  <c r="V563" i="3"/>
  <c r="U563" i="3"/>
  <c r="T563" i="3"/>
  <c r="S563" i="3"/>
  <c r="V562" i="3"/>
  <c r="U562" i="3"/>
  <c r="T562" i="3"/>
  <c r="S562" i="3"/>
  <c r="V561" i="3"/>
  <c r="U561" i="3"/>
  <c r="T561" i="3"/>
  <c r="S561" i="3"/>
  <c r="V560" i="3"/>
  <c r="U560" i="3"/>
  <c r="T560" i="3"/>
  <c r="S560" i="3"/>
  <c r="V559" i="3"/>
  <c r="U559" i="3"/>
  <c r="T559" i="3"/>
  <c r="S559" i="3"/>
  <c r="V558" i="3"/>
  <c r="U558" i="3"/>
  <c r="T558" i="3"/>
  <c r="S558" i="3"/>
  <c r="V557" i="3"/>
  <c r="U557" i="3"/>
  <c r="T557" i="3"/>
  <c r="S557" i="3"/>
  <c r="V556" i="3"/>
  <c r="U556" i="3"/>
  <c r="T556" i="3"/>
  <c r="S556" i="3"/>
  <c r="V555" i="3"/>
  <c r="U555" i="3"/>
  <c r="T555" i="3"/>
  <c r="S555" i="3"/>
  <c r="V554" i="3"/>
  <c r="U554" i="3"/>
  <c r="T554" i="3"/>
  <c r="S554" i="3"/>
  <c r="V553" i="3"/>
  <c r="U553" i="3"/>
  <c r="T553" i="3"/>
  <c r="S553" i="3"/>
  <c r="V552" i="3"/>
  <c r="U552" i="3"/>
  <c r="T552" i="3"/>
  <c r="S552" i="3"/>
  <c r="V551" i="3"/>
  <c r="U551" i="3"/>
  <c r="T551" i="3"/>
  <c r="S551" i="3"/>
  <c r="V550" i="3"/>
  <c r="U550" i="3"/>
  <c r="T550" i="3"/>
  <c r="S550" i="3"/>
  <c r="V549" i="3"/>
  <c r="U549" i="3"/>
  <c r="T549" i="3"/>
  <c r="S549" i="3"/>
  <c r="V548" i="3"/>
  <c r="U548" i="3"/>
  <c r="T548" i="3"/>
  <c r="S548" i="3"/>
  <c r="V547" i="3"/>
  <c r="U547" i="3"/>
  <c r="T547" i="3"/>
  <c r="S547" i="3"/>
  <c r="V546" i="3"/>
  <c r="U546" i="3"/>
  <c r="T546" i="3"/>
  <c r="S546" i="3"/>
  <c r="V545" i="3"/>
  <c r="U545" i="3"/>
  <c r="T545" i="3"/>
  <c r="S545" i="3"/>
  <c r="V544" i="3"/>
  <c r="U544" i="3"/>
  <c r="T544" i="3"/>
  <c r="S544" i="3"/>
  <c r="V543" i="3"/>
  <c r="U543" i="3"/>
  <c r="T543" i="3"/>
  <c r="S543" i="3"/>
  <c r="V542" i="3"/>
  <c r="U542" i="3"/>
  <c r="T542" i="3"/>
  <c r="S542" i="3"/>
  <c r="V541" i="3"/>
  <c r="U541" i="3"/>
  <c r="T541" i="3"/>
  <c r="S541" i="3"/>
  <c r="V540" i="3"/>
  <c r="U540" i="3"/>
  <c r="T540" i="3"/>
  <c r="S540" i="3"/>
  <c r="V539" i="3"/>
  <c r="U539" i="3"/>
  <c r="T539" i="3"/>
  <c r="S539" i="3"/>
  <c r="V538" i="3"/>
  <c r="U538" i="3"/>
  <c r="T538" i="3"/>
  <c r="S538" i="3"/>
  <c r="V537" i="3"/>
  <c r="U537" i="3"/>
  <c r="T537" i="3"/>
  <c r="S537" i="3"/>
  <c r="V536" i="3"/>
  <c r="U536" i="3"/>
  <c r="T536" i="3"/>
  <c r="S536" i="3"/>
  <c r="V535" i="3"/>
  <c r="U535" i="3"/>
  <c r="T535" i="3"/>
  <c r="S535" i="3"/>
  <c r="V534" i="3"/>
  <c r="U534" i="3"/>
  <c r="T534" i="3"/>
  <c r="S534" i="3"/>
  <c r="V533" i="3"/>
  <c r="U533" i="3"/>
  <c r="T533" i="3"/>
  <c r="S533" i="3"/>
  <c r="V532" i="3"/>
  <c r="U532" i="3"/>
  <c r="T532" i="3"/>
  <c r="S532" i="3"/>
  <c r="V531" i="3"/>
  <c r="U531" i="3"/>
  <c r="T531" i="3"/>
  <c r="S531" i="3"/>
  <c r="V530" i="3"/>
  <c r="U530" i="3"/>
  <c r="T530" i="3"/>
  <c r="S530" i="3"/>
  <c r="V529" i="3"/>
  <c r="U529" i="3"/>
  <c r="T529" i="3"/>
  <c r="S529" i="3"/>
  <c r="V528" i="3"/>
  <c r="U528" i="3"/>
  <c r="T528" i="3"/>
  <c r="S528" i="3"/>
  <c r="V527" i="3"/>
  <c r="U527" i="3"/>
  <c r="T527" i="3"/>
  <c r="S527" i="3"/>
  <c r="V526" i="3"/>
  <c r="U526" i="3"/>
  <c r="T526" i="3"/>
  <c r="S526" i="3"/>
  <c r="V525" i="3"/>
  <c r="U525" i="3"/>
  <c r="T525" i="3"/>
  <c r="S525" i="3"/>
  <c r="V524" i="3"/>
  <c r="U524" i="3"/>
  <c r="T524" i="3"/>
  <c r="S524" i="3"/>
  <c r="V523" i="3"/>
  <c r="U523" i="3"/>
  <c r="T523" i="3"/>
  <c r="S523" i="3"/>
  <c r="V522" i="3"/>
  <c r="U522" i="3"/>
  <c r="T522" i="3"/>
  <c r="S522" i="3"/>
  <c r="V521" i="3"/>
  <c r="U521" i="3"/>
  <c r="T521" i="3"/>
  <c r="S521" i="3"/>
  <c r="V520" i="3"/>
  <c r="U520" i="3"/>
  <c r="T520" i="3"/>
  <c r="S520" i="3"/>
  <c r="V519" i="3"/>
  <c r="U519" i="3"/>
  <c r="T519" i="3"/>
  <c r="S519" i="3"/>
  <c r="V518" i="3"/>
  <c r="U518" i="3"/>
  <c r="T518" i="3"/>
  <c r="S518" i="3"/>
  <c r="V517" i="3"/>
  <c r="U517" i="3"/>
  <c r="T517" i="3"/>
  <c r="S517" i="3"/>
  <c r="V516" i="3"/>
  <c r="U516" i="3"/>
  <c r="T516" i="3"/>
  <c r="S516" i="3"/>
  <c r="V515" i="3"/>
  <c r="U515" i="3"/>
  <c r="T515" i="3"/>
  <c r="S515" i="3"/>
  <c r="V514" i="3"/>
  <c r="U514" i="3"/>
  <c r="T514" i="3"/>
  <c r="S514" i="3"/>
  <c r="V513" i="3"/>
  <c r="U513" i="3"/>
  <c r="T513" i="3"/>
  <c r="S513" i="3"/>
  <c r="V512" i="3"/>
  <c r="U512" i="3"/>
  <c r="T512" i="3"/>
  <c r="S512" i="3"/>
  <c r="V511" i="3"/>
  <c r="U511" i="3"/>
  <c r="T511" i="3"/>
  <c r="S511" i="3"/>
  <c r="V510" i="3"/>
  <c r="U510" i="3"/>
  <c r="T510" i="3"/>
  <c r="S510" i="3"/>
  <c r="V509" i="3"/>
  <c r="U509" i="3"/>
  <c r="T509" i="3"/>
  <c r="S509" i="3"/>
  <c r="V508" i="3"/>
  <c r="U508" i="3"/>
  <c r="T508" i="3"/>
  <c r="S508" i="3"/>
  <c r="V507" i="3"/>
  <c r="U507" i="3"/>
  <c r="T507" i="3"/>
  <c r="S507" i="3"/>
  <c r="V506" i="3"/>
  <c r="U506" i="3"/>
  <c r="T506" i="3"/>
  <c r="S506" i="3"/>
  <c r="V505" i="3"/>
  <c r="U505" i="3"/>
  <c r="T505" i="3"/>
  <c r="S505" i="3"/>
  <c r="V504" i="3"/>
  <c r="U504" i="3"/>
  <c r="T504" i="3"/>
  <c r="S504" i="3"/>
  <c r="V503" i="3"/>
  <c r="U503" i="3"/>
  <c r="T503" i="3"/>
  <c r="S503" i="3"/>
  <c r="V502" i="3"/>
  <c r="U502" i="3"/>
  <c r="T502" i="3"/>
  <c r="S502" i="3"/>
  <c r="V501" i="3"/>
  <c r="U501" i="3"/>
  <c r="T501" i="3"/>
  <c r="S501" i="3"/>
  <c r="V500" i="3"/>
  <c r="U500" i="3"/>
  <c r="T500" i="3"/>
  <c r="S500" i="3"/>
  <c r="V499" i="3"/>
  <c r="U499" i="3"/>
  <c r="T499" i="3"/>
  <c r="S499" i="3"/>
  <c r="V498" i="3"/>
  <c r="U498" i="3"/>
  <c r="T498" i="3"/>
  <c r="S498" i="3"/>
  <c r="V497" i="3"/>
  <c r="U497" i="3"/>
  <c r="T497" i="3"/>
  <c r="S497" i="3"/>
  <c r="V496" i="3"/>
  <c r="U496" i="3"/>
  <c r="T496" i="3"/>
  <c r="S496" i="3"/>
  <c r="V495" i="3"/>
  <c r="U495" i="3"/>
  <c r="T495" i="3"/>
  <c r="S495" i="3"/>
  <c r="V494" i="3"/>
  <c r="U494" i="3"/>
  <c r="T494" i="3"/>
  <c r="S494" i="3"/>
  <c r="V493" i="3"/>
  <c r="U493" i="3"/>
  <c r="T493" i="3"/>
  <c r="S493" i="3"/>
  <c r="V492" i="3"/>
  <c r="U492" i="3"/>
  <c r="T492" i="3"/>
  <c r="S492" i="3"/>
  <c r="V491" i="3"/>
  <c r="U491" i="3"/>
  <c r="T491" i="3"/>
  <c r="S491" i="3"/>
  <c r="V490" i="3"/>
  <c r="U490" i="3"/>
  <c r="T490" i="3"/>
  <c r="S490" i="3"/>
  <c r="V489" i="3"/>
  <c r="U489" i="3"/>
  <c r="T489" i="3"/>
  <c r="S489" i="3"/>
  <c r="V488" i="3"/>
  <c r="U488" i="3"/>
  <c r="T488" i="3"/>
  <c r="S488" i="3"/>
  <c r="V487" i="3"/>
  <c r="U487" i="3"/>
  <c r="T487" i="3"/>
  <c r="S487" i="3"/>
  <c r="V486" i="3"/>
  <c r="U486" i="3"/>
  <c r="T486" i="3"/>
  <c r="S486" i="3"/>
  <c r="V485" i="3"/>
  <c r="U485" i="3"/>
  <c r="T485" i="3"/>
  <c r="S485" i="3"/>
  <c r="V484" i="3"/>
  <c r="U484" i="3"/>
  <c r="T484" i="3"/>
  <c r="S484" i="3"/>
  <c r="V483" i="3"/>
  <c r="U483" i="3"/>
  <c r="T483" i="3"/>
  <c r="S483" i="3"/>
  <c r="V482" i="3"/>
  <c r="U482" i="3"/>
  <c r="T482" i="3"/>
  <c r="S482" i="3"/>
  <c r="V481" i="3"/>
  <c r="U481" i="3"/>
  <c r="T481" i="3"/>
  <c r="S481" i="3"/>
  <c r="V480" i="3"/>
  <c r="U480" i="3"/>
  <c r="T480" i="3"/>
  <c r="S480" i="3"/>
  <c r="V479" i="3"/>
  <c r="U479" i="3"/>
  <c r="T479" i="3"/>
  <c r="S479" i="3"/>
  <c r="V478" i="3"/>
  <c r="U478" i="3"/>
  <c r="T478" i="3"/>
  <c r="S478" i="3"/>
  <c r="V477" i="3"/>
  <c r="U477" i="3"/>
  <c r="T477" i="3"/>
  <c r="S477" i="3"/>
  <c r="V476" i="3"/>
  <c r="U476" i="3"/>
  <c r="T476" i="3"/>
  <c r="S476" i="3"/>
  <c r="V475" i="3"/>
  <c r="U475" i="3"/>
  <c r="T475" i="3"/>
  <c r="S475" i="3"/>
  <c r="V474" i="3"/>
  <c r="U474" i="3"/>
  <c r="T474" i="3"/>
  <c r="S474" i="3"/>
  <c r="V473" i="3"/>
  <c r="U473" i="3"/>
  <c r="T473" i="3"/>
  <c r="S473" i="3"/>
  <c r="V472" i="3"/>
  <c r="U472" i="3"/>
  <c r="T472" i="3"/>
  <c r="S472" i="3"/>
  <c r="V471" i="3"/>
  <c r="U471" i="3"/>
  <c r="T471" i="3"/>
  <c r="S471" i="3"/>
  <c r="V470" i="3"/>
  <c r="U470" i="3"/>
  <c r="T470" i="3"/>
  <c r="S470" i="3"/>
  <c r="V469" i="3"/>
  <c r="U469" i="3"/>
  <c r="T469" i="3"/>
  <c r="S469" i="3"/>
  <c r="V468" i="3"/>
  <c r="U468" i="3"/>
  <c r="T468" i="3"/>
  <c r="S468" i="3"/>
  <c r="V467" i="3"/>
  <c r="U467" i="3"/>
  <c r="T467" i="3"/>
  <c r="S467" i="3"/>
  <c r="V466" i="3"/>
  <c r="U466" i="3"/>
  <c r="T466" i="3"/>
  <c r="S466" i="3"/>
  <c r="V465" i="3"/>
  <c r="U465" i="3"/>
  <c r="T465" i="3"/>
  <c r="S465" i="3"/>
  <c r="V464" i="3"/>
  <c r="U464" i="3"/>
  <c r="T464" i="3"/>
  <c r="S464" i="3"/>
  <c r="V463" i="3"/>
  <c r="U463" i="3"/>
  <c r="T463" i="3"/>
  <c r="S463" i="3"/>
  <c r="V462" i="3"/>
  <c r="U462" i="3"/>
  <c r="T462" i="3"/>
  <c r="S462" i="3"/>
  <c r="V461" i="3"/>
  <c r="U461" i="3"/>
  <c r="T461" i="3"/>
  <c r="S461" i="3"/>
  <c r="V460" i="3"/>
  <c r="U460" i="3"/>
  <c r="T460" i="3"/>
  <c r="S460" i="3"/>
  <c r="V459" i="3"/>
  <c r="U459" i="3"/>
  <c r="T459" i="3"/>
  <c r="S459" i="3"/>
  <c r="V458" i="3"/>
  <c r="U458" i="3"/>
  <c r="T458" i="3"/>
  <c r="S458" i="3"/>
  <c r="V457" i="3"/>
  <c r="U457" i="3"/>
  <c r="T457" i="3"/>
  <c r="S457" i="3"/>
  <c r="V456" i="3"/>
  <c r="U456" i="3"/>
  <c r="T456" i="3"/>
  <c r="S456" i="3"/>
  <c r="V455" i="3"/>
  <c r="U455" i="3"/>
  <c r="T455" i="3"/>
  <c r="S455" i="3"/>
  <c r="V454" i="3"/>
  <c r="U454" i="3"/>
  <c r="T454" i="3"/>
  <c r="S454" i="3"/>
  <c r="V453" i="3"/>
  <c r="U453" i="3"/>
  <c r="T453" i="3"/>
  <c r="S453" i="3"/>
  <c r="V452" i="3"/>
  <c r="U452" i="3"/>
  <c r="T452" i="3"/>
  <c r="S452" i="3"/>
  <c r="V451" i="3"/>
  <c r="U451" i="3"/>
  <c r="T451" i="3"/>
  <c r="S451" i="3"/>
  <c r="V450" i="3"/>
  <c r="U450" i="3"/>
  <c r="T450" i="3"/>
  <c r="S450" i="3"/>
  <c r="V449" i="3"/>
  <c r="U449" i="3"/>
  <c r="T449" i="3"/>
  <c r="S449" i="3"/>
  <c r="V448" i="3"/>
  <c r="U448" i="3"/>
  <c r="T448" i="3"/>
  <c r="S448" i="3"/>
  <c r="V447" i="3"/>
  <c r="U447" i="3"/>
  <c r="T447" i="3"/>
  <c r="S447" i="3"/>
  <c r="V446" i="3"/>
  <c r="U446" i="3"/>
  <c r="T446" i="3"/>
  <c r="S446" i="3"/>
  <c r="V445" i="3"/>
  <c r="U445" i="3"/>
  <c r="T445" i="3"/>
  <c r="S445" i="3"/>
  <c r="V444" i="3"/>
  <c r="U444" i="3"/>
  <c r="T444" i="3"/>
  <c r="S444" i="3"/>
  <c r="V443" i="3"/>
  <c r="U443" i="3"/>
  <c r="T443" i="3"/>
  <c r="S443" i="3"/>
  <c r="V442" i="3"/>
  <c r="U442" i="3"/>
  <c r="T442" i="3"/>
  <c r="S442" i="3"/>
  <c r="V441" i="3"/>
  <c r="U441" i="3"/>
  <c r="T441" i="3"/>
  <c r="S441" i="3"/>
  <c r="V440" i="3"/>
  <c r="U440" i="3"/>
  <c r="T440" i="3"/>
  <c r="S440" i="3"/>
  <c r="V439" i="3"/>
  <c r="U439" i="3"/>
  <c r="T439" i="3"/>
  <c r="S439" i="3"/>
  <c r="V438" i="3"/>
  <c r="U438" i="3"/>
  <c r="T438" i="3"/>
  <c r="S438" i="3"/>
  <c r="V437" i="3"/>
  <c r="U437" i="3"/>
  <c r="T437" i="3"/>
  <c r="S437" i="3"/>
  <c r="V436" i="3"/>
  <c r="U436" i="3"/>
  <c r="T436" i="3"/>
  <c r="S436" i="3"/>
  <c r="V435" i="3"/>
  <c r="U435" i="3"/>
  <c r="T435" i="3"/>
  <c r="S435" i="3"/>
  <c r="V434" i="3"/>
  <c r="U434" i="3"/>
  <c r="T434" i="3"/>
  <c r="S434" i="3"/>
  <c r="V433" i="3"/>
  <c r="U433" i="3"/>
  <c r="T433" i="3"/>
  <c r="S433" i="3"/>
  <c r="V432" i="3"/>
  <c r="U432" i="3"/>
  <c r="T432" i="3"/>
  <c r="S432" i="3"/>
  <c r="V431" i="3"/>
  <c r="U431" i="3"/>
  <c r="T431" i="3"/>
  <c r="S431" i="3"/>
  <c r="V430" i="3"/>
  <c r="U430" i="3"/>
  <c r="T430" i="3"/>
  <c r="S430" i="3"/>
  <c r="V429" i="3"/>
  <c r="U429" i="3"/>
  <c r="T429" i="3"/>
  <c r="S429" i="3"/>
  <c r="V428" i="3"/>
  <c r="U428" i="3"/>
  <c r="T428" i="3"/>
  <c r="S428" i="3"/>
  <c r="V427" i="3"/>
  <c r="U427" i="3"/>
  <c r="T427" i="3"/>
  <c r="S427" i="3"/>
  <c r="V426" i="3"/>
  <c r="U426" i="3"/>
  <c r="T426" i="3"/>
  <c r="S426" i="3"/>
  <c r="V425" i="3"/>
  <c r="U425" i="3"/>
  <c r="T425" i="3"/>
  <c r="S425" i="3"/>
  <c r="V424" i="3"/>
  <c r="U424" i="3"/>
  <c r="T424" i="3"/>
  <c r="S424" i="3"/>
  <c r="V423" i="3"/>
  <c r="U423" i="3"/>
  <c r="T423" i="3"/>
  <c r="S423" i="3"/>
  <c r="V422" i="3"/>
  <c r="U422" i="3"/>
  <c r="T422" i="3"/>
  <c r="S422" i="3"/>
  <c r="V421" i="3"/>
  <c r="U421" i="3"/>
  <c r="T421" i="3"/>
  <c r="S421" i="3"/>
  <c r="V420" i="3"/>
  <c r="U420" i="3"/>
  <c r="T420" i="3"/>
  <c r="S420" i="3"/>
  <c r="V419" i="3"/>
  <c r="U419" i="3"/>
  <c r="T419" i="3"/>
  <c r="S419" i="3"/>
  <c r="V418" i="3"/>
  <c r="U418" i="3"/>
  <c r="T418" i="3"/>
  <c r="S418" i="3"/>
  <c r="V417" i="3"/>
  <c r="U417" i="3"/>
  <c r="T417" i="3"/>
  <c r="S417" i="3"/>
  <c r="V416" i="3"/>
  <c r="U416" i="3"/>
  <c r="T416" i="3"/>
  <c r="S416" i="3"/>
  <c r="V415" i="3"/>
  <c r="U415" i="3"/>
  <c r="T415" i="3"/>
  <c r="S415" i="3"/>
  <c r="V414" i="3"/>
  <c r="U414" i="3"/>
  <c r="T414" i="3"/>
  <c r="S414" i="3"/>
  <c r="V413" i="3"/>
  <c r="U413" i="3"/>
  <c r="T413" i="3"/>
  <c r="S413" i="3"/>
  <c r="V412" i="3"/>
  <c r="U412" i="3"/>
  <c r="T412" i="3"/>
  <c r="S412" i="3"/>
  <c r="V411" i="3"/>
  <c r="U411" i="3"/>
  <c r="T411" i="3"/>
  <c r="S411" i="3"/>
  <c r="V410" i="3"/>
  <c r="U410" i="3"/>
  <c r="T410" i="3"/>
  <c r="S410" i="3"/>
  <c r="V409" i="3"/>
  <c r="U409" i="3"/>
  <c r="T409" i="3"/>
  <c r="S409" i="3"/>
  <c r="V408" i="3"/>
  <c r="U408" i="3"/>
  <c r="T408" i="3"/>
  <c r="S408" i="3"/>
  <c r="V407" i="3"/>
  <c r="U407" i="3"/>
  <c r="T407" i="3"/>
  <c r="S407" i="3"/>
  <c r="V406" i="3"/>
  <c r="U406" i="3"/>
  <c r="T406" i="3"/>
  <c r="S406" i="3"/>
  <c r="V405" i="3"/>
  <c r="U405" i="3"/>
  <c r="T405" i="3"/>
  <c r="S405" i="3"/>
  <c r="V404" i="3"/>
  <c r="U404" i="3"/>
  <c r="T404" i="3"/>
  <c r="S404" i="3"/>
  <c r="V403" i="3"/>
  <c r="U403" i="3"/>
  <c r="T403" i="3"/>
  <c r="S403" i="3"/>
  <c r="V402" i="3"/>
  <c r="U402" i="3"/>
  <c r="T402" i="3"/>
  <c r="S402" i="3"/>
  <c r="V401" i="3"/>
  <c r="U401" i="3"/>
  <c r="T401" i="3"/>
  <c r="S401" i="3"/>
  <c r="V400" i="3"/>
  <c r="U400" i="3"/>
  <c r="T400" i="3"/>
  <c r="S400" i="3"/>
  <c r="V399" i="3"/>
  <c r="U399" i="3"/>
  <c r="T399" i="3"/>
  <c r="S399" i="3"/>
  <c r="V398" i="3"/>
  <c r="U398" i="3"/>
  <c r="T398" i="3"/>
  <c r="S398" i="3"/>
  <c r="V397" i="3"/>
  <c r="U397" i="3"/>
  <c r="T397" i="3"/>
  <c r="S397" i="3"/>
  <c r="V396" i="3"/>
  <c r="U396" i="3"/>
  <c r="T396" i="3"/>
  <c r="S396" i="3"/>
  <c r="V395" i="3"/>
  <c r="U395" i="3"/>
  <c r="T395" i="3"/>
  <c r="S395" i="3"/>
  <c r="V394" i="3"/>
  <c r="U394" i="3"/>
  <c r="T394" i="3"/>
  <c r="S394" i="3"/>
  <c r="V393" i="3"/>
  <c r="U393" i="3"/>
  <c r="T393" i="3"/>
  <c r="S393" i="3"/>
  <c r="V392" i="3"/>
  <c r="U392" i="3"/>
  <c r="T392" i="3"/>
  <c r="S392" i="3"/>
  <c r="V391" i="3"/>
  <c r="U391" i="3"/>
  <c r="T391" i="3"/>
  <c r="S391" i="3"/>
  <c r="V390" i="3"/>
  <c r="U390" i="3"/>
  <c r="T390" i="3"/>
  <c r="S390" i="3"/>
  <c r="V389" i="3"/>
  <c r="U389" i="3"/>
  <c r="T389" i="3"/>
  <c r="S389" i="3"/>
  <c r="V388" i="3"/>
  <c r="U388" i="3"/>
  <c r="T388" i="3"/>
  <c r="S388" i="3"/>
  <c r="V387" i="3"/>
  <c r="U387" i="3"/>
  <c r="T387" i="3"/>
  <c r="S387" i="3"/>
  <c r="V386" i="3"/>
  <c r="U386" i="3"/>
  <c r="T386" i="3"/>
  <c r="S386" i="3"/>
  <c r="V385" i="3"/>
  <c r="U385" i="3"/>
  <c r="T385" i="3"/>
  <c r="S385" i="3"/>
  <c r="V384" i="3"/>
  <c r="U384" i="3"/>
  <c r="T384" i="3"/>
  <c r="S384" i="3"/>
  <c r="V383" i="3"/>
  <c r="U383" i="3"/>
  <c r="T383" i="3"/>
  <c r="S383" i="3"/>
  <c r="V382" i="3"/>
  <c r="U382" i="3"/>
  <c r="T382" i="3"/>
  <c r="S382" i="3"/>
  <c r="V381" i="3"/>
  <c r="U381" i="3"/>
  <c r="T381" i="3"/>
  <c r="S381" i="3"/>
  <c r="V380" i="3"/>
  <c r="U380" i="3"/>
  <c r="T380" i="3"/>
  <c r="S380" i="3"/>
  <c r="V379" i="3"/>
  <c r="U379" i="3"/>
  <c r="T379" i="3"/>
  <c r="S379" i="3"/>
  <c r="V378" i="3"/>
  <c r="U378" i="3"/>
  <c r="T378" i="3"/>
  <c r="S378" i="3"/>
  <c r="V377" i="3"/>
  <c r="U377" i="3"/>
  <c r="T377" i="3"/>
  <c r="S377" i="3"/>
  <c r="V376" i="3"/>
  <c r="U376" i="3"/>
  <c r="T376" i="3"/>
  <c r="S376" i="3"/>
  <c r="V375" i="3"/>
  <c r="U375" i="3"/>
  <c r="T375" i="3"/>
  <c r="S375" i="3"/>
  <c r="V374" i="3"/>
  <c r="U374" i="3"/>
  <c r="T374" i="3"/>
  <c r="S374" i="3"/>
  <c r="V373" i="3"/>
  <c r="U373" i="3"/>
  <c r="T373" i="3"/>
  <c r="S373" i="3"/>
  <c r="V372" i="3"/>
  <c r="U372" i="3"/>
  <c r="T372" i="3"/>
  <c r="S372" i="3"/>
  <c r="V371" i="3"/>
  <c r="U371" i="3"/>
  <c r="T371" i="3"/>
  <c r="S371" i="3"/>
  <c r="V370" i="3"/>
  <c r="U370" i="3"/>
  <c r="T370" i="3"/>
  <c r="S370" i="3"/>
  <c r="V369" i="3"/>
  <c r="U369" i="3"/>
  <c r="T369" i="3"/>
  <c r="S369" i="3"/>
  <c r="V368" i="3"/>
  <c r="U368" i="3"/>
  <c r="T368" i="3"/>
  <c r="S368" i="3"/>
  <c r="V367" i="3"/>
  <c r="U367" i="3"/>
  <c r="T367" i="3"/>
  <c r="S367" i="3"/>
  <c r="V366" i="3"/>
  <c r="U366" i="3"/>
  <c r="T366" i="3"/>
  <c r="S366" i="3"/>
  <c r="V365" i="3"/>
  <c r="U365" i="3"/>
  <c r="T365" i="3"/>
  <c r="S365" i="3"/>
  <c r="V364" i="3"/>
  <c r="U364" i="3"/>
  <c r="T364" i="3"/>
  <c r="S364" i="3"/>
  <c r="V363" i="3"/>
  <c r="U363" i="3"/>
  <c r="T363" i="3"/>
  <c r="S363" i="3"/>
  <c r="V362" i="3"/>
  <c r="U362" i="3"/>
  <c r="T362" i="3"/>
  <c r="S362" i="3"/>
  <c r="V361" i="3"/>
  <c r="U361" i="3"/>
  <c r="T361" i="3"/>
  <c r="S361" i="3"/>
  <c r="V360" i="3"/>
  <c r="U360" i="3"/>
  <c r="T360" i="3"/>
  <c r="S360" i="3"/>
  <c r="V359" i="3"/>
  <c r="U359" i="3"/>
  <c r="T359" i="3"/>
  <c r="S359" i="3"/>
  <c r="V358" i="3"/>
  <c r="U358" i="3"/>
  <c r="T358" i="3"/>
  <c r="S358" i="3"/>
  <c r="V357" i="3"/>
  <c r="U357" i="3"/>
  <c r="T357" i="3"/>
  <c r="S357" i="3"/>
  <c r="V356" i="3"/>
  <c r="U356" i="3"/>
  <c r="T356" i="3"/>
  <c r="S356" i="3"/>
  <c r="V355" i="3"/>
  <c r="U355" i="3"/>
  <c r="T355" i="3"/>
  <c r="S355" i="3"/>
  <c r="V354" i="3"/>
  <c r="U354" i="3"/>
  <c r="T354" i="3"/>
  <c r="S354" i="3"/>
  <c r="V353" i="3"/>
  <c r="U353" i="3"/>
  <c r="T353" i="3"/>
  <c r="S353" i="3"/>
  <c r="V352" i="3"/>
  <c r="U352" i="3"/>
  <c r="T352" i="3"/>
  <c r="S352" i="3"/>
  <c r="V351" i="3"/>
  <c r="U351" i="3"/>
  <c r="T351" i="3"/>
  <c r="S351" i="3"/>
  <c r="V350" i="3"/>
  <c r="U350" i="3"/>
  <c r="T350" i="3"/>
  <c r="S350" i="3"/>
  <c r="V349" i="3"/>
  <c r="U349" i="3"/>
  <c r="T349" i="3"/>
  <c r="S349" i="3"/>
  <c r="V348" i="3"/>
  <c r="U348" i="3"/>
  <c r="T348" i="3"/>
  <c r="S348" i="3"/>
  <c r="V347" i="3"/>
  <c r="U347" i="3"/>
  <c r="T347" i="3"/>
  <c r="S347" i="3"/>
  <c r="V346" i="3"/>
  <c r="U346" i="3"/>
  <c r="T346" i="3"/>
  <c r="S346" i="3"/>
  <c r="V345" i="3"/>
  <c r="U345" i="3"/>
  <c r="T345" i="3"/>
  <c r="S345" i="3"/>
  <c r="V344" i="3"/>
  <c r="U344" i="3"/>
  <c r="T344" i="3"/>
  <c r="S344" i="3"/>
  <c r="V343" i="3"/>
  <c r="U343" i="3"/>
  <c r="T343" i="3"/>
  <c r="S343" i="3"/>
  <c r="V342" i="3"/>
  <c r="U342" i="3"/>
  <c r="T342" i="3"/>
  <c r="S342" i="3"/>
  <c r="V341" i="3"/>
  <c r="U341" i="3"/>
  <c r="T341" i="3"/>
  <c r="S341" i="3"/>
  <c r="V340" i="3"/>
  <c r="U340" i="3"/>
  <c r="T340" i="3"/>
  <c r="S340" i="3"/>
  <c r="V339" i="3"/>
  <c r="U339" i="3"/>
  <c r="T339" i="3"/>
  <c r="S339" i="3"/>
  <c r="V338" i="3"/>
  <c r="U338" i="3"/>
  <c r="T338" i="3"/>
  <c r="S338" i="3"/>
  <c r="V337" i="3"/>
  <c r="U337" i="3"/>
  <c r="T337" i="3"/>
  <c r="S337" i="3"/>
  <c r="V336" i="3"/>
  <c r="U336" i="3"/>
  <c r="T336" i="3"/>
  <c r="S336" i="3"/>
  <c r="V335" i="3"/>
  <c r="U335" i="3"/>
  <c r="T335" i="3"/>
  <c r="S335" i="3"/>
  <c r="V334" i="3"/>
  <c r="U334" i="3"/>
  <c r="T334" i="3"/>
  <c r="S334" i="3"/>
  <c r="V333" i="3"/>
  <c r="U333" i="3"/>
  <c r="T333" i="3"/>
  <c r="S333" i="3"/>
  <c r="V332" i="3"/>
  <c r="U332" i="3"/>
  <c r="T332" i="3"/>
  <c r="S332" i="3"/>
  <c r="V331" i="3"/>
  <c r="U331" i="3"/>
  <c r="T331" i="3"/>
  <c r="S331" i="3"/>
  <c r="V330" i="3"/>
  <c r="U330" i="3"/>
  <c r="T330" i="3"/>
  <c r="S330" i="3"/>
  <c r="V329" i="3"/>
  <c r="U329" i="3"/>
  <c r="T329" i="3"/>
  <c r="S329" i="3"/>
  <c r="V328" i="3"/>
  <c r="U328" i="3"/>
  <c r="T328" i="3"/>
  <c r="S328" i="3"/>
  <c r="V327" i="3"/>
  <c r="U327" i="3"/>
  <c r="T327" i="3"/>
  <c r="S327" i="3"/>
  <c r="V326" i="3"/>
  <c r="U326" i="3"/>
  <c r="T326" i="3"/>
  <c r="S326" i="3"/>
  <c r="V325" i="3"/>
  <c r="U325" i="3"/>
  <c r="T325" i="3"/>
  <c r="S325" i="3"/>
  <c r="V324" i="3"/>
  <c r="U324" i="3"/>
  <c r="T324" i="3"/>
  <c r="S324" i="3"/>
  <c r="V323" i="3"/>
  <c r="U323" i="3"/>
  <c r="T323" i="3"/>
  <c r="S323" i="3"/>
  <c r="V322" i="3"/>
  <c r="U322" i="3"/>
  <c r="T322" i="3"/>
  <c r="S322" i="3"/>
  <c r="V321" i="3"/>
  <c r="U321" i="3"/>
  <c r="T321" i="3"/>
  <c r="S321" i="3"/>
  <c r="V320" i="3"/>
  <c r="U320" i="3"/>
  <c r="T320" i="3"/>
  <c r="S320" i="3"/>
  <c r="V319" i="3"/>
  <c r="U319" i="3"/>
  <c r="T319" i="3"/>
  <c r="S319" i="3"/>
  <c r="V318" i="3"/>
  <c r="U318" i="3"/>
  <c r="T318" i="3"/>
  <c r="S318" i="3"/>
  <c r="V317" i="3"/>
  <c r="U317" i="3"/>
  <c r="T317" i="3"/>
  <c r="S317" i="3"/>
  <c r="V316" i="3"/>
  <c r="U316" i="3"/>
  <c r="T316" i="3"/>
  <c r="S316" i="3"/>
  <c r="V315" i="3"/>
  <c r="U315" i="3"/>
  <c r="T315" i="3"/>
  <c r="S315" i="3"/>
  <c r="V314" i="3"/>
  <c r="U314" i="3"/>
  <c r="T314" i="3"/>
  <c r="S314" i="3"/>
  <c r="V313" i="3"/>
  <c r="U313" i="3"/>
  <c r="T313" i="3"/>
  <c r="S313" i="3"/>
  <c r="V312" i="3"/>
  <c r="U312" i="3"/>
  <c r="T312" i="3"/>
  <c r="S312" i="3"/>
  <c r="V311" i="3"/>
  <c r="U311" i="3"/>
  <c r="T311" i="3"/>
  <c r="S311" i="3"/>
  <c r="V310" i="3"/>
  <c r="U310" i="3"/>
  <c r="T310" i="3"/>
  <c r="S310" i="3"/>
  <c r="V309" i="3"/>
  <c r="U309" i="3"/>
  <c r="T309" i="3"/>
  <c r="S309" i="3"/>
  <c r="V308" i="3"/>
  <c r="U308" i="3"/>
  <c r="T308" i="3"/>
  <c r="S308" i="3"/>
  <c r="V307" i="3"/>
  <c r="U307" i="3"/>
  <c r="T307" i="3"/>
  <c r="S307" i="3"/>
  <c r="V306" i="3"/>
  <c r="U306" i="3"/>
  <c r="T306" i="3"/>
  <c r="S306" i="3"/>
  <c r="V305" i="3"/>
  <c r="U305" i="3"/>
  <c r="T305" i="3"/>
  <c r="S305" i="3"/>
  <c r="V304" i="3"/>
  <c r="U304" i="3"/>
  <c r="T304" i="3"/>
  <c r="S304" i="3"/>
  <c r="V303" i="3"/>
  <c r="U303" i="3"/>
  <c r="T303" i="3"/>
  <c r="S303" i="3"/>
  <c r="V302" i="3"/>
  <c r="U302" i="3"/>
  <c r="T302" i="3"/>
  <c r="S302" i="3"/>
  <c r="V301" i="3"/>
  <c r="U301" i="3"/>
  <c r="T301" i="3"/>
  <c r="S301" i="3"/>
  <c r="V300" i="3"/>
  <c r="U300" i="3"/>
  <c r="T300" i="3"/>
  <c r="S300" i="3"/>
  <c r="V299" i="3"/>
  <c r="U299" i="3"/>
  <c r="T299" i="3"/>
  <c r="S299" i="3"/>
  <c r="V298" i="3"/>
  <c r="U298" i="3"/>
  <c r="T298" i="3"/>
  <c r="S298" i="3"/>
  <c r="V297" i="3"/>
  <c r="U297" i="3"/>
  <c r="T297" i="3"/>
  <c r="S297" i="3"/>
  <c r="V296" i="3"/>
  <c r="U296" i="3"/>
  <c r="T296" i="3"/>
  <c r="S296" i="3"/>
  <c r="V295" i="3"/>
  <c r="U295" i="3"/>
  <c r="T295" i="3"/>
  <c r="S295" i="3"/>
  <c r="V294" i="3"/>
  <c r="U294" i="3"/>
  <c r="T294" i="3"/>
  <c r="S294" i="3"/>
  <c r="V293" i="3"/>
  <c r="U293" i="3"/>
  <c r="T293" i="3"/>
  <c r="S293" i="3"/>
  <c r="V292" i="3"/>
  <c r="U292" i="3"/>
  <c r="T292" i="3"/>
  <c r="S292" i="3"/>
  <c r="V291" i="3"/>
  <c r="U291" i="3"/>
  <c r="T291" i="3"/>
  <c r="S291" i="3"/>
  <c r="V290" i="3"/>
  <c r="U290" i="3"/>
  <c r="T290" i="3"/>
  <c r="S290" i="3"/>
  <c r="V289" i="3"/>
  <c r="U289" i="3"/>
  <c r="T289" i="3"/>
  <c r="S289" i="3"/>
  <c r="V288" i="3"/>
  <c r="U288" i="3"/>
  <c r="T288" i="3"/>
  <c r="S288" i="3"/>
  <c r="V287" i="3"/>
  <c r="U287" i="3"/>
  <c r="T287" i="3"/>
  <c r="S287" i="3"/>
  <c r="V286" i="3"/>
  <c r="U286" i="3"/>
  <c r="T286" i="3"/>
  <c r="S286" i="3"/>
  <c r="V285" i="3"/>
  <c r="U285" i="3"/>
  <c r="T285" i="3"/>
  <c r="S285" i="3"/>
  <c r="V284" i="3"/>
  <c r="U284" i="3"/>
  <c r="T284" i="3"/>
  <c r="S284" i="3"/>
  <c r="V283" i="3"/>
  <c r="U283" i="3"/>
  <c r="T283" i="3"/>
  <c r="S283" i="3"/>
  <c r="V282" i="3"/>
  <c r="U282" i="3"/>
  <c r="T282" i="3"/>
  <c r="S282" i="3"/>
  <c r="V281" i="3"/>
  <c r="U281" i="3"/>
  <c r="T281" i="3"/>
  <c r="S281" i="3"/>
  <c r="V280" i="3"/>
  <c r="U280" i="3"/>
  <c r="T280" i="3"/>
  <c r="S280" i="3"/>
  <c r="V279" i="3"/>
  <c r="U279" i="3"/>
  <c r="T279" i="3"/>
  <c r="S279" i="3"/>
  <c r="V278" i="3"/>
  <c r="U278" i="3"/>
  <c r="T278" i="3"/>
  <c r="S278" i="3"/>
  <c r="V277" i="3"/>
  <c r="U277" i="3"/>
  <c r="T277" i="3"/>
  <c r="S277" i="3"/>
  <c r="V276" i="3"/>
  <c r="U276" i="3"/>
  <c r="T276" i="3"/>
  <c r="S276" i="3"/>
  <c r="V275" i="3"/>
  <c r="U275" i="3"/>
  <c r="T275" i="3"/>
  <c r="S275" i="3"/>
  <c r="V274" i="3"/>
  <c r="U274" i="3"/>
  <c r="T274" i="3"/>
  <c r="S274" i="3"/>
  <c r="V273" i="3"/>
  <c r="U273" i="3"/>
  <c r="T273" i="3"/>
  <c r="S273" i="3"/>
  <c r="V272" i="3"/>
  <c r="U272" i="3"/>
  <c r="T272" i="3"/>
  <c r="S272" i="3"/>
  <c r="V271" i="3"/>
  <c r="U271" i="3"/>
  <c r="T271" i="3"/>
  <c r="S271" i="3"/>
  <c r="V270" i="3"/>
  <c r="U270" i="3"/>
  <c r="T270" i="3"/>
  <c r="S270" i="3"/>
  <c r="V269" i="3"/>
  <c r="U269" i="3"/>
  <c r="T269" i="3"/>
  <c r="S269" i="3"/>
  <c r="V268" i="3"/>
  <c r="U268" i="3"/>
  <c r="T268" i="3"/>
  <c r="S268" i="3"/>
  <c r="V267" i="3"/>
  <c r="U267" i="3"/>
  <c r="T267" i="3"/>
  <c r="S267" i="3"/>
  <c r="V266" i="3"/>
  <c r="U266" i="3"/>
  <c r="T266" i="3"/>
  <c r="S266" i="3"/>
  <c r="V265" i="3"/>
  <c r="U265" i="3"/>
  <c r="T265" i="3"/>
  <c r="S265" i="3"/>
  <c r="V264" i="3"/>
  <c r="U264" i="3"/>
  <c r="T264" i="3"/>
  <c r="S264" i="3"/>
  <c r="V263" i="3"/>
  <c r="U263" i="3"/>
  <c r="T263" i="3"/>
  <c r="S263" i="3"/>
  <c r="V262" i="3"/>
  <c r="U262" i="3"/>
  <c r="T262" i="3"/>
  <c r="S262" i="3"/>
  <c r="V261" i="3"/>
  <c r="U261" i="3"/>
  <c r="T261" i="3"/>
  <c r="S261" i="3"/>
  <c r="V260" i="3"/>
  <c r="U260" i="3"/>
  <c r="T260" i="3"/>
  <c r="S260" i="3"/>
  <c r="V259" i="3"/>
  <c r="U259" i="3"/>
  <c r="T259" i="3"/>
  <c r="S259" i="3"/>
  <c r="V258" i="3"/>
  <c r="U258" i="3"/>
  <c r="T258" i="3"/>
  <c r="S258" i="3"/>
  <c r="V257" i="3"/>
  <c r="U257" i="3"/>
  <c r="T257" i="3"/>
  <c r="S257" i="3"/>
  <c r="V256" i="3"/>
  <c r="U256" i="3"/>
  <c r="T256" i="3"/>
  <c r="S256" i="3"/>
  <c r="V255" i="3"/>
  <c r="U255" i="3"/>
  <c r="T255" i="3"/>
  <c r="S255" i="3"/>
  <c r="V254" i="3"/>
  <c r="U254" i="3"/>
  <c r="T254" i="3"/>
  <c r="S254" i="3"/>
  <c r="V253" i="3"/>
  <c r="U253" i="3"/>
  <c r="T253" i="3"/>
  <c r="S253" i="3"/>
  <c r="V252" i="3"/>
  <c r="U252" i="3"/>
  <c r="T252" i="3"/>
  <c r="S252" i="3"/>
  <c r="V251" i="3"/>
  <c r="U251" i="3"/>
  <c r="T251" i="3"/>
  <c r="S251" i="3"/>
  <c r="V250" i="3"/>
  <c r="U250" i="3"/>
  <c r="T250" i="3"/>
  <c r="S250" i="3"/>
  <c r="V249" i="3"/>
  <c r="U249" i="3"/>
  <c r="T249" i="3"/>
  <c r="S249" i="3"/>
  <c r="V248" i="3"/>
  <c r="U248" i="3"/>
  <c r="T248" i="3"/>
  <c r="S248" i="3"/>
  <c r="V247" i="3"/>
  <c r="U247" i="3"/>
  <c r="T247" i="3"/>
  <c r="S247" i="3"/>
  <c r="V246" i="3"/>
  <c r="U246" i="3"/>
  <c r="T246" i="3"/>
  <c r="S246" i="3"/>
  <c r="V245" i="3"/>
  <c r="U245" i="3"/>
  <c r="T245" i="3"/>
  <c r="S245" i="3"/>
  <c r="V244" i="3"/>
  <c r="U244" i="3"/>
  <c r="T244" i="3"/>
  <c r="S244" i="3"/>
  <c r="V243" i="3"/>
  <c r="U243" i="3"/>
  <c r="T243" i="3"/>
  <c r="S243" i="3"/>
  <c r="V242" i="3"/>
  <c r="U242" i="3"/>
  <c r="T242" i="3"/>
  <c r="S242" i="3"/>
  <c r="V241" i="3"/>
  <c r="U241" i="3"/>
  <c r="T241" i="3"/>
  <c r="S241" i="3"/>
  <c r="V240" i="3"/>
  <c r="U240" i="3"/>
  <c r="T240" i="3"/>
  <c r="S240" i="3"/>
  <c r="V239" i="3"/>
  <c r="U239" i="3"/>
  <c r="T239" i="3"/>
  <c r="S239" i="3"/>
  <c r="V238" i="3"/>
  <c r="U238" i="3"/>
  <c r="T238" i="3"/>
  <c r="S238" i="3"/>
  <c r="V237" i="3"/>
  <c r="U237" i="3"/>
  <c r="T237" i="3"/>
  <c r="S237" i="3"/>
  <c r="V236" i="3"/>
  <c r="U236" i="3"/>
  <c r="T236" i="3"/>
  <c r="S236" i="3"/>
  <c r="V235" i="3"/>
  <c r="U235" i="3"/>
  <c r="T235" i="3"/>
  <c r="S235" i="3"/>
  <c r="V234" i="3"/>
  <c r="U234" i="3"/>
  <c r="T234" i="3"/>
  <c r="S234" i="3"/>
  <c r="V233" i="3"/>
  <c r="U233" i="3"/>
  <c r="T233" i="3"/>
  <c r="S233" i="3"/>
  <c r="V232" i="3"/>
  <c r="U232" i="3"/>
  <c r="T232" i="3"/>
  <c r="S232" i="3"/>
  <c r="V231" i="3"/>
  <c r="U231" i="3"/>
  <c r="T231" i="3"/>
  <c r="S231" i="3"/>
  <c r="V230" i="3"/>
  <c r="U230" i="3"/>
  <c r="T230" i="3"/>
  <c r="S230" i="3"/>
  <c r="V229" i="3"/>
  <c r="U229" i="3"/>
  <c r="T229" i="3"/>
  <c r="S229" i="3"/>
  <c r="V228" i="3"/>
  <c r="U228" i="3"/>
  <c r="T228" i="3"/>
  <c r="S228" i="3"/>
  <c r="V227" i="3"/>
  <c r="U227" i="3"/>
  <c r="T227" i="3"/>
  <c r="S227" i="3"/>
  <c r="V226" i="3"/>
  <c r="U226" i="3"/>
  <c r="T226" i="3"/>
  <c r="S226" i="3"/>
  <c r="V225" i="3"/>
  <c r="U225" i="3"/>
  <c r="T225" i="3"/>
  <c r="S225" i="3"/>
  <c r="V224" i="3"/>
  <c r="U224" i="3"/>
  <c r="T224" i="3"/>
  <c r="S224" i="3"/>
  <c r="V223" i="3"/>
  <c r="U223" i="3"/>
  <c r="T223" i="3"/>
  <c r="S223" i="3"/>
  <c r="V222" i="3"/>
  <c r="U222" i="3"/>
  <c r="T222" i="3"/>
  <c r="S222" i="3"/>
  <c r="V221" i="3"/>
  <c r="U221" i="3"/>
  <c r="T221" i="3"/>
  <c r="S221" i="3"/>
  <c r="V220" i="3"/>
  <c r="U220" i="3"/>
  <c r="T220" i="3"/>
  <c r="S220" i="3"/>
  <c r="V219" i="3"/>
  <c r="U219" i="3"/>
  <c r="T219" i="3"/>
  <c r="S219" i="3"/>
  <c r="V218" i="3"/>
  <c r="U218" i="3"/>
  <c r="T218" i="3"/>
  <c r="S218" i="3"/>
  <c r="V217" i="3"/>
  <c r="U217" i="3"/>
  <c r="T217" i="3"/>
  <c r="S217" i="3"/>
  <c r="V216" i="3"/>
  <c r="U216" i="3"/>
  <c r="T216" i="3"/>
  <c r="S216" i="3"/>
  <c r="V215" i="3"/>
  <c r="U215" i="3"/>
  <c r="T215" i="3"/>
  <c r="S215" i="3"/>
  <c r="V214" i="3"/>
  <c r="U214" i="3"/>
  <c r="T214" i="3"/>
  <c r="S214" i="3"/>
  <c r="V213" i="3"/>
  <c r="U213" i="3"/>
  <c r="T213" i="3"/>
  <c r="S213" i="3"/>
  <c r="V212" i="3"/>
  <c r="U212" i="3"/>
  <c r="T212" i="3"/>
  <c r="S212" i="3"/>
  <c r="V211" i="3"/>
  <c r="U211" i="3"/>
  <c r="T211" i="3"/>
  <c r="S211" i="3"/>
  <c r="V210" i="3"/>
  <c r="U210" i="3"/>
  <c r="T210" i="3"/>
  <c r="S210" i="3"/>
  <c r="V209" i="3"/>
  <c r="U209" i="3"/>
  <c r="T209" i="3"/>
  <c r="S209" i="3"/>
  <c r="V208" i="3"/>
  <c r="U208" i="3"/>
  <c r="T208" i="3"/>
  <c r="S208" i="3"/>
  <c r="V207" i="3"/>
  <c r="U207" i="3"/>
  <c r="T207" i="3"/>
  <c r="S207" i="3"/>
  <c r="V206" i="3"/>
  <c r="U206" i="3"/>
  <c r="T206" i="3"/>
  <c r="S206" i="3"/>
  <c r="V205" i="3"/>
  <c r="U205" i="3"/>
  <c r="T205" i="3"/>
  <c r="S205" i="3"/>
  <c r="V204" i="3"/>
  <c r="U204" i="3"/>
  <c r="T204" i="3"/>
  <c r="S204" i="3"/>
  <c r="V203" i="3"/>
  <c r="U203" i="3"/>
  <c r="T203" i="3"/>
  <c r="S203" i="3"/>
  <c r="V202" i="3"/>
  <c r="U202" i="3"/>
  <c r="T202" i="3"/>
  <c r="S202" i="3"/>
  <c r="V201" i="3"/>
  <c r="U201" i="3"/>
  <c r="T201" i="3"/>
  <c r="S201" i="3"/>
  <c r="V200" i="3"/>
  <c r="U200" i="3"/>
  <c r="T200" i="3"/>
  <c r="S200" i="3"/>
  <c r="V199" i="3"/>
  <c r="U199" i="3"/>
  <c r="T199" i="3"/>
  <c r="S199" i="3"/>
  <c r="V198" i="3"/>
  <c r="U198" i="3"/>
  <c r="T198" i="3"/>
  <c r="S198" i="3"/>
  <c r="V197" i="3"/>
  <c r="U197" i="3"/>
  <c r="T197" i="3"/>
  <c r="S197" i="3"/>
  <c r="V196" i="3"/>
  <c r="U196" i="3"/>
  <c r="T196" i="3"/>
  <c r="S196" i="3"/>
  <c r="V195" i="3"/>
  <c r="U195" i="3"/>
  <c r="T195" i="3"/>
  <c r="S195" i="3"/>
  <c r="V194" i="3"/>
  <c r="U194" i="3"/>
  <c r="T194" i="3"/>
  <c r="S194" i="3"/>
  <c r="V193" i="3"/>
  <c r="U193" i="3"/>
  <c r="T193" i="3"/>
  <c r="S193" i="3"/>
  <c r="V192" i="3"/>
  <c r="U192" i="3"/>
  <c r="T192" i="3"/>
  <c r="S192" i="3"/>
  <c r="V191" i="3"/>
  <c r="U191" i="3"/>
  <c r="T191" i="3"/>
  <c r="S191" i="3"/>
  <c r="V190" i="3"/>
  <c r="U190" i="3"/>
  <c r="T190" i="3"/>
  <c r="S190" i="3"/>
  <c r="V189" i="3"/>
  <c r="U189" i="3"/>
  <c r="T189" i="3"/>
  <c r="S189" i="3"/>
  <c r="V188" i="3"/>
  <c r="U188" i="3"/>
  <c r="T188" i="3"/>
  <c r="S188" i="3"/>
  <c r="V187" i="3"/>
  <c r="U187" i="3"/>
  <c r="T187" i="3"/>
  <c r="S187" i="3"/>
  <c r="V186" i="3"/>
  <c r="U186" i="3"/>
  <c r="T186" i="3"/>
  <c r="S186" i="3"/>
  <c r="V185" i="3"/>
  <c r="U185" i="3"/>
  <c r="T185" i="3"/>
  <c r="S185" i="3"/>
  <c r="V184" i="3"/>
  <c r="U184" i="3"/>
  <c r="T184" i="3"/>
  <c r="S184" i="3"/>
  <c r="V183" i="3"/>
  <c r="U183" i="3"/>
  <c r="T183" i="3"/>
  <c r="S183" i="3"/>
  <c r="V182" i="3"/>
  <c r="U182" i="3"/>
  <c r="T182" i="3"/>
  <c r="S182" i="3"/>
  <c r="V181" i="3"/>
  <c r="U181" i="3"/>
  <c r="T181" i="3"/>
  <c r="S181" i="3"/>
  <c r="V180" i="3"/>
  <c r="U180" i="3"/>
  <c r="T180" i="3"/>
  <c r="S180" i="3"/>
  <c r="V179" i="3"/>
  <c r="U179" i="3"/>
  <c r="T179" i="3"/>
  <c r="S179" i="3"/>
  <c r="V178" i="3"/>
  <c r="U178" i="3"/>
  <c r="T178" i="3"/>
  <c r="S178" i="3"/>
  <c r="V177" i="3"/>
  <c r="U177" i="3"/>
  <c r="T177" i="3"/>
  <c r="S177" i="3"/>
  <c r="V176" i="3"/>
  <c r="U176" i="3"/>
  <c r="T176" i="3"/>
  <c r="S176" i="3"/>
  <c r="V175" i="3"/>
  <c r="U175" i="3"/>
  <c r="T175" i="3"/>
  <c r="S175" i="3"/>
  <c r="V174" i="3"/>
  <c r="U174" i="3"/>
  <c r="T174" i="3"/>
  <c r="S174" i="3"/>
  <c r="V173" i="3"/>
  <c r="U173" i="3"/>
  <c r="T173" i="3"/>
  <c r="S173" i="3"/>
  <c r="V172" i="3"/>
  <c r="U172" i="3"/>
  <c r="T172" i="3"/>
  <c r="S172" i="3"/>
  <c r="V171" i="3"/>
  <c r="U171" i="3"/>
  <c r="T171" i="3"/>
  <c r="S171" i="3"/>
  <c r="V170" i="3"/>
  <c r="U170" i="3"/>
  <c r="T170" i="3"/>
  <c r="S170" i="3"/>
  <c r="V169" i="3"/>
  <c r="U169" i="3"/>
  <c r="T169" i="3"/>
  <c r="S169" i="3"/>
  <c r="V168" i="3"/>
  <c r="U168" i="3"/>
  <c r="T168" i="3"/>
  <c r="S168" i="3"/>
  <c r="V167" i="3"/>
  <c r="U167" i="3"/>
  <c r="T167" i="3"/>
  <c r="S167" i="3"/>
  <c r="V166" i="3"/>
  <c r="U166" i="3"/>
  <c r="T166" i="3"/>
  <c r="S166" i="3"/>
  <c r="V165" i="3"/>
  <c r="U165" i="3"/>
  <c r="T165" i="3"/>
  <c r="S165" i="3"/>
  <c r="V164" i="3"/>
  <c r="U164" i="3"/>
  <c r="T164" i="3"/>
  <c r="S164" i="3"/>
  <c r="V163" i="3"/>
  <c r="U163" i="3"/>
  <c r="T163" i="3"/>
  <c r="S163" i="3"/>
  <c r="V162" i="3"/>
  <c r="U162" i="3"/>
  <c r="T162" i="3"/>
  <c r="S162" i="3"/>
  <c r="V161" i="3"/>
  <c r="U161" i="3"/>
  <c r="T161" i="3"/>
  <c r="S161" i="3"/>
  <c r="V160" i="3"/>
  <c r="U160" i="3"/>
  <c r="T160" i="3"/>
  <c r="S160" i="3"/>
  <c r="V159" i="3"/>
  <c r="U159" i="3"/>
  <c r="T159" i="3"/>
  <c r="S159" i="3"/>
  <c r="V158" i="3"/>
  <c r="U158" i="3"/>
  <c r="T158" i="3"/>
  <c r="S158" i="3"/>
  <c r="V157" i="3"/>
  <c r="U157" i="3"/>
  <c r="T157" i="3"/>
  <c r="S157" i="3"/>
  <c r="V156" i="3"/>
  <c r="U156" i="3"/>
  <c r="T156" i="3"/>
  <c r="S156" i="3"/>
  <c r="V155" i="3"/>
  <c r="U155" i="3"/>
  <c r="T155" i="3"/>
  <c r="S155" i="3"/>
  <c r="V154" i="3"/>
  <c r="U154" i="3"/>
  <c r="T154" i="3"/>
  <c r="S154" i="3"/>
  <c r="V153" i="3"/>
  <c r="U153" i="3"/>
  <c r="T153" i="3"/>
  <c r="S153" i="3"/>
  <c r="V152" i="3"/>
  <c r="U152" i="3"/>
  <c r="T152" i="3"/>
  <c r="S152" i="3"/>
  <c r="V151" i="3"/>
  <c r="U151" i="3"/>
  <c r="T151" i="3"/>
  <c r="S151" i="3"/>
  <c r="V150" i="3"/>
  <c r="U150" i="3"/>
  <c r="T150" i="3"/>
  <c r="S150" i="3"/>
  <c r="V149" i="3"/>
  <c r="U149" i="3"/>
  <c r="T149" i="3"/>
  <c r="S149" i="3"/>
  <c r="V148" i="3"/>
  <c r="U148" i="3"/>
  <c r="T148" i="3"/>
  <c r="S148" i="3"/>
  <c r="V147" i="3"/>
  <c r="U147" i="3"/>
  <c r="T147" i="3"/>
  <c r="S147" i="3"/>
  <c r="V146" i="3"/>
  <c r="U146" i="3"/>
  <c r="T146" i="3"/>
  <c r="S146" i="3"/>
  <c r="V145" i="3"/>
  <c r="U145" i="3"/>
  <c r="T145" i="3"/>
  <c r="S145" i="3"/>
  <c r="V144" i="3"/>
  <c r="U144" i="3"/>
  <c r="T144" i="3"/>
  <c r="S144" i="3"/>
  <c r="V143" i="3"/>
  <c r="U143" i="3"/>
  <c r="T143" i="3"/>
  <c r="S143" i="3"/>
  <c r="V142" i="3"/>
  <c r="U142" i="3"/>
  <c r="T142" i="3"/>
  <c r="S142" i="3"/>
  <c r="V141" i="3"/>
  <c r="U141" i="3"/>
  <c r="T141" i="3"/>
  <c r="S141" i="3"/>
  <c r="V140" i="3"/>
  <c r="U140" i="3"/>
  <c r="T140" i="3"/>
  <c r="S140" i="3"/>
  <c r="V139" i="3"/>
  <c r="U139" i="3"/>
  <c r="T139" i="3"/>
  <c r="S139" i="3"/>
  <c r="V138" i="3"/>
  <c r="U138" i="3"/>
  <c r="T138" i="3"/>
  <c r="S138" i="3"/>
  <c r="V137" i="3"/>
  <c r="U137" i="3"/>
  <c r="T137" i="3"/>
  <c r="S137" i="3"/>
  <c r="V136" i="3"/>
  <c r="U136" i="3"/>
  <c r="T136" i="3"/>
  <c r="S136" i="3"/>
  <c r="V135" i="3"/>
  <c r="U135" i="3"/>
  <c r="T135" i="3"/>
  <c r="S135" i="3"/>
  <c r="V134" i="3"/>
  <c r="U134" i="3"/>
  <c r="T134" i="3"/>
  <c r="S134" i="3"/>
  <c r="V133" i="3"/>
  <c r="U133" i="3"/>
  <c r="T133" i="3"/>
  <c r="S133" i="3"/>
  <c r="V132" i="3"/>
  <c r="U132" i="3"/>
  <c r="T132" i="3"/>
  <c r="S132" i="3"/>
  <c r="V131" i="3"/>
  <c r="U131" i="3"/>
  <c r="T131" i="3"/>
  <c r="S131" i="3"/>
  <c r="V130" i="3"/>
  <c r="U130" i="3"/>
  <c r="T130" i="3"/>
  <c r="S130" i="3"/>
  <c r="V129" i="3"/>
  <c r="U129" i="3"/>
  <c r="T129" i="3"/>
  <c r="S129" i="3"/>
  <c r="V128" i="3"/>
  <c r="U128" i="3"/>
  <c r="T128" i="3"/>
  <c r="S128" i="3"/>
  <c r="V127" i="3"/>
  <c r="U127" i="3"/>
  <c r="T127" i="3"/>
  <c r="S127" i="3"/>
  <c r="V126" i="3"/>
  <c r="U126" i="3"/>
  <c r="T126" i="3"/>
  <c r="S126" i="3"/>
  <c r="V125" i="3"/>
  <c r="U125" i="3"/>
  <c r="T125" i="3"/>
  <c r="S125" i="3"/>
  <c r="V124" i="3"/>
  <c r="U124" i="3"/>
  <c r="T124" i="3"/>
  <c r="S124" i="3"/>
  <c r="V123" i="3"/>
  <c r="U123" i="3"/>
  <c r="T123" i="3"/>
  <c r="S123" i="3"/>
  <c r="V122" i="3"/>
  <c r="U122" i="3"/>
  <c r="T122" i="3"/>
  <c r="S122" i="3"/>
  <c r="V121" i="3"/>
  <c r="U121" i="3"/>
  <c r="T121" i="3"/>
  <c r="S121" i="3"/>
  <c r="V120" i="3"/>
  <c r="U120" i="3"/>
  <c r="T120" i="3"/>
  <c r="S120" i="3"/>
  <c r="V119" i="3"/>
  <c r="U119" i="3"/>
  <c r="T119" i="3"/>
  <c r="S119" i="3"/>
  <c r="V118" i="3"/>
  <c r="U118" i="3"/>
  <c r="T118" i="3"/>
  <c r="S118" i="3"/>
  <c r="V117" i="3"/>
  <c r="U117" i="3"/>
  <c r="T117" i="3"/>
  <c r="S117" i="3"/>
  <c r="V116" i="3"/>
  <c r="U116" i="3"/>
  <c r="T116" i="3"/>
  <c r="S116" i="3"/>
  <c r="V115" i="3"/>
  <c r="U115" i="3"/>
  <c r="T115" i="3"/>
  <c r="S115" i="3"/>
  <c r="V114" i="3"/>
  <c r="U114" i="3"/>
  <c r="T114" i="3"/>
  <c r="S114" i="3"/>
  <c r="V113" i="3"/>
  <c r="U113" i="3"/>
  <c r="T113" i="3"/>
  <c r="S113" i="3"/>
  <c r="V112" i="3"/>
  <c r="U112" i="3"/>
  <c r="T112" i="3"/>
  <c r="S112" i="3"/>
  <c r="V111" i="3"/>
  <c r="U111" i="3"/>
  <c r="T111" i="3"/>
  <c r="S111" i="3"/>
  <c r="V110" i="3"/>
  <c r="U110" i="3"/>
  <c r="T110" i="3"/>
  <c r="S110" i="3"/>
  <c r="V109" i="3"/>
  <c r="U109" i="3"/>
  <c r="T109" i="3"/>
  <c r="S109" i="3"/>
  <c r="V108" i="3"/>
  <c r="U108" i="3"/>
  <c r="T108" i="3"/>
  <c r="S108" i="3"/>
  <c r="V107" i="3"/>
  <c r="U107" i="3"/>
  <c r="T107" i="3"/>
  <c r="S107" i="3"/>
  <c r="V106" i="3"/>
  <c r="U106" i="3"/>
  <c r="T106" i="3"/>
  <c r="S106" i="3"/>
  <c r="V105" i="3"/>
  <c r="U105" i="3"/>
  <c r="T105" i="3"/>
  <c r="S105" i="3"/>
  <c r="V104" i="3"/>
  <c r="U104" i="3"/>
  <c r="T104" i="3"/>
  <c r="S104" i="3"/>
  <c r="V103" i="3"/>
  <c r="U103" i="3"/>
  <c r="T103" i="3"/>
  <c r="S103" i="3"/>
  <c r="V102" i="3"/>
  <c r="U102" i="3"/>
  <c r="T102" i="3"/>
  <c r="S102" i="3"/>
  <c r="V101" i="3"/>
  <c r="U101" i="3"/>
  <c r="T101" i="3"/>
  <c r="S101" i="3"/>
  <c r="V100" i="3"/>
  <c r="U100" i="3"/>
  <c r="T100" i="3"/>
  <c r="S100" i="3"/>
  <c r="V99" i="3"/>
  <c r="U99" i="3"/>
  <c r="T99" i="3"/>
  <c r="S99" i="3"/>
  <c r="V98" i="3"/>
  <c r="U98" i="3"/>
  <c r="T98" i="3"/>
  <c r="S98" i="3"/>
  <c r="V97" i="3"/>
  <c r="U97" i="3"/>
  <c r="T97" i="3"/>
  <c r="S97" i="3"/>
  <c r="V96" i="3"/>
  <c r="U96" i="3"/>
  <c r="T96" i="3"/>
  <c r="S96" i="3"/>
  <c r="V95" i="3"/>
  <c r="U95" i="3"/>
  <c r="T95" i="3"/>
  <c r="S95" i="3"/>
  <c r="V94" i="3"/>
  <c r="U94" i="3"/>
  <c r="T94" i="3"/>
  <c r="S94" i="3"/>
  <c r="V93" i="3"/>
  <c r="U93" i="3"/>
  <c r="T93" i="3"/>
  <c r="S93" i="3"/>
  <c r="V92" i="3"/>
  <c r="U92" i="3"/>
  <c r="T92" i="3"/>
  <c r="S92" i="3"/>
  <c r="V91" i="3"/>
  <c r="U91" i="3"/>
  <c r="T91" i="3"/>
  <c r="S91" i="3"/>
  <c r="V90" i="3"/>
  <c r="U90" i="3"/>
  <c r="T90" i="3"/>
  <c r="S90" i="3"/>
  <c r="V89" i="3"/>
  <c r="U89" i="3"/>
  <c r="T89" i="3"/>
  <c r="S89" i="3"/>
  <c r="V88" i="3"/>
  <c r="U88" i="3"/>
  <c r="T88" i="3"/>
  <c r="S88" i="3"/>
  <c r="V87" i="3"/>
  <c r="U87" i="3"/>
  <c r="T87" i="3"/>
  <c r="S87" i="3"/>
  <c r="V86" i="3"/>
  <c r="U86" i="3"/>
  <c r="T86" i="3"/>
  <c r="S86" i="3"/>
  <c r="V85" i="3"/>
  <c r="U85" i="3"/>
  <c r="T85" i="3"/>
  <c r="S85" i="3"/>
  <c r="V84" i="3"/>
  <c r="U84" i="3"/>
  <c r="T84" i="3"/>
  <c r="S84" i="3"/>
  <c r="V83" i="3"/>
  <c r="U83" i="3"/>
  <c r="T83" i="3"/>
  <c r="S83" i="3"/>
  <c r="V82" i="3"/>
  <c r="U82" i="3"/>
  <c r="T82" i="3"/>
  <c r="S82" i="3"/>
  <c r="V81" i="3"/>
  <c r="U81" i="3"/>
  <c r="T81" i="3"/>
  <c r="S81" i="3"/>
  <c r="V80" i="3"/>
  <c r="U80" i="3"/>
  <c r="T80" i="3"/>
  <c r="S80" i="3"/>
  <c r="V79" i="3"/>
  <c r="U79" i="3"/>
  <c r="T79" i="3"/>
  <c r="S79" i="3"/>
  <c r="V78" i="3"/>
  <c r="U78" i="3"/>
  <c r="T78" i="3"/>
  <c r="S78" i="3"/>
  <c r="V77" i="3"/>
  <c r="U77" i="3"/>
  <c r="T77" i="3"/>
  <c r="S77" i="3"/>
  <c r="V76" i="3"/>
  <c r="U76" i="3"/>
  <c r="T76" i="3"/>
  <c r="S76" i="3"/>
  <c r="V75" i="3"/>
  <c r="U75" i="3"/>
  <c r="T75" i="3"/>
  <c r="S75" i="3"/>
  <c r="V74" i="3"/>
  <c r="U74" i="3"/>
  <c r="T74" i="3"/>
  <c r="S74" i="3"/>
  <c r="V73" i="3"/>
  <c r="U73" i="3"/>
  <c r="T73" i="3"/>
  <c r="S73" i="3"/>
  <c r="V72" i="3"/>
  <c r="U72" i="3"/>
  <c r="T72" i="3"/>
  <c r="S72" i="3"/>
  <c r="V71" i="3"/>
  <c r="U71" i="3"/>
  <c r="T71" i="3"/>
  <c r="S71" i="3"/>
  <c r="V70" i="3"/>
  <c r="U70" i="3"/>
  <c r="T70" i="3"/>
  <c r="S70" i="3"/>
  <c r="V69" i="3"/>
  <c r="U69" i="3"/>
  <c r="T69" i="3"/>
  <c r="S69" i="3"/>
  <c r="V68" i="3"/>
  <c r="U68" i="3"/>
  <c r="T68" i="3"/>
  <c r="S68" i="3"/>
  <c r="V67" i="3"/>
  <c r="U67" i="3"/>
  <c r="T67" i="3"/>
  <c r="S67" i="3"/>
  <c r="V66" i="3"/>
  <c r="U66" i="3"/>
  <c r="T66" i="3"/>
  <c r="S66" i="3"/>
  <c r="V65" i="3"/>
  <c r="U65" i="3"/>
  <c r="T65" i="3"/>
  <c r="S65" i="3"/>
  <c r="V64" i="3"/>
  <c r="U64" i="3"/>
  <c r="T64" i="3"/>
  <c r="S64" i="3"/>
  <c r="V63" i="3"/>
  <c r="U63" i="3"/>
  <c r="T63" i="3"/>
  <c r="S63" i="3"/>
  <c r="V62" i="3"/>
  <c r="U62" i="3"/>
  <c r="T62" i="3"/>
  <c r="S62" i="3"/>
  <c r="V61" i="3"/>
  <c r="U61" i="3"/>
  <c r="T61" i="3"/>
  <c r="S61" i="3"/>
  <c r="V60" i="3"/>
  <c r="U60" i="3"/>
  <c r="T60" i="3"/>
  <c r="S60" i="3"/>
  <c r="V59" i="3"/>
  <c r="U59" i="3"/>
  <c r="T59" i="3"/>
  <c r="S59" i="3"/>
  <c r="V58" i="3"/>
  <c r="U58" i="3"/>
  <c r="T58" i="3"/>
  <c r="S58" i="3"/>
  <c r="V57" i="3"/>
  <c r="U57" i="3"/>
  <c r="T57" i="3"/>
  <c r="S57" i="3"/>
  <c r="V56" i="3"/>
  <c r="U56" i="3"/>
  <c r="T56" i="3"/>
  <c r="S56" i="3"/>
  <c r="V55" i="3"/>
  <c r="U55" i="3"/>
  <c r="T55" i="3"/>
  <c r="S55" i="3"/>
  <c r="V54" i="3"/>
  <c r="U54" i="3"/>
  <c r="T54" i="3"/>
  <c r="S54" i="3"/>
  <c r="V53" i="3"/>
  <c r="U53" i="3"/>
  <c r="T53" i="3"/>
  <c r="S53" i="3"/>
  <c r="V52" i="3"/>
  <c r="U52" i="3"/>
  <c r="T52" i="3"/>
  <c r="S52" i="3"/>
  <c r="V51" i="3"/>
  <c r="U51" i="3"/>
  <c r="T51" i="3"/>
  <c r="S51" i="3"/>
  <c r="V50" i="3"/>
  <c r="U50" i="3"/>
  <c r="T50" i="3"/>
  <c r="S50" i="3"/>
  <c r="V49" i="3"/>
  <c r="U49" i="3"/>
  <c r="T49" i="3"/>
  <c r="S49" i="3"/>
  <c r="V48" i="3"/>
  <c r="U48" i="3"/>
  <c r="T48" i="3"/>
  <c r="S48" i="3"/>
  <c r="V47" i="3"/>
  <c r="U47" i="3"/>
  <c r="T47" i="3"/>
  <c r="S47" i="3"/>
  <c r="V46" i="3"/>
  <c r="U46" i="3"/>
  <c r="T46" i="3"/>
  <c r="S46" i="3"/>
  <c r="V45" i="3"/>
  <c r="U45" i="3"/>
  <c r="T45" i="3"/>
  <c r="S45" i="3"/>
  <c r="V44" i="3"/>
  <c r="U44" i="3"/>
  <c r="T44" i="3"/>
  <c r="S44" i="3"/>
  <c r="V43" i="3"/>
  <c r="U43" i="3"/>
  <c r="T43" i="3"/>
  <c r="S43" i="3"/>
  <c r="V42" i="3"/>
  <c r="U42" i="3"/>
  <c r="T42" i="3"/>
  <c r="S42" i="3"/>
  <c r="V41" i="3"/>
  <c r="U41" i="3"/>
  <c r="T41" i="3"/>
  <c r="S41" i="3"/>
  <c r="V40" i="3"/>
  <c r="U40" i="3"/>
  <c r="T40" i="3"/>
  <c r="S40" i="3"/>
  <c r="V39" i="3"/>
  <c r="U39" i="3"/>
  <c r="T39" i="3"/>
  <c r="S39" i="3"/>
  <c r="V38" i="3"/>
  <c r="U38" i="3"/>
  <c r="T38" i="3"/>
  <c r="S38" i="3"/>
  <c r="V37" i="3"/>
  <c r="U37" i="3"/>
  <c r="T37" i="3"/>
  <c r="S37" i="3"/>
  <c r="V36" i="3"/>
  <c r="U36" i="3"/>
  <c r="T36" i="3"/>
  <c r="S36" i="3"/>
  <c r="V35" i="3"/>
  <c r="U35" i="3"/>
  <c r="T35" i="3"/>
  <c r="S35" i="3"/>
  <c r="V34" i="3"/>
  <c r="U34" i="3"/>
  <c r="T34" i="3"/>
  <c r="S34" i="3"/>
  <c r="V33" i="3"/>
  <c r="U33" i="3"/>
  <c r="T33" i="3"/>
  <c r="S33" i="3"/>
  <c r="V32" i="3"/>
  <c r="U32" i="3"/>
  <c r="T32" i="3"/>
  <c r="S32" i="3"/>
  <c r="V31" i="3"/>
  <c r="U31" i="3"/>
  <c r="T31" i="3"/>
  <c r="S31" i="3"/>
  <c r="V30" i="3"/>
  <c r="U30" i="3"/>
  <c r="T30" i="3"/>
  <c r="S30" i="3"/>
  <c r="V29" i="3"/>
  <c r="U29" i="3"/>
  <c r="T29" i="3"/>
  <c r="S29" i="3"/>
  <c r="V28" i="3"/>
  <c r="U28" i="3"/>
  <c r="T28" i="3"/>
  <c r="S28" i="3"/>
  <c r="V27" i="3"/>
  <c r="U27" i="3"/>
  <c r="T27" i="3"/>
  <c r="S27" i="3"/>
  <c r="V26" i="3"/>
  <c r="U26" i="3"/>
  <c r="T26" i="3"/>
  <c r="S26" i="3"/>
  <c r="V25" i="3"/>
  <c r="U25" i="3"/>
  <c r="T25" i="3"/>
  <c r="S25" i="3"/>
  <c r="V24" i="3"/>
  <c r="U24" i="3"/>
  <c r="T24" i="3"/>
  <c r="S24" i="3"/>
  <c r="V23" i="3"/>
  <c r="U23" i="3"/>
  <c r="T23" i="3"/>
  <c r="S23" i="3"/>
  <c r="V22" i="3"/>
  <c r="U22" i="3"/>
  <c r="T22" i="3"/>
  <c r="S22" i="3"/>
  <c r="V21" i="3"/>
  <c r="U21" i="3"/>
  <c r="T21" i="3"/>
  <c r="S21" i="3"/>
  <c r="V20" i="3"/>
  <c r="U20" i="3"/>
  <c r="T20" i="3"/>
  <c r="S20" i="3"/>
  <c r="V19" i="3"/>
  <c r="U19" i="3"/>
  <c r="T19" i="3"/>
  <c r="S19" i="3"/>
  <c r="V18" i="3"/>
  <c r="U18" i="3"/>
  <c r="T18" i="3"/>
  <c r="S18" i="3"/>
  <c r="V17" i="3"/>
  <c r="U17" i="3"/>
  <c r="T17" i="3"/>
  <c r="S17" i="3"/>
  <c r="V16" i="3"/>
  <c r="U16" i="3"/>
  <c r="T16" i="3"/>
  <c r="S16" i="3"/>
  <c r="V15" i="3"/>
  <c r="V14" i="3"/>
  <c r="U14" i="3"/>
  <c r="V13" i="3"/>
  <c r="U13" i="3"/>
  <c r="T13" i="3"/>
  <c r="Q259" i="3"/>
  <c r="Q255" i="3"/>
  <c r="Q251" i="3"/>
  <c r="Q247" i="3"/>
  <c r="Q243" i="3"/>
  <c r="Q239" i="3"/>
  <c r="Q235" i="3"/>
  <c r="Q231" i="3"/>
  <c r="Q227" i="3"/>
  <c r="Q223" i="3"/>
  <c r="Q219" i="3"/>
  <c r="Q215" i="3"/>
  <c r="Q211" i="3"/>
  <c r="Q207" i="3"/>
  <c r="Q203" i="3"/>
  <c r="Q199" i="3"/>
  <c r="Q195" i="3"/>
  <c r="Q191" i="3"/>
  <c r="Q187" i="3"/>
  <c r="Q183" i="3"/>
  <c r="Q179" i="3"/>
  <c r="Q175" i="3"/>
  <c r="Q171" i="3"/>
  <c r="Q167" i="3"/>
  <c r="Q163" i="3"/>
  <c r="Q159" i="3"/>
  <c r="Q155" i="3"/>
  <c r="Q151" i="3"/>
  <c r="Q147" i="3"/>
  <c r="Q143" i="3"/>
  <c r="Q139" i="3"/>
  <c r="Q135" i="3"/>
  <c r="Q131" i="3"/>
  <c r="Q127" i="3"/>
  <c r="Q123" i="3"/>
  <c r="Q119" i="3"/>
  <c r="Q115" i="3"/>
  <c r="Q111" i="3"/>
  <c r="Q107" i="3"/>
  <c r="Q103" i="3"/>
  <c r="Q99" i="3"/>
  <c r="Q95" i="3"/>
  <c r="Q91" i="3"/>
  <c r="Q87" i="3"/>
  <c r="Q83" i="3"/>
  <c r="Q79" i="3"/>
  <c r="Q75" i="3"/>
  <c r="Q71" i="3"/>
  <c r="Q67" i="3"/>
  <c r="Q63" i="3"/>
  <c r="Q59" i="3"/>
  <c r="Q55" i="3"/>
  <c r="Q51" i="3"/>
  <c r="Q47" i="3"/>
  <c r="Q43" i="3"/>
  <c r="Q39" i="3"/>
  <c r="Q35" i="3"/>
  <c r="Q31" i="3"/>
  <c r="Q27" i="3"/>
  <c r="Q23" i="3"/>
  <c r="Q19" i="3"/>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Y261" i="2"/>
  <c r="W261" i="2" s="1"/>
  <c r="Y260" i="2"/>
  <c r="W260" i="2" s="1"/>
  <c r="Y259" i="2"/>
  <c r="W259" i="2" s="1"/>
  <c r="Y258" i="2"/>
  <c r="W258" i="2" s="1"/>
  <c r="Y257" i="2"/>
  <c r="W257" i="2" s="1"/>
  <c r="Y256" i="2"/>
  <c r="W256" i="2" s="1"/>
  <c r="Y255" i="2"/>
  <c r="W255" i="2" s="1"/>
  <c r="Y254" i="2"/>
  <c r="W254" i="2" s="1"/>
  <c r="Y253" i="2"/>
  <c r="W253" i="2" s="1"/>
  <c r="Y252" i="2"/>
  <c r="W252" i="2" s="1"/>
  <c r="Y251" i="2"/>
  <c r="W251" i="2" s="1"/>
  <c r="Y250" i="2"/>
  <c r="W250" i="2" s="1"/>
  <c r="Y249" i="2"/>
  <c r="W249" i="2" s="1"/>
  <c r="Y248" i="2"/>
  <c r="W248" i="2" s="1"/>
  <c r="Y247" i="2"/>
  <c r="W247" i="2" s="1"/>
  <c r="Y246" i="2"/>
  <c r="W246" i="2" s="1"/>
  <c r="Y245" i="2"/>
  <c r="W245" i="2" s="1"/>
  <c r="Y244" i="2"/>
  <c r="W244" i="2" s="1"/>
  <c r="Y243" i="2"/>
  <c r="W243" i="2" s="1"/>
  <c r="Y242" i="2"/>
  <c r="W242" i="2" s="1"/>
  <c r="Y241" i="2"/>
  <c r="W241" i="2" s="1"/>
  <c r="Y240" i="2"/>
  <c r="W240" i="2" s="1"/>
  <c r="Y239" i="2"/>
  <c r="W239" i="2" s="1"/>
  <c r="Y238" i="2"/>
  <c r="W238" i="2" s="1"/>
  <c r="Y237" i="2"/>
  <c r="W237" i="2" s="1"/>
  <c r="Y236" i="2"/>
  <c r="W236" i="2" s="1"/>
  <c r="Y235" i="2"/>
  <c r="W235" i="2" s="1"/>
  <c r="Y234" i="2"/>
  <c r="W234" i="2" s="1"/>
  <c r="Y233" i="2"/>
  <c r="W233" i="2" s="1"/>
  <c r="Y232" i="2"/>
  <c r="W232" i="2" s="1"/>
  <c r="Y231" i="2"/>
  <c r="W231" i="2" s="1"/>
  <c r="Y230" i="2"/>
  <c r="W230" i="2" s="1"/>
  <c r="Y229" i="2"/>
  <c r="W229" i="2" s="1"/>
  <c r="Y228" i="2"/>
  <c r="W228" i="2" s="1"/>
  <c r="Y227" i="2"/>
  <c r="W227" i="2" s="1"/>
  <c r="Y226" i="2"/>
  <c r="W226" i="2" s="1"/>
  <c r="Y225" i="2"/>
  <c r="W225" i="2" s="1"/>
  <c r="Y224" i="2"/>
  <c r="W224" i="2" s="1"/>
  <c r="Y223" i="2"/>
  <c r="W223" i="2" s="1"/>
  <c r="Y222" i="2"/>
  <c r="W222" i="2" s="1"/>
  <c r="Y221" i="2"/>
  <c r="W221" i="2" s="1"/>
  <c r="Y220" i="2"/>
  <c r="W220" i="2" s="1"/>
  <c r="Y219" i="2"/>
  <c r="W219" i="2" s="1"/>
  <c r="Y218" i="2"/>
  <c r="W218" i="2" s="1"/>
  <c r="Y217" i="2"/>
  <c r="W217" i="2" s="1"/>
  <c r="Y216" i="2"/>
  <c r="W216" i="2" s="1"/>
  <c r="Y215" i="2"/>
  <c r="W215" i="2" s="1"/>
  <c r="Y214" i="2"/>
  <c r="W214" i="2" s="1"/>
  <c r="Y213" i="2"/>
  <c r="W213" i="2" s="1"/>
  <c r="Y212" i="2"/>
  <c r="W212" i="2" s="1"/>
  <c r="Y211" i="2"/>
  <c r="W211" i="2" s="1"/>
  <c r="Y210" i="2"/>
  <c r="W210" i="2" s="1"/>
  <c r="Y209" i="2"/>
  <c r="W209" i="2" s="1"/>
  <c r="Y208" i="2"/>
  <c r="W208" i="2" s="1"/>
  <c r="Y207" i="2"/>
  <c r="W207" i="2" s="1"/>
  <c r="Y206" i="2"/>
  <c r="W206" i="2" s="1"/>
  <c r="Y205" i="2"/>
  <c r="W205" i="2" s="1"/>
  <c r="Y204" i="2"/>
  <c r="W204" i="2" s="1"/>
  <c r="Y203" i="2"/>
  <c r="W203" i="2" s="1"/>
  <c r="Y202" i="2"/>
  <c r="W202" i="2" s="1"/>
  <c r="Y201" i="2"/>
  <c r="W201" i="2" s="1"/>
  <c r="Y200" i="2"/>
  <c r="W200" i="2" s="1"/>
  <c r="Y199" i="2"/>
  <c r="W199" i="2" s="1"/>
  <c r="Y198" i="2"/>
  <c r="W198" i="2" s="1"/>
  <c r="Y197" i="2"/>
  <c r="W197" i="2" s="1"/>
  <c r="Y196" i="2"/>
  <c r="W196" i="2" s="1"/>
  <c r="Y195" i="2"/>
  <c r="W195" i="2" s="1"/>
  <c r="Y194" i="2"/>
  <c r="W194" i="2" s="1"/>
  <c r="Y193" i="2"/>
  <c r="W193" i="2" s="1"/>
  <c r="Y192" i="2"/>
  <c r="W192" i="2" s="1"/>
  <c r="Y191" i="2"/>
  <c r="W191" i="2" s="1"/>
  <c r="Y190" i="2"/>
  <c r="W190" i="2" s="1"/>
  <c r="Y189" i="2"/>
  <c r="W189" i="2" s="1"/>
  <c r="Y188" i="2"/>
  <c r="W188" i="2" s="1"/>
  <c r="Y187" i="2"/>
  <c r="W187" i="2" s="1"/>
  <c r="Y186" i="2"/>
  <c r="W186" i="2" s="1"/>
  <c r="Y185" i="2"/>
  <c r="W185" i="2" s="1"/>
  <c r="Y184" i="2"/>
  <c r="W184" i="2" s="1"/>
  <c r="Y183" i="2"/>
  <c r="W183" i="2" s="1"/>
  <c r="Y182" i="2"/>
  <c r="W182" i="2" s="1"/>
  <c r="Y181" i="2"/>
  <c r="W181" i="2" s="1"/>
  <c r="Y180" i="2"/>
  <c r="W180" i="2" s="1"/>
  <c r="Y179" i="2"/>
  <c r="W179" i="2" s="1"/>
  <c r="Y178" i="2"/>
  <c r="W178" i="2" s="1"/>
  <c r="Y177" i="2"/>
  <c r="W177" i="2" s="1"/>
  <c r="Y176" i="2"/>
  <c r="W176" i="2" s="1"/>
  <c r="Y175" i="2"/>
  <c r="W175" i="2" s="1"/>
  <c r="Y174" i="2"/>
  <c r="W174" i="2" s="1"/>
  <c r="Y173" i="2"/>
  <c r="W173" i="2" s="1"/>
  <c r="Y172" i="2"/>
  <c r="W172" i="2" s="1"/>
  <c r="Y171" i="2"/>
  <c r="W171" i="2" s="1"/>
  <c r="Y170" i="2"/>
  <c r="W170" i="2" s="1"/>
  <c r="Y169" i="2"/>
  <c r="W169" i="2" s="1"/>
  <c r="Y168" i="2"/>
  <c r="W168" i="2" s="1"/>
  <c r="Y167" i="2"/>
  <c r="W167" i="2" s="1"/>
  <c r="Y166" i="2"/>
  <c r="W166" i="2" s="1"/>
  <c r="Y165" i="2"/>
  <c r="W165" i="2" s="1"/>
  <c r="Y164" i="2"/>
  <c r="W164" i="2" s="1"/>
  <c r="Y163" i="2"/>
  <c r="W163" i="2" s="1"/>
  <c r="Y162" i="2"/>
  <c r="W162" i="2" s="1"/>
  <c r="Y161" i="2"/>
  <c r="W161" i="2" s="1"/>
  <c r="Y160" i="2"/>
  <c r="W160" i="2" s="1"/>
  <c r="Y159" i="2"/>
  <c r="W159" i="2" s="1"/>
  <c r="Y158" i="2"/>
  <c r="W158" i="2" s="1"/>
  <c r="Y157" i="2"/>
  <c r="W157" i="2" s="1"/>
  <c r="Y156" i="2"/>
  <c r="W156" i="2" s="1"/>
  <c r="Y155" i="2"/>
  <c r="W155" i="2" s="1"/>
  <c r="Y154" i="2"/>
  <c r="W154" i="2" s="1"/>
  <c r="Y153" i="2"/>
  <c r="W153" i="2" s="1"/>
  <c r="Y152" i="2"/>
  <c r="W152" i="2" s="1"/>
  <c r="Y151" i="2"/>
  <c r="W151" i="2" s="1"/>
  <c r="Y150" i="2"/>
  <c r="W150" i="2" s="1"/>
  <c r="Y149" i="2"/>
  <c r="W149" i="2" s="1"/>
  <c r="Y148" i="2"/>
  <c r="W148" i="2" s="1"/>
  <c r="Y147" i="2"/>
  <c r="W147" i="2" s="1"/>
  <c r="Y146" i="2"/>
  <c r="W146" i="2" s="1"/>
  <c r="Y145" i="2"/>
  <c r="W145" i="2" s="1"/>
  <c r="Y144" i="2"/>
  <c r="W144" i="2" s="1"/>
  <c r="Y143" i="2"/>
  <c r="W143" i="2" s="1"/>
  <c r="Y142" i="2"/>
  <c r="W142" i="2" s="1"/>
  <c r="Y141" i="2"/>
  <c r="W141" i="2" s="1"/>
  <c r="Y140" i="2"/>
  <c r="W140" i="2" s="1"/>
  <c r="Y139" i="2"/>
  <c r="W139" i="2" s="1"/>
  <c r="Y138" i="2"/>
  <c r="W138" i="2" s="1"/>
  <c r="Y137" i="2"/>
  <c r="W137" i="2" s="1"/>
  <c r="Y136" i="2"/>
  <c r="W136" i="2" s="1"/>
  <c r="Y135" i="2"/>
  <c r="W135" i="2" s="1"/>
  <c r="Y134" i="2"/>
  <c r="W134" i="2" s="1"/>
  <c r="Y133" i="2"/>
  <c r="W133" i="2" s="1"/>
  <c r="Y132" i="2"/>
  <c r="W132" i="2" s="1"/>
  <c r="Y131" i="2"/>
  <c r="W131" i="2" s="1"/>
  <c r="Y130" i="2"/>
  <c r="W130" i="2" s="1"/>
  <c r="Y129" i="2"/>
  <c r="W129" i="2" s="1"/>
  <c r="Y128" i="2"/>
  <c r="W128" i="2" s="1"/>
  <c r="Y127" i="2"/>
  <c r="W127" i="2" s="1"/>
  <c r="Y126" i="2"/>
  <c r="W126" i="2" s="1"/>
  <c r="Y125" i="2"/>
  <c r="W125" i="2" s="1"/>
  <c r="Y124" i="2"/>
  <c r="W124" i="2" s="1"/>
  <c r="Y123" i="2"/>
  <c r="W123" i="2" s="1"/>
  <c r="Y122" i="2"/>
  <c r="W122" i="2" s="1"/>
  <c r="Y121" i="2"/>
  <c r="W121" i="2" s="1"/>
  <c r="Y120" i="2"/>
  <c r="W120" i="2" s="1"/>
  <c r="Y119" i="2"/>
  <c r="W119" i="2" s="1"/>
  <c r="Y118" i="2"/>
  <c r="W118" i="2" s="1"/>
  <c r="Y117" i="2"/>
  <c r="W117" i="2" s="1"/>
  <c r="Y116" i="2"/>
  <c r="W116" i="2" s="1"/>
  <c r="Y115" i="2"/>
  <c r="W115" i="2" s="1"/>
  <c r="Y114" i="2"/>
  <c r="W114" i="2" s="1"/>
  <c r="Y113" i="2"/>
  <c r="W113" i="2" s="1"/>
  <c r="Y112" i="2"/>
  <c r="W112" i="2" s="1"/>
  <c r="Y111" i="2"/>
  <c r="W111" i="2" s="1"/>
  <c r="Y110" i="2"/>
  <c r="W110" i="2" s="1"/>
  <c r="Y109" i="2"/>
  <c r="W109" i="2" s="1"/>
  <c r="Y108" i="2"/>
  <c r="W108" i="2" s="1"/>
  <c r="Y107" i="2"/>
  <c r="W107" i="2" s="1"/>
  <c r="Y106" i="2"/>
  <c r="W106" i="2" s="1"/>
  <c r="Y105" i="2"/>
  <c r="W105" i="2" s="1"/>
  <c r="Y104" i="2"/>
  <c r="W104" i="2" s="1"/>
  <c r="Y103" i="2"/>
  <c r="W103" i="2" s="1"/>
  <c r="Y102" i="2"/>
  <c r="W102" i="2" s="1"/>
  <c r="Y101" i="2"/>
  <c r="W101" i="2" s="1"/>
  <c r="Y100" i="2"/>
  <c r="W100" i="2" s="1"/>
  <c r="Y99" i="2"/>
  <c r="W99" i="2" s="1"/>
  <c r="Y98" i="2"/>
  <c r="W98" i="2" s="1"/>
  <c r="Y97" i="2"/>
  <c r="W97" i="2" s="1"/>
  <c r="Y96" i="2"/>
  <c r="W96" i="2" s="1"/>
  <c r="Y95" i="2"/>
  <c r="W95" i="2" s="1"/>
  <c r="Y94" i="2"/>
  <c r="W94" i="2" s="1"/>
  <c r="Y93" i="2"/>
  <c r="W93" i="2" s="1"/>
  <c r="Y92" i="2"/>
  <c r="W92" i="2" s="1"/>
  <c r="Y91" i="2"/>
  <c r="W91" i="2" s="1"/>
  <c r="Y90" i="2"/>
  <c r="W90" i="2" s="1"/>
  <c r="Y89" i="2"/>
  <c r="W89" i="2" s="1"/>
  <c r="Y88" i="2"/>
  <c r="W88" i="2" s="1"/>
  <c r="Y87" i="2"/>
  <c r="W87" i="2" s="1"/>
  <c r="Y86" i="2"/>
  <c r="W86" i="2" s="1"/>
  <c r="Y85" i="2"/>
  <c r="W85" i="2" s="1"/>
  <c r="Y84" i="2"/>
  <c r="W84" i="2" s="1"/>
  <c r="Y83" i="2"/>
  <c r="W83" i="2" s="1"/>
  <c r="Y82" i="2"/>
  <c r="W82" i="2" s="1"/>
  <c r="Y81" i="2"/>
  <c r="W81" i="2" s="1"/>
  <c r="Y80" i="2"/>
  <c r="W80" i="2" s="1"/>
  <c r="Y79" i="2"/>
  <c r="W79" i="2" s="1"/>
  <c r="Y78" i="2"/>
  <c r="W78" i="2" s="1"/>
  <c r="Y77" i="2"/>
  <c r="W77" i="2" s="1"/>
  <c r="Y76" i="2"/>
  <c r="W76" i="2" s="1"/>
  <c r="Y75" i="2"/>
  <c r="W75" i="2" s="1"/>
  <c r="Y74" i="2"/>
  <c r="W74" i="2" s="1"/>
  <c r="Y73" i="2"/>
  <c r="W73" i="2" s="1"/>
  <c r="Y72" i="2"/>
  <c r="W72" i="2" s="1"/>
  <c r="Y71" i="2"/>
  <c r="W71" i="2" s="1"/>
  <c r="Y70" i="2"/>
  <c r="W70" i="2" s="1"/>
  <c r="Y69" i="2"/>
  <c r="W69" i="2" s="1"/>
  <c r="Y68" i="2"/>
  <c r="W68" i="2" s="1"/>
  <c r="Y67" i="2"/>
  <c r="W67" i="2" s="1"/>
  <c r="Y66" i="2"/>
  <c r="W66" i="2" s="1"/>
  <c r="Y65" i="2"/>
  <c r="W65" i="2" s="1"/>
  <c r="Y64" i="2"/>
  <c r="W64" i="2" s="1"/>
  <c r="Y63" i="2"/>
  <c r="W63" i="2" s="1"/>
  <c r="Y62" i="2"/>
  <c r="W62" i="2" s="1"/>
  <c r="Y61" i="2"/>
  <c r="W61" i="2" s="1"/>
  <c r="Y60" i="2"/>
  <c r="W60" i="2" s="1"/>
  <c r="Y59" i="2"/>
  <c r="W59" i="2" s="1"/>
  <c r="Y58" i="2"/>
  <c r="W58" i="2" s="1"/>
  <c r="Y57" i="2"/>
  <c r="W57" i="2" s="1"/>
  <c r="Y56" i="2"/>
  <c r="W56" i="2" s="1"/>
  <c r="Y55" i="2"/>
  <c r="W55" i="2" s="1"/>
  <c r="Y54" i="2"/>
  <c r="W54" i="2" s="1"/>
  <c r="Y53" i="2"/>
  <c r="W53" i="2" s="1"/>
  <c r="Y52" i="2"/>
  <c r="W52" i="2" s="1"/>
  <c r="Y51" i="2"/>
  <c r="W51" i="2" s="1"/>
  <c r="Y50" i="2"/>
  <c r="W50" i="2" s="1"/>
  <c r="Y49" i="2"/>
  <c r="W49" i="2" s="1"/>
  <c r="Y48" i="2"/>
  <c r="W48" i="2" s="1"/>
  <c r="Y47" i="2"/>
  <c r="W47" i="2" s="1"/>
  <c r="Y46" i="2"/>
  <c r="W46" i="2" s="1"/>
  <c r="Y45" i="2"/>
  <c r="W45" i="2" s="1"/>
  <c r="Y44" i="2"/>
  <c r="W44" i="2" s="1"/>
  <c r="Y43" i="2"/>
  <c r="W43" i="2" s="1"/>
  <c r="Y42" i="2"/>
  <c r="W42" i="2" s="1"/>
  <c r="Y41" i="2"/>
  <c r="W41" i="2" s="1"/>
  <c r="Y40" i="2"/>
  <c r="W40" i="2" s="1"/>
  <c r="Y39" i="2"/>
  <c r="W39" i="2" s="1"/>
  <c r="Y38" i="2"/>
  <c r="W38" i="2" s="1"/>
  <c r="Y37" i="2"/>
  <c r="W37" i="2" s="1"/>
  <c r="Y36" i="2"/>
  <c r="W36" i="2" s="1"/>
  <c r="Y35" i="2"/>
  <c r="W35" i="2" s="1"/>
  <c r="Y34" i="2"/>
  <c r="W34" i="2" s="1"/>
  <c r="Y33" i="2"/>
  <c r="W33" i="2" s="1"/>
  <c r="Y32" i="2"/>
  <c r="W32" i="2" s="1"/>
  <c r="Y31" i="2"/>
  <c r="W31" i="2" s="1"/>
  <c r="Y30" i="2"/>
  <c r="W30" i="2" s="1"/>
  <c r="Y29" i="2"/>
  <c r="W29" i="2" s="1"/>
  <c r="Y28" i="2"/>
  <c r="W28" i="2" s="1"/>
  <c r="Y27" i="2"/>
  <c r="W27" i="2" s="1"/>
  <c r="Y26" i="2"/>
  <c r="W26" i="2" s="1"/>
  <c r="Y25" i="2"/>
  <c r="W25" i="2" s="1"/>
  <c r="Y24" i="2"/>
  <c r="W24" i="2" s="1"/>
  <c r="Y23" i="2"/>
  <c r="W23" i="2" s="1"/>
  <c r="Y22" i="2"/>
  <c r="W22" i="2" s="1"/>
  <c r="Y21" i="2"/>
  <c r="W21" i="2" s="1"/>
  <c r="Y20" i="2"/>
  <c r="W20" i="2" s="1"/>
  <c r="Y19" i="2"/>
  <c r="W19" i="2" s="1"/>
  <c r="Y18" i="2"/>
  <c r="W18" i="2" s="1"/>
  <c r="Y17" i="2"/>
  <c r="Y16" i="2"/>
  <c r="Q16" i="3" s="1"/>
  <c r="Y15" i="2"/>
  <c r="Q15" i="3" s="1"/>
  <c r="Y14" i="2"/>
  <c r="Q14" i="3" s="1"/>
  <c r="Y13" i="2"/>
  <c r="Q13" i="3" s="1"/>
  <c r="Y12" i="2"/>
  <c r="Q12" i="3" s="1"/>
  <c r="Q22" i="3" l="1"/>
  <c r="Q26" i="3"/>
  <c r="Q30" i="3"/>
  <c r="Q34" i="3"/>
  <c r="Q38" i="3"/>
  <c r="Q42" i="3"/>
  <c r="Q46" i="3"/>
  <c r="Q50" i="3"/>
  <c r="Q54" i="3"/>
  <c r="Q58" i="3"/>
  <c r="Q62" i="3"/>
  <c r="Q66" i="3"/>
  <c r="Q70" i="3"/>
  <c r="Q74" i="3"/>
  <c r="Q78" i="3"/>
  <c r="Q82" i="3"/>
  <c r="Q86" i="3"/>
  <c r="Q90" i="3"/>
  <c r="Q94" i="3"/>
  <c r="Q98" i="3"/>
  <c r="Q102" i="3"/>
  <c r="Q106" i="3"/>
  <c r="Q110" i="3"/>
  <c r="Q114" i="3"/>
  <c r="Q118" i="3"/>
  <c r="Q122" i="3"/>
  <c r="Q126" i="3"/>
  <c r="Q130" i="3"/>
  <c r="Q134" i="3"/>
  <c r="Q138" i="3"/>
  <c r="Q142" i="3"/>
  <c r="Q146" i="3"/>
  <c r="Q150" i="3"/>
  <c r="Q154" i="3"/>
  <c r="Q158" i="3"/>
  <c r="Q162" i="3"/>
  <c r="Q166" i="3"/>
  <c r="Q170" i="3"/>
  <c r="Q174" i="3"/>
  <c r="Q178" i="3"/>
  <c r="Q182" i="3"/>
  <c r="Q186" i="3"/>
  <c r="Q190" i="3"/>
  <c r="Q194" i="3"/>
  <c r="Q198" i="3"/>
  <c r="Q202" i="3"/>
  <c r="Q206" i="3"/>
  <c r="Q210" i="3"/>
  <c r="Q214" i="3"/>
  <c r="Q218" i="3"/>
  <c r="Q222" i="3"/>
  <c r="Q226" i="3"/>
  <c r="Q230" i="3"/>
  <c r="Q234" i="3"/>
  <c r="Q238" i="3"/>
  <c r="Q242" i="3"/>
  <c r="Q246" i="3"/>
  <c r="Q250" i="3"/>
  <c r="Q254" i="3"/>
  <c r="Q258" i="3"/>
  <c r="Q20" i="3"/>
  <c r="Q24" i="3"/>
  <c r="Q28" i="3"/>
  <c r="Q32" i="3"/>
  <c r="Q36" i="3"/>
  <c r="Q40" i="3"/>
  <c r="Q44" i="3"/>
  <c r="Q48" i="3"/>
  <c r="Q52" i="3"/>
  <c r="Q56" i="3"/>
  <c r="Q60" i="3"/>
  <c r="Q64" i="3"/>
  <c r="Q68" i="3"/>
  <c r="Q72" i="3"/>
  <c r="Q76" i="3"/>
  <c r="Q80" i="3"/>
  <c r="Q84" i="3"/>
  <c r="Q88" i="3"/>
  <c r="Q92" i="3"/>
  <c r="Q96" i="3"/>
  <c r="Q100" i="3"/>
  <c r="Q104" i="3"/>
  <c r="Q108" i="3"/>
  <c r="Q112" i="3"/>
  <c r="Q116" i="3"/>
  <c r="Q120" i="3"/>
  <c r="Q124" i="3"/>
  <c r="Q128" i="3"/>
  <c r="Q132" i="3"/>
  <c r="Q136" i="3"/>
  <c r="Q140" i="3"/>
  <c r="Q144" i="3"/>
  <c r="Q148" i="3"/>
  <c r="Q152" i="3"/>
  <c r="Q156" i="3"/>
  <c r="Q160" i="3"/>
  <c r="Q164" i="3"/>
  <c r="Q168" i="3"/>
  <c r="Q172" i="3"/>
  <c r="Q176" i="3"/>
  <c r="Q180" i="3"/>
  <c r="Q184" i="3"/>
  <c r="Q188" i="3"/>
  <c r="Q192" i="3"/>
  <c r="Q196" i="3"/>
  <c r="Q200" i="3"/>
  <c r="Q204" i="3"/>
  <c r="Q208" i="3"/>
  <c r="Q212" i="3"/>
  <c r="Q216" i="3"/>
  <c r="Q220" i="3"/>
  <c r="Q224" i="3"/>
  <c r="Q228" i="3"/>
  <c r="Q232" i="3"/>
  <c r="Q236" i="3"/>
  <c r="Q240" i="3"/>
  <c r="Q244" i="3"/>
  <c r="Q248" i="3"/>
  <c r="Q252" i="3"/>
  <c r="Q256" i="3"/>
  <c r="Q260" i="3"/>
  <c r="Q21" i="3"/>
  <c r="Q25" i="3"/>
  <c r="Q29" i="3"/>
  <c r="Q33" i="3"/>
  <c r="Q37" i="3"/>
  <c r="Q41" i="3"/>
  <c r="Q45" i="3"/>
  <c r="Q49" i="3"/>
  <c r="Q53" i="3"/>
  <c r="Q57" i="3"/>
  <c r="Q61" i="3"/>
  <c r="Q65" i="3"/>
  <c r="Q69" i="3"/>
  <c r="Q73" i="3"/>
  <c r="Q77" i="3"/>
  <c r="Q81" i="3"/>
  <c r="Q85" i="3"/>
  <c r="Q89" i="3"/>
  <c r="Q93" i="3"/>
  <c r="Q97" i="3"/>
  <c r="Q101" i="3"/>
  <c r="Q105" i="3"/>
  <c r="Q109" i="3"/>
  <c r="Q113" i="3"/>
  <c r="Q117" i="3"/>
  <c r="Q121" i="3"/>
  <c r="Q125" i="3"/>
  <c r="Q129" i="3"/>
  <c r="Q133" i="3"/>
  <c r="Q137" i="3"/>
  <c r="Q141" i="3"/>
  <c r="Q145" i="3"/>
  <c r="Q149" i="3"/>
  <c r="Q153" i="3"/>
  <c r="Q157" i="3"/>
  <c r="Q161" i="3"/>
  <c r="Q165" i="3"/>
  <c r="Q169" i="3"/>
  <c r="Q173" i="3"/>
  <c r="Q177" i="3"/>
  <c r="Q181" i="3"/>
  <c r="Q185" i="3"/>
  <c r="Q189" i="3"/>
  <c r="Q193" i="3"/>
  <c r="Q197" i="3"/>
  <c r="Q201" i="3"/>
  <c r="Q205" i="3"/>
  <c r="Q209" i="3"/>
  <c r="Q213" i="3"/>
  <c r="Q217" i="3"/>
  <c r="Q221" i="3"/>
  <c r="Q225" i="3"/>
  <c r="Q229" i="3"/>
  <c r="Q233" i="3"/>
  <c r="Q237" i="3"/>
  <c r="Q241" i="3"/>
  <c r="Q245" i="3"/>
  <c r="Q249" i="3"/>
  <c r="Q253" i="3"/>
  <c r="Q257" i="3"/>
  <c r="Q261" i="3"/>
  <c r="AD12" i="3"/>
  <c r="L18" i="2"/>
  <c r="P18" i="2"/>
  <c r="I18" i="2"/>
  <c r="M18" i="2"/>
  <c r="Q18" i="2"/>
  <c r="Q18" i="3"/>
  <c r="J18" i="2"/>
  <c r="N18" i="2"/>
  <c r="R18" i="2"/>
  <c r="K18" i="2"/>
  <c r="O18" i="2"/>
  <c r="S18" i="2"/>
  <c r="R17" i="2"/>
  <c r="J17" i="2"/>
  <c r="X19" i="3"/>
  <c r="N17" i="2"/>
  <c r="I17" i="2"/>
  <c r="Q17" i="2"/>
  <c r="X16" i="3"/>
  <c r="X17" i="3"/>
  <c r="BA251" i="4"/>
  <c r="BA247" i="4"/>
  <c r="BA243" i="4"/>
  <c r="BA239" i="4"/>
  <c r="BA235" i="4"/>
  <c r="BA231" i="4"/>
  <c r="BA227" i="4"/>
  <c r="BA223" i="4"/>
  <c r="BA219" i="4"/>
  <c r="BA215" i="4"/>
  <c r="BA211" i="4"/>
  <c r="BA207" i="4"/>
  <c r="BA203" i="4"/>
  <c r="BA199" i="4"/>
  <c r="BA195" i="4"/>
  <c r="BA191" i="4"/>
  <c r="BA187" i="4"/>
  <c r="BA183" i="4"/>
  <c r="BA179" i="4"/>
  <c r="BA175" i="4"/>
  <c r="BA171" i="4"/>
  <c r="BA167" i="4"/>
  <c r="BA163" i="4"/>
  <c r="BA159" i="4"/>
  <c r="BA155" i="4"/>
  <c r="BA151" i="4"/>
  <c r="BA147" i="4"/>
  <c r="BA143" i="4"/>
  <c r="BA139" i="4"/>
  <c r="BA135" i="4"/>
  <c r="BA131" i="4"/>
  <c r="BA127" i="4"/>
  <c r="BA123" i="4"/>
  <c r="BA119" i="4"/>
  <c r="BA115" i="4"/>
  <c r="BA111" i="4"/>
  <c r="BA107" i="4"/>
  <c r="BA103" i="4"/>
  <c r="BA99" i="4"/>
  <c r="BA95" i="4"/>
  <c r="BA91" i="4"/>
  <c r="BA87" i="4"/>
  <c r="BA83" i="4"/>
  <c r="BA79" i="4"/>
  <c r="BA75" i="4"/>
  <c r="BA71" i="4"/>
  <c r="BA67" i="4"/>
  <c r="BA63" i="4"/>
  <c r="BA59" i="4"/>
  <c r="BA55" i="4"/>
  <c r="BA51" i="4"/>
  <c r="BA47" i="4"/>
  <c r="BA43" i="4"/>
  <c r="BA39" i="4"/>
  <c r="BA35" i="4"/>
  <c r="BA31" i="4"/>
  <c r="BA27" i="4"/>
  <c r="BA23" i="4"/>
  <c r="BA19" i="4"/>
  <c r="BA15" i="4"/>
  <c r="BA11" i="4"/>
  <c r="BA7" i="4"/>
  <c r="BA254" i="4"/>
  <c r="BA250" i="4"/>
  <c r="BA246" i="4"/>
  <c r="BA242" i="4"/>
  <c r="BA238" i="4"/>
  <c r="BA234" i="4"/>
  <c r="BA230" i="4"/>
  <c r="BA226" i="4"/>
  <c r="BA222" i="4"/>
  <c r="BA218" i="4"/>
  <c r="BA214" i="4"/>
  <c r="BA210" i="4"/>
  <c r="BA206" i="4"/>
  <c r="BA202" i="4"/>
  <c r="BA198" i="4"/>
  <c r="BA194" i="4"/>
  <c r="BA190" i="4"/>
  <c r="BA186" i="4"/>
  <c r="BA182" i="4"/>
  <c r="BA178" i="4"/>
  <c r="BA174" i="4"/>
  <c r="BA170" i="4"/>
  <c r="BA166" i="4"/>
  <c r="BA162" i="4"/>
  <c r="BA158" i="4"/>
  <c r="BA154" i="4"/>
  <c r="BA150" i="4"/>
  <c r="BA146" i="4"/>
  <c r="BA142" i="4"/>
  <c r="BA138" i="4"/>
  <c r="BA134" i="4"/>
  <c r="BA130" i="4"/>
  <c r="BA126" i="4"/>
  <c r="BA122" i="4"/>
  <c r="BA118" i="4"/>
  <c r="BA114" i="4"/>
  <c r="BA110" i="4"/>
  <c r="BA106" i="4"/>
  <c r="BA102" i="4"/>
  <c r="BA98" i="4"/>
  <c r="BA94" i="4"/>
  <c r="BA90" i="4"/>
  <c r="BA86" i="4"/>
  <c r="BA82" i="4"/>
  <c r="BA78" i="4"/>
  <c r="BA74" i="4"/>
  <c r="BA70" i="4"/>
  <c r="BA66" i="4"/>
  <c r="BA62" i="4"/>
  <c r="BA58" i="4"/>
  <c r="BA54" i="4"/>
  <c r="BA50" i="4"/>
  <c r="BA46" i="4"/>
  <c r="BA42" i="4"/>
  <c r="BA38" i="4"/>
  <c r="BA34" i="4"/>
  <c r="BA30" i="4"/>
  <c r="BA26" i="4"/>
  <c r="BA22" i="4"/>
  <c r="BA18" i="4"/>
  <c r="BA14" i="4"/>
  <c r="BA10" i="4"/>
  <c r="BA6" i="4"/>
  <c r="BA248" i="4"/>
  <c r="BA240" i="4"/>
  <c r="BA232" i="4"/>
  <c r="BA224" i="4"/>
  <c r="BA216" i="4"/>
  <c r="BA208" i="4"/>
  <c r="BA200" i="4"/>
  <c r="BA192" i="4"/>
  <c r="BA184" i="4"/>
  <c r="BA176" i="4"/>
  <c r="BA168" i="4"/>
  <c r="BA160" i="4"/>
  <c r="BA152" i="4"/>
  <c r="BA144" i="4"/>
  <c r="BA136" i="4"/>
  <c r="BA128" i="4"/>
  <c r="BA120" i="4"/>
  <c r="BA112" i="4"/>
  <c r="BA104" i="4"/>
  <c r="BA96" i="4"/>
  <c r="BA88" i="4"/>
  <c r="BA80" i="4"/>
  <c r="BA72" i="4"/>
  <c r="BA64" i="4"/>
  <c r="BA56" i="4"/>
  <c r="BA48" i="4"/>
  <c r="BA40" i="4"/>
  <c r="BA32" i="4"/>
  <c r="BA24" i="4"/>
  <c r="BA16" i="4"/>
  <c r="BA8" i="4"/>
  <c r="BA253" i="4"/>
  <c r="BA245" i="4"/>
  <c r="BA237" i="4"/>
  <c r="BA229" i="4"/>
  <c r="BA221" i="4"/>
  <c r="BA213" i="4"/>
  <c r="BA205" i="4"/>
  <c r="BA197" i="4"/>
  <c r="BA189" i="4"/>
  <c r="BA181" i="4"/>
  <c r="BA173" i="4"/>
  <c r="BA165" i="4"/>
  <c r="BA157" i="4"/>
  <c r="BA149" i="4"/>
  <c r="BA141" i="4"/>
  <c r="BA133" i="4"/>
  <c r="BA125" i="4"/>
  <c r="BA117" i="4"/>
  <c r="BA109" i="4"/>
  <c r="BA101" i="4"/>
  <c r="BA93" i="4"/>
  <c r="BA85" i="4"/>
  <c r="BA77" i="4"/>
  <c r="BA69" i="4"/>
  <c r="BA61" i="4"/>
  <c r="BA53" i="4"/>
  <c r="BA45" i="4"/>
  <c r="BA37" i="4"/>
  <c r="BA29" i="4"/>
  <c r="BA21" i="4"/>
  <c r="BA13" i="4"/>
  <c r="BA5" i="4"/>
  <c r="BA241" i="4"/>
  <c r="BA225" i="4"/>
  <c r="BA209" i="4"/>
  <c r="BA193" i="4"/>
  <c r="BA177" i="4"/>
  <c r="BA161" i="4"/>
  <c r="BA145" i="4"/>
  <c r="BA129" i="4"/>
  <c r="BA113" i="4"/>
  <c r="BA97" i="4"/>
  <c r="BA81" i="4"/>
  <c r="BA65" i="4"/>
  <c r="BA49" i="4"/>
  <c r="BA33" i="4"/>
  <c r="BA17" i="4"/>
  <c r="BA244" i="4"/>
  <c r="BA132" i="4"/>
  <c r="BA84" i="4"/>
  <c r="BA36" i="4"/>
  <c r="BA252" i="4"/>
  <c r="BA236" i="4"/>
  <c r="BA220" i="4"/>
  <c r="BA204" i="4"/>
  <c r="BA188" i="4"/>
  <c r="BA172" i="4"/>
  <c r="BA156" i="4"/>
  <c r="BA140" i="4"/>
  <c r="BA124" i="4"/>
  <c r="BA108" i="4"/>
  <c r="BA92" i="4"/>
  <c r="BA76" i="4"/>
  <c r="BA60" i="4"/>
  <c r="BA44" i="4"/>
  <c r="BA28" i="4"/>
  <c r="BA12" i="4"/>
  <c r="BA249" i="4"/>
  <c r="BA233" i="4"/>
  <c r="BA217" i="4"/>
  <c r="BA201" i="4"/>
  <c r="BA185" i="4"/>
  <c r="BA169" i="4"/>
  <c r="BA153" i="4"/>
  <c r="BA137" i="4"/>
  <c r="BA121" i="4"/>
  <c r="BA105" i="4"/>
  <c r="BA89" i="4"/>
  <c r="BA73" i="4"/>
  <c r="BA57" i="4"/>
  <c r="BA41" i="4"/>
  <c r="BA25" i="4"/>
  <c r="BA9" i="4"/>
  <c r="BA228" i="4"/>
  <c r="BA212" i="4"/>
  <c r="BA196" i="4"/>
  <c r="BA180" i="4"/>
  <c r="BA164" i="4"/>
  <c r="BA148" i="4"/>
  <c r="BA116" i="4"/>
  <c r="BA100" i="4"/>
  <c r="BA68" i="4"/>
  <c r="BA52" i="4"/>
  <c r="BA20" i="4"/>
  <c r="X20" i="3"/>
  <c r="X18" i="3"/>
  <c r="BB254" i="4"/>
  <c r="BB252" i="4"/>
  <c r="BB250" i="4"/>
  <c r="BB248" i="4"/>
  <c r="BB246" i="4"/>
  <c r="BB244" i="4"/>
  <c r="BB242" i="4"/>
  <c r="BB240" i="4"/>
  <c r="BB238" i="4"/>
  <c r="BB236" i="4"/>
  <c r="BB234" i="4"/>
  <c r="BB232" i="4"/>
  <c r="BB230" i="4"/>
  <c r="BB228" i="4"/>
  <c r="BB226" i="4"/>
  <c r="BB224" i="4"/>
  <c r="BB222" i="4"/>
  <c r="BB220" i="4"/>
  <c r="BB218" i="4"/>
  <c r="BB216" i="4"/>
  <c r="BB214" i="4"/>
  <c r="BB212" i="4"/>
  <c r="BB210" i="4"/>
  <c r="BB208" i="4"/>
  <c r="BB206" i="4"/>
  <c r="BB204" i="4"/>
  <c r="BB202" i="4"/>
  <c r="BB200" i="4"/>
  <c r="BB198" i="4"/>
  <c r="BB196" i="4"/>
  <c r="BB194" i="4"/>
  <c r="BB192" i="4"/>
  <c r="BB190" i="4"/>
  <c r="BB188" i="4"/>
  <c r="BB186" i="4"/>
  <c r="BB184" i="4"/>
  <c r="BB182" i="4"/>
  <c r="BB180" i="4"/>
  <c r="BB178" i="4"/>
  <c r="BB176" i="4"/>
  <c r="BB174" i="4"/>
  <c r="BB172" i="4"/>
  <c r="BB170" i="4"/>
  <c r="BB168" i="4"/>
  <c r="BB166" i="4"/>
  <c r="BB164" i="4"/>
  <c r="BB162" i="4"/>
  <c r="BB160" i="4"/>
  <c r="BB158" i="4"/>
  <c r="BB156" i="4"/>
  <c r="BB154" i="4"/>
  <c r="BB152" i="4"/>
  <c r="BB150" i="4"/>
  <c r="BB148" i="4"/>
  <c r="BB146" i="4"/>
  <c r="BB144" i="4"/>
  <c r="BB142" i="4"/>
  <c r="BB140" i="4"/>
  <c r="BB138" i="4"/>
  <c r="BB136" i="4"/>
  <c r="BB134" i="4"/>
  <c r="BB132" i="4"/>
  <c r="BB130" i="4"/>
  <c r="BB128" i="4"/>
  <c r="BB126" i="4"/>
  <c r="BB124" i="4"/>
  <c r="BB122" i="4"/>
  <c r="BB120" i="4"/>
  <c r="BB118" i="4"/>
  <c r="BB116" i="4"/>
  <c r="BB114" i="4"/>
  <c r="BB112" i="4"/>
  <c r="BB110" i="4"/>
  <c r="BB108" i="4"/>
  <c r="BB106" i="4"/>
  <c r="BB104" i="4"/>
  <c r="BB102" i="4"/>
  <c r="BB100" i="4"/>
  <c r="BB98" i="4"/>
  <c r="BB96" i="4"/>
  <c r="BB94" i="4"/>
  <c r="BB92" i="4"/>
  <c r="BB90" i="4"/>
  <c r="BB88" i="4"/>
  <c r="BB86" i="4"/>
  <c r="BB207" i="4"/>
  <c r="BB191" i="4"/>
  <c r="BB187" i="4"/>
  <c r="BB183" i="4"/>
  <c r="BB179" i="4"/>
  <c r="BB175" i="4"/>
  <c r="BB171" i="4"/>
  <c r="BB167" i="4"/>
  <c r="BB163" i="4"/>
  <c r="BB159" i="4"/>
  <c r="BB155" i="4"/>
  <c r="BB149" i="4"/>
  <c r="BB145" i="4"/>
  <c r="BB141" i="4"/>
  <c r="BB137" i="4"/>
  <c r="BB133" i="4"/>
  <c r="BB129" i="4"/>
  <c r="BB125" i="4"/>
  <c r="BB121" i="4"/>
  <c r="BB117" i="4"/>
  <c r="BB113" i="4"/>
  <c r="BB109" i="4"/>
  <c r="BB105" i="4"/>
  <c r="BB101" i="4"/>
  <c r="BB97" i="4"/>
  <c r="BB93" i="4"/>
  <c r="BB89" i="4"/>
  <c r="BB85" i="4"/>
  <c r="BB81" i="4"/>
  <c r="BB77" i="4"/>
  <c r="BB71" i="4"/>
  <c r="BB67" i="4"/>
  <c r="BB63" i="4"/>
  <c r="BB59" i="4"/>
  <c r="BB55" i="4"/>
  <c r="BB51" i="4"/>
  <c r="BB47" i="4"/>
  <c r="BB43" i="4"/>
  <c r="BB39" i="4"/>
  <c r="BB33" i="4"/>
  <c r="BB253" i="4"/>
  <c r="BB251" i="4"/>
  <c r="BB249" i="4"/>
  <c r="BB247" i="4"/>
  <c r="BB245" i="4"/>
  <c r="BB243" i="4"/>
  <c r="BB241" i="4"/>
  <c r="BB239" i="4"/>
  <c r="BB237" i="4"/>
  <c r="BB235" i="4"/>
  <c r="BB233" i="4"/>
  <c r="BB231" i="4"/>
  <c r="BB229" i="4"/>
  <c r="BB227" i="4"/>
  <c r="BB225" i="4"/>
  <c r="BB223" i="4"/>
  <c r="BB221" i="4"/>
  <c r="BB219" i="4"/>
  <c r="BB217" i="4"/>
  <c r="BB215" i="4"/>
  <c r="BB213" i="4"/>
  <c r="BB211" i="4"/>
  <c r="BB209" i="4"/>
  <c r="BB205" i="4"/>
  <c r="BB203" i="4"/>
  <c r="BB201" i="4"/>
  <c r="BB199" i="4"/>
  <c r="BB197" i="4"/>
  <c r="BB195" i="4"/>
  <c r="BB193" i="4"/>
  <c r="BB189" i="4"/>
  <c r="BB185" i="4"/>
  <c r="BB181" i="4"/>
  <c r="BB177" i="4"/>
  <c r="BB173" i="4"/>
  <c r="BB169" i="4"/>
  <c r="BB165" i="4"/>
  <c r="BB161" i="4"/>
  <c r="BB157" i="4"/>
  <c r="BB153" i="4"/>
  <c r="BB151" i="4"/>
  <c r="BB147" i="4"/>
  <c r="BB143" i="4"/>
  <c r="BB139" i="4"/>
  <c r="BB135" i="4"/>
  <c r="BB131" i="4"/>
  <c r="BB127" i="4"/>
  <c r="BB123" i="4"/>
  <c r="BB119" i="4"/>
  <c r="BB115" i="4"/>
  <c r="BB111" i="4"/>
  <c r="BB107" i="4"/>
  <c r="BB103" i="4"/>
  <c r="BB99" i="4"/>
  <c r="BB95" i="4"/>
  <c r="BB91" i="4"/>
  <c r="BB87" i="4"/>
  <c r="BB83" i="4"/>
  <c r="BB79" i="4"/>
  <c r="BB75" i="4"/>
  <c r="BB73" i="4"/>
  <c r="BB69" i="4"/>
  <c r="BB65" i="4"/>
  <c r="BB61" i="4"/>
  <c r="BB57" i="4"/>
  <c r="BB53" i="4"/>
  <c r="BB49" i="4"/>
  <c r="BB45" i="4"/>
  <c r="BB41" i="4"/>
  <c r="BB37" i="4"/>
  <c r="BB35" i="4"/>
  <c r="BB80" i="4"/>
  <c r="BB72" i="4"/>
  <c r="BB64" i="4"/>
  <c r="BB56" i="4"/>
  <c r="BB48" i="4"/>
  <c r="BB40" i="4"/>
  <c r="BB32" i="4"/>
  <c r="BB28" i="4"/>
  <c r="BB24" i="4"/>
  <c r="BB22" i="4"/>
  <c r="BB18" i="4"/>
  <c r="BB14" i="4"/>
  <c r="BB10" i="4"/>
  <c r="BB6" i="4"/>
  <c r="BB82" i="4"/>
  <c r="BB74" i="4"/>
  <c r="BB66" i="4"/>
  <c r="BB58" i="4"/>
  <c r="BB50" i="4"/>
  <c r="BB42" i="4"/>
  <c r="BB34" i="4"/>
  <c r="BB84" i="4"/>
  <c r="BB76" i="4"/>
  <c r="BB68" i="4"/>
  <c r="BB60" i="4"/>
  <c r="BB52" i="4"/>
  <c r="BB44" i="4"/>
  <c r="BB36" i="4"/>
  <c r="BB31" i="4"/>
  <c r="BB29" i="4"/>
  <c r="BB27" i="4"/>
  <c r="BB25" i="4"/>
  <c r="BB23" i="4"/>
  <c r="BB21" i="4"/>
  <c r="BB19" i="4"/>
  <c r="BB17" i="4"/>
  <c r="BB15" i="4"/>
  <c r="BB13" i="4"/>
  <c r="BB11" i="4"/>
  <c r="BB9" i="4"/>
  <c r="BB7" i="4"/>
  <c r="BB5" i="4"/>
  <c r="BB78" i="4"/>
  <c r="BB70" i="4"/>
  <c r="BB62" i="4"/>
  <c r="BB54" i="4"/>
  <c r="BB46" i="4"/>
  <c r="BB38" i="4"/>
  <c r="BB30" i="4"/>
  <c r="BB26" i="4"/>
  <c r="BB20" i="4"/>
  <c r="BB16" i="4"/>
  <c r="BB12" i="4"/>
  <c r="BB8" i="4"/>
  <c r="X12" i="3"/>
  <c r="X14" i="3"/>
  <c r="AD9" i="3"/>
  <c r="K17" i="2"/>
  <c r="O17" i="2"/>
  <c r="S17" i="2"/>
  <c r="AF17" i="2"/>
  <c r="L17" i="2"/>
  <c r="P17" i="2"/>
  <c r="T17" i="2"/>
  <c r="Z14" i="3"/>
  <c r="X15" i="3"/>
  <c r="Z15" i="3"/>
  <c r="AB15" i="3"/>
  <c r="Z12" i="3"/>
  <c r="AB12" i="3"/>
  <c r="W13" i="2"/>
  <c r="W15" i="2"/>
  <c r="W17" i="2"/>
  <c r="W12" i="2"/>
  <c r="W14" i="2"/>
  <c r="W16" i="2"/>
  <c r="Q17" i="3"/>
  <c r="X13" i="3"/>
  <c r="AF13" i="2"/>
  <c r="AF14" i="2"/>
  <c r="AF15" i="2"/>
  <c r="AF12" i="2"/>
  <c r="AF16" i="2"/>
  <c r="O1011" i="3"/>
  <c r="O1010" i="3"/>
  <c r="O1009" i="3"/>
  <c r="O1008" i="3"/>
  <c r="O1007" i="3"/>
  <c r="O1006" i="3"/>
  <c r="O1005" i="3"/>
  <c r="O1004" i="3"/>
  <c r="O1003" i="3"/>
  <c r="O1002" i="3"/>
  <c r="O1001" i="3"/>
  <c r="O1000" i="3"/>
  <c r="O999" i="3"/>
  <c r="O998" i="3"/>
  <c r="O997" i="3"/>
  <c r="O996" i="3"/>
  <c r="O995" i="3"/>
  <c r="O994" i="3"/>
  <c r="O993" i="3"/>
  <c r="O992" i="3"/>
  <c r="O991" i="3"/>
  <c r="O990" i="3"/>
  <c r="O989" i="3"/>
  <c r="O988" i="3"/>
  <c r="O987" i="3"/>
  <c r="O986" i="3"/>
  <c r="O985" i="3"/>
  <c r="O984" i="3"/>
  <c r="O983" i="3"/>
  <c r="O982" i="3"/>
  <c r="O981" i="3"/>
  <c r="O980" i="3"/>
  <c r="O979" i="3"/>
  <c r="O978" i="3"/>
  <c r="O977" i="3"/>
  <c r="O976" i="3"/>
  <c r="O975" i="3"/>
  <c r="O974" i="3"/>
  <c r="O973" i="3"/>
  <c r="O972" i="3"/>
  <c r="O971" i="3"/>
  <c r="O970" i="3"/>
  <c r="O969" i="3"/>
  <c r="O968" i="3"/>
  <c r="O967" i="3"/>
  <c r="O966" i="3"/>
  <c r="O965" i="3"/>
  <c r="O964" i="3"/>
  <c r="O963" i="3"/>
  <c r="O962" i="3"/>
  <c r="O961" i="3"/>
  <c r="O960" i="3"/>
  <c r="O959" i="3"/>
  <c r="O958" i="3"/>
  <c r="O957" i="3"/>
  <c r="O956" i="3"/>
  <c r="O955" i="3"/>
  <c r="O954" i="3"/>
  <c r="O953" i="3"/>
  <c r="O952" i="3"/>
  <c r="O951" i="3"/>
  <c r="O950" i="3"/>
  <c r="O949" i="3"/>
  <c r="O948" i="3"/>
  <c r="O947" i="3"/>
  <c r="O946" i="3"/>
  <c r="O945" i="3"/>
  <c r="O944" i="3"/>
  <c r="O943" i="3"/>
  <c r="O942" i="3"/>
  <c r="O941" i="3"/>
  <c r="O940" i="3"/>
  <c r="O939" i="3"/>
  <c r="O938" i="3"/>
  <c r="O937" i="3"/>
  <c r="O936" i="3"/>
  <c r="O935" i="3"/>
  <c r="O934" i="3"/>
  <c r="O933" i="3"/>
  <c r="O932" i="3"/>
  <c r="O931" i="3"/>
  <c r="O930" i="3"/>
  <c r="O929" i="3"/>
  <c r="O928" i="3"/>
  <c r="O927" i="3"/>
  <c r="O926" i="3"/>
  <c r="O925" i="3"/>
  <c r="O924" i="3"/>
  <c r="O923" i="3"/>
  <c r="O922" i="3"/>
  <c r="O921" i="3"/>
  <c r="O920" i="3"/>
  <c r="O919" i="3"/>
  <c r="O918" i="3"/>
  <c r="O917" i="3"/>
  <c r="O916" i="3"/>
  <c r="O915" i="3"/>
  <c r="O914" i="3"/>
  <c r="O913" i="3"/>
  <c r="O912" i="3"/>
  <c r="O911" i="3"/>
  <c r="O910" i="3"/>
  <c r="O909" i="3"/>
  <c r="O908" i="3"/>
  <c r="O907" i="3"/>
  <c r="O906" i="3"/>
  <c r="O905" i="3"/>
  <c r="O904" i="3"/>
  <c r="O903" i="3"/>
  <c r="O902" i="3"/>
  <c r="O901" i="3"/>
  <c r="O900" i="3"/>
  <c r="O899" i="3"/>
  <c r="O898" i="3"/>
  <c r="O897" i="3"/>
  <c r="O896" i="3"/>
  <c r="O895" i="3"/>
  <c r="O894" i="3"/>
  <c r="O893" i="3"/>
  <c r="O892" i="3"/>
  <c r="O891" i="3"/>
  <c r="O890" i="3"/>
  <c r="O889" i="3"/>
  <c r="O888" i="3"/>
  <c r="O887" i="3"/>
  <c r="O886" i="3"/>
  <c r="O885" i="3"/>
  <c r="O884" i="3"/>
  <c r="O883" i="3"/>
  <c r="O882" i="3"/>
  <c r="O881" i="3"/>
  <c r="O880" i="3"/>
  <c r="O879" i="3"/>
  <c r="O878" i="3"/>
  <c r="O877" i="3"/>
  <c r="O876" i="3"/>
  <c r="O875" i="3"/>
  <c r="O874" i="3"/>
  <c r="O873" i="3"/>
  <c r="O872" i="3"/>
  <c r="O871" i="3"/>
  <c r="O870" i="3"/>
  <c r="O869" i="3"/>
  <c r="O868" i="3"/>
  <c r="O867" i="3"/>
  <c r="O866" i="3"/>
  <c r="O865" i="3"/>
  <c r="O864" i="3"/>
  <c r="O863" i="3"/>
  <c r="O862" i="3"/>
  <c r="O861" i="3"/>
  <c r="O860" i="3"/>
  <c r="O859" i="3"/>
  <c r="O858" i="3"/>
  <c r="O857" i="3"/>
  <c r="O856" i="3"/>
  <c r="O855" i="3"/>
  <c r="O854" i="3"/>
  <c r="O853" i="3"/>
  <c r="O852" i="3"/>
  <c r="O851" i="3"/>
  <c r="O850" i="3"/>
  <c r="O849" i="3"/>
  <c r="O848" i="3"/>
  <c r="O847" i="3"/>
  <c r="O846" i="3"/>
  <c r="O845" i="3"/>
  <c r="O844" i="3"/>
  <c r="O843" i="3"/>
  <c r="O842" i="3"/>
  <c r="O841" i="3"/>
  <c r="O840" i="3"/>
  <c r="O839" i="3"/>
  <c r="O838" i="3"/>
  <c r="O837" i="3"/>
  <c r="O836" i="3"/>
  <c r="O835" i="3"/>
  <c r="O834" i="3"/>
  <c r="O833" i="3"/>
  <c r="O832" i="3"/>
  <c r="O831" i="3"/>
  <c r="O830" i="3"/>
  <c r="O829" i="3"/>
  <c r="O828" i="3"/>
  <c r="O827" i="3"/>
  <c r="O826" i="3"/>
  <c r="O825" i="3"/>
  <c r="O824" i="3"/>
  <c r="O823" i="3"/>
  <c r="O822" i="3"/>
  <c r="O821" i="3"/>
  <c r="O820" i="3"/>
  <c r="O819" i="3"/>
  <c r="O818" i="3"/>
  <c r="O817" i="3"/>
  <c r="O816" i="3"/>
  <c r="O815" i="3"/>
  <c r="O814" i="3"/>
  <c r="O813" i="3"/>
  <c r="O812" i="3"/>
  <c r="O811" i="3"/>
  <c r="O810" i="3"/>
  <c r="O809" i="3"/>
  <c r="O808" i="3"/>
  <c r="O807" i="3"/>
  <c r="O806" i="3"/>
  <c r="O805" i="3"/>
  <c r="O804" i="3"/>
  <c r="O803" i="3"/>
  <c r="O802" i="3"/>
  <c r="O801" i="3"/>
  <c r="O800" i="3"/>
  <c r="O799" i="3"/>
  <c r="O798" i="3"/>
  <c r="O797" i="3"/>
  <c r="O796" i="3"/>
  <c r="O795" i="3"/>
  <c r="O794" i="3"/>
  <c r="O793" i="3"/>
  <c r="O792" i="3"/>
  <c r="O791" i="3"/>
  <c r="O790" i="3"/>
  <c r="O789" i="3"/>
  <c r="O788" i="3"/>
  <c r="O787" i="3"/>
  <c r="O786" i="3"/>
  <c r="O785" i="3"/>
  <c r="O784" i="3"/>
  <c r="O783" i="3"/>
  <c r="O782" i="3"/>
  <c r="O781" i="3"/>
  <c r="O780" i="3"/>
  <c r="O779" i="3"/>
  <c r="O778" i="3"/>
  <c r="O777" i="3"/>
  <c r="O776" i="3"/>
  <c r="O775" i="3"/>
  <c r="O774" i="3"/>
  <c r="O773" i="3"/>
  <c r="O772" i="3"/>
  <c r="O771" i="3"/>
  <c r="O770" i="3"/>
  <c r="O769" i="3"/>
  <c r="O768" i="3"/>
  <c r="O767" i="3"/>
  <c r="O766" i="3"/>
  <c r="O765" i="3"/>
  <c r="O764" i="3"/>
  <c r="O763" i="3"/>
  <c r="O762" i="3"/>
  <c r="O761" i="3"/>
  <c r="O760" i="3"/>
  <c r="O759" i="3"/>
  <c r="O758" i="3"/>
  <c r="O757" i="3"/>
  <c r="O756" i="3"/>
  <c r="O755" i="3"/>
  <c r="O754" i="3"/>
  <c r="O753" i="3"/>
  <c r="O752" i="3"/>
  <c r="O751" i="3"/>
  <c r="O750" i="3"/>
  <c r="O749" i="3"/>
  <c r="O748" i="3"/>
  <c r="O747" i="3"/>
  <c r="O746" i="3"/>
  <c r="O745" i="3"/>
  <c r="O744" i="3"/>
  <c r="O743" i="3"/>
  <c r="O742" i="3"/>
  <c r="O741" i="3"/>
  <c r="O740" i="3"/>
  <c r="O739" i="3"/>
  <c r="O738" i="3"/>
  <c r="O737" i="3"/>
  <c r="O736" i="3"/>
  <c r="O735" i="3"/>
  <c r="O734" i="3"/>
  <c r="O733" i="3"/>
  <c r="O732" i="3"/>
  <c r="O731" i="3"/>
  <c r="O730" i="3"/>
  <c r="O729" i="3"/>
  <c r="O728" i="3"/>
  <c r="O727" i="3"/>
  <c r="O726" i="3"/>
  <c r="O725" i="3"/>
  <c r="O724" i="3"/>
  <c r="O723" i="3"/>
  <c r="O722" i="3"/>
  <c r="O721" i="3"/>
  <c r="O720" i="3"/>
  <c r="O719" i="3"/>
  <c r="O718" i="3"/>
  <c r="O717" i="3"/>
  <c r="O716" i="3"/>
  <c r="O715" i="3"/>
  <c r="O714" i="3"/>
  <c r="O713" i="3"/>
  <c r="O712" i="3"/>
  <c r="O711" i="3"/>
  <c r="O710" i="3"/>
  <c r="O709" i="3"/>
  <c r="O708" i="3"/>
  <c r="O707" i="3"/>
  <c r="O706" i="3"/>
  <c r="O705" i="3"/>
  <c r="O704" i="3"/>
  <c r="O703" i="3"/>
  <c r="O702" i="3"/>
  <c r="O701" i="3"/>
  <c r="O700" i="3"/>
  <c r="O699" i="3"/>
  <c r="O698" i="3"/>
  <c r="O697" i="3"/>
  <c r="O696" i="3"/>
  <c r="O695" i="3"/>
  <c r="O694" i="3"/>
  <c r="O693" i="3"/>
  <c r="O692" i="3"/>
  <c r="O691" i="3"/>
  <c r="O690" i="3"/>
  <c r="O689" i="3"/>
  <c r="O688" i="3"/>
  <c r="O687" i="3"/>
  <c r="O686" i="3"/>
  <c r="O685" i="3"/>
  <c r="O684" i="3"/>
  <c r="O683" i="3"/>
  <c r="O682" i="3"/>
  <c r="O681" i="3"/>
  <c r="O680" i="3"/>
  <c r="O679" i="3"/>
  <c r="O678" i="3"/>
  <c r="O677" i="3"/>
  <c r="O676" i="3"/>
  <c r="O675" i="3"/>
  <c r="O674" i="3"/>
  <c r="O673" i="3"/>
  <c r="O672" i="3"/>
  <c r="O671" i="3"/>
  <c r="O670" i="3"/>
  <c r="O669" i="3"/>
  <c r="O668" i="3"/>
  <c r="O667" i="3"/>
  <c r="O666" i="3"/>
  <c r="O665" i="3"/>
  <c r="O664" i="3"/>
  <c r="O663" i="3"/>
  <c r="O662" i="3"/>
  <c r="O661" i="3"/>
  <c r="O660" i="3"/>
  <c r="O659" i="3"/>
  <c r="O658" i="3"/>
  <c r="O657" i="3"/>
  <c r="O656" i="3"/>
  <c r="O655" i="3"/>
  <c r="O654" i="3"/>
  <c r="O653" i="3"/>
  <c r="O652" i="3"/>
  <c r="O651" i="3"/>
  <c r="O650" i="3"/>
  <c r="O649" i="3"/>
  <c r="O648" i="3"/>
  <c r="O647" i="3"/>
  <c r="O646" i="3"/>
  <c r="O645" i="3"/>
  <c r="O644" i="3"/>
  <c r="O643" i="3"/>
  <c r="O642" i="3"/>
  <c r="O641" i="3"/>
  <c r="O640" i="3"/>
  <c r="O639" i="3"/>
  <c r="O638" i="3"/>
  <c r="O637" i="3"/>
  <c r="O636" i="3"/>
  <c r="O635" i="3"/>
  <c r="O634" i="3"/>
  <c r="O633" i="3"/>
  <c r="O632" i="3"/>
  <c r="O631" i="3"/>
  <c r="O630" i="3"/>
  <c r="O629" i="3"/>
  <c r="O628" i="3"/>
  <c r="O627" i="3"/>
  <c r="O626" i="3"/>
  <c r="O625" i="3"/>
  <c r="O624" i="3"/>
  <c r="O623" i="3"/>
  <c r="O622" i="3"/>
  <c r="O621" i="3"/>
  <c r="O620" i="3"/>
  <c r="O619" i="3"/>
  <c r="O618" i="3"/>
  <c r="O617" i="3"/>
  <c r="O616" i="3"/>
  <c r="O615" i="3"/>
  <c r="O614" i="3"/>
  <c r="O613" i="3"/>
  <c r="O612" i="3"/>
  <c r="O611" i="3"/>
  <c r="O610" i="3"/>
  <c r="O609" i="3"/>
  <c r="O608" i="3"/>
  <c r="O607" i="3"/>
  <c r="O606" i="3"/>
  <c r="O605" i="3"/>
  <c r="O604" i="3"/>
  <c r="O603" i="3"/>
  <c r="O602" i="3"/>
  <c r="O601" i="3"/>
  <c r="O600" i="3"/>
  <c r="O599" i="3"/>
  <c r="O598" i="3"/>
  <c r="O597" i="3"/>
  <c r="O596" i="3"/>
  <c r="O595" i="3"/>
  <c r="O594" i="3"/>
  <c r="O593" i="3"/>
  <c r="O592" i="3"/>
  <c r="O591" i="3"/>
  <c r="O590" i="3"/>
  <c r="O589" i="3"/>
  <c r="O588" i="3"/>
  <c r="O587" i="3"/>
  <c r="O586" i="3"/>
  <c r="O585" i="3"/>
  <c r="O584" i="3"/>
  <c r="O583" i="3"/>
  <c r="O582" i="3"/>
  <c r="O581" i="3"/>
  <c r="O580" i="3"/>
  <c r="O579" i="3"/>
  <c r="O578" i="3"/>
  <c r="O577" i="3"/>
  <c r="O576" i="3"/>
  <c r="O575" i="3"/>
  <c r="O574" i="3"/>
  <c r="O573" i="3"/>
  <c r="O572" i="3"/>
  <c r="O571" i="3"/>
  <c r="O570" i="3"/>
  <c r="O569" i="3"/>
  <c r="O568" i="3"/>
  <c r="O567" i="3"/>
  <c r="O566" i="3"/>
  <c r="O565" i="3"/>
  <c r="O564" i="3"/>
  <c r="O563" i="3"/>
  <c r="O562" i="3"/>
  <c r="O561" i="3"/>
  <c r="O560" i="3"/>
  <c r="O559" i="3"/>
  <c r="O558" i="3"/>
  <c r="O557" i="3"/>
  <c r="O556" i="3"/>
  <c r="O555" i="3"/>
  <c r="O554" i="3"/>
  <c r="O553" i="3"/>
  <c r="O552" i="3"/>
  <c r="O551" i="3"/>
  <c r="O550" i="3"/>
  <c r="O549" i="3"/>
  <c r="O548" i="3"/>
  <c r="O547" i="3"/>
  <c r="O546" i="3"/>
  <c r="O545" i="3"/>
  <c r="O544" i="3"/>
  <c r="O543" i="3"/>
  <c r="O542" i="3"/>
  <c r="O541" i="3"/>
  <c r="O540" i="3"/>
  <c r="O539" i="3"/>
  <c r="O538" i="3"/>
  <c r="O537" i="3"/>
  <c r="O536" i="3"/>
  <c r="O535" i="3"/>
  <c r="O534" i="3"/>
  <c r="O533" i="3"/>
  <c r="O532" i="3"/>
  <c r="O531" i="3"/>
  <c r="O530" i="3"/>
  <c r="O529" i="3"/>
  <c r="O528" i="3"/>
  <c r="O527" i="3"/>
  <c r="O526" i="3"/>
  <c r="O525" i="3"/>
  <c r="O524" i="3"/>
  <c r="O523" i="3"/>
  <c r="O522" i="3"/>
  <c r="O521" i="3"/>
  <c r="O520" i="3"/>
  <c r="O519" i="3"/>
  <c r="O518" i="3"/>
  <c r="O517" i="3"/>
  <c r="O516" i="3"/>
  <c r="O515" i="3"/>
  <c r="O514" i="3"/>
  <c r="O513" i="3"/>
  <c r="O512" i="3"/>
  <c r="O511" i="3"/>
  <c r="O510" i="3"/>
  <c r="O509" i="3"/>
  <c r="O508" i="3"/>
  <c r="O507" i="3"/>
  <c r="O506" i="3"/>
  <c r="O505" i="3"/>
  <c r="O504" i="3"/>
  <c r="O503" i="3"/>
  <c r="O502" i="3"/>
  <c r="O501" i="3"/>
  <c r="O500" i="3"/>
  <c r="O499" i="3"/>
  <c r="O498" i="3"/>
  <c r="O497" i="3"/>
  <c r="O496" i="3"/>
  <c r="O495" i="3"/>
  <c r="O494" i="3"/>
  <c r="O493" i="3"/>
  <c r="O492" i="3"/>
  <c r="O491" i="3"/>
  <c r="O490" i="3"/>
  <c r="O489" i="3"/>
  <c r="O488" i="3"/>
  <c r="O487" i="3"/>
  <c r="O486" i="3"/>
  <c r="O485" i="3"/>
  <c r="O484" i="3"/>
  <c r="O483" i="3"/>
  <c r="O482" i="3"/>
  <c r="O481" i="3"/>
  <c r="O480" i="3"/>
  <c r="O479" i="3"/>
  <c r="O478" i="3"/>
  <c r="O477" i="3"/>
  <c r="O476" i="3"/>
  <c r="O475" i="3"/>
  <c r="O474" i="3"/>
  <c r="O473" i="3"/>
  <c r="O472" i="3"/>
  <c r="O471" i="3"/>
  <c r="O470" i="3"/>
  <c r="O469" i="3"/>
  <c r="O468" i="3"/>
  <c r="O467" i="3"/>
  <c r="O466" i="3"/>
  <c r="O465" i="3"/>
  <c r="O464" i="3"/>
  <c r="O463" i="3"/>
  <c r="O462" i="3"/>
  <c r="O461" i="3"/>
  <c r="O460" i="3"/>
  <c r="O459" i="3"/>
  <c r="O458" i="3"/>
  <c r="O457" i="3"/>
  <c r="O456" i="3"/>
  <c r="O455" i="3"/>
  <c r="O454" i="3"/>
  <c r="O453" i="3"/>
  <c r="O452" i="3"/>
  <c r="O451" i="3"/>
  <c r="O450" i="3"/>
  <c r="O449" i="3"/>
  <c r="O448" i="3"/>
  <c r="O447" i="3"/>
  <c r="O446" i="3"/>
  <c r="O445" i="3"/>
  <c r="O444" i="3"/>
  <c r="O443" i="3"/>
  <c r="O442" i="3"/>
  <c r="O441" i="3"/>
  <c r="O440" i="3"/>
  <c r="O439" i="3"/>
  <c r="O438" i="3"/>
  <c r="O437" i="3"/>
  <c r="O436" i="3"/>
  <c r="O435" i="3"/>
  <c r="O434" i="3"/>
  <c r="O433" i="3"/>
  <c r="O432" i="3"/>
  <c r="O431" i="3"/>
  <c r="O430" i="3"/>
  <c r="O429" i="3"/>
  <c r="O428" i="3"/>
  <c r="O427" i="3"/>
  <c r="O426" i="3"/>
  <c r="O425" i="3"/>
  <c r="O424" i="3"/>
  <c r="O423" i="3"/>
  <c r="O422" i="3"/>
  <c r="O421" i="3"/>
  <c r="O420" i="3"/>
  <c r="O419" i="3"/>
  <c r="O418" i="3"/>
  <c r="O417" i="3"/>
  <c r="O416" i="3"/>
  <c r="O415" i="3"/>
  <c r="O414" i="3"/>
  <c r="O413" i="3"/>
  <c r="O412" i="3"/>
  <c r="O411" i="3"/>
  <c r="O410" i="3"/>
  <c r="O409" i="3"/>
  <c r="O408" i="3"/>
  <c r="O407" i="3"/>
  <c r="O406" i="3"/>
  <c r="O405" i="3"/>
  <c r="O404" i="3"/>
  <c r="O403" i="3"/>
  <c r="O402" i="3"/>
  <c r="O401" i="3"/>
  <c r="O400" i="3"/>
  <c r="O399" i="3"/>
  <c r="O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O368" i="3"/>
  <c r="O367" i="3"/>
  <c r="O366" i="3"/>
  <c r="O365" i="3"/>
  <c r="O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O334" i="3"/>
  <c r="O333" i="3"/>
  <c r="O332" i="3"/>
  <c r="O331" i="3"/>
  <c r="O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O300" i="3"/>
  <c r="O299" i="3"/>
  <c r="O298" i="3"/>
  <c r="O297" i="3"/>
  <c r="O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O266" i="3"/>
  <c r="O265" i="3"/>
  <c r="O264" i="3"/>
  <c r="O263" i="3"/>
  <c r="O262" i="3"/>
  <c r="O261" i="3"/>
  <c r="O260" i="3"/>
  <c r="O259" i="3"/>
  <c r="O258" i="3"/>
  <c r="O257" i="3"/>
  <c r="O256" i="3"/>
  <c r="O255" i="3"/>
  <c r="O254" i="3"/>
  <c r="O253" i="3"/>
  <c r="O252" i="3"/>
  <c r="O251" i="3"/>
  <c r="O250" i="3"/>
  <c r="O249" i="3"/>
  <c r="O248" i="3"/>
  <c r="O247" i="3"/>
  <c r="O246" i="3"/>
  <c r="O245" i="3"/>
  <c r="O244" i="3"/>
  <c r="O243" i="3"/>
  <c r="O242" i="3"/>
  <c r="O241" i="3"/>
  <c r="O240" i="3"/>
  <c r="O239" i="3"/>
  <c r="O238" i="3"/>
  <c r="O237" i="3"/>
  <c r="O236" i="3"/>
  <c r="O235" i="3"/>
  <c r="O234" i="3"/>
  <c r="O233" i="3"/>
  <c r="O232" i="3"/>
  <c r="O231" i="3"/>
  <c r="O230" i="3"/>
  <c r="O229" i="3"/>
  <c r="O228" i="3"/>
  <c r="O227" i="3"/>
  <c r="O226" i="3"/>
  <c r="O225" i="3"/>
  <c r="O224" i="3"/>
  <c r="O223" i="3"/>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3"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M1011" i="3"/>
  <c r="M1010" i="3"/>
  <c r="M1009" i="3"/>
  <c r="M1008" i="3"/>
  <c r="M1007" i="3"/>
  <c r="M1006" i="3"/>
  <c r="M1005" i="3"/>
  <c r="M1004" i="3"/>
  <c r="M1003" i="3"/>
  <c r="M1002" i="3"/>
  <c r="M1001" i="3"/>
  <c r="M1000" i="3"/>
  <c r="M999" i="3"/>
  <c r="M998" i="3"/>
  <c r="M997" i="3"/>
  <c r="M996" i="3"/>
  <c r="M995" i="3"/>
  <c r="M994" i="3"/>
  <c r="M993" i="3"/>
  <c r="M992" i="3"/>
  <c r="M991" i="3"/>
  <c r="M990" i="3"/>
  <c r="M989" i="3"/>
  <c r="M988" i="3"/>
  <c r="M987" i="3"/>
  <c r="M986" i="3"/>
  <c r="M985" i="3"/>
  <c r="M984" i="3"/>
  <c r="M983" i="3"/>
  <c r="M982" i="3"/>
  <c r="M981" i="3"/>
  <c r="M980" i="3"/>
  <c r="M979" i="3"/>
  <c r="M978" i="3"/>
  <c r="M977" i="3"/>
  <c r="M976" i="3"/>
  <c r="M975" i="3"/>
  <c r="M974" i="3"/>
  <c r="M973" i="3"/>
  <c r="M972" i="3"/>
  <c r="M971" i="3"/>
  <c r="M970" i="3"/>
  <c r="M969" i="3"/>
  <c r="M968" i="3"/>
  <c r="M967" i="3"/>
  <c r="M966" i="3"/>
  <c r="M965" i="3"/>
  <c r="M964" i="3"/>
  <c r="M963" i="3"/>
  <c r="M962" i="3"/>
  <c r="M961" i="3"/>
  <c r="M960" i="3"/>
  <c r="M959" i="3"/>
  <c r="M958" i="3"/>
  <c r="M957" i="3"/>
  <c r="M956" i="3"/>
  <c r="M955" i="3"/>
  <c r="M954" i="3"/>
  <c r="M953" i="3"/>
  <c r="M952" i="3"/>
  <c r="M951" i="3"/>
  <c r="M950" i="3"/>
  <c r="M949" i="3"/>
  <c r="M948" i="3"/>
  <c r="M947" i="3"/>
  <c r="M946" i="3"/>
  <c r="M945" i="3"/>
  <c r="M944" i="3"/>
  <c r="M943" i="3"/>
  <c r="M942" i="3"/>
  <c r="M941" i="3"/>
  <c r="M940" i="3"/>
  <c r="M939" i="3"/>
  <c r="M938" i="3"/>
  <c r="M937" i="3"/>
  <c r="M936" i="3"/>
  <c r="M935" i="3"/>
  <c r="M934" i="3"/>
  <c r="M933" i="3"/>
  <c r="M932" i="3"/>
  <c r="M931" i="3"/>
  <c r="M930" i="3"/>
  <c r="M929" i="3"/>
  <c r="M928" i="3"/>
  <c r="M927" i="3"/>
  <c r="M926" i="3"/>
  <c r="M925" i="3"/>
  <c r="M924" i="3"/>
  <c r="M923" i="3"/>
  <c r="M922" i="3"/>
  <c r="M921" i="3"/>
  <c r="M920" i="3"/>
  <c r="M919" i="3"/>
  <c r="M918" i="3"/>
  <c r="M917" i="3"/>
  <c r="M916" i="3"/>
  <c r="M915" i="3"/>
  <c r="M914" i="3"/>
  <c r="M913" i="3"/>
  <c r="M912" i="3"/>
  <c r="M911" i="3"/>
  <c r="M910" i="3"/>
  <c r="M909" i="3"/>
  <c r="M908" i="3"/>
  <c r="M907" i="3"/>
  <c r="M906" i="3"/>
  <c r="M905" i="3"/>
  <c r="M904" i="3"/>
  <c r="M903" i="3"/>
  <c r="M902" i="3"/>
  <c r="M901" i="3"/>
  <c r="M900" i="3"/>
  <c r="M899" i="3"/>
  <c r="M898" i="3"/>
  <c r="M897" i="3"/>
  <c r="M896" i="3"/>
  <c r="M895" i="3"/>
  <c r="M894" i="3"/>
  <c r="M893" i="3"/>
  <c r="M892" i="3"/>
  <c r="M891" i="3"/>
  <c r="M890" i="3"/>
  <c r="M889" i="3"/>
  <c r="M888" i="3"/>
  <c r="M887" i="3"/>
  <c r="M886" i="3"/>
  <c r="M885" i="3"/>
  <c r="M884" i="3"/>
  <c r="M883" i="3"/>
  <c r="M882" i="3"/>
  <c r="M881" i="3"/>
  <c r="M880" i="3"/>
  <c r="M879" i="3"/>
  <c r="M878" i="3"/>
  <c r="M877" i="3"/>
  <c r="M876" i="3"/>
  <c r="M875" i="3"/>
  <c r="M874" i="3"/>
  <c r="M873" i="3"/>
  <c r="M872" i="3"/>
  <c r="M871" i="3"/>
  <c r="M870" i="3"/>
  <c r="M869" i="3"/>
  <c r="M868" i="3"/>
  <c r="M867" i="3"/>
  <c r="M866" i="3"/>
  <c r="M865" i="3"/>
  <c r="M864" i="3"/>
  <c r="M863" i="3"/>
  <c r="M862" i="3"/>
  <c r="M861" i="3"/>
  <c r="M860" i="3"/>
  <c r="M859" i="3"/>
  <c r="M858" i="3"/>
  <c r="M857" i="3"/>
  <c r="M856" i="3"/>
  <c r="M855" i="3"/>
  <c r="M854" i="3"/>
  <c r="M853" i="3"/>
  <c r="M852" i="3"/>
  <c r="M851" i="3"/>
  <c r="M850" i="3"/>
  <c r="M849" i="3"/>
  <c r="M848" i="3"/>
  <c r="M847" i="3"/>
  <c r="M846" i="3"/>
  <c r="M845" i="3"/>
  <c r="M844" i="3"/>
  <c r="M843" i="3"/>
  <c r="M842" i="3"/>
  <c r="M841" i="3"/>
  <c r="M840" i="3"/>
  <c r="M839" i="3"/>
  <c r="M838" i="3"/>
  <c r="M837" i="3"/>
  <c r="M836" i="3"/>
  <c r="M835" i="3"/>
  <c r="M834" i="3"/>
  <c r="M833" i="3"/>
  <c r="M832" i="3"/>
  <c r="M831" i="3"/>
  <c r="M830" i="3"/>
  <c r="M829" i="3"/>
  <c r="M828" i="3"/>
  <c r="M827" i="3"/>
  <c r="M826" i="3"/>
  <c r="M825" i="3"/>
  <c r="M824" i="3"/>
  <c r="M823" i="3"/>
  <c r="M822" i="3"/>
  <c r="M821" i="3"/>
  <c r="M820" i="3"/>
  <c r="M819" i="3"/>
  <c r="M818" i="3"/>
  <c r="M817" i="3"/>
  <c r="M816" i="3"/>
  <c r="M815" i="3"/>
  <c r="M814" i="3"/>
  <c r="M813" i="3"/>
  <c r="M812" i="3"/>
  <c r="M811" i="3"/>
  <c r="M810" i="3"/>
  <c r="M809" i="3"/>
  <c r="M808" i="3"/>
  <c r="M807" i="3"/>
  <c r="M806" i="3"/>
  <c r="M805" i="3"/>
  <c r="M804" i="3"/>
  <c r="M803" i="3"/>
  <c r="M802" i="3"/>
  <c r="M801" i="3"/>
  <c r="M800" i="3"/>
  <c r="M799" i="3"/>
  <c r="M798" i="3"/>
  <c r="M797" i="3"/>
  <c r="M796" i="3"/>
  <c r="M795" i="3"/>
  <c r="M794" i="3"/>
  <c r="M793" i="3"/>
  <c r="M792" i="3"/>
  <c r="M791" i="3"/>
  <c r="M790" i="3"/>
  <c r="M789" i="3"/>
  <c r="M788" i="3"/>
  <c r="M787" i="3"/>
  <c r="M786" i="3"/>
  <c r="M785" i="3"/>
  <c r="M784" i="3"/>
  <c r="M783" i="3"/>
  <c r="M782" i="3"/>
  <c r="M781" i="3"/>
  <c r="M780" i="3"/>
  <c r="M779" i="3"/>
  <c r="M778" i="3"/>
  <c r="M777" i="3"/>
  <c r="M776" i="3"/>
  <c r="M775" i="3"/>
  <c r="M774" i="3"/>
  <c r="M773" i="3"/>
  <c r="M772" i="3"/>
  <c r="M771" i="3"/>
  <c r="M770" i="3"/>
  <c r="M769" i="3"/>
  <c r="M768" i="3"/>
  <c r="M767" i="3"/>
  <c r="M766" i="3"/>
  <c r="M765" i="3"/>
  <c r="M764" i="3"/>
  <c r="M763" i="3"/>
  <c r="M762" i="3"/>
  <c r="M761" i="3"/>
  <c r="M760" i="3"/>
  <c r="M759" i="3"/>
  <c r="M758" i="3"/>
  <c r="M757" i="3"/>
  <c r="M756" i="3"/>
  <c r="M755" i="3"/>
  <c r="M754" i="3"/>
  <c r="M753" i="3"/>
  <c r="M752" i="3"/>
  <c r="M751" i="3"/>
  <c r="M750" i="3"/>
  <c r="M749" i="3"/>
  <c r="M748" i="3"/>
  <c r="M747" i="3"/>
  <c r="M746" i="3"/>
  <c r="M745" i="3"/>
  <c r="M744" i="3"/>
  <c r="M743" i="3"/>
  <c r="M742" i="3"/>
  <c r="M741" i="3"/>
  <c r="M740" i="3"/>
  <c r="M739" i="3"/>
  <c r="M738" i="3"/>
  <c r="M737" i="3"/>
  <c r="M736" i="3"/>
  <c r="M735" i="3"/>
  <c r="M734" i="3"/>
  <c r="M733" i="3"/>
  <c r="M732" i="3"/>
  <c r="M731" i="3"/>
  <c r="M730" i="3"/>
  <c r="M729" i="3"/>
  <c r="M728" i="3"/>
  <c r="M727" i="3"/>
  <c r="M726" i="3"/>
  <c r="M725" i="3"/>
  <c r="M724" i="3"/>
  <c r="M723" i="3"/>
  <c r="M722" i="3"/>
  <c r="M721" i="3"/>
  <c r="M720" i="3"/>
  <c r="M719" i="3"/>
  <c r="M718" i="3"/>
  <c r="M717" i="3"/>
  <c r="M716" i="3"/>
  <c r="M715" i="3"/>
  <c r="M714" i="3"/>
  <c r="M713" i="3"/>
  <c r="M712" i="3"/>
  <c r="M711" i="3"/>
  <c r="M710" i="3"/>
  <c r="M709" i="3"/>
  <c r="M708" i="3"/>
  <c r="M707" i="3"/>
  <c r="M706" i="3"/>
  <c r="M705" i="3"/>
  <c r="M704" i="3"/>
  <c r="M703" i="3"/>
  <c r="M702" i="3"/>
  <c r="M701" i="3"/>
  <c r="M700" i="3"/>
  <c r="M699" i="3"/>
  <c r="M698" i="3"/>
  <c r="M697" i="3"/>
  <c r="M696" i="3"/>
  <c r="M695" i="3"/>
  <c r="M694" i="3"/>
  <c r="M693" i="3"/>
  <c r="M692" i="3"/>
  <c r="M691" i="3"/>
  <c r="M690" i="3"/>
  <c r="M689" i="3"/>
  <c r="M688" i="3"/>
  <c r="M687" i="3"/>
  <c r="M686" i="3"/>
  <c r="M685" i="3"/>
  <c r="M684" i="3"/>
  <c r="M683" i="3"/>
  <c r="M682" i="3"/>
  <c r="M681" i="3"/>
  <c r="M680" i="3"/>
  <c r="M679" i="3"/>
  <c r="M678" i="3"/>
  <c r="M677" i="3"/>
  <c r="M676" i="3"/>
  <c r="M675" i="3"/>
  <c r="M674" i="3"/>
  <c r="M673" i="3"/>
  <c r="M672" i="3"/>
  <c r="M671" i="3"/>
  <c r="M670" i="3"/>
  <c r="M669" i="3"/>
  <c r="M668" i="3"/>
  <c r="M667" i="3"/>
  <c r="M666" i="3"/>
  <c r="M665" i="3"/>
  <c r="M664" i="3"/>
  <c r="M663" i="3"/>
  <c r="M662" i="3"/>
  <c r="M661" i="3"/>
  <c r="M660" i="3"/>
  <c r="M659" i="3"/>
  <c r="M658" i="3"/>
  <c r="M657" i="3"/>
  <c r="M656" i="3"/>
  <c r="M655" i="3"/>
  <c r="M654" i="3"/>
  <c r="M653" i="3"/>
  <c r="M652" i="3"/>
  <c r="M651" i="3"/>
  <c r="M650" i="3"/>
  <c r="M649" i="3"/>
  <c r="M648" i="3"/>
  <c r="M647" i="3"/>
  <c r="M646" i="3"/>
  <c r="M645" i="3"/>
  <c r="M644" i="3"/>
  <c r="M643" i="3"/>
  <c r="M642" i="3"/>
  <c r="M641" i="3"/>
  <c r="M640" i="3"/>
  <c r="M639" i="3"/>
  <c r="M638" i="3"/>
  <c r="M637" i="3"/>
  <c r="M636" i="3"/>
  <c r="M635" i="3"/>
  <c r="M634" i="3"/>
  <c r="M633" i="3"/>
  <c r="M632" i="3"/>
  <c r="M631" i="3"/>
  <c r="M630" i="3"/>
  <c r="M629" i="3"/>
  <c r="M628" i="3"/>
  <c r="M627" i="3"/>
  <c r="M626" i="3"/>
  <c r="M625" i="3"/>
  <c r="M624" i="3"/>
  <c r="M623" i="3"/>
  <c r="M622" i="3"/>
  <c r="M621" i="3"/>
  <c r="M620" i="3"/>
  <c r="M619" i="3"/>
  <c r="M618" i="3"/>
  <c r="M617" i="3"/>
  <c r="M616" i="3"/>
  <c r="M615" i="3"/>
  <c r="M614" i="3"/>
  <c r="M613" i="3"/>
  <c r="M612" i="3"/>
  <c r="M611" i="3"/>
  <c r="M610" i="3"/>
  <c r="M609" i="3"/>
  <c r="M608" i="3"/>
  <c r="M607" i="3"/>
  <c r="M606" i="3"/>
  <c r="M605" i="3"/>
  <c r="M604" i="3"/>
  <c r="M603" i="3"/>
  <c r="M602" i="3"/>
  <c r="M601" i="3"/>
  <c r="M600" i="3"/>
  <c r="M599" i="3"/>
  <c r="M598" i="3"/>
  <c r="M597" i="3"/>
  <c r="M596" i="3"/>
  <c r="M595" i="3"/>
  <c r="M594" i="3"/>
  <c r="M593" i="3"/>
  <c r="M592" i="3"/>
  <c r="M591" i="3"/>
  <c r="M590" i="3"/>
  <c r="M589" i="3"/>
  <c r="M588" i="3"/>
  <c r="M587" i="3"/>
  <c r="M586" i="3"/>
  <c r="M585" i="3"/>
  <c r="M584" i="3"/>
  <c r="M583" i="3"/>
  <c r="M582" i="3"/>
  <c r="M581" i="3"/>
  <c r="M580" i="3"/>
  <c r="M579" i="3"/>
  <c r="M578" i="3"/>
  <c r="M577" i="3"/>
  <c r="M576" i="3"/>
  <c r="M575" i="3"/>
  <c r="M574" i="3"/>
  <c r="M573" i="3"/>
  <c r="M572" i="3"/>
  <c r="M571" i="3"/>
  <c r="M570" i="3"/>
  <c r="M569" i="3"/>
  <c r="M568" i="3"/>
  <c r="M567" i="3"/>
  <c r="M566" i="3"/>
  <c r="M565" i="3"/>
  <c r="M564" i="3"/>
  <c r="M563" i="3"/>
  <c r="M562" i="3"/>
  <c r="M561" i="3"/>
  <c r="M560" i="3"/>
  <c r="M559" i="3"/>
  <c r="M558" i="3"/>
  <c r="M557" i="3"/>
  <c r="M556" i="3"/>
  <c r="M555" i="3"/>
  <c r="M554" i="3"/>
  <c r="M553" i="3"/>
  <c r="M552" i="3"/>
  <c r="M551" i="3"/>
  <c r="M550" i="3"/>
  <c r="M549" i="3"/>
  <c r="M548" i="3"/>
  <c r="M547" i="3"/>
  <c r="M546" i="3"/>
  <c r="M545" i="3"/>
  <c r="M544" i="3"/>
  <c r="M543" i="3"/>
  <c r="M542" i="3"/>
  <c r="M541" i="3"/>
  <c r="M540" i="3"/>
  <c r="M539" i="3"/>
  <c r="M538" i="3"/>
  <c r="M537" i="3"/>
  <c r="M536" i="3"/>
  <c r="M535" i="3"/>
  <c r="M534" i="3"/>
  <c r="M533" i="3"/>
  <c r="M532" i="3"/>
  <c r="M531" i="3"/>
  <c r="M530" i="3"/>
  <c r="M529" i="3"/>
  <c r="M528" i="3"/>
  <c r="M527" i="3"/>
  <c r="M526" i="3"/>
  <c r="M525" i="3"/>
  <c r="M524" i="3"/>
  <c r="M523" i="3"/>
  <c r="M522" i="3"/>
  <c r="M521" i="3"/>
  <c r="M520" i="3"/>
  <c r="M519" i="3"/>
  <c r="M518" i="3"/>
  <c r="M517" i="3"/>
  <c r="M516" i="3"/>
  <c r="M515" i="3"/>
  <c r="M514" i="3"/>
  <c r="M513" i="3"/>
  <c r="M512" i="3"/>
  <c r="M511" i="3"/>
  <c r="M510" i="3"/>
  <c r="M509" i="3"/>
  <c r="M508" i="3"/>
  <c r="M507" i="3"/>
  <c r="M506" i="3"/>
  <c r="M505" i="3"/>
  <c r="M504" i="3"/>
  <c r="M503" i="3"/>
  <c r="M502" i="3"/>
  <c r="M501" i="3"/>
  <c r="M500" i="3"/>
  <c r="M499" i="3"/>
  <c r="M498" i="3"/>
  <c r="M497" i="3"/>
  <c r="M496" i="3"/>
  <c r="M495" i="3"/>
  <c r="M494" i="3"/>
  <c r="M493" i="3"/>
  <c r="M492" i="3"/>
  <c r="M491" i="3"/>
  <c r="M490" i="3"/>
  <c r="M489" i="3"/>
  <c r="M488" i="3"/>
  <c r="M487" i="3"/>
  <c r="M486" i="3"/>
  <c r="M485" i="3"/>
  <c r="M484" i="3"/>
  <c r="M483" i="3"/>
  <c r="M482" i="3"/>
  <c r="M481" i="3"/>
  <c r="M480" i="3"/>
  <c r="M479" i="3"/>
  <c r="M478" i="3"/>
  <c r="M477" i="3"/>
  <c r="M476" i="3"/>
  <c r="M475" i="3"/>
  <c r="M474" i="3"/>
  <c r="M473" i="3"/>
  <c r="M472" i="3"/>
  <c r="M471" i="3"/>
  <c r="M470" i="3"/>
  <c r="M469" i="3"/>
  <c r="M468" i="3"/>
  <c r="M467" i="3"/>
  <c r="M466" i="3"/>
  <c r="M465" i="3"/>
  <c r="M464" i="3"/>
  <c r="M463" i="3"/>
  <c r="M462" i="3"/>
  <c r="M461" i="3"/>
  <c r="M460" i="3"/>
  <c r="M459" i="3"/>
  <c r="M458" i="3"/>
  <c r="M457" i="3"/>
  <c r="M456" i="3"/>
  <c r="M455" i="3"/>
  <c r="M454" i="3"/>
  <c r="M453" i="3"/>
  <c r="M452" i="3"/>
  <c r="M451" i="3"/>
  <c r="M450" i="3"/>
  <c r="M449" i="3"/>
  <c r="M448" i="3"/>
  <c r="M447" i="3"/>
  <c r="M446" i="3"/>
  <c r="M445" i="3"/>
  <c r="M444" i="3"/>
  <c r="M443" i="3"/>
  <c r="M442" i="3"/>
  <c r="M441" i="3"/>
  <c r="M440" i="3"/>
  <c r="M439" i="3"/>
  <c r="M438" i="3"/>
  <c r="M437" i="3"/>
  <c r="M436" i="3"/>
  <c r="M435" i="3"/>
  <c r="M434" i="3"/>
  <c r="M433" i="3"/>
  <c r="M432" i="3"/>
  <c r="M431" i="3"/>
  <c r="M430" i="3"/>
  <c r="M429" i="3"/>
  <c r="M428" i="3"/>
  <c r="M427" i="3"/>
  <c r="M426" i="3"/>
  <c r="M425" i="3"/>
  <c r="M424" i="3"/>
  <c r="M423" i="3"/>
  <c r="M422" i="3"/>
  <c r="M421" i="3"/>
  <c r="M420" i="3"/>
  <c r="M419" i="3"/>
  <c r="M418" i="3"/>
  <c r="M417" i="3"/>
  <c r="M416" i="3"/>
  <c r="M415" i="3"/>
  <c r="M414" i="3"/>
  <c r="M413" i="3"/>
  <c r="M412" i="3"/>
  <c r="M411" i="3"/>
  <c r="M410" i="3"/>
  <c r="M409" i="3"/>
  <c r="M408" i="3"/>
  <c r="M407" i="3"/>
  <c r="M406" i="3"/>
  <c r="M405" i="3"/>
  <c r="M404" i="3"/>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75" i="3"/>
  <c r="M374" i="3"/>
  <c r="M373" i="3"/>
  <c r="M372" i="3"/>
  <c r="M371" i="3"/>
  <c r="M370" i="3"/>
  <c r="M369" i="3"/>
  <c r="M368" i="3"/>
  <c r="M367" i="3"/>
  <c r="M366" i="3"/>
  <c r="M365" i="3"/>
  <c r="M364" i="3"/>
  <c r="M363" i="3"/>
  <c r="M362" i="3"/>
  <c r="M361" i="3"/>
  <c r="M360" i="3"/>
  <c r="M359" i="3"/>
  <c r="M358" i="3"/>
  <c r="M357" i="3"/>
  <c r="M356" i="3"/>
  <c r="M355" i="3"/>
  <c r="M354" i="3"/>
  <c r="M353" i="3"/>
  <c r="M352" i="3"/>
  <c r="M351" i="3"/>
  <c r="M350" i="3"/>
  <c r="M349" i="3"/>
  <c r="M348" i="3"/>
  <c r="M347" i="3"/>
  <c r="M346" i="3"/>
  <c r="M345" i="3"/>
  <c r="M344" i="3"/>
  <c r="M343" i="3"/>
  <c r="M342" i="3"/>
  <c r="M341" i="3"/>
  <c r="M340" i="3"/>
  <c r="M339" i="3"/>
  <c r="M338" i="3"/>
  <c r="M337" i="3"/>
  <c r="M336" i="3"/>
  <c r="M335" i="3"/>
  <c r="M334" i="3"/>
  <c r="M333" i="3"/>
  <c r="M332" i="3"/>
  <c r="M331" i="3"/>
  <c r="M330" i="3"/>
  <c r="M329" i="3"/>
  <c r="M328" i="3"/>
  <c r="M327" i="3"/>
  <c r="M326" i="3"/>
  <c r="M325" i="3"/>
  <c r="M324" i="3"/>
  <c r="M323" i="3"/>
  <c r="M322" i="3"/>
  <c r="M321" i="3"/>
  <c r="M320" i="3"/>
  <c r="M319"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O6" i="3"/>
  <c r="O7" i="3" s="1"/>
  <c r="F18" i="2" l="1"/>
  <c r="G18" i="2" s="1"/>
  <c r="F17" i="2"/>
  <c r="G17" i="2" s="1"/>
  <c r="X9" i="3"/>
  <c r="Z9" i="3"/>
  <c r="AB9" i="3"/>
  <c r="O14" i="3"/>
  <c r="O15" i="3"/>
  <c r="O13" i="3"/>
  <c r="AA10" i="2"/>
  <c r="AA11" i="2" s="1"/>
  <c r="J10" i="2" s="1"/>
  <c r="O12" i="3"/>
  <c r="W8" i="2"/>
  <c r="B9" i="2" s="1"/>
  <c r="X7" i="3" l="1"/>
  <c r="C7" i="3" s="1"/>
  <c r="I10" i="2"/>
  <c r="AB10" i="2"/>
  <c r="BF11" i="4" s="1"/>
  <c r="AA12" i="2"/>
  <c r="K10" i="2" s="1"/>
  <c r="AB11" i="2"/>
  <c r="BF12" i="4" s="1"/>
  <c r="O9" i="3"/>
  <c r="B9" i="3" s="1"/>
  <c r="AA13" i="2" l="1"/>
  <c r="L10" i="2" s="1"/>
  <c r="AB12" i="2"/>
  <c r="BF13" i="4" s="1"/>
  <c r="AB13" i="2" l="1"/>
  <c r="BF14" i="4" s="1"/>
  <c r="AA14" i="2"/>
  <c r="AA15" i="2" s="1"/>
  <c r="AB14" i="2" l="1"/>
  <c r="BF15" i="4" s="1"/>
  <c r="M10" i="2"/>
  <c r="AA16" i="2"/>
  <c r="N10" i="2"/>
  <c r="AB15" i="2"/>
  <c r="BF16" i="4" s="1"/>
  <c r="AA17" i="2" l="1"/>
  <c r="AB16" i="2"/>
  <c r="BF17" i="4" s="1"/>
  <c r="O10" i="2"/>
  <c r="AA18" i="2" l="1"/>
  <c r="P10" i="2"/>
  <c r="AB17" i="2"/>
  <c r="BF18" i="4" s="1"/>
  <c r="AA19" i="2" l="1"/>
  <c r="Q10" i="2"/>
  <c r="AB18" i="2"/>
  <c r="BF19" i="4" s="1"/>
  <c r="R10" i="2" l="1"/>
  <c r="AB19" i="2"/>
  <c r="BF20" i="4" s="1"/>
  <c r="AA20" i="2"/>
  <c r="AA21" i="2" l="1"/>
  <c r="AA22" i="2" s="1"/>
  <c r="S10" i="2"/>
  <c r="AB20" i="2"/>
  <c r="BF21" i="4" s="1"/>
  <c r="M12" i="3" l="1"/>
  <c r="M15" i="3"/>
  <c r="M13" i="3"/>
  <c r="S13" i="3" s="1"/>
  <c r="M14" i="3"/>
  <c r="T10" i="2"/>
  <c r="AB21" i="2"/>
  <c r="BF22" i="4" s="1"/>
  <c r="U15" i="3" l="1"/>
  <c r="T15" i="3"/>
  <c r="S15" i="3"/>
  <c r="V12" i="3"/>
  <c r="T12" i="3"/>
  <c r="S12" i="3"/>
  <c r="U12" i="3"/>
  <c r="T12" i="2"/>
  <c r="T14" i="3"/>
  <c r="S14" i="3"/>
  <c r="T15" i="2" s="1"/>
  <c r="T16" i="2" l="1"/>
  <c r="T13" i="2"/>
  <c r="T14" i="2"/>
  <c r="J16" i="2"/>
  <c r="J15" i="2"/>
  <c r="I16" i="2"/>
  <c r="I12" i="2"/>
  <c r="I15" i="2"/>
  <c r="J12" i="2"/>
  <c r="I13" i="2"/>
  <c r="J14" i="2"/>
  <c r="J13" i="2"/>
  <c r="I14" i="2"/>
  <c r="K13" i="2"/>
  <c r="K16" i="2"/>
  <c r="K12" i="2"/>
  <c r="K14" i="2"/>
  <c r="K15" i="2"/>
  <c r="L16" i="2"/>
  <c r="L12" i="2"/>
  <c r="L15" i="2"/>
  <c r="L14" i="2"/>
  <c r="L13" i="2"/>
  <c r="M16" i="2"/>
  <c r="M12" i="2"/>
  <c r="M15" i="2"/>
  <c r="M14" i="2"/>
  <c r="M13" i="2"/>
  <c r="N16" i="2"/>
  <c r="N12" i="2"/>
  <c r="N15" i="2"/>
  <c r="N14" i="2"/>
  <c r="N13" i="2"/>
  <c r="O14" i="2"/>
  <c r="O13" i="2"/>
  <c r="O15" i="2"/>
  <c r="O16" i="2"/>
  <c r="O12" i="2"/>
  <c r="P16" i="2"/>
  <c r="P12" i="2"/>
  <c r="P15" i="2"/>
  <c r="P14" i="2"/>
  <c r="P13" i="2"/>
  <c r="Q16" i="2"/>
  <c r="Q12" i="2"/>
  <c r="Q15" i="2"/>
  <c r="Q14" i="2"/>
  <c r="Q13" i="2"/>
  <c r="R16" i="2"/>
  <c r="R12" i="2"/>
  <c r="R15" i="2"/>
  <c r="R14" i="2"/>
  <c r="R13" i="2"/>
  <c r="S15" i="2"/>
  <c r="S13" i="2"/>
  <c r="S14" i="2"/>
  <c r="S16" i="2"/>
  <c r="S12" i="2"/>
  <c r="BG11" i="4" l="1"/>
  <c r="BG22" i="4"/>
  <c r="BG21" i="4"/>
  <c r="BG20" i="4"/>
  <c r="BG17" i="4"/>
  <c r="BG16" i="4"/>
  <c r="BG19" i="4"/>
  <c r="BG15" i="4"/>
  <c r="BG12" i="4"/>
  <c r="BG18" i="4"/>
  <c r="BG14" i="4"/>
  <c r="BG13" i="4"/>
  <c r="S8" i="2"/>
  <c r="T8" i="2"/>
  <c r="M8" i="2"/>
  <c r="I8" i="2"/>
  <c r="F12" i="2"/>
  <c r="G12" i="2" s="1"/>
  <c r="R8" i="2"/>
  <c r="O8" i="2"/>
  <c r="N8" i="2"/>
  <c r="F13" i="2"/>
  <c r="G13" i="2" s="1"/>
  <c r="F16" i="2"/>
  <c r="G16" i="2" s="1"/>
  <c r="Q8" i="2"/>
  <c r="F14" i="2"/>
  <c r="G14" i="2" s="1"/>
  <c r="J8" i="2"/>
  <c r="P8" i="2"/>
  <c r="L8" i="2"/>
  <c r="K8" i="2"/>
  <c r="F15" i="2"/>
  <c r="G15" i="2" s="1"/>
  <c r="BG25" i="4" l="1"/>
  <c r="K6" i="2"/>
</calcChain>
</file>

<file path=xl/sharedStrings.xml><?xml version="1.0" encoding="utf-8"?>
<sst xmlns="http://schemas.openxmlformats.org/spreadsheetml/2006/main" count="85" uniqueCount="59">
  <si>
    <t>Client Name</t>
  </si>
  <si>
    <t>Job Description</t>
  </si>
  <si>
    <t>Time</t>
  </si>
  <si>
    <t>Worked</t>
  </si>
  <si>
    <t>Quoted</t>
  </si>
  <si>
    <t>Left</t>
  </si>
  <si>
    <t>Date</t>
  </si>
  <si>
    <t>Year Start Date</t>
  </si>
  <si>
    <t>[h]:mm</t>
  </si>
  <si>
    <t>Client List</t>
  </si>
  <si>
    <t>Duplicates</t>
  </si>
  <si>
    <t>Month</t>
  </si>
  <si>
    <t>Out of Dates</t>
  </si>
  <si>
    <t>Time Entries</t>
  </si>
  <si>
    <t>Totals:</t>
  </si>
  <si>
    <t>Grand Total</t>
  </si>
  <si>
    <t>Client - Job</t>
  </si>
  <si>
    <t>Incomplete</t>
  </si>
  <si>
    <t>Code</t>
  </si>
  <si>
    <t>Wrong</t>
  </si>
  <si>
    <t>Select</t>
  </si>
  <si>
    <t>Date range</t>
  </si>
  <si>
    <t>Monthly Breakdown Based on Above Selections</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</si>
  <si>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</si>
  <si>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</si>
  <si>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</si>
  <si>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</si>
  <si>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</si>
  <si>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</si>
  <si>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</si>
  <si>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</si>
  <si>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</si>
  <si>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</si>
  <si>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</si>
  <si>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</si>
  <si>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</si>
  <si>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</si>
  <si>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</si>
  <si>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</si>
  <si>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</si>
  <si>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</si>
  <si>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Please enter the first day of the financial year here. This spreadsheet will then be valid for that year, so please keep a blank copy for the following years. Please be aware that if you start mid month, any hours worked in the final part month, will be included in the final full month's figures.</t>
  </si>
  <si>
    <t>To add clients, simply add a client name and job description (that way you can have multiple jobs for each client. Please make sure that you don't have any duplicate Name/Job entries. You can also put down the budget time for each job.</t>
  </si>
  <si>
    <t>Client - Job Name</t>
  </si>
  <si>
    <t>Work Entry 1</t>
  </si>
  <si>
    <t>Work Entry 2</t>
  </si>
  <si>
    <t>Work Entry 3</t>
  </si>
  <si>
    <t>Work Entry 4</t>
  </si>
  <si>
    <t>Enter each date that you work below, and select up to 4 client / job combinations, 1 in each section. Add the time worked on that project with the entry. If you need to add more than 4 client /job entries per day, simply add another line with the same date, and continue to add work. The reason for having 4 job entries is just to try and keep the number of rows needed down to a minimum.
Please ensure that every line that has any data added, has a date. If not, it won't be included.
Enter time as [h]:mm, where [h] is the number of hour, and mm is the number of minutes. If you only enter hours, and ignore the : and the mm, it will recognise it as days, and convert to hours.</t>
  </si>
  <si>
    <t>Job List</t>
  </si>
  <si>
    <t>Total Time Allocated</t>
  </si>
  <si>
    <t>Time Worked</t>
  </si>
  <si>
    <t>Time Allocated (for selection)</t>
  </si>
  <si>
    <t>Time Used (for selection)</t>
  </si>
  <si>
    <t>Select the Client Name first, and then the Job Description. Alternatively,  just select the client name to view all jobs for that client. Leave them both blank to view ALL entries.</t>
  </si>
  <si>
    <t>Calculated Cells</t>
  </si>
  <si>
    <t>On the Time Entries tab, you will be able to access Client Name - Job Description options from a drop down list, to ensure you get the right job for the right client. On the Report, you will be able to select a client, without a job, in order to see al of that client's time. In order for this to work, you need to make sure that you always spell the client's name the same way. If you do not, they will act as different clients when reporting data. The job descriptions are less important, but do make sure that you don't have the same job description for the same client more than once.</t>
  </si>
  <si>
    <t>Your Business</t>
  </si>
  <si>
    <t>Thanks for trying the Basic Time Allocator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</si>
</sst>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 yyyy"/>
    <numFmt numFmtId="165" formatCode="[h]:mm"/>
  </numFmts>
  <fonts count="12" x14ac:knownFonts="1">
    <font>
      <sz val="11"/>
      <color theme="1"/>
      <name val="Calibri"/>
      <family val="2"/>
      <scheme val="minor"/>
    </font>
    <font>
      <b/>
      <sz val="11"/>
      <color rgb="FFFFC000"/>
      <name val="Calibri"/>
      <family val="2"/>
      <scheme val="minor"/>
    </font>
    <font>
      <b/>
      <sz val="8"/>
      <color theme="1"/>
      <name val="Calibri"/>
      <family val="2"/>
      <scheme val="minor"/>
    </font>
    <font>
      <b/>
      <sz val="11"/>
      <color rgb="FF002060"/>
      <name val="Calibri"/>
      <family val="2"/>
      <scheme val="minor"/>
    </font>
    <font>
      <b/>
      <sz val="11"/>
      <color theme="1"/>
      <name val="Calibri"/>
      <family val="2"/>
      <scheme val="minor"/>
    </font>
    <font>
      <b/>
      <sz val="8"/>
      <color rgb="FFFFC000"/>
      <name val="Calibri"/>
      <family val="2"/>
      <scheme val="minor"/>
    </font>
    <font>
      <b/>
      <sz val="20"/>
      <color rgb="FFFFC000"/>
      <name val="Calibri"/>
      <family val="2"/>
      <scheme val="minor"/>
    </font>
    <font>
      <b/>
      <u/>
      <sz val="11"/>
      <color theme="1"/>
      <name val="Calibri"/>
      <family val="2"/>
      <scheme val="minor"/>
    </font>
    <font>
      <b/>
      <sz val="11"/>
      <color theme="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148">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5" fillId="2" borderId="1" xfId="0" applyFont="1" applyFill="1" applyBorder="1" applyAlignment="1" applyProtection="1">
      <alignment horizontal="center" vertical="center" shrinkToFit="1"/>
      <protection hidden="1"/>
    </xf>
    <xf numFmtId="0" fontId="5" fillId="2" borderId="2" xfId="0" applyFont="1" applyFill="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shrinkToFit="1"/>
      <protection hidden="1"/>
    </xf>
    <xf numFmtId="165" fontId="0" fillId="0" borderId="0" xfId="0" applyNumberFormat="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0" fontId="3" fillId="3" borderId="4" xfId="0" applyFont="1" applyFill="1" applyBorder="1" applyAlignment="1" applyProtection="1">
      <alignment horizontal="center" shrinkToFit="1"/>
      <protection locked="0"/>
    </xf>
    <xf numFmtId="0" fontId="3" fillId="3" borderId="5" xfId="0" applyFont="1" applyFill="1" applyBorder="1" applyAlignment="1" applyProtection="1">
      <alignment horizontal="center" shrinkToFit="1"/>
      <protection locked="0"/>
    </xf>
    <xf numFmtId="0" fontId="3" fillId="3" borderId="6" xfId="0" applyFont="1" applyFill="1" applyBorder="1" applyAlignment="1" applyProtection="1">
      <alignment horizontal="center" shrinkToFit="1"/>
      <protection locked="0"/>
    </xf>
    <xf numFmtId="0" fontId="0" fillId="0" borderId="1" xfId="0" applyBorder="1" applyAlignment="1" applyProtection="1">
      <alignment horizontal="left" shrinkToFit="1"/>
      <protection locked="0"/>
    </xf>
    <xf numFmtId="0" fontId="0" fillId="0" borderId="2" xfId="0" applyBorder="1" applyAlignment="1" applyProtection="1">
      <alignment horizontal="left" shrinkToFit="1"/>
      <protection locked="0"/>
    </xf>
    <xf numFmtId="165" fontId="0" fillId="0" borderId="3" xfId="0" applyNumberFormat="1" applyBorder="1" applyAlignment="1" applyProtection="1">
      <alignment horizontal="center" shrinkToFit="1"/>
      <protection locked="0"/>
    </xf>
    <xf numFmtId="0" fontId="0" fillId="0" borderId="11" xfId="0" applyBorder="1" applyAlignment="1" applyProtection="1">
      <alignment horizontal="left" shrinkToFit="1"/>
      <protection locked="0"/>
    </xf>
    <xf numFmtId="0" fontId="0" fillId="0" borderId="0" xfId="0" applyAlignment="1" applyProtection="1">
      <alignment horizontal="left" shrinkToFit="1"/>
      <protection locked="0"/>
    </xf>
    <xf numFmtId="165" fontId="0" fillId="0" borderId="15" xfId="0" applyNumberFormat="1" applyBorder="1" applyAlignment="1" applyProtection="1">
      <alignment horizontal="center" shrinkToFit="1"/>
      <protection locked="0"/>
    </xf>
    <xf numFmtId="0" fontId="7" fillId="0" borderId="0" xfId="0" applyFont="1" applyAlignment="1" applyProtection="1">
      <alignment horizontal="center" shrinkToFit="1"/>
      <protection hidden="1"/>
    </xf>
    <xf numFmtId="0" fontId="0" fillId="0" borderId="9" xfId="0" applyBorder="1" applyAlignment="1" applyProtection="1">
      <alignment horizontal="center" shrinkToFit="1"/>
      <protection hidden="1"/>
    </xf>
    <xf numFmtId="165" fontId="4" fillId="0" borderId="9" xfId="0" applyNumberFormat="1" applyFont="1" applyBorder="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0" fontId="2" fillId="5" borderId="0" xfId="0" applyFont="1" applyFill="1" applyAlignment="1" applyProtection="1">
      <alignment horizontal="center" shrinkToFit="1"/>
      <protection hidden="1"/>
    </xf>
    <xf numFmtId="0" fontId="4" fillId="0" borderId="0" xfId="0" applyFont="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5" borderId="0" xfId="0" applyFill="1" applyAlignment="1" applyProtection="1">
      <alignment vertical="center" shrinkToFit="1"/>
      <protection hidden="1"/>
    </xf>
    <xf numFmtId="0" fontId="0" fillId="7" borderId="1" xfId="0" applyFill="1" applyBorder="1" applyAlignment="1" applyProtection="1">
      <alignment horizontal="left" shrinkToFit="1"/>
      <protection hidden="1"/>
    </xf>
    <xf numFmtId="0" fontId="0" fillId="7" borderId="2" xfId="0" applyFill="1" applyBorder="1" applyAlignment="1" applyProtection="1">
      <alignment horizontal="left" shrinkToFit="1"/>
      <protection hidden="1"/>
    </xf>
    <xf numFmtId="165" fontId="0" fillId="7" borderId="3"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0" xfId="0" applyFill="1" applyAlignment="1" applyProtection="1">
      <alignment horizontal="left" shrinkToFit="1"/>
      <protection hidden="1"/>
    </xf>
    <xf numFmtId="165" fontId="0" fillId="7" borderId="15" xfId="0" applyNumberFormat="1" applyFill="1" applyBorder="1" applyAlignment="1" applyProtection="1">
      <alignment horizontal="center" shrinkToFit="1"/>
      <protection hidden="1"/>
    </xf>
    <xf numFmtId="0" fontId="0" fillId="7" borderId="4" xfId="0" applyFill="1" applyBorder="1" applyAlignment="1" applyProtection="1">
      <alignment horizontal="left" shrinkToFit="1"/>
      <protection hidden="1"/>
    </xf>
    <xf numFmtId="0" fontId="0" fillId="7" borderId="5" xfId="0" applyFill="1" applyBorder="1" applyAlignment="1" applyProtection="1">
      <alignment horizontal="left" shrinkToFit="1"/>
      <protection hidden="1"/>
    </xf>
    <xf numFmtId="165" fontId="0" fillId="7" borderId="6" xfId="0" applyNumberFormat="1" applyFill="1" applyBorder="1" applyAlignment="1" applyProtection="1">
      <alignment horizontal="center" shrinkToFit="1"/>
      <protection hidden="1"/>
    </xf>
    <xf numFmtId="164" fontId="0" fillId="7" borderId="1" xfId="0" applyNumberFormat="1" applyFill="1" applyBorder="1" applyAlignment="1" applyProtection="1">
      <alignment horizontal="center" shrinkToFit="1"/>
      <protection hidden="1"/>
    </xf>
    <xf numFmtId="164" fontId="0" fillId="7" borderId="11" xfId="0" applyNumberFormat="1" applyFill="1" applyBorder="1" applyAlignment="1" applyProtection="1">
      <alignment horizontal="center" shrinkToFit="1"/>
      <protection hidden="1"/>
    </xf>
    <xf numFmtId="164" fontId="0" fillId="7" borderId="4" xfId="0" applyNumberFormat="1" applyFill="1" applyBorder="1" applyAlignment="1" applyProtection="1">
      <alignment horizontal="center" shrinkToFit="1"/>
      <protection hidden="1"/>
    </xf>
    <xf numFmtId="0" fontId="4" fillId="5" borderId="1" xfId="0" applyFont="1" applyFill="1" applyBorder="1" applyAlignment="1" applyProtection="1">
      <alignment horizontal="left" vertical="center" wrapText="1"/>
      <protection hidden="1"/>
    </xf>
    <xf numFmtId="0" fontId="4" fillId="5" borderId="2" xfId="0" applyFont="1" applyFill="1" applyBorder="1" applyAlignment="1" applyProtection="1">
      <alignment horizontal="left" vertical="center" wrapText="1"/>
      <protection hidden="1"/>
    </xf>
    <xf numFmtId="0" fontId="4" fillId="5" borderId="3" xfId="0" applyFont="1" applyFill="1" applyBorder="1" applyAlignment="1" applyProtection="1">
      <alignment horizontal="left" vertical="center" wrapText="1"/>
      <protection hidden="1"/>
    </xf>
    <xf numFmtId="0" fontId="4" fillId="5" borderId="4" xfId="0" applyFont="1" applyFill="1" applyBorder="1" applyAlignment="1" applyProtection="1">
      <alignment horizontal="left" vertical="center" wrapText="1"/>
      <protection hidden="1"/>
    </xf>
    <xf numFmtId="0" fontId="4" fillId="5" borderId="5" xfId="0" applyFont="1" applyFill="1" applyBorder="1" applyAlignment="1" applyProtection="1">
      <alignment horizontal="left" vertical="center" wrapText="1"/>
      <protection hidden="1"/>
    </xf>
    <xf numFmtId="0" fontId="4" fillId="5" borderId="6"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2" fillId="0" borderId="1"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8" fillId="6" borderId="7" xfId="0" applyFont="1" applyFill="1" applyBorder="1" applyAlignment="1" applyProtection="1">
      <alignment horizontal="center" shrinkToFit="1"/>
      <protection hidden="1"/>
    </xf>
    <xf numFmtId="0" fontId="8" fillId="6" borderId="10" xfId="0" applyFont="1" applyFill="1" applyBorder="1" applyAlignment="1" applyProtection="1">
      <alignment horizontal="center" shrinkToFit="1"/>
      <protection hidden="1"/>
    </xf>
    <xf numFmtId="0" fontId="8" fillId="6" borderId="8"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9" fillId="0" borderId="1"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10" fillId="4" borderId="1" xfId="1" applyFont="1" applyFill="1" applyBorder="1" applyAlignment="1" applyProtection="1">
      <alignment horizontal="center" vertic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0" fillId="0" borderId="7"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1" fillId="2" borderId="7"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10" xfId="0" applyFont="1" applyFill="1" applyBorder="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164" fontId="0" fillId="0" borderId="7" xfId="0" applyNumberFormat="1"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0" fontId="6" fillId="2" borderId="1" xfId="0"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shrinkToFit="1"/>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165" fontId="4" fillId="0" borderId="7" xfId="0" applyNumberFormat="1" applyFont="1" applyBorder="1" applyAlignment="1" applyProtection="1">
      <alignment horizontal="center" shrinkToFit="1"/>
      <protection hidden="1"/>
    </xf>
    <xf numFmtId="165" fontId="4" fillId="0" borderId="8" xfId="0" applyNumberFormat="1" applyFont="1" applyBorder="1" applyAlignment="1" applyProtection="1">
      <alignment horizontal="center" shrinkToFit="1"/>
      <protection hidden="1"/>
    </xf>
    <xf numFmtId="0" fontId="2" fillId="5" borderId="1" xfId="0" applyFont="1" applyFill="1" applyBorder="1" applyAlignment="1" applyProtection="1">
      <alignment horizontal="left" vertical="center" wrapText="1"/>
      <protection hidden="1"/>
    </xf>
    <xf numFmtId="0" fontId="2" fillId="5" borderId="2"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2" fillId="5" borderId="0" xfId="0" applyFont="1" applyFill="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2" fillId="5" borderId="4" xfId="0" applyFont="1" applyFill="1" applyBorder="1" applyAlignment="1" applyProtection="1">
      <alignment horizontal="left" vertical="center" wrapText="1"/>
      <protection hidden="1"/>
    </xf>
    <xf numFmtId="0" fontId="2" fillId="5" borderId="5" xfId="0" applyFont="1" applyFill="1" applyBorder="1" applyAlignment="1" applyProtection="1">
      <alignment horizontal="left" vertical="center" wrapText="1"/>
      <protection hidden="1"/>
    </xf>
    <xf numFmtId="0" fontId="2" fillId="5" borderId="6" xfId="0" applyFont="1" applyFill="1" applyBorder="1" applyAlignment="1" applyProtection="1">
      <alignment horizontal="left" vertical="center" wrapText="1"/>
      <protection hidden="1"/>
    </xf>
    <xf numFmtId="0" fontId="0" fillId="5" borderId="5" xfId="0" applyFill="1" applyBorder="1" applyAlignment="1" applyProtection="1">
      <alignment horizontal="center" shrinkToFit="1"/>
      <protection hidden="1"/>
    </xf>
    <xf numFmtId="0" fontId="4" fillId="5" borderId="0" xfId="0" applyFont="1" applyFill="1" applyAlignment="1" applyProtection="1">
      <alignment horizontal="right" shrinkToFit="1"/>
      <protection hidden="1"/>
    </xf>
    <xf numFmtId="0" fontId="4" fillId="5" borderId="15" xfId="0" applyFont="1" applyFill="1" applyBorder="1" applyAlignment="1" applyProtection="1">
      <alignment horizontal="right" shrinkToFit="1"/>
      <protection hidden="1"/>
    </xf>
    <xf numFmtId="0" fontId="4" fillId="5" borderId="2" xfId="0" applyFont="1" applyFill="1" applyBorder="1" applyAlignment="1" applyProtection="1">
      <alignment horizontal="center" shrinkToFit="1"/>
      <protection hidden="1"/>
    </xf>
    <xf numFmtId="0" fontId="0" fillId="5" borderId="7" xfId="0" applyFill="1" applyBorder="1" applyAlignment="1" applyProtection="1">
      <alignment horizontal="center" shrinkToFit="1"/>
      <protection locked="0"/>
    </xf>
    <xf numFmtId="0" fontId="0" fillId="5" borderId="10" xfId="0" applyFill="1" applyBorder="1" applyAlignment="1" applyProtection="1">
      <alignment horizontal="center" shrinkToFit="1"/>
      <protection locked="0"/>
    </xf>
    <xf numFmtId="0" fontId="0" fillId="5" borderId="8" xfId="0" applyFill="1" applyBorder="1" applyAlignment="1" applyProtection="1">
      <alignment horizontal="center" shrinkToFit="1"/>
      <protection locked="0"/>
    </xf>
  </cellXfs>
  <cellStyles count="2">
    <cellStyle name="Hyperlink" xfId="1" builtinId="8"/>
    <cellStyle name="Normal" xfId="0" builtinId="0"/>
  </cellStyles>
  <dxfs count="8">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color rgb="FFFF0000"/>
      </font>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Worked on Selected Client / Job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Report!$BG$10</c:f>
              <c:strCache>
                <c:ptCount val="1"/>
                <c:pt idx="0">
                  <c:v>Time Worked</c:v>
                </c:pt>
              </c:strCache>
            </c:strRef>
          </c:tx>
          <c:spPr>
            <a:solidFill>
              <a:srgbClr val="002060"/>
            </a:solidFill>
            <a:ln>
              <a:noFill/>
            </a:ln>
            <a:effectLst/>
          </c:spPr>
          <c:invertIfNegative val="0"/>
          <c:cat>
            <c:strRef>
              <c:f>Report!$BF$11:$BF$22</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Report!$BG$11:$BG$22</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D7-4326-AD00-B8CD7D5D31C9}"/>
            </c:ext>
          </c:extLst>
        </c:ser>
        <c:dLbls>
          <c:showLegendKey val="0"/>
          <c:showVal val="0"/>
          <c:showCatName val="0"/>
          <c:showSerName val="0"/>
          <c:showPercent val="0"/>
          <c:showBubbleSize val="0"/>
        </c:dLbls>
        <c:gapWidth val="219"/>
        <c:overlap val="-27"/>
        <c:axId val="582799280"/>
        <c:axId val="582789112"/>
      </c:barChart>
      <c:catAx>
        <c:axId val="58279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789112"/>
        <c:crosses val="autoZero"/>
        <c:auto val="1"/>
        <c:lblAlgn val="ctr"/>
        <c:lblOffset val="100"/>
        <c:noMultiLvlLbl val="0"/>
      </c:catAx>
      <c:valAx>
        <c:axId val="5827891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799280"/>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a:t>
            </a:r>
            <a:r>
              <a:rPr lang="en-GB" baseline="0"/>
              <a:t> Allocated and Used for Above Selection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Report!$BF$25</c:f>
              <c:strCache>
                <c:ptCount val="1"/>
                <c:pt idx="0">
                  <c:v>Time Used (for selection)</c:v>
                </c:pt>
              </c:strCache>
            </c:strRef>
          </c:tx>
          <c:spPr>
            <a:solidFill>
              <a:srgbClr val="002060"/>
            </a:solidFill>
            <a:ln>
              <a:noFill/>
            </a:ln>
            <a:effectLst/>
          </c:spPr>
          <c:invertIfNegative val="0"/>
          <c:val>
            <c:numRef>
              <c:f>Report!$BG$25</c:f>
              <c:numCache>
                <c:formatCode>[h]:mm</c:formatCode>
                <c:ptCount val="1"/>
                <c:pt idx="0">
                  <c:v>0</c:v>
                </c:pt>
              </c:numCache>
            </c:numRef>
          </c:val>
          <c:extLst>
            <c:ext xmlns:c16="http://schemas.microsoft.com/office/drawing/2014/chart" uri="{C3380CC4-5D6E-409C-BE32-E72D297353CC}">
              <c16:uniqueId val="{00000000-4781-44F6-B954-54A61CB88A3E}"/>
            </c:ext>
          </c:extLst>
        </c:ser>
        <c:ser>
          <c:idx val="1"/>
          <c:order val="1"/>
          <c:tx>
            <c:strRef>
              <c:f>Report!$BF$26</c:f>
              <c:strCache>
                <c:ptCount val="1"/>
                <c:pt idx="0">
                  <c:v>Time Allocated (for selection)</c:v>
                </c:pt>
              </c:strCache>
            </c:strRef>
          </c:tx>
          <c:spPr>
            <a:solidFill>
              <a:srgbClr val="FFC000"/>
            </a:solidFill>
            <a:ln>
              <a:noFill/>
            </a:ln>
            <a:effectLst/>
          </c:spPr>
          <c:invertIfNegative val="0"/>
          <c:val>
            <c:numRef>
              <c:f>Report!$BG$26</c:f>
              <c:numCache>
                <c:formatCode>[h]:mm</c:formatCode>
                <c:ptCount val="1"/>
                <c:pt idx="0">
                  <c:v>0</c:v>
                </c:pt>
              </c:numCache>
            </c:numRef>
          </c:val>
          <c:extLst>
            <c:ext xmlns:c16="http://schemas.microsoft.com/office/drawing/2014/chart" uri="{C3380CC4-5D6E-409C-BE32-E72D297353CC}">
              <c16:uniqueId val="{00000001-4781-44F6-B954-54A61CB88A3E}"/>
            </c:ext>
          </c:extLst>
        </c:ser>
        <c:dLbls>
          <c:showLegendKey val="0"/>
          <c:showVal val="0"/>
          <c:showCatName val="0"/>
          <c:showSerName val="0"/>
          <c:showPercent val="0"/>
          <c:showBubbleSize val="0"/>
        </c:dLbls>
        <c:gapWidth val="100"/>
        <c:overlap val="-50"/>
        <c:axId val="437799912"/>
        <c:axId val="424203344"/>
      </c:barChart>
      <c:catAx>
        <c:axId val="43779991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4203344"/>
        <c:crosses val="autoZero"/>
        <c:auto val="1"/>
        <c:lblAlgn val="ctr"/>
        <c:lblOffset val="100"/>
        <c:noMultiLvlLbl val="0"/>
      </c:catAx>
      <c:valAx>
        <c:axId val="42420334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7999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time-alloc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19</xdr:col>
      <xdr:colOff>38100</xdr:colOff>
      <xdr:row>18</xdr:row>
      <xdr:rowOff>47624</xdr:rowOff>
    </xdr:from>
    <xdr:to>
      <xdr:col>30</xdr:col>
      <xdr:colOff>152400</xdr:colOff>
      <xdr:row>22</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35C4D607-C290-4D0C-8A4D-7C3BB1532E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7600" y="3476624"/>
          <a:ext cx="2209800" cy="876301"/>
        </a:xfrm>
        <a:prstGeom prst="rect">
          <a:avLst/>
        </a:prstGeom>
      </xdr:spPr>
    </xdr:pic>
    <xdr:clientData/>
  </xdr:twoCellAnchor>
  <xdr:twoCellAnchor editAs="oneCell">
    <xdr:from>
      <xdr:col>24</xdr:col>
      <xdr:colOff>57150</xdr:colOff>
      <xdr:row>25</xdr:row>
      <xdr:rowOff>95251</xdr:rowOff>
    </xdr:from>
    <xdr:to>
      <xdr:col>44</xdr:col>
      <xdr:colOff>152400</xdr:colOff>
      <xdr:row>31</xdr:row>
      <xdr:rowOff>122524</xdr:rowOff>
    </xdr:to>
    <xdr:pic>
      <xdr:nvPicPr>
        <xdr:cNvPr id="6" name="Picture 5">
          <a:hlinkClick xmlns:r="http://schemas.openxmlformats.org/officeDocument/2006/relationships" r:id="rId3"/>
          <a:extLst>
            <a:ext uri="{FF2B5EF4-FFF2-40B4-BE49-F238E27FC236}">
              <a16:creationId xmlns:a16="http://schemas.microsoft.com/office/drawing/2014/main" id="{B3E8FCD6-69CB-45D7-BF6D-B3CF0B308D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381751"/>
          <a:ext cx="3905250" cy="1170273"/>
        </a:xfrm>
        <a:prstGeom prst="rect">
          <a:avLst/>
        </a:prstGeom>
      </xdr:spPr>
    </xdr:pic>
    <xdr:clientData/>
  </xdr:twoCellAnchor>
  <xdr:twoCellAnchor editAs="oneCell">
    <xdr:from>
      <xdr:col>24</xdr:col>
      <xdr:colOff>57149</xdr:colOff>
      <xdr:row>33</xdr:row>
      <xdr:rowOff>178948</xdr:rowOff>
    </xdr:from>
    <xdr:to>
      <xdr:col>44</xdr:col>
      <xdr:colOff>161924</xdr:colOff>
      <xdr:row>36</xdr:row>
      <xdr:rowOff>190499</xdr:rowOff>
    </xdr:to>
    <xdr:pic>
      <xdr:nvPicPr>
        <xdr:cNvPr id="7" name="Picture 6">
          <a:hlinkClick xmlns:r="http://schemas.openxmlformats.org/officeDocument/2006/relationships" r:id="rId5"/>
          <a:extLst>
            <a:ext uri="{FF2B5EF4-FFF2-40B4-BE49-F238E27FC236}">
              <a16:creationId xmlns:a16="http://schemas.microsoft.com/office/drawing/2014/main" id="{10BF2282-7783-4CC6-AD4F-81E5789F617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7989448"/>
          <a:ext cx="3914775" cy="583051"/>
        </a:xfrm>
        <a:prstGeom prst="rect">
          <a:avLst/>
        </a:prstGeom>
      </xdr:spPr>
    </xdr:pic>
    <xdr:clientData/>
  </xdr:twoCellAnchor>
  <xdr:twoCellAnchor editAs="oneCell">
    <xdr:from>
      <xdr:col>1</xdr:col>
      <xdr:colOff>66674</xdr:colOff>
      <xdr:row>25</xdr:row>
      <xdr:rowOff>76201</xdr:rowOff>
    </xdr:from>
    <xdr:to>
      <xdr:col>21</xdr:col>
      <xdr:colOff>145771</xdr:colOff>
      <xdr:row>31</xdr:row>
      <xdr:rowOff>123825</xdr:rowOff>
    </xdr:to>
    <xdr:pic>
      <xdr:nvPicPr>
        <xdr:cNvPr id="8" name="Picture 7">
          <a:hlinkClick xmlns:r="http://schemas.openxmlformats.org/officeDocument/2006/relationships" r:id="rId7"/>
          <a:extLst>
            <a:ext uri="{FF2B5EF4-FFF2-40B4-BE49-F238E27FC236}">
              <a16:creationId xmlns:a16="http://schemas.microsoft.com/office/drawing/2014/main" id="{EADCB100-44B7-4ACA-ADA5-3FD82225494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362701"/>
          <a:ext cx="3889097" cy="1190624"/>
        </a:xfrm>
        <a:prstGeom prst="rect">
          <a:avLst/>
        </a:prstGeom>
      </xdr:spPr>
    </xdr:pic>
    <xdr:clientData/>
  </xdr:twoCellAnchor>
  <xdr:twoCellAnchor editAs="oneCell">
    <xdr:from>
      <xdr:col>1</xdr:col>
      <xdr:colOff>0</xdr:colOff>
      <xdr:row>33</xdr:row>
      <xdr:rowOff>152400</xdr:rowOff>
    </xdr:from>
    <xdr:to>
      <xdr:col>22</xdr:col>
      <xdr:colOff>0</xdr:colOff>
      <xdr:row>36</xdr:row>
      <xdr:rowOff>62442</xdr:rowOff>
    </xdr:to>
    <xdr:pic>
      <xdr:nvPicPr>
        <xdr:cNvPr id="9" name="Picture 8">
          <a:hlinkClick xmlns:r="http://schemas.openxmlformats.org/officeDocument/2006/relationships" r:id="rId9"/>
          <a:extLst>
            <a:ext uri="{FF2B5EF4-FFF2-40B4-BE49-F238E27FC236}">
              <a16:creationId xmlns:a16="http://schemas.microsoft.com/office/drawing/2014/main" id="{CC159589-2AE2-46D0-ADAF-DF5D235DEB7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6438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16</xdr:row>
      <xdr:rowOff>47625</xdr:rowOff>
    </xdr:from>
    <xdr:ext cx="2731389" cy="342786"/>
    <xdr:sp macro="" textlink="">
      <xdr:nvSpPr>
        <xdr:cNvPr id="2" name="TextBox 1">
          <a:extLst>
            <a:ext uri="{FF2B5EF4-FFF2-40B4-BE49-F238E27FC236}">
              <a16:creationId xmlns:a16="http://schemas.microsoft.com/office/drawing/2014/main" id="{77612CAF-6A68-413B-8A79-0D8568CB2D2A}"/>
            </a:ext>
          </a:extLst>
        </xdr:cNvPr>
        <xdr:cNvSpPr txBox="1"/>
      </xdr:nvSpPr>
      <xdr:spPr>
        <a:xfrm>
          <a:off x="266700" y="30956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847725</xdr:colOff>
      <xdr:row>21</xdr:row>
      <xdr:rowOff>47625</xdr:rowOff>
    </xdr:from>
    <xdr:ext cx="2731389" cy="342786"/>
    <xdr:sp macro="" textlink="">
      <xdr:nvSpPr>
        <xdr:cNvPr id="2" name="TextBox 1">
          <a:extLst>
            <a:ext uri="{FF2B5EF4-FFF2-40B4-BE49-F238E27FC236}">
              <a16:creationId xmlns:a16="http://schemas.microsoft.com/office/drawing/2014/main" id="{31C63B3F-40D3-4BB0-8B2C-F26473A809EE}"/>
            </a:ext>
          </a:extLst>
        </xdr:cNvPr>
        <xdr:cNvSpPr txBox="1"/>
      </xdr:nvSpPr>
      <xdr:spPr>
        <a:xfrm>
          <a:off x="1038225" y="40481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4762</xdr:rowOff>
    </xdr:from>
    <xdr:to>
      <xdr:col>45</xdr:col>
      <xdr:colOff>0</xdr:colOff>
      <xdr:row>25</xdr:row>
      <xdr:rowOff>0</xdr:rowOff>
    </xdr:to>
    <xdr:graphicFrame macro="">
      <xdr:nvGraphicFramePr>
        <xdr:cNvPr id="2" name="Chart 1">
          <a:extLst>
            <a:ext uri="{FF2B5EF4-FFF2-40B4-BE49-F238E27FC236}">
              <a16:creationId xmlns:a16="http://schemas.microsoft.com/office/drawing/2014/main" id="{62014C07-7228-4B27-BD4A-097DA15E2B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05F830D1-5B3D-49B1-A78E-62D8568DFE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F3W5XjPmYw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08B2-EE33-48E6-B02D-A498DD68CAC2}">
  <sheetPr>
    <tabColor theme="1"/>
  </sheetPr>
  <dimension ref="A1:AT41"/>
  <sheetViews>
    <sheetView tabSelected="1" zoomScaleNormal="100" workbookViewId="0"/>
  </sheetViews>
  <sheetFormatPr defaultColWidth="0" defaultRowHeight="15" zeroHeight="1" x14ac:dyDescent="0.25"/>
  <cols>
    <col min="1" max="46" width="2.85546875" style="1" customWidth="1"/>
    <col min="47" max="16384" width="9.140625" style="1" hidden="1"/>
  </cols>
  <sheetData>
    <row r="1" spans="1:46"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row>
    <row r="2" spans="1:46" x14ac:dyDescent="0.25">
      <c r="A2" s="48"/>
      <c r="B2" s="124" t="s">
        <v>58</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6"/>
      <c r="AT2" s="48"/>
    </row>
    <row r="3" spans="1:46" x14ac:dyDescent="0.25">
      <c r="A3" s="48"/>
      <c r="B3" s="127"/>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9"/>
      <c r="AT3" s="48"/>
    </row>
    <row r="4" spans="1:46" x14ac:dyDescent="0.2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row>
    <row r="5" spans="1:46" x14ac:dyDescent="0.25">
      <c r="A5" s="48"/>
      <c r="B5" s="112" t="s">
        <v>23</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4"/>
      <c r="AT5" s="48"/>
    </row>
    <row r="6" spans="1:46" x14ac:dyDescent="0.2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row>
    <row r="7" spans="1:46" x14ac:dyDescent="0.25">
      <c r="A7" s="48"/>
      <c r="B7" s="118" t="s">
        <v>24</v>
      </c>
      <c r="C7" s="119"/>
      <c r="D7" s="119"/>
      <c r="E7" s="119"/>
      <c r="F7" s="119"/>
      <c r="G7" s="120"/>
      <c r="H7" s="109" t="s">
        <v>25</v>
      </c>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1"/>
      <c r="AT7" s="48"/>
    </row>
    <row r="8" spans="1:46" x14ac:dyDescent="0.25">
      <c r="A8" s="48"/>
      <c r="B8" s="112" t="s">
        <v>55</v>
      </c>
      <c r="C8" s="113"/>
      <c r="D8" s="113"/>
      <c r="E8" s="113"/>
      <c r="F8" s="113"/>
      <c r="G8" s="114"/>
      <c r="H8" s="109" t="s">
        <v>26</v>
      </c>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48"/>
    </row>
    <row r="9" spans="1:46" x14ac:dyDescent="0.25">
      <c r="A9" s="48"/>
      <c r="B9" s="109" t="s">
        <v>27</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1"/>
      <c r="AT9" s="48"/>
    </row>
    <row r="10" spans="1:46" x14ac:dyDescent="0.25">
      <c r="A10" s="48"/>
      <c r="B10" s="109" t="s">
        <v>28</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1"/>
      <c r="AT10" s="48"/>
    </row>
    <row r="11" spans="1:46" x14ac:dyDescent="0.25">
      <c r="A11" s="48"/>
      <c r="B11" s="109" t="s">
        <v>29</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1"/>
      <c r="AT11" s="48"/>
    </row>
    <row r="12" spans="1:46" x14ac:dyDescent="0.2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row>
    <row r="13" spans="1:46" x14ac:dyDescent="0.2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row>
    <row r="14" spans="1:46" x14ac:dyDescent="0.25">
      <c r="A14" s="48"/>
      <c r="B14" s="112" t="s">
        <v>30</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4"/>
      <c r="AT14" s="48"/>
    </row>
    <row r="15" spans="1:46" x14ac:dyDescent="0.2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46" x14ac:dyDescent="0.25">
      <c r="A16" s="48"/>
      <c r="B16" s="82" t="s">
        <v>31</v>
      </c>
      <c r="C16" s="83"/>
      <c r="D16" s="83"/>
      <c r="E16" s="83"/>
      <c r="F16" s="83"/>
      <c r="G16" s="84"/>
      <c r="H16" s="115" t="s">
        <v>57</v>
      </c>
      <c r="I16" s="116"/>
      <c r="J16" s="116"/>
      <c r="K16" s="116"/>
      <c r="L16" s="116"/>
      <c r="M16" s="116"/>
      <c r="N16" s="116"/>
      <c r="O16" s="116"/>
      <c r="P16" s="116"/>
      <c r="Q16" s="117"/>
      <c r="R16" s="48"/>
      <c r="S16" s="48"/>
      <c r="T16" s="118" t="s">
        <v>7</v>
      </c>
      <c r="U16" s="119"/>
      <c r="V16" s="119"/>
      <c r="W16" s="119"/>
      <c r="X16" s="119"/>
      <c r="Y16" s="120"/>
      <c r="Z16" s="121"/>
      <c r="AA16" s="122"/>
      <c r="AB16" s="122"/>
      <c r="AC16" s="122"/>
      <c r="AD16" s="122"/>
      <c r="AE16" s="123"/>
      <c r="AF16" s="48"/>
      <c r="AG16" s="73" t="s">
        <v>41</v>
      </c>
      <c r="AH16" s="74"/>
      <c r="AI16" s="74"/>
      <c r="AJ16" s="74"/>
      <c r="AK16" s="74"/>
      <c r="AL16" s="74"/>
      <c r="AM16" s="74"/>
      <c r="AN16" s="74"/>
      <c r="AO16" s="74"/>
      <c r="AP16" s="74"/>
      <c r="AQ16" s="74"/>
      <c r="AR16" s="74"/>
      <c r="AS16" s="75"/>
      <c r="AT16" s="48"/>
    </row>
    <row r="17" spans="1:46" x14ac:dyDescent="0.25">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76"/>
      <c r="AH17" s="77"/>
      <c r="AI17" s="77"/>
      <c r="AJ17" s="77"/>
      <c r="AK17" s="77"/>
      <c r="AL17" s="77"/>
      <c r="AM17" s="77"/>
      <c r="AN17" s="77"/>
      <c r="AO17" s="77"/>
      <c r="AP17" s="77"/>
      <c r="AQ17" s="77"/>
      <c r="AR17" s="77"/>
      <c r="AS17" s="78"/>
      <c r="AT17" s="48"/>
    </row>
    <row r="18" spans="1:46" x14ac:dyDescent="0.25">
      <c r="A18" s="48"/>
      <c r="B18" s="94" t="s">
        <v>32</v>
      </c>
      <c r="C18" s="95"/>
      <c r="D18" s="95"/>
      <c r="E18" s="95"/>
      <c r="F18" s="95"/>
      <c r="G18" s="95"/>
      <c r="H18" s="95"/>
      <c r="I18" s="95"/>
      <c r="J18" s="95"/>
      <c r="K18" s="95"/>
      <c r="L18" s="95"/>
      <c r="M18" s="95"/>
      <c r="N18" s="95"/>
      <c r="O18" s="95"/>
      <c r="P18" s="95"/>
      <c r="Q18" s="96"/>
      <c r="R18" s="48"/>
      <c r="S18" s="48"/>
      <c r="T18" s="82" t="s">
        <v>33</v>
      </c>
      <c r="U18" s="83"/>
      <c r="V18" s="83"/>
      <c r="W18" s="83"/>
      <c r="X18" s="83"/>
      <c r="Y18" s="83"/>
      <c r="Z18" s="83"/>
      <c r="AA18" s="83"/>
      <c r="AB18" s="83"/>
      <c r="AC18" s="83"/>
      <c r="AD18" s="83"/>
      <c r="AE18" s="84"/>
      <c r="AF18" s="48"/>
      <c r="AG18" s="76"/>
      <c r="AH18" s="77"/>
      <c r="AI18" s="77"/>
      <c r="AJ18" s="77"/>
      <c r="AK18" s="77"/>
      <c r="AL18" s="77"/>
      <c r="AM18" s="77"/>
      <c r="AN18" s="77"/>
      <c r="AO18" s="77"/>
      <c r="AP18" s="77"/>
      <c r="AQ18" s="77"/>
      <c r="AR18" s="77"/>
      <c r="AS18" s="78"/>
      <c r="AT18" s="48"/>
    </row>
    <row r="19" spans="1:46" x14ac:dyDescent="0.25">
      <c r="A19" s="48"/>
      <c r="B19" s="97"/>
      <c r="C19" s="98"/>
      <c r="D19" s="98"/>
      <c r="E19" s="98"/>
      <c r="F19" s="98"/>
      <c r="G19" s="98"/>
      <c r="H19" s="98"/>
      <c r="I19" s="98"/>
      <c r="J19" s="98"/>
      <c r="K19" s="98"/>
      <c r="L19" s="98"/>
      <c r="M19" s="98"/>
      <c r="N19" s="98"/>
      <c r="O19" s="98"/>
      <c r="P19" s="98"/>
      <c r="Q19" s="99"/>
      <c r="R19" s="48"/>
      <c r="S19" s="48"/>
      <c r="T19" s="85"/>
      <c r="U19" s="86"/>
      <c r="V19" s="86"/>
      <c r="W19" s="86"/>
      <c r="X19" s="86"/>
      <c r="Y19" s="86"/>
      <c r="Z19" s="86"/>
      <c r="AA19" s="86"/>
      <c r="AB19" s="86"/>
      <c r="AC19" s="86"/>
      <c r="AD19" s="86"/>
      <c r="AE19" s="87"/>
      <c r="AF19" s="48"/>
      <c r="AG19" s="76"/>
      <c r="AH19" s="77"/>
      <c r="AI19" s="77"/>
      <c r="AJ19" s="77"/>
      <c r="AK19" s="77"/>
      <c r="AL19" s="77"/>
      <c r="AM19" s="77"/>
      <c r="AN19" s="77"/>
      <c r="AO19" s="77"/>
      <c r="AP19" s="77"/>
      <c r="AQ19" s="77"/>
      <c r="AR19" s="77"/>
      <c r="AS19" s="78"/>
      <c r="AT19" s="48"/>
    </row>
    <row r="20" spans="1:46" x14ac:dyDescent="0.25">
      <c r="A20" s="48"/>
      <c r="B20" s="100"/>
      <c r="C20" s="101"/>
      <c r="D20" s="101"/>
      <c r="E20" s="101"/>
      <c r="F20" s="101"/>
      <c r="G20" s="101"/>
      <c r="H20" s="101"/>
      <c r="I20" s="101"/>
      <c r="J20" s="101"/>
      <c r="K20" s="101"/>
      <c r="L20" s="101"/>
      <c r="M20" s="101"/>
      <c r="N20" s="101"/>
      <c r="O20" s="101"/>
      <c r="P20" s="101"/>
      <c r="Q20" s="102"/>
      <c r="R20" s="48"/>
      <c r="S20" s="48"/>
      <c r="T20" s="88"/>
      <c r="U20" s="89"/>
      <c r="V20" s="89"/>
      <c r="W20" s="89"/>
      <c r="X20" s="89"/>
      <c r="Y20" s="89"/>
      <c r="Z20" s="89"/>
      <c r="AA20" s="89"/>
      <c r="AB20" s="89"/>
      <c r="AC20" s="89"/>
      <c r="AD20" s="89"/>
      <c r="AE20" s="90"/>
      <c r="AF20" s="48"/>
      <c r="AG20" s="79"/>
      <c r="AH20" s="80"/>
      <c r="AI20" s="80"/>
      <c r="AJ20" s="80"/>
      <c r="AK20" s="80"/>
      <c r="AL20" s="80"/>
      <c r="AM20" s="80"/>
      <c r="AN20" s="80"/>
      <c r="AO20" s="80"/>
      <c r="AP20" s="80"/>
      <c r="AQ20" s="80"/>
      <c r="AR20" s="80"/>
      <c r="AS20" s="81"/>
      <c r="AT20" s="48"/>
    </row>
    <row r="21" spans="1:46" x14ac:dyDescent="0.25">
      <c r="A21" s="48"/>
      <c r="B21" s="48"/>
      <c r="C21" s="48"/>
      <c r="D21" s="48"/>
      <c r="E21" s="48"/>
      <c r="F21" s="48"/>
      <c r="G21" s="48"/>
      <c r="H21" s="48"/>
      <c r="I21" s="48"/>
      <c r="J21" s="48"/>
      <c r="K21" s="48"/>
      <c r="L21" s="48"/>
      <c r="M21" s="48"/>
      <c r="N21" s="48"/>
      <c r="O21" s="48"/>
      <c r="P21" s="48"/>
      <c r="Q21" s="48"/>
      <c r="R21" s="48"/>
      <c r="S21" s="48"/>
      <c r="T21" s="88"/>
      <c r="U21" s="89"/>
      <c r="V21" s="89"/>
      <c r="W21" s="89"/>
      <c r="X21" s="89"/>
      <c r="Y21" s="89"/>
      <c r="Z21" s="89"/>
      <c r="AA21" s="89"/>
      <c r="AB21" s="89"/>
      <c r="AC21" s="89"/>
      <c r="AD21" s="89"/>
      <c r="AE21" s="90"/>
      <c r="AF21" s="48"/>
      <c r="AG21" s="48"/>
      <c r="AH21" s="48"/>
      <c r="AI21" s="48"/>
      <c r="AJ21" s="48"/>
      <c r="AK21" s="48"/>
      <c r="AL21" s="48"/>
      <c r="AM21" s="48"/>
      <c r="AN21" s="48"/>
      <c r="AO21" s="48"/>
      <c r="AP21" s="48"/>
      <c r="AQ21" s="48"/>
      <c r="AR21" s="48"/>
      <c r="AS21" s="48"/>
      <c r="AT21" s="48"/>
    </row>
    <row r="22" spans="1:46" x14ac:dyDescent="0.25">
      <c r="A22" s="48"/>
      <c r="B22" s="103" t="s">
        <v>34</v>
      </c>
      <c r="C22" s="104"/>
      <c r="D22" s="104"/>
      <c r="E22" s="104"/>
      <c r="F22" s="104"/>
      <c r="G22" s="104"/>
      <c r="H22" s="104"/>
      <c r="I22" s="104"/>
      <c r="J22" s="104"/>
      <c r="K22" s="104"/>
      <c r="L22" s="104"/>
      <c r="M22" s="104"/>
      <c r="N22" s="104"/>
      <c r="O22" s="104"/>
      <c r="P22" s="104"/>
      <c r="Q22" s="105"/>
      <c r="R22" s="48"/>
      <c r="S22" s="48"/>
      <c r="T22" s="88"/>
      <c r="U22" s="89"/>
      <c r="V22" s="89"/>
      <c r="W22" s="89"/>
      <c r="X22" s="89"/>
      <c r="Y22" s="89"/>
      <c r="Z22" s="89"/>
      <c r="AA22" s="89"/>
      <c r="AB22" s="89"/>
      <c r="AC22" s="89"/>
      <c r="AD22" s="89"/>
      <c r="AE22" s="90"/>
      <c r="AF22" s="48"/>
      <c r="AG22" s="48"/>
      <c r="AH22" s="48"/>
      <c r="AI22" s="48"/>
      <c r="AJ22" s="48"/>
      <c r="AK22" s="48"/>
      <c r="AL22" s="48"/>
      <c r="AM22" s="48"/>
      <c r="AN22" s="48"/>
      <c r="AO22" s="48"/>
      <c r="AP22" s="48"/>
      <c r="AQ22" s="48"/>
      <c r="AR22" s="48"/>
      <c r="AS22" s="48"/>
      <c r="AT22" s="48"/>
    </row>
    <row r="23" spans="1:46" x14ac:dyDescent="0.25">
      <c r="A23" s="48"/>
      <c r="B23" s="106"/>
      <c r="C23" s="107"/>
      <c r="D23" s="107"/>
      <c r="E23" s="107"/>
      <c r="F23" s="107"/>
      <c r="G23" s="107"/>
      <c r="H23" s="107"/>
      <c r="I23" s="107"/>
      <c r="J23" s="107"/>
      <c r="K23" s="107"/>
      <c r="L23" s="107"/>
      <c r="M23" s="107"/>
      <c r="N23" s="107"/>
      <c r="O23" s="107"/>
      <c r="P23" s="107"/>
      <c r="Q23" s="108"/>
      <c r="R23" s="48"/>
      <c r="S23" s="48"/>
      <c r="T23" s="91"/>
      <c r="U23" s="92"/>
      <c r="V23" s="92"/>
      <c r="W23" s="92"/>
      <c r="X23" s="92"/>
      <c r="Y23" s="92"/>
      <c r="Z23" s="92"/>
      <c r="AA23" s="92"/>
      <c r="AB23" s="92"/>
      <c r="AC23" s="92"/>
      <c r="AD23" s="92"/>
      <c r="AE23" s="93"/>
      <c r="AF23" s="48"/>
      <c r="AG23" s="48"/>
      <c r="AH23" s="48"/>
      <c r="AI23" s="48"/>
      <c r="AJ23" s="48"/>
      <c r="AK23" s="48"/>
      <c r="AL23" s="48"/>
      <c r="AM23" s="48"/>
      <c r="AN23" s="48"/>
      <c r="AO23" s="48"/>
      <c r="AP23" s="48"/>
      <c r="AQ23" s="48"/>
      <c r="AR23" s="48"/>
      <c r="AS23" s="48"/>
      <c r="AT23" s="48"/>
    </row>
    <row r="24" spans="1:46"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row>
    <row r="25" spans="1:46" x14ac:dyDescent="0.25">
      <c r="A25" s="48"/>
      <c r="B25" s="82" t="s">
        <v>35</v>
      </c>
      <c r="C25" s="83"/>
      <c r="D25" s="83"/>
      <c r="E25" s="83"/>
      <c r="F25" s="83"/>
      <c r="G25" s="83"/>
      <c r="H25" s="83"/>
      <c r="I25" s="83"/>
      <c r="J25" s="83"/>
      <c r="K25" s="83"/>
      <c r="L25" s="83"/>
      <c r="M25" s="83"/>
      <c r="N25" s="83"/>
      <c r="O25" s="83"/>
      <c r="P25" s="83"/>
      <c r="Q25" s="83"/>
      <c r="R25" s="83"/>
      <c r="S25" s="83"/>
      <c r="T25" s="83"/>
      <c r="U25" s="83"/>
      <c r="V25" s="84"/>
      <c r="W25" s="48"/>
      <c r="X25" s="48"/>
      <c r="Y25" s="82" t="s">
        <v>36</v>
      </c>
      <c r="Z25" s="83"/>
      <c r="AA25" s="83"/>
      <c r="AB25" s="83"/>
      <c r="AC25" s="83"/>
      <c r="AD25" s="83"/>
      <c r="AE25" s="83"/>
      <c r="AF25" s="83"/>
      <c r="AG25" s="83"/>
      <c r="AH25" s="83"/>
      <c r="AI25" s="83"/>
      <c r="AJ25" s="83"/>
      <c r="AK25" s="83"/>
      <c r="AL25" s="83"/>
      <c r="AM25" s="83"/>
      <c r="AN25" s="83"/>
      <c r="AO25" s="83"/>
      <c r="AP25" s="83"/>
      <c r="AQ25" s="83"/>
      <c r="AR25" s="83"/>
      <c r="AS25" s="84"/>
      <c r="AT25" s="48"/>
    </row>
    <row r="26" spans="1:46" x14ac:dyDescent="0.25">
      <c r="A26" s="48"/>
      <c r="B26" s="85"/>
      <c r="C26" s="86"/>
      <c r="D26" s="86"/>
      <c r="E26" s="86"/>
      <c r="F26" s="86"/>
      <c r="G26" s="86"/>
      <c r="H26" s="86"/>
      <c r="I26" s="86"/>
      <c r="J26" s="86"/>
      <c r="K26" s="86"/>
      <c r="L26" s="86"/>
      <c r="M26" s="86"/>
      <c r="N26" s="86"/>
      <c r="O26" s="86"/>
      <c r="P26" s="86"/>
      <c r="Q26" s="86"/>
      <c r="R26" s="86"/>
      <c r="S26" s="86"/>
      <c r="T26" s="86"/>
      <c r="U26" s="86"/>
      <c r="V26" s="87"/>
      <c r="W26" s="48"/>
      <c r="X26" s="48"/>
      <c r="Y26" s="85"/>
      <c r="Z26" s="86"/>
      <c r="AA26" s="86"/>
      <c r="AB26" s="86"/>
      <c r="AC26" s="86"/>
      <c r="AD26" s="86"/>
      <c r="AE26" s="86"/>
      <c r="AF26" s="86"/>
      <c r="AG26" s="86"/>
      <c r="AH26" s="86"/>
      <c r="AI26" s="86"/>
      <c r="AJ26" s="86"/>
      <c r="AK26" s="86"/>
      <c r="AL26" s="86"/>
      <c r="AM26" s="86"/>
      <c r="AN26" s="86"/>
      <c r="AO26" s="86"/>
      <c r="AP26" s="86"/>
      <c r="AQ26" s="86"/>
      <c r="AR26" s="86"/>
      <c r="AS26" s="87"/>
      <c r="AT26" s="48"/>
    </row>
    <row r="27" spans="1:46" x14ac:dyDescent="0.25">
      <c r="A27" s="48"/>
      <c r="B27" s="88"/>
      <c r="C27" s="89"/>
      <c r="D27" s="89"/>
      <c r="E27" s="89"/>
      <c r="F27" s="89"/>
      <c r="G27" s="89"/>
      <c r="H27" s="89"/>
      <c r="I27" s="89"/>
      <c r="J27" s="89"/>
      <c r="K27" s="89"/>
      <c r="L27" s="89"/>
      <c r="M27" s="89"/>
      <c r="N27" s="89"/>
      <c r="O27" s="89"/>
      <c r="P27" s="89"/>
      <c r="Q27" s="89"/>
      <c r="R27" s="89"/>
      <c r="S27" s="89"/>
      <c r="T27" s="89"/>
      <c r="U27" s="89"/>
      <c r="V27" s="90"/>
      <c r="W27" s="48"/>
      <c r="X27" s="48"/>
      <c r="Y27" s="88"/>
      <c r="Z27" s="89"/>
      <c r="AA27" s="89"/>
      <c r="AB27" s="89"/>
      <c r="AC27" s="89"/>
      <c r="AD27" s="89"/>
      <c r="AE27" s="89"/>
      <c r="AF27" s="89"/>
      <c r="AG27" s="89"/>
      <c r="AH27" s="89"/>
      <c r="AI27" s="89"/>
      <c r="AJ27" s="89"/>
      <c r="AK27" s="89"/>
      <c r="AL27" s="89"/>
      <c r="AM27" s="89"/>
      <c r="AN27" s="89"/>
      <c r="AO27" s="89"/>
      <c r="AP27" s="89"/>
      <c r="AQ27" s="89"/>
      <c r="AR27" s="89"/>
      <c r="AS27" s="90"/>
      <c r="AT27" s="48"/>
    </row>
    <row r="28" spans="1:46" x14ac:dyDescent="0.25">
      <c r="A28" s="48"/>
      <c r="B28" s="88"/>
      <c r="C28" s="89"/>
      <c r="D28" s="89"/>
      <c r="E28" s="89"/>
      <c r="F28" s="89"/>
      <c r="G28" s="89"/>
      <c r="H28" s="89"/>
      <c r="I28" s="89"/>
      <c r="J28" s="89"/>
      <c r="K28" s="89"/>
      <c r="L28" s="89"/>
      <c r="M28" s="89"/>
      <c r="N28" s="89"/>
      <c r="O28" s="89"/>
      <c r="P28" s="89"/>
      <c r="Q28" s="89"/>
      <c r="R28" s="89"/>
      <c r="S28" s="89"/>
      <c r="T28" s="89"/>
      <c r="U28" s="89"/>
      <c r="V28" s="90"/>
      <c r="W28" s="48"/>
      <c r="X28" s="48"/>
      <c r="Y28" s="88"/>
      <c r="Z28" s="89"/>
      <c r="AA28" s="89"/>
      <c r="AB28" s="89"/>
      <c r="AC28" s="89"/>
      <c r="AD28" s="89"/>
      <c r="AE28" s="89"/>
      <c r="AF28" s="89"/>
      <c r="AG28" s="89"/>
      <c r="AH28" s="89"/>
      <c r="AI28" s="89"/>
      <c r="AJ28" s="89"/>
      <c r="AK28" s="89"/>
      <c r="AL28" s="89"/>
      <c r="AM28" s="89"/>
      <c r="AN28" s="89"/>
      <c r="AO28" s="89"/>
      <c r="AP28" s="89"/>
      <c r="AQ28" s="89"/>
      <c r="AR28" s="89"/>
      <c r="AS28" s="90"/>
      <c r="AT28" s="48"/>
    </row>
    <row r="29" spans="1:46" x14ac:dyDescent="0.25">
      <c r="A29" s="48"/>
      <c r="B29" s="88"/>
      <c r="C29" s="89"/>
      <c r="D29" s="89"/>
      <c r="E29" s="89"/>
      <c r="F29" s="89"/>
      <c r="G29" s="89"/>
      <c r="H29" s="89"/>
      <c r="I29" s="89"/>
      <c r="J29" s="89"/>
      <c r="K29" s="89"/>
      <c r="L29" s="89"/>
      <c r="M29" s="89"/>
      <c r="N29" s="89"/>
      <c r="O29" s="89"/>
      <c r="P29" s="89"/>
      <c r="Q29" s="89"/>
      <c r="R29" s="89"/>
      <c r="S29" s="89"/>
      <c r="T29" s="89"/>
      <c r="U29" s="89"/>
      <c r="V29" s="90"/>
      <c r="W29" s="48"/>
      <c r="X29" s="48"/>
      <c r="Y29" s="88"/>
      <c r="Z29" s="89"/>
      <c r="AA29" s="89"/>
      <c r="AB29" s="89"/>
      <c r="AC29" s="89"/>
      <c r="AD29" s="89"/>
      <c r="AE29" s="89"/>
      <c r="AF29" s="89"/>
      <c r="AG29" s="89"/>
      <c r="AH29" s="89"/>
      <c r="AI29" s="89"/>
      <c r="AJ29" s="89"/>
      <c r="AK29" s="89"/>
      <c r="AL29" s="89"/>
      <c r="AM29" s="89"/>
      <c r="AN29" s="89"/>
      <c r="AO29" s="89"/>
      <c r="AP29" s="89"/>
      <c r="AQ29" s="89"/>
      <c r="AR29" s="89"/>
      <c r="AS29" s="90"/>
      <c r="AT29" s="48"/>
    </row>
    <row r="30" spans="1:46" x14ac:dyDescent="0.25">
      <c r="A30" s="48"/>
      <c r="B30" s="88"/>
      <c r="C30" s="89"/>
      <c r="D30" s="89"/>
      <c r="E30" s="89"/>
      <c r="F30" s="89"/>
      <c r="G30" s="89"/>
      <c r="H30" s="89"/>
      <c r="I30" s="89"/>
      <c r="J30" s="89"/>
      <c r="K30" s="89"/>
      <c r="L30" s="89"/>
      <c r="M30" s="89"/>
      <c r="N30" s="89"/>
      <c r="O30" s="89"/>
      <c r="P30" s="89"/>
      <c r="Q30" s="89"/>
      <c r="R30" s="89"/>
      <c r="S30" s="89"/>
      <c r="T30" s="89"/>
      <c r="U30" s="89"/>
      <c r="V30" s="90"/>
      <c r="W30" s="48"/>
      <c r="X30" s="48"/>
      <c r="Y30" s="88"/>
      <c r="Z30" s="89"/>
      <c r="AA30" s="89"/>
      <c r="AB30" s="89"/>
      <c r="AC30" s="89"/>
      <c r="AD30" s="89"/>
      <c r="AE30" s="89"/>
      <c r="AF30" s="89"/>
      <c r="AG30" s="89"/>
      <c r="AH30" s="89"/>
      <c r="AI30" s="89"/>
      <c r="AJ30" s="89"/>
      <c r="AK30" s="89"/>
      <c r="AL30" s="89"/>
      <c r="AM30" s="89"/>
      <c r="AN30" s="89"/>
      <c r="AO30" s="89"/>
      <c r="AP30" s="89"/>
      <c r="AQ30" s="89"/>
      <c r="AR30" s="89"/>
      <c r="AS30" s="90"/>
      <c r="AT30" s="48"/>
    </row>
    <row r="31" spans="1:46" x14ac:dyDescent="0.25">
      <c r="A31" s="48"/>
      <c r="B31" s="88"/>
      <c r="C31" s="89"/>
      <c r="D31" s="89"/>
      <c r="E31" s="89"/>
      <c r="F31" s="89"/>
      <c r="G31" s="89"/>
      <c r="H31" s="89"/>
      <c r="I31" s="89"/>
      <c r="J31" s="89"/>
      <c r="K31" s="89"/>
      <c r="L31" s="89"/>
      <c r="M31" s="89"/>
      <c r="N31" s="89"/>
      <c r="O31" s="89"/>
      <c r="P31" s="89"/>
      <c r="Q31" s="89"/>
      <c r="R31" s="89"/>
      <c r="S31" s="89"/>
      <c r="T31" s="89"/>
      <c r="U31" s="89"/>
      <c r="V31" s="90"/>
      <c r="W31" s="48"/>
      <c r="X31" s="48"/>
      <c r="Y31" s="88"/>
      <c r="Z31" s="89"/>
      <c r="AA31" s="89"/>
      <c r="AB31" s="89"/>
      <c r="AC31" s="89"/>
      <c r="AD31" s="89"/>
      <c r="AE31" s="89"/>
      <c r="AF31" s="89"/>
      <c r="AG31" s="89"/>
      <c r="AH31" s="89"/>
      <c r="AI31" s="89"/>
      <c r="AJ31" s="89"/>
      <c r="AK31" s="89"/>
      <c r="AL31" s="89"/>
      <c r="AM31" s="89"/>
      <c r="AN31" s="89"/>
      <c r="AO31" s="89"/>
      <c r="AP31" s="89"/>
      <c r="AQ31" s="89"/>
      <c r="AR31" s="89"/>
      <c r="AS31" s="90"/>
      <c r="AT31" s="48"/>
    </row>
    <row r="32" spans="1:46" x14ac:dyDescent="0.25">
      <c r="A32" s="48"/>
      <c r="B32" s="91"/>
      <c r="C32" s="92"/>
      <c r="D32" s="92"/>
      <c r="E32" s="92"/>
      <c r="F32" s="92"/>
      <c r="G32" s="92"/>
      <c r="H32" s="92"/>
      <c r="I32" s="92"/>
      <c r="J32" s="92"/>
      <c r="K32" s="92"/>
      <c r="L32" s="92"/>
      <c r="M32" s="92"/>
      <c r="N32" s="92"/>
      <c r="O32" s="92"/>
      <c r="P32" s="92"/>
      <c r="Q32" s="92"/>
      <c r="R32" s="92"/>
      <c r="S32" s="92"/>
      <c r="T32" s="92"/>
      <c r="U32" s="92"/>
      <c r="V32" s="93"/>
      <c r="W32" s="48"/>
      <c r="X32" s="48"/>
      <c r="Y32" s="91"/>
      <c r="Z32" s="92"/>
      <c r="AA32" s="92"/>
      <c r="AB32" s="92"/>
      <c r="AC32" s="92"/>
      <c r="AD32" s="92"/>
      <c r="AE32" s="92"/>
      <c r="AF32" s="92"/>
      <c r="AG32" s="92"/>
      <c r="AH32" s="92"/>
      <c r="AI32" s="92"/>
      <c r="AJ32" s="92"/>
      <c r="AK32" s="92"/>
      <c r="AL32" s="92"/>
      <c r="AM32" s="92"/>
      <c r="AN32" s="92"/>
      <c r="AO32" s="92"/>
      <c r="AP32" s="92"/>
      <c r="AQ32" s="92"/>
      <c r="AR32" s="92"/>
      <c r="AS32" s="93"/>
      <c r="AT32" s="48"/>
    </row>
    <row r="33" spans="1:46" x14ac:dyDescent="0.25">
      <c r="A33" s="48"/>
      <c r="B33" s="82" t="s">
        <v>37</v>
      </c>
      <c r="C33" s="83"/>
      <c r="D33" s="83"/>
      <c r="E33" s="83"/>
      <c r="F33" s="83"/>
      <c r="G33" s="83"/>
      <c r="H33" s="83"/>
      <c r="I33" s="83"/>
      <c r="J33" s="83"/>
      <c r="K33" s="83"/>
      <c r="L33" s="83"/>
      <c r="M33" s="83"/>
      <c r="N33" s="83"/>
      <c r="O33" s="83"/>
      <c r="P33" s="83"/>
      <c r="Q33" s="83"/>
      <c r="R33" s="83"/>
      <c r="S33" s="83"/>
      <c r="T33" s="83"/>
      <c r="U33" s="83"/>
      <c r="V33" s="84"/>
      <c r="W33" s="48"/>
      <c r="X33" s="48"/>
      <c r="Y33" s="82" t="s">
        <v>38</v>
      </c>
      <c r="Z33" s="83"/>
      <c r="AA33" s="83"/>
      <c r="AB33" s="83"/>
      <c r="AC33" s="83"/>
      <c r="AD33" s="83"/>
      <c r="AE33" s="83"/>
      <c r="AF33" s="83"/>
      <c r="AG33" s="83"/>
      <c r="AH33" s="83"/>
      <c r="AI33" s="83"/>
      <c r="AJ33" s="83"/>
      <c r="AK33" s="83"/>
      <c r="AL33" s="83"/>
      <c r="AM33" s="83"/>
      <c r="AN33" s="83"/>
      <c r="AO33" s="83"/>
      <c r="AP33" s="83"/>
      <c r="AQ33" s="83"/>
      <c r="AR33" s="83"/>
      <c r="AS33" s="84"/>
      <c r="AT33" s="48"/>
    </row>
    <row r="34" spans="1:46"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row>
    <row r="35" spans="1:46"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row>
    <row r="36" spans="1:46"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row>
    <row r="37" spans="1:46"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row>
    <row r="38" spans="1:46" ht="15" customHeight="1" x14ac:dyDescent="0.25">
      <c r="A38" s="48"/>
      <c r="B38" s="66" t="s">
        <v>39</v>
      </c>
      <c r="C38" s="67"/>
      <c r="D38" s="67"/>
      <c r="E38" s="67"/>
      <c r="F38" s="67"/>
      <c r="G38" s="67"/>
      <c r="H38" s="67"/>
      <c r="I38" s="67"/>
      <c r="J38" s="67"/>
      <c r="K38" s="67"/>
      <c r="L38" s="67"/>
      <c r="M38" s="67"/>
      <c r="N38" s="67"/>
      <c r="O38" s="67"/>
      <c r="P38" s="67"/>
      <c r="Q38" s="67"/>
      <c r="R38" s="67"/>
      <c r="S38" s="67"/>
      <c r="T38" s="67"/>
      <c r="U38" s="67"/>
      <c r="V38" s="6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row>
    <row r="39" spans="1:46" x14ac:dyDescent="0.25">
      <c r="A39" s="48"/>
      <c r="B39" s="69"/>
      <c r="C39" s="70"/>
      <c r="D39" s="70"/>
      <c r="E39" s="70"/>
      <c r="F39" s="70"/>
      <c r="G39" s="70"/>
      <c r="H39" s="70"/>
      <c r="I39" s="70"/>
      <c r="J39" s="70"/>
      <c r="K39" s="70"/>
      <c r="L39" s="70"/>
      <c r="M39" s="70"/>
      <c r="N39" s="70"/>
      <c r="O39" s="70"/>
      <c r="P39" s="70"/>
      <c r="Q39" s="70"/>
      <c r="R39" s="70"/>
      <c r="S39" s="70"/>
      <c r="T39" s="70"/>
      <c r="U39" s="70"/>
      <c r="V39" s="71"/>
      <c r="W39" s="48"/>
      <c r="X39" s="48"/>
      <c r="Y39" s="72" t="s">
        <v>40</v>
      </c>
      <c r="Z39" s="72"/>
      <c r="AA39" s="72"/>
      <c r="AB39" s="72"/>
      <c r="AC39" s="72"/>
      <c r="AD39" s="72"/>
      <c r="AE39" s="72"/>
      <c r="AF39" s="72"/>
      <c r="AG39" s="72"/>
      <c r="AH39" s="72"/>
      <c r="AI39" s="72"/>
      <c r="AJ39" s="72"/>
      <c r="AK39" s="72"/>
      <c r="AL39" s="72"/>
      <c r="AM39" s="72"/>
      <c r="AN39" s="72"/>
      <c r="AO39" s="72"/>
      <c r="AP39" s="72"/>
      <c r="AQ39" s="72"/>
      <c r="AR39" s="72"/>
      <c r="AS39" s="72"/>
      <c r="AT39" s="48"/>
    </row>
    <row r="40" spans="1:46"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row>
    <row r="41" spans="1:46" hidden="1" x14ac:dyDescent="0.25"/>
  </sheetData>
  <sheetProtection algorithmName="SHA-512" hashValue="I/kHfQ8zmiDG1T7q9xoV35kPC2z5aIU7DbbyiHfeCmJsJFvNbxAe5Lmlgw9/UmRi2dsVOY0lsSpR9BASNRBvMA==" saltValue="KlCJ+R3qTeb/0oeCcdDOgQ==" spinCount="100000" sheet="1" objects="1" scenarios="1"/>
  <mergeCells count="27">
    <mergeCell ref="B2:AS3"/>
    <mergeCell ref="B5:AS5"/>
    <mergeCell ref="B7:G7"/>
    <mergeCell ref="H7:AS7"/>
    <mergeCell ref="B8:G8"/>
    <mergeCell ref="H8:AS8"/>
    <mergeCell ref="B9:AS9"/>
    <mergeCell ref="B10:AS10"/>
    <mergeCell ref="B11:AS11"/>
    <mergeCell ref="B14:AS14"/>
    <mergeCell ref="B16:G16"/>
    <mergeCell ref="H16:Q16"/>
    <mergeCell ref="T16:Y16"/>
    <mergeCell ref="Z16:AE16"/>
    <mergeCell ref="B38:V39"/>
    <mergeCell ref="Y39:AS39"/>
    <mergeCell ref="AG16:AS20"/>
    <mergeCell ref="T18:AE18"/>
    <mergeCell ref="T19:AE23"/>
    <mergeCell ref="Y25:AS25"/>
    <mergeCell ref="B26:V32"/>
    <mergeCell ref="Y26:AS32"/>
    <mergeCell ref="B33:V33"/>
    <mergeCell ref="Y33:AS33"/>
    <mergeCell ref="B18:Q20"/>
    <mergeCell ref="B22:Q23"/>
    <mergeCell ref="B25:V25"/>
  </mergeCells>
  <hyperlinks>
    <hyperlink ref="B22:Q23" r:id="rId1" display="Watch the demo on YouTube" xr:uid="{E86FA54A-A65C-4D22-85BC-8FBE74E05051}"/>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8D9A-60F6-455B-87AB-A1E457C8D31C}">
  <sheetPr>
    <tabColor rgb="FFFFC000"/>
  </sheetPr>
  <dimension ref="A1:AM29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3" width="17.140625" style="1" customWidth="1"/>
    <col min="4" max="4" width="8.42578125" style="1" customWidth="1"/>
    <col min="5" max="5" width="2.85546875" style="1" customWidth="1"/>
    <col min="6" max="7" width="8.42578125" style="1" customWidth="1"/>
    <col min="8" max="8" width="2.85546875" style="1" customWidth="1"/>
    <col min="9" max="20" width="8.5703125" style="1" customWidth="1"/>
    <col min="21" max="21" width="2.85546875" style="1" customWidth="1"/>
    <col min="22" max="22" width="9.140625" style="1" hidden="1" customWidth="1"/>
    <col min="23" max="23" width="11.42578125" style="1" hidden="1" customWidth="1"/>
    <col min="24" max="24" width="2.85546875" style="1" hidden="1" customWidth="1"/>
    <col min="25" max="25" width="34.28515625" style="1" hidden="1" customWidth="1"/>
    <col min="26" max="26" width="2.85546875" style="1" hidden="1" customWidth="1"/>
    <col min="27" max="28" width="14.28515625" style="1" hidden="1" customWidth="1"/>
    <col min="29" max="29" width="2.85546875" style="1" hidden="1" customWidth="1"/>
    <col min="30" max="30" width="14.140625" style="1" hidden="1" customWidth="1"/>
    <col min="31" max="31" width="2.85546875" style="1" hidden="1" customWidth="1"/>
    <col min="32" max="34" width="17.140625" style="1" hidden="1" customWidth="1"/>
    <col min="35" max="35" width="5.7109375" style="1" hidden="1" customWidth="1"/>
    <col min="36" max="36" width="2.85546875" style="1" hidden="1" customWidth="1"/>
    <col min="37" max="37" width="17.140625" style="1" hidden="1" customWidth="1"/>
    <col min="38" max="38" width="5.7109375" style="1" hidden="1" customWidth="1"/>
    <col min="39" max="39" width="0" style="1" hidden="1" customWidth="1"/>
    <col min="40" max="16384" width="9.140625" style="1" hidden="1"/>
  </cols>
  <sheetData>
    <row r="1" spans="1:39" x14ac:dyDescent="0.25">
      <c r="A1" s="48"/>
      <c r="B1" s="48"/>
      <c r="C1" s="48"/>
      <c r="D1" s="48"/>
      <c r="E1" s="48"/>
      <c r="F1" s="48"/>
      <c r="G1" s="48"/>
      <c r="H1" s="48"/>
      <c r="I1" s="48"/>
      <c r="J1" s="48"/>
      <c r="K1" s="48"/>
      <c r="L1" s="48"/>
      <c r="M1" s="48"/>
      <c r="N1" s="48"/>
      <c r="O1" s="48"/>
      <c r="P1" s="48"/>
      <c r="Q1" s="48"/>
      <c r="R1" s="48"/>
      <c r="S1" s="48"/>
      <c r="T1" s="48"/>
      <c r="U1" s="48"/>
    </row>
    <row r="2" spans="1:39" x14ac:dyDescent="0.25">
      <c r="A2" s="48"/>
      <c r="B2" s="124" t="s">
        <v>9</v>
      </c>
      <c r="C2" s="126"/>
      <c r="D2" s="48"/>
      <c r="E2" s="48"/>
      <c r="F2" s="48"/>
      <c r="G2" s="48"/>
      <c r="H2" s="48"/>
      <c r="I2" s="132" t="s">
        <v>56</v>
      </c>
      <c r="J2" s="133"/>
      <c r="K2" s="133"/>
      <c r="L2" s="133"/>
      <c r="M2" s="133"/>
      <c r="N2" s="133"/>
      <c r="O2" s="133"/>
      <c r="P2" s="133"/>
      <c r="Q2" s="133"/>
      <c r="R2" s="133"/>
      <c r="S2" s="133"/>
      <c r="T2" s="134"/>
      <c r="U2" s="48"/>
    </row>
    <row r="3" spans="1:39" x14ac:dyDescent="0.25">
      <c r="A3" s="48"/>
      <c r="B3" s="127"/>
      <c r="C3" s="129"/>
      <c r="D3" s="48"/>
      <c r="E3" s="48"/>
      <c r="F3" s="48"/>
      <c r="G3" s="48"/>
      <c r="H3" s="48"/>
      <c r="I3" s="135"/>
      <c r="J3" s="136"/>
      <c r="K3" s="136"/>
      <c r="L3" s="136"/>
      <c r="M3" s="136"/>
      <c r="N3" s="136"/>
      <c r="O3" s="136"/>
      <c r="P3" s="136"/>
      <c r="Q3" s="136"/>
      <c r="R3" s="136"/>
      <c r="S3" s="136"/>
      <c r="T3" s="137"/>
      <c r="U3" s="48"/>
    </row>
    <row r="4" spans="1:39" x14ac:dyDescent="0.25">
      <c r="A4" s="48"/>
      <c r="B4" s="48"/>
      <c r="C4" s="48"/>
      <c r="D4" s="48"/>
      <c r="E4" s="48"/>
      <c r="F4" s="48"/>
      <c r="G4" s="48"/>
      <c r="H4" s="48"/>
      <c r="I4" s="138"/>
      <c r="J4" s="139"/>
      <c r="K4" s="139"/>
      <c r="L4" s="139"/>
      <c r="M4" s="139"/>
      <c r="N4" s="139"/>
      <c r="O4" s="139"/>
      <c r="P4" s="139"/>
      <c r="Q4" s="139"/>
      <c r="R4" s="139"/>
      <c r="S4" s="139"/>
      <c r="T4" s="140"/>
      <c r="U4" s="48"/>
    </row>
    <row r="5" spans="1:39" x14ac:dyDescent="0.25">
      <c r="A5" s="48"/>
      <c r="B5" s="73" t="s">
        <v>42</v>
      </c>
      <c r="C5" s="74"/>
      <c r="D5" s="75"/>
      <c r="E5" s="48"/>
      <c r="F5" s="48"/>
      <c r="G5" s="48"/>
      <c r="H5" s="48"/>
      <c r="I5" s="48"/>
      <c r="J5" s="48"/>
      <c r="K5" s="48"/>
      <c r="L5" s="48"/>
      <c r="M5" s="48"/>
      <c r="N5" s="48"/>
      <c r="O5" s="48"/>
      <c r="P5" s="48"/>
      <c r="Q5" s="48"/>
      <c r="R5" s="48"/>
      <c r="S5" s="48"/>
      <c r="T5" s="48"/>
      <c r="U5" s="48"/>
    </row>
    <row r="6" spans="1:39" x14ac:dyDescent="0.25">
      <c r="A6" s="48"/>
      <c r="B6" s="76"/>
      <c r="C6" s="77"/>
      <c r="D6" s="78"/>
      <c r="E6" s="48"/>
      <c r="F6" s="48"/>
      <c r="G6" s="48"/>
      <c r="H6" s="48"/>
      <c r="I6" s="112" t="s">
        <v>15</v>
      </c>
      <c r="J6" s="114"/>
      <c r="K6" s="130">
        <f>SUM($I$8:$T$8)</f>
        <v>0</v>
      </c>
      <c r="L6" s="131"/>
      <c r="M6" s="48"/>
      <c r="N6" s="48"/>
      <c r="O6" s="48"/>
      <c r="P6" s="48"/>
      <c r="Q6" s="48"/>
      <c r="R6" s="48"/>
      <c r="S6" s="48"/>
      <c r="T6" s="48"/>
      <c r="U6" s="48"/>
      <c r="AB6" s="10"/>
      <c r="AC6" s="10"/>
      <c r="AD6" s="10"/>
      <c r="AE6" s="10"/>
      <c r="AF6" s="10"/>
      <c r="AG6" s="10"/>
      <c r="AH6" s="10"/>
      <c r="AI6" s="10"/>
      <c r="AJ6" s="10"/>
      <c r="AK6" s="10"/>
      <c r="AL6" s="10"/>
      <c r="AM6" s="10"/>
    </row>
    <row r="7" spans="1:39" x14ac:dyDescent="0.25">
      <c r="A7" s="48"/>
      <c r="B7" s="79"/>
      <c r="C7" s="80"/>
      <c r="D7" s="81"/>
      <c r="E7" s="48"/>
      <c r="F7" s="48"/>
      <c r="G7" s="48"/>
      <c r="H7" s="48"/>
      <c r="I7" s="48"/>
      <c r="J7" s="48"/>
      <c r="K7" s="48"/>
      <c r="L7" s="48"/>
      <c r="M7" s="48"/>
      <c r="N7" s="48"/>
      <c r="O7" s="48"/>
      <c r="P7" s="48"/>
      <c r="Q7" s="48"/>
      <c r="R7" s="48"/>
      <c r="S7" s="48"/>
      <c r="T7" s="48"/>
      <c r="U7" s="48"/>
    </row>
    <row r="8" spans="1:39" x14ac:dyDescent="0.25">
      <c r="A8" s="48"/>
      <c r="B8" s="48"/>
      <c r="C8" s="48"/>
      <c r="D8" s="50" t="s">
        <v>8</v>
      </c>
      <c r="E8" s="48"/>
      <c r="F8" s="142" t="s">
        <v>14</v>
      </c>
      <c r="G8" s="142"/>
      <c r="H8" s="143"/>
      <c r="I8" s="45">
        <f>SUM(I$12:I$261)</f>
        <v>0</v>
      </c>
      <c r="J8" s="45">
        <f t="shared" ref="J8:T8" si="0">SUM(J$12:J$261)</f>
        <v>0</v>
      </c>
      <c r="K8" s="45">
        <f t="shared" si="0"/>
        <v>0</v>
      </c>
      <c r="L8" s="45">
        <f t="shared" si="0"/>
        <v>0</v>
      </c>
      <c r="M8" s="45">
        <f t="shared" si="0"/>
        <v>0</v>
      </c>
      <c r="N8" s="45">
        <f t="shared" si="0"/>
        <v>0</v>
      </c>
      <c r="O8" s="45">
        <f t="shared" si="0"/>
        <v>0</v>
      </c>
      <c r="P8" s="45">
        <f t="shared" si="0"/>
        <v>0</v>
      </c>
      <c r="Q8" s="45">
        <f t="shared" si="0"/>
        <v>0</v>
      </c>
      <c r="R8" s="45">
        <f t="shared" si="0"/>
        <v>0</v>
      </c>
      <c r="S8" s="45">
        <f t="shared" si="0"/>
        <v>0</v>
      </c>
      <c r="T8" s="45">
        <f t="shared" si="0"/>
        <v>0</v>
      </c>
      <c r="U8" s="48"/>
      <c r="W8" s="44">
        <f>COUNTIF($W$12:$W$261, "X")</f>
        <v>0</v>
      </c>
      <c r="AF8" s="43" t="str">
        <f>Report!$B$6</f>
        <v>Client Name</v>
      </c>
      <c r="AG8" s="43" t="str">
        <f>Report!$P$6</f>
        <v>Job Description</v>
      </c>
      <c r="AK8" s="44" t="str">
        <f>IF(Report!$H$6="", "", Report!$H$6)</f>
        <v/>
      </c>
    </row>
    <row r="9" spans="1:39" x14ac:dyDescent="0.25">
      <c r="A9" s="48"/>
      <c r="B9" s="141" t="str">
        <f>IF($W$8=0, "", "Duplicates")</f>
        <v/>
      </c>
      <c r="C9" s="141"/>
      <c r="D9" s="50" t="s">
        <v>2</v>
      </c>
      <c r="E9" s="48"/>
      <c r="F9" s="50" t="s">
        <v>2</v>
      </c>
      <c r="G9" s="50" t="s">
        <v>2</v>
      </c>
      <c r="H9" s="48"/>
      <c r="I9" s="48"/>
      <c r="J9" s="48"/>
      <c r="K9" s="48"/>
      <c r="L9" s="48"/>
      <c r="M9" s="48"/>
      <c r="N9" s="48"/>
      <c r="O9" s="48"/>
      <c r="P9" s="48"/>
      <c r="Q9" s="48"/>
      <c r="R9" s="48"/>
      <c r="S9" s="48"/>
      <c r="T9" s="48"/>
      <c r="U9" s="48"/>
      <c r="AF9" s="44" t="str">
        <f>IF(Report!$H$6="", "", Report!$H$6)</f>
        <v/>
      </c>
      <c r="AG9" s="44" t="str">
        <f>IF(Report!$V$6="", "", Report!$V$6)</f>
        <v/>
      </c>
    </row>
    <row r="10" spans="1:39" x14ac:dyDescent="0.25">
      <c r="A10" s="48"/>
      <c r="B10" s="6" t="s">
        <v>0</v>
      </c>
      <c r="C10" s="7" t="s">
        <v>1</v>
      </c>
      <c r="D10" s="8" t="s">
        <v>4</v>
      </c>
      <c r="E10" s="48"/>
      <c r="F10" s="2" t="s">
        <v>3</v>
      </c>
      <c r="G10" s="3" t="s">
        <v>5</v>
      </c>
      <c r="H10" s="48"/>
      <c r="I10" s="19" t="str">
        <f>TEXT($AA$10, "mmm yyyy")</f>
        <v>Jan 1900</v>
      </c>
      <c r="J10" s="20" t="str">
        <f>TEXT($AA$11, "mmm yyyy")</f>
        <v>Feb 1900</v>
      </c>
      <c r="K10" s="20" t="str">
        <f>TEXT($AA$12, "mmm yyyy")</f>
        <v>Mar 1900</v>
      </c>
      <c r="L10" s="20" t="str">
        <f>TEXT($AA$13, "mmm yyyy")</f>
        <v>Apr 1900</v>
      </c>
      <c r="M10" s="20" t="str">
        <f>TEXT($AA$14, "mmm yyyy")</f>
        <v>May 1900</v>
      </c>
      <c r="N10" s="20" t="str">
        <f>TEXT($AA$15, "mmm yyyy")</f>
        <v>Jun 1900</v>
      </c>
      <c r="O10" s="20" t="str">
        <f>TEXT($AA$16, "mmm yyyy")</f>
        <v>Jul 1900</v>
      </c>
      <c r="P10" s="20" t="str">
        <f>TEXT($AA$17, "mmm yyyy")</f>
        <v>Aug 1900</v>
      </c>
      <c r="Q10" s="20" t="str">
        <f>TEXT($AA$18, "mmm yyyy")</f>
        <v>Sep 1900</v>
      </c>
      <c r="R10" s="20" t="str">
        <f>TEXT($AA$19, "mmm yyyy")</f>
        <v>Oct 1900</v>
      </c>
      <c r="S10" s="20" t="str">
        <f>TEXT($AA$20, "mmm yyyy")</f>
        <v>Nov 1900</v>
      </c>
      <c r="T10" s="21" t="str">
        <f>TEXT($AA$21, "mmm yyyy")</f>
        <v>Dec 1900</v>
      </c>
      <c r="U10" s="48"/>
      <c r="AA10" s="13">
        <f>DATE(YEAR('Time Entries'!$O$6), MONTH('Time Entries'!$O$6), 1)</f>
        <v>1</v>
      </c>
      <c r="AB10" s="16" t="str">
        <f>TEXT($AA$10, "mmm yyyy")</f>
        <v>Jan 1900</v>
      </c>
      <c r="AH10" s="44">
        <f>COUNTIF($AH$12:$AH$261, "")</f>
        <v>250</v>
      </c>
      <c r="AK10" s="44">
        <f>COUNTIF($AK$12:$AK$261, "")</f>
        <v>250</v>
      </c>
    </row>
    <row r="11" spans="1:39" x14ac:dyDescent="0.25">
      <c r="A11" s="48"/>
      <c r="B11" s="34"/>
      <c r="C11" s="35"/>
      <c r="D11" s="36"/>
      <c r="E11" s="48"/>
      <c r="F11" s="4"/>
      <c r="G11" s="5"/>
      <c r="H11" s="48"/>
      <c r="I11" s="4"/>
      <c r="J11" s="9"/>
      <c r="K11" s="9"/>
      <c r="L11" s="9"/>
      <c r="M11" s="9"/>
      <c r="N11" s="9"/>
      <c r="O11" s="9"/>
      <c r="P11" s="9"/>
      <c r="Q11" s="9"/>
      <c r="R11" s="9"/>
      <c r="S11" s="9"/>
      <c r="T11" s="5"/>
      <c r="U11" s="48"/>
      <c r="W11" s="43" t="s">
        <v>10</v>
      </c>
      <c r="Y11" s="10" t="s">
        <v>16</v>
      </c>
      <c r="AA11" s="14">
        <f>DATE(YEAR(AA10), MONTH(AA10)+1, 1)</f>
        <v>32</v>
      </c>
      <c r="AB11" s="17" t="str">
        <f>TEXT($AA$11, "mmm yyyy")</f>
        <v>Feb 1900</v>
      </c>
      <c r="AD11" s="43" t="s">
        <v>17</v>
      </c>
    </row>
    <row r="12" spans="1:39" x14ac:dyDescent="0.25">
      <c r="A12" s="48"/>
      <c r="B12" s="37"/>
      <c r="C12" s="38"/>
      <c r="D12" s="39"/>
      <c r="E12" s="48"/>
      <c r="F12" s="26" t="str">
        <f>IF(OR($B12="", $C12=""), "", SUM($I12:$T12))</f>
        <v/>
      </c>
      <c r="G12" s="26" t="str">
        <f>IF($F12="", "", IF($D12-$F12&lt;0, TEXT(($F12-$D12), "-[h]:mm"), $D12-$F12))</f>
        <v/>
      </c>
      <c r="H12" s="48"/>
      <c r="I12" s="29" t="str">
        <f>IF(OR($B12="", $C12=""), "", SUMIF('Time Entries'!$S$12:$S$1011, _xlfn.CONCAT(I$10, " - ", $Y12), 'Time Entries'!$D$12:$D$1011)+SUMIF('Time Entries'!$T$12:$T$1011, _xlfn.CONCAT(I$10, " - ", $Y12), 'Time Entries'!$F$12:$F$1011)+SUMIF('Time Entries'!$U$12:$U$1011, _xlfn.CONCAT(I$10, " - ", $Y12), 'Time Entries'!$H$12:$H$1011)+SUMIF('Time Entries'!$V$12:$V$1011, _xlfn.CONCAT(I$10, " - ", $Y12), 'Time Entries'!$J$12:$J$1011))</f>
        <v/>
      </c>
      <c r="J12" s="30" t="str">
        <f>IF(OR($B12="", $C12=""), "", SUMIF('Time Entries'!$S$12:$S$1011, _xlfn.CONCAT(J$10, " - ", $Y12), 'Time Entries'!$D$12:$D$1011)+SUMIF('Time Entries'!$T$12:$T$1011, _xlfn.CONCAT(J$10, " - ", $Y12), 'Time Entries'!$F$12:$F$1011)+SUMIF('Time Entries'!$U$12:$U$1011, _xlfn.CONCAT(J$10, " - ", $Y12), 'Time Entries'!$H$12:$H$1011)+SUMIF('Time Entries'!$V$12:$V$1011, _xlfn.CONCAT(J$10, " - ", $Y12), 'Time Entries'!$J$12:$J$1011))</f>
        <v/>
      </c>
      <c r="K12" s="30" t="str">
        <f>IF(OR($B12="", $C12=""), "", SUMIF('Time Entries'!$S$12:$S$1011, _xlfn.CONCAT(K$10, " - ", $Y12), 'Time Entries'!$D$12:$D$1011)+SUMIF('Time Entries'!$T$12:$T$1011, _xlfn.CONCAT(K$10, " - ", $Y12), 'Time Entries'!$F$12:$F$1011)+SUMIF('Time Entries'!$U$12:$U$1011, _xlfn.CONCAT(K$10, " - ", $Y12), 'Time Entries'!$H$12:$H$1011)+SUMIF('Time Entries'!$V$12:$V$1011, _xlfn.CONCAT(K$10, " - ", $Y12), 'Time Entries'!$J$12:$J$1011))</f>
        <v/>
      </c>
      <c r="L12" s="30" t="str">
        <f>IF(OR($B12="", $C12=""), "", SUMIF('Time Entries'!$S$12:$S$1011, _xlfn.CONCAT(L$10, " - ", $Y12), 'Time Entries'!$D$12:$D$1011)+SUMIF('Time Entries'!$T$12:$T$1011, _xlfn.CONCAT(L$10, " - ", $Y12), 'Time Entries'!$F$12:$F$1011)+SUMIF('Time Entries'!$U$12:$U$1011, _xlfn.CONCAT(L$10, " - ", $Y12), 'Time Entries'!$H$12:$H$1011)+SUMIF('Time Entries'!$V$12:$V$1011, _xlfn.CONCAT(L$10, " - ", $Y12), 'Time Entries'!$J$12:$J$1011))</f>
        <v/>
      </c>
      <c r="M12" s="30" t="str">
        <f>IF(OR($B12="", $C12=""), "", SUMIF('Time Entries'!$S$12:$S$1011, _xlfn.CONCAT(M$10, " - ", $Y12), 'Time Entries'!$D$12:$D$1011)+SUMIF('Time Entries'!$T$12:$T$1011, _xlfn.CONCAT(M$10, " - ", $Y12), 'Time Entries'!$F$12:$F$1011)+SUMIF('Time Entries'!$U$12:$U$1011, _xlfn.CONCAT(M$10, " - ", $Y12), 'Time Entries'!$H$12:$H$1011)+SUMIF('Time Entries'!$V$12:$V$1011, _xlfn.CONCAT(M$10, " - ", $Y12), 'Time Entries'!$J$12:$J$1011))</f>
        <v/>
      </c>
      <c r="N12" s="30" t="str">
        <f>IF(OR($B12="", $C12=""), "", SUMIF('Time Entries'!$S$12:$S$1011, _xlfn.CONCAT(N$10, " - ", $Y12), 'Time Entries'!$D$12:$D$1011)+SUMIF('Time Entries'!$T$12:$T$1011, _xlfn.CONCAT(N$10, " - ", $Y12), 'Time Entries'!$F$12:$F$1011)+SUMIF('Time Entries'!$U$12:$U$1011, _xlfn.CONCAT(N$10, " - ", $Y12), 'Time Entries'!$H$12:$H$1011)+SUMIF('Time Entries'!$V$12:$V$1011, _xlfn.CONCAT(N$10, " - ", $Y12), 'Time Entries'!$J$12:$J$1011))</f>
        <v/>
      </c>
      <c r="O12" s="30" t="str">
        <f>IF(OR($B12="", $C12=""), "", SUMIF('Time Entries'!$S$12:$S$1011, _xlfn.CONCAT(O$10, " - ", $Y12), 'Time Entries'!$D$12:$D$1011)+SUMIF('Time Entries'!$T$12:$T$1011, _xlfn.CONCAT(O$10, " - ", $Y12), 'Time Entries'!$F$12:$F$1011)+SUMIF('Time Entries'!$U$12:$U$1011, _xlfn.CONCAT(O$10, " - ", $Y12), 'Time Entries'!$H$12:$H$1011)+SUMIF('Time Entries'!$V$12:$V$1011, _xlfn.CONCAT(O$10, " - ", $Y12), 'Time Entries'!$J$12:$J$1011))</f>
        <v/>
      </c>
      <c r="P12" s="30" t="str">
        <f>IF(OR($B12="", $C12=""), "", SUMIF('Time Entries'!$S$12:$S$1011, _xlfn.CONCAT(P$10, " - ", $Y12), 'Time Entries'!$D$12:$D$1011)+SUMIF('Time Entries'!$T$12:$T$1011, _xlfn.CONCAT(P$10, " - ", $Y12), 'Time Entries'!$F$12:$F$1011)+SUMIF('Time Entries'!$U$12:$U$1011, _xlfn.CONCAT(P$10, " - ", $Y12), 'Time Entries'!$H$12:$H$1011)+SUMIF('Time Entries'!$V$12:$V$1011, _xlfn.CONCAT(P$10, " - ", $Y12), 'Time Entries'!$J$12:$J$1011))</f>
        <v/>
      </c>
      <c r="Q12" s="30" t="str">
        <f>IF(OR($B12="", $C12=""), "", SUMIF('Time Entries'!$S$12:$S$1011, _xlfn.CONCAT(Q$10, " - ", $Y12), 'Time Entries'!$D$12:$D$1011)+SUMIF('Time Entries'!$T$12:$T$1011, _xlfn.CONCAT(Q$10, " - ", $Y12), 'Time Entries'!$F$12:$F$1011)+SUMIF('Time Entries'!$U$12:$U$1011, _xlfn.CONCAT(Q$10, " - ", $Y12), 'Time Entries'!$H$12:$H$1011)+SUMIF('Time Entries'!$V$12:$V$1011, _xlfn.CONCAT(Q$10, " - ", $Y12), 'Time Entries'!$J$12:$J$1011))</f>
        <v/>
      </c>
      <c r="R12" s="30" t="str">
        <f>IF(OR($B12="", $C12=""), "", SUMIF('Time Entries'!$S$12:$S$1011, _xlfn.CONCAT(R$10, " - ", $Y12), 'Time Entries'!$D$12:$D$1011)+SUMIF('Time Entries'!$T$12:$T$1011, _xlfn.CONCAT(R$10, " - ", $Y12), 'Time Entries'!$F$12:$F$1011)+SUMIF('Time Entries'!$U$12:$U$1011, _xlfn.CONCAT(R$10, " - ", $Y12), 'Time Entries'!$H$12:$H$1011)+SUMIF('Time Entries'!$V$12:$V$1011, _xlfn.CONCAT(R$10, " - ", $Y12), 'Time Entries'!$J$12:$J$1011))</f>
        <v/>
      </c>
      <c r="S12" s="30" t="str">
        <f>IF(OR($B12="", $C12=""), "", SUMIF('Time Entries'!$S$12:$S$1011, _xlfn.CONCAT(S$10, " - ", $Y12), 'Time Entries'!$D$12:$D$1011)+SUMIF('Time Entries'!$T$12:$T$1011, _xlfn.CONCAT(S$10, " - ", $Y12), 'Time Entries'!$F$12:$F$1011)+SUMIF('Time Entries'!$U$12:$U$1011, _xlfn.CONCAT(S$10, " - ", $Y12), 'Time Entries'!$H$12:$H$1011)+SUMIF('Time Entries'!$V$12:$V$1011, _xlfn.CONCAT(S$10, " - ", $Y12), 'Time Entries'!$J$12:$J$1011))</f>
        <v/>
      </c>
      <c r="T12" s="23" t="str">
        <f>IF(OR($B12="", $C12=""), "", SUMIF('Time Entries'!$S$12:$S$1011, _xlfn.CONCAT(T$10, " - ", $Y12), 'Time Entries'!$D$12:$D$1011)+SUMIF('Time Entries'!$T$12:$T$1011, _xlfn.CONCAT(T$10, " - ", $Y12), 'Time Entries'!$F$12:$F$1011)+SUMIF('Time Entries'!$U$12:$U$1011, _xlfn.CONCAT(T$10, " - ", $Y12), 'Time Entries'!$H$12:$H$1011)+SUMIF('Time Entries'!$V$12:$V$1011, _xlfn.CONCAT(T$10, " - ", $Y12), 'Time Entries'!$J$12:$J$1011))</f>
        <v/>
      </c>
      <c r="U12" s="48"/>
      <c r="W12" s="16" t="str">
        <f>IF($Y12="", "", IF(COUNTIF($Y$12:$Y$261, $Y12)&gt;1, "X", ""))</f>
        <v/>
      </c>
      <c r="Y12" s="16" t="str">
        <f>IF(OR($B12="", $C12=""), "", _xlfn.CONCAT($B12, " - ", $C12))</f>
        <v/>
      </c>
      <c r="AA12" s="14">
        <f t="shared" ref="AA12:AA21" si="1">DATE(YEAR(AA11), MONTH(AA11)+1, 1)</f>
        <v>61</v>
      </c>
      <c r="AB12" s="17" t="str">
        <f>TEXT($AA$12, "mmm yyyy")</f>
        <v>Mar 1900</v>
      </c>
      <c r="AD12" s="16" t="str">
        <f>IF(COUNTIF($B12:$C12, "")=1, "X", "")</f>
        <v/>
      </c>
      <c r="AF12" s="16" t="str">
        <f>IF(OR($B12="", $C12=""), "", IF(AND($AF$9="", $AG$9=""), "X", IF(AND(NOT($AF$9=""), NOT($AG$9="")), IF($Y12=_xlfn.CONCAT($AF$9, " - ", $AG$9), "X", ""), IF($AG$9="", IF($AF$9=$B12, "X", ""), ""))))</f>
        <v/>
      </c>
      <c r="AH12" s="16" t="str">
        <f>IF($B12="", "", IF(COUNTIF($B$12:$B12, $B12)&gt;1, "", $B12))</f>
        <v/>
      </c>
      <c r="AI12" s="16" t="str">
        <f>IF($AH12="", "", COUNTIF($AH$12:$AH$261, "&lt;"&amp;$AH12)+1+COUNTIF($AH$12:$AH12, $AH12)-1-$AH$10)</f>
        <v/>
      </c>
      <c r="AK12" s="16" t="str">
        <f>IF(OR($AK$8="", $B12=""), "", IF($AK$8=$B12, $C12, ""))</f>
        <v/>
      </c>
      <c r="AL12" s="16" t="str">
        <f>IF($AK12="", "", COUNTIF($AK$12:$AK$261, "&lt;"&amp;$AK12)+1+COUNTIF($AK$12:$AK12, $AK12)-1-$AK$10)</f>
        <v/>
      </c>
    </row>
    <row r="13" spans="1:39" x14ac:dyDescent="0.25">
      <c r="A13" s="48"/>
      <c r="B13" s="40"/>
      <c r="C13" s="41"/>
      <c r="D13" s="42"/>
      <c r="E13" s="48"/>
      <c r="F13" s="27" t="str">
        <f t="shared" ref="F13:F76" si="2">IF(OR($B13="", $C13=""), "", SUM($I13:$T13))</f>
        <v/>
      </c>
      <c r="G13" s="27" t="str">
        <f t="shared" ref="G13:G76" si="3">IF($F13="", "", IF($D13-$F13&lt;0, TEXT(($F13-$D13), "-[h]:mm"), $D13-$F13))</f>
        <v/>
      </c>
      <c r="H13" s="48"/>
      <c r="I13" s="31" t="str">
        <f>IF(OR($B13="", $C13=""), "", SUMIF('Time Entries'!$S$12:$S$1011, _xlfn.CONCAT(I$10, " - ", $Y13), 'Time Entries'!$D$12:$D$1011)+SUMIF('Time Entries'!$T$12:$T$1011, _xlfn.CONCAT(I$10, " - ", $Y13), 'Time Entries'!$F$12:$F$1011)+SUMIF('Time Entries'!$U$12:$U$1011, _xlfn.CONCAT(I$10, " - ", $Y13), 'Time Entries'!$H$12:$H$1011)+SUMIF('Time Entries'!$V$12:$V$1011, _xlfn.CONCAT(I$10, " - ", $Y13), 'Time Entries'!$J$12:$J$1011))</f>
        <v/>
      </c>
      <c r="J13" s="22" t="str">
        <f>IF(OR($B13="", $C13=""), "", SUMIF('Time Entries'!$S$12:$S$1011, _xlfn.CONCAT(J$10, " - ", $Y13), 'Time Entries'!$D$12:$D$1011)+SUMIF('Time Entries'!$T$12:$T$1011, _xlfn.CONCAT(J$10, " - ", $Y13), 'Time Entries'!$F$12:$F$1011)+SUMIF('Time Entries'!$U$12:$U$1011, _xlfn.CONCAT(J$10, " - ", $Y13), 'Time Entries'!$H$12:$H$1011)+SUMIF('Time Entries'!$V$12:$V$1011, _xlfn.CONCAT(J$10, " - ", $Y13), 'Time Entries'!$J$12:$J$1011))</f>
        <v/>
      </c>
      <c r="K13" s="22" t="str">
        <f>IF(OR($B13="", $C13=""), "", SUMIF('Time Entries'!$S$12:$S$1011, _xlfn.CONCAT(K$10, " - ", $Y13), 'Time Entries'!$D$12:$D$1011)+SUMIF('Time Entries'!$T$12:$T$1011, _xlfn.CONCAT(K$10, " - ", $Y13), 'Time Entries'!$F$12:$F$1011)+SUMIF('Time Entries'!$U$12:$U$1011, _xlfn.CONCAT(K$10, " - ", $Y13), 'Time Entries'!$H$12:$H$1011)+SUMIF('Time Entries'!$V$12:$V$1011, _xlfn.CONCAT(K$10, " - ", $Y13), 'Time Entries'!$J$12:$J$1011))</f>
        <v/>
      </c>
      <c r="L13" s="22" t="str">
        <f>IF(OR($B13="", $C13=""), "", SUMIF('Time Entries'!$S$12:$S$1011, _xlfn.CONCAT(L$10, " - ", $Y13), 'Time Entries'!$D$12:$D$1011)+SUMIF('Time Entries'!$T$12:$T$1011, _xlfn.CONCAT(L$10, " - ", $Y13), 'Time Entries'!$F$12:$F$1011)+SUMIF('Time Entries'!$U$12:$U$1011, _xlfn.CONCAT(L$10, " - ", $Y13), 'Time Entries'!$H$12:$H$1011)+SUMIF('Time Entries'!$V$12:$V$1011, _xlfn.CONCAT(L$10, " - ", $Y13), 'Time Entries'!$J$12:$J$1011))</f>
        <v/>
      </c>
      <c r="M13" s="22" t="str">
        <f>IF(OR($B13="", $C13=""), "", SUMIF('Time Entries'!$S$12:$S$1011, _xlfn.CONCAT(M$10, " - ", $Y13), 'Time Entries'!$D$12:$D$1011)+SUMIF('Time Entries'!$T$12:$T$1011, _xlfn.CONCAT(M$10, " - ", $Y13), 'Time Entries'!$F$12:$F$1011)+SUMIF('Time Entries'!$U$12:$U$1011, _xlfn.CONCAT(M$10, " - ", $Y13), 'Time Entries'!$H$12:$H$1011)+SUMIF('Time Entries'!$V$12:$V$1011, _xlfn.CONCAT(M$10, " - ", $Y13), 'Time Entries'!$J$12:$J$1011))</f>
        <v/>
      </c>
      <c r="N13" s="22" t="str">
        <f>IF(OR($B13="", $C13=""), "", SUMIF('Time Entries'!$S$12:$S$1011, _xlfn.CONCAT(N$10, " - ", $Y13), 'Time Entries'!$D$12:$D$1011)+SUMIF('Time Entries'!$T$12:$T$1011, _xlfn.CONCAT(N$10, " - ", $Y13), 'Time Entries'!$F$12:$F$1011)+SUMIF('Time Entries'!$U$12:$U$1011, _xlfn.CONCAT(N$10, " - ", $Y13), 'Time Entries'!$H$12:$H$1011)+SUMIF('Time Entries'!$V$12:$V$1011, _xlfn.CONCAT(N$10, " - ", $Y13), 'Time Entries'!$J$12:$J$1011))</f>
        <v/>
      </c>
      <c r="O13" s="22" t="str">
        <f>IF(OR($B13="", $C13=""), "", SUMIF('Time Entries'!$S$12:$S$1011, _xlfn.CONCAT(O$10, " - ", $Y13), 'Time Entries'!$D$12:$D$1011)+SUMIF('Time Entries'!$T$12:$T$1011, _xlfn.CONCAT(O$10, " - ", $Y13), 'Time Entries'!$F$12:$F$1011)+SUMIF('Time Entries'!$U$12:$U$1011, _xlfn.CONCAT(O$10, " - ", $Y13), 'Time Entries'!$H$12:$H$1011)+SUMIF('Time Entries'!$V$12:$V$1011, _xlfn.CONCAT(O$10, " - ", $Y13), 'Time Entries'!$J$12:$J$1011))</f>
        <v/>
      </c>
      <c r="P13" s="22" t="str">
        <f>IF(OR($B13="", $C13=""), "", SUMIF('Time Entries'!$S$12:$S$1011, _xlfn.CONCAT(P$10, " - ", $Y13), 'Time Entries'!$D$12:$D$1011)+SUMIF('Time Entries'!$T$12:$T$1011, _xlfn.CONCAT(P$10, " - ", $Y13), 'Time Entries'!$F$12:$F$1011)+SUMIF('Time Entries'!$U$12:$U$1011, _xlfn.CONCAT(P$10, " - ", $Y13), 'Time Entries'!$H$12:$H$1011)+SUMIF('Time Entries'!$V$12:$V$1011, _xlfn.CONCAT(P$10, " - ", $Y13), 'Time Entries'!$J$12:$J$1011))</f>
        <v/>
      </c>
      <c r="Q13" s="22" t="str">
        <f>IF(OR($B13="", $C13=""), "", SUMIF('Time Entries'!$S$12:$S$1011, _xlfn.CONCAT(Q$10, " - ", $Y13), 'Time Entries'!$D$12:$D$1011)+SUMIF('Time Entries'!$T$12:$T$1011, _xlfn.CONCAT(Q$10, " - ", $Y13), 'Time Entries'!$F$12:$F$1011)+SUMIF('Time Entries'!$U$12:$U$1011, _xlfn.CONCAT(Q$10, " - ", $Y13), 'Time Entries'!$H$12:$H$1011)+SUMIF('Time Entries'!$V$12:$V$1011, _xlfn.CONCAT(Q$10, " - ", $Y13), 'Time Entries'!$J$12:$J$1011))</f>
        <v/>
      </c>
      <c r="R13" s="22" t="str">
        <f>IF(OR($B13="", $C13=""), "", SUMIF('Time Entries'!$S$12:$S$1011, _xlfn.CONCAT(R$10, " - ", $Y13), 'Time Entries'!$D$12:$D$1011)+SUMIF('Time Entries'!$T$12:$T$1011, _xlfn.CONCAT(R$10, " - ", $Y13), 'Time Entries'!$F$12:$F$1011)+SUMIF('Time Entries'!$U$12:$U$1011, _xlfn.CONCAT(R$10, " - ", $Y13), 'Time Entries'!$H$12:$H$1011)+SUMIF('Time Entries'!$V$12:$V$1011, _xlfn.CONCAT(R$10, " - ", $Y13), 'Time Entries'!$J$12:$J$1011))</f>
        <v/>
      </c>
      <c r="S13" s="22" t="str">
        <f>IF(OR($B13="", $C13=""), "", SUMIF('Time Entries'!$S$12:$S$1011, _xlfn.CONCAT(S$10, " - ", $Y13), 'Time Entries'!$D$12:$D$1011)+SUMIF('Time Entries'!$T$12:$T$1011, _xlfn.CONCAT(S$10, " - ", $Y13), 'Time Entries'!$F$12:$F$1011)+SUMIF('Time Entries'!$U$12:$U$1011, _xlfn.CONCAT(S$10, " - ", $Y13), 'Time Entries'!$H$12:$H$1011)+SUMIF('Time Entries'!$V$12:$V$1011, _xlfn.CONCAT(S$10, " - ", $Y13), 'Time Entries'!$J$12:$J$1011))</f>
        <v/>
      </c>
      <c r="T13" s="24" t="str">
        <f>IF(OR($B13="", $C13=""), "", SUMIF('Time Entries'!$S$12:$S$1011, _xlfn.CONCAT(T$10, " - ", $Y13), 'Time Entries'!$D$12:$D$1011)+SUMIF('Time Entries'!$T$12:$T$1011, _xlfn.CONCAT(T$10, " - ", $Y13), 'Time Entries'!$F$12:$F$1011)+SUMIF('Time Entries'!$U$12:$U$1011, _xlfn.CONCAT(T$10, " - ", $Y13), 'Time Entries'!$H$12:$H$1011)+SUMIF('Time Entries'!$V$12:$V$1011, _xlfn.CONCAT(T$10, " - ", $Y13), 'Time Entries'!$J$12:$J$1011))</f>
        <v/>
      </c>
      <c r="U13" s="48"/>
      <c r="W13" s="17" t="str">
        <f t="shared" ref="W13:W76" si="4">IF($Y13="", "", IF(COUNTIF($Y$12:$Y$261, $Y13)&gt;1, "X", ""))</f>
        <v/>
      </c>
      <c r="Y13" s="17" t="str">
        <f t="shared" ref="Y13:Y76" si="5">IF(OR($B13="", $C13=""), "", _xlfn.CONCAT($B13, " - ", $C13))</f>
        <v/>
      </c>
      <c r="AA13" s="14">
        <f t="shared" si="1"/>
        <v>92</v>
      </c>
      <c r="AB13" s="17" t="str">
        <f>TEXT($AA$13, "mmm yyyy")</f>
        <v>Apr 1900</v>
      </c>
      <c r="AD13" s="17" t="str">
        <f t="shared" ref="AD13:AD76" si="6">IF(COUNTIF($B13:$C13, "")=1, "X", "")</f>
        <v/>
      </c>
      <c r="AF13" s="17" t="str">
        <f t="shared" ref="AF13:AF76" si="7">IF(OR($B13="", $C13=""), "", IF(AND($AF$9="", $AG$9=""), "X", IF(AND(NOT($AF$9=""), NOT($AG$9="")), IF($Y13=_xlfn.CONCAT($AF$9, " - ", $AG$9), "X", ""), IF($AG$9="", IF($AF$9=$B13, "X", ""), ""))))</f>
        <v/>
      </c>
      <c r="AH13" s="17" t="str">
        <f>IF($B13="", "", IF(COUNTIF($B$12:$B13, $B13)&gt;1, "", $B13))</f>
        <v/>
      </c>
      <c r="AI13" s="17" t="str">
        <f>IF($AH13="", "", COUNTIF($AH$12:$AH$261, "&lt;"&amp;$AH13)+1+COUNTIF($AH$12:$AH13, $AH13)-1-$AH$10)</f>
        <v/>
      </c>
      <c r="AK13" s="17" t="str">
        <f t="shared" ref="AK13:AK76" si="8">IF(OR($AK$8="", $B13=""), "", IF($AK$8=$B13, $C13, ""))</f>
        <v/>
      </c>
      <c r="AL13" s="17" t="str">
        <f>IF($AK13="", "", COUNTIF($AK$12:$AK$261, "&lt;"&amp;$AK13)+1+COUNTIF($AK$12:$AK13, $AK13)-1-$AK$10)</f>
        <v/>
      </c>
    </row>
    <row r="14" spans="1:39" x14ac:dyDescent="0.25">
      <c r="A14" s="48"/>
      <c r="B14" s="40"/>
      <c r="C14" s="41"/>
      <c r="D14" s="42"/>
      <c r="E14" s="48"/>
      <c r="F14" s="27" t="str">
        <f t="shared" si="2"/>
        <v/>
      </c>
      <c r="G14" s="27" t="str">
        <f t="shared" si="3"/>
        <v/>
      </c>
      <c r="H14" s="48"/>
      <c r="I14" s="31" t="str">
        <f>IF(OR($B14="", $C14=""), "", SUMIF('Time Entries'!$S$12:$S$1011, _xlfn.CONCAT(I$10, " - ", $Y14), 'Time Entries'!$D$12:$D$1011)+SUMIF('Time Entries'!$T$12:$T$1011, _xlfn.CONCAT(I$10, " - ", $Y14), 'Time Entries'!$F$12:$F$1011)+SUMIF('Time Entries'!$U$12:$U$1011, _xlfn.CONCAT(I$10, " - ", $Y14), 'Time Entries'!$H$12:$H$1011)+SUMIF('Time Entries'!$V$12:$V$1011, _xlfn.CONCAT(I$10, " - ", $Y14), 'Time Entries'!$J$12:$J$1011))</f>
        <v/>
      </c>
      <c r="J14" s="22" t="str">
        <f>IF(OR($B14="", $C14=""), "", SUMIF('Time Entries'!$S$12:$S$1011, _xlfn.CONCAT(J$10, " - ", $Y14), 'Time Entries'!$D$12:$D$1011)+SUMIF('Time Entries'!$T$12:$T$1011, _xlfn.CONCAT(J$10, " - ", $Y14), 'Time Entries'!$F$12:$F$1011)+SUMIF('Time Entries'!$U$12:$U$1011, _xlfn.CONCAT(J$10, " - ", $Y14), 'Time Entries'!$H$12:$H$1011)+SUMIF('Time Entries'!$V$12:$V$1011, _xlfn.CONCAT(J$10, " - ", $Y14), 'Time Entries'!$J$12:$J$1011))</f>
        <v/>
      </c>
      <c r="K14" s="22" t="str">
        <f>IF(OR($B14="", $C14=""), "", SUMIF('Time Entries'!$S$12:$S$1011, _xlfn.CONCAT(K$10, " - ", $Y14), 'Time Entries'!$D$12:$D$1011)+SUMIF('Time Entries'!$T$12:$T$1011, _xlfn.CONCAT(K$10, " - ", $Y14), 'Time Entries'!$F$12:$F$1011)+SUMIF('Time Entries'!$U$12:$U$1011, _xlfn.CONCAT(K$10, " - ", $Y14), 'Time Entries'!$H$12:$H$1011)+SUMIF('Time Entries'!$V$12:$V$1011, _xlfn.CONCAT(K$10, " - ", $Y14), 'Time Entries'!$J$12:$J$1011))</f>
        <v/>
      </c>
      <c r="L14" s="22" t="str">
        <f>IF(OR($B14="", $C14=""), "", SUMIF('Time Entries'!$S$12:$S$1011, _xlfn.CONCAT(L$10, " - ", $Y14), 'Time Entries'!$D$12:$D$1011)+SUMIF('Time Entries'!$T$12:$T$1011, _xlfn.CONCAT(L$10, " - ", $Y14), 'Time Entries'!$F$12:$F$1011)+SUMIF('Time Entries'!$U$12:$U$1011, _xlfn.CONCAT(L$10, " - ", $Y14), 'Time Entries'!$H$12:$H$1011)+SUMIF('Time Entries'!$V$12:$V$1011, _xlfn.CONCAT(L$10, " - ", $Y14), 'Time Entries'!$J$12:$J$1011))</f>
        <v/>
      </c>
      <c r="M14" s="22" t="str">
        <f>IF(OR($B14="", $C14=""), "", SUMIF('Time Entries'!$S$12:$S$1011, _xlfn.CONCAT(M$10, " - ", $Y14), 'Time Entries'!$D$12:$D$1011)+SUMIF('Time Entries'!$T$12:$T$1011, _xlfn.CONCAT(M$10, " - ", $Y14), 'Time Entries'!$F$12:$F$1011)+SUMIF('Time Entries'!$U$12:$U$1011, _xlfn.CONCAT(M$10, " - ", $Y14), 'Time Entries'!$H$12:$H$1011)+SUMIF('Time Entries'!$V$12:$V$1011, _xlfn.CONCAT(M$10, " - ", $Y14), 'Time Entries'!$J$12:$J$1011))</f>
        <v/>
      </c>
      <c r="N14" s="22" t="str">
        <f>IF(OR($B14="", $C14=""), "", SUMIF('Time Entries'!$S$12:$S$1011, _xlfn.CONCAT(N$10, " - ", $Y14), 'Time Entries'!$D$12:$D$1011)+SUMIF('Time Entries'!$T$12:$T$1011, _xlfn.CONCAT(N$10, " - ", $Y14), 'Time Entries'!$F$12:$F$1011)+SUMIF('Time Entries'!$U$12:$U$1011, _xlfn.CONCAT(N$10, " - ", $Y14), 'Time Entries'!$H$12:$H$1011)+SUMIF('Time Entries'!$V$12:$V$1011, _xlfn.CONCAT(N$10, " - ", $Y14), 'Time Entries'!$J$12:$J$1011))</f>
        <v/>
      </c>
      <c r="O14" s="22" t="str">
        <f>IF(OR($B14="", $C14=""), "", SUMIF('Time Entries'!$S$12:$S$1011, _xlfn.CONCAT(O$10, " - ", $Y14), 'Time Entries'!$D$12:$D$1011)+SUMIF('Time Entries'!$T$12:$T$1011, _xlfn.CONCAT(O$10, " - ", $Y14), 'Time Entries'!$F$12:$F$1011)+SUMIF('Time Entries'!$U$12:$U$1011, _xlfn.CONCAT(O$10, " - ", $Y14), 'Time Entries'!$H$12:$H$1011)+SUMIF('Time Entries'!$V$12:$V$1011, _xlfn.CONCAT(O$10, " - ", $Y14), 'Time Entries'!$J$12:$J$1011))</f>
        <v/>
      </c>
      <c r="P14" s="22" t="str">
        <f>IF(OR($B14="", $C14=""), "", SUMIF('Time Entries'!$S$12:$S$1011, _xlfn.CONCAT(P$10, " - ", $Y14), 'Time Entries'!$D$12:$D$1011)+SUMIF('Time Entries'!$T$12:$T$1011, _xlfn.CONCAT(P$10, " - ", $Y14), 'Time Entries'!$F$12:$F$1011)+SUMIF('Time Entries'!$U$12:$U$1011, _xlfn.CONCAT(P$10, " - ", $Y14), 'Time Entries'!$H$12:$H$1011)+SUMIF('Time Entries'!$V$12:$V$1011, _xlfn.CONCAT(P$10, " - ", $Y14), 'Time Entries'!$J$12:$J$1011))</f>
        <v/>
      </c>
      <c r="Q14" s="22" t="str">
        <f>IF(OR($B14="", $C14=""), "", SUMIF('Time Entries'!$S$12:$S$1011, _xlfn.CONCAT(Q$10, " - ", $Y14), 'Time Entries'!$D$12:$D$1011)+SUMIF('Time Entries'!$T$12:$T$1011, _xlfn.CONCAT(Q$10, " - ", $Y14), 'Time Entries'!$F$12:$F$1011)+SUMIF('Time Entries'!$U$12:$U$1011, _xlfn.CONCAT(Q$10, " - ", $Y14), 'Time Entries'!$H$12:$H$1011)+SUMIF('Time Entries'!$V$12:$V$1011, _xlfn.CONCAT(Q$10, " - ", $Y14), 'Time Entries'!$J$12:$J$1011))</f>
        <v/>
      </c>
      <c r="R14" s="22" t="str">
        <f>IF(OR($B14="", $C14=""), "", SUMIF('Time Entries'!$S$12:$S$1011, _xlfn.CONCAT(R$10, " - ", $Y14), 'Time Entries'!$D$12:$D$1011)+SUMIF('Time Entries'!$T$12:$T$1011, _xlfn.CONCAT(R$10, " - ", $Y14), 'Time Entries'!$F$12:$F$1011)+SUMIF('Time Entries'!$U$12:$U$1011, _xlfn.CONCAT(R$10, " - ", $Y14), 'Time Entries'!$H$12:$H$1011)+SUMIF('Time Entries'!$V$12:$V$1011, _xlfn.CONCAT(R$10, " - ", $Y14), 'Time Entries'!$J$12:$J$1011))</f>
        <v/>
      </c>
      <c r="S14" s="22" t="str">
        <f>IF(OR($B14="", $C14=""), "", SUMIF('Time Entries'!$S$12:$S$1011, _xlfn.CONCAT(S$10, " - ", $Y14), 'Time Entries'!$D$12:$D$1011)+SUMIF('Time Entries'!$T$12:$T$1011, _xlfn.CONCAT(S$10, " - ", $Y14), 'Time Entries'!$F$12:$F$1011)+SUMIF('Time Entries'!$U$12:$U$1011, _xlfn.CONCAT(S$10, " - ", $Y14), 'Time Entries'!$H$12:$H$1011)+SUMIF('Time Entries'!$V$12:$V$1011, _xlfn.CONCAT(S$10, " - ", $Y14), 'Time Entries'!$J$12:$J$1011))</f>
        <v/>
      </c>
      <c r="T14" s="24" t="str">
        <f>IF(OR($B14="", $C14=""), "", SUMIF('Time Entries'!$S$12:$S$1011, _xlfn.CONCAT(T$10, " - ", $Y14), 'Time Entries'!$D$12:$D$1011)+SUMIF('Time Entries'!$T$12:$T$1011, _xlfn.CONCAT(T$10, " - ", $Y14), 'Time Entries'!$F$12:$F$1011)+SUMIF('Time Entries'!$U$12:$U$1011, _xlfn.CONCAT(T$10, " - ", $Y14), 'Time Entries'!$H$12:$H$1011)+SUMIF('Time Entries'!$V$12:$V$1011, _xlfn.CONCAT(T$10, " - ", $Y14), 'Time Entries'!$J$12:$J$1011))</f>
        <v/>
      </c>
      <c r="U14" s="48"/>
      <c r="W14" s="17" t="str">
        <f t="shared" si="4"/>
        <v/>
      </c>
      <c r="Y14" s="17" t="str">
        <f t="shared" si="5"/>
        <v/>
      </c>
      <c r="AA14" s="14">
        <f t="shared" si="1"/>
        <v>122</v>
      </c>
      <c r="AB14" s="17" t="str">
        <f>TEXT($AA$14, "mmm yyyy")</f>
        <v>May 1900</v>
      </c>
      <c r="AD14" s="17" t="str">
        <f t="shared" si="6"/>
        <v/>
      </c>
      <c r="AF14" s="17" t="str">
        <f t="shared" si="7"/>
        <v/>
      </c>
      <c r="AH14" s="17" t="str">
        <f>IF($B14="", "", IF(COUNTIF($B$12:$B14, $B14)&gt;1, "", $B14))</f>
        <v/>
      </c>
      <c r="AI14" s="17" t="str">
        <f>IF($AH14="", "", COUNTIF($AH$12:$AH$261, "&lt;"&amp;$AH14)+1+COUNTIF($AH$12:$AH14, $AH14)-1-$AH$10)</f>
        <v/>
      </c>
      <c r="AK14" s="17" t="str">
        <f t="shared" si="8"/>
        <v/>
      </c>
      <c r="AL14" s="17" t="str">
        <f>IF($AK14="", "", COUNTIF($AK$12:$AK$261, "&lt;"&amp;$AK14)+1+COUNTIF($AK$12:$AK14, $AK14)-1-$AK$10)</f>
        <v/>
      </c>
    </row>
    <row r="15" spans="1:39" x14ac:dyDescent="0.25">
      <c r="A15" s="48"/>
      <c r="B15" s="40"/>
      <c r="C15" s="41"/>
      <c r="D15" s="42"/>
      <c r="E15" s="48"/>
      <c r="F15" s="27" t="str">
        <f t="shared" si="2"/>
        <v/>
      </c>
      <c r="G15" s="27" t="str">
        <f t="shared" si="3"/>
        <v/>
      </c>
      <c r="H15" s="48"/>
      <c r="I15" s="31" t="str">
        <f>IF(OR($B15="", $C15=""), "", SUMIF('Time Entries'!$S$12:$S$1011, _xlfn.CONCAT(I$10, " - ", $Y15), 'Time Entries'!$D$12:$D$1011)+SUMIF('Time Entries'!$T$12:$T$1011, _xlfn.CONCAT(I$10, " - ", $Y15), 'Time Entries'!$F$12:$F$1011)+SUMIF('Time Entries'!$U$12:$U$1011, _xlfn.CONCAT(I$10, " - ", $Y15), 'Time Entries'!$H$12:$H$1011)+SUMIF('Time Entries'!$V$12:$V$1011, _xlfn.CONCAT(I$10, " - ", $Y15), 'Time Entries'!$J$12:$J$1011))</f>
        <v/>
      </c>
      <c r="J15" s="22" t="str">
        <f>IF(OR($B15="", $C15=""), "", SUMIF('Time Entries'!$S$12:$S$1011, _xlfn.CONCAT(J$10, " - ", $Y15), 'Time Entries'!$D$12:$D$1011)+SUMIF('Time Entries'!$T$12:$T$1011, _xlfn.CONCAT(J$10, " - ", $Y15), 'Time Entries'!$F$12:$F$1011)+SUMIF('Time Entries'!$U$12:$U$1011, _xlfn.CONCAT(J$10, " - ", $Y15), 'Time Entries'!$H$12:$H$1011)+SUMIF('Time Entries'!$V$12:$V$1011, _xlfn.CONCAT(J$10, " - ", $Y15), 'Time Entries'!$J$12:$J$1011))</f>
        <v/>
      </c>
      <c r="K15" s="22" t="str">
        <f>IF(OR($B15="", $C15=""), "", SUMIF('Time Entries'!$S$12:$S$1011, _xlfn.CONCAT(K$10, " - ", $Y15), 'Time Entries'!$D$12:$D$1011)+SUMIF('Time Entries'!$T$12:$T$1011, _xlfn.CONCAT(K$10, " - ", $Y15), 'Time Entries'!$F$12:$F$1011)+SUMIF('Time Entries'!$U$12:$U$1011, _xlfn.CONCAT(K$10, " - ", $Y15), 'Time Entries'!$H$12:$H$1011)+SUMIF('Time Entries'!$V$12:$V$1011, _xlfn.CONCAT(K$10, " - ", $Y15), 'Time Entries'!$J$12:$J$1011))</f>
        <v/>
      </c>
      <c r="L15" s="22" t="str">
        <f>IF(OR($B15="", $C15=""), "", SUMIF('Time Entries'!$S$12:$S$1011, _xlfn.CONCAT(L$10, " - ", $Y15), 'Time Entries'!$D$12:$D$1011)+SUMIF('Time Entries'!$T$12:$T$1011, _xlfn.CONCAT(L$10, " - ", $Y15), 'Time Entries'!$F$12:$F$1011)+SUMIF('Time Entries'!$U$12:$U$1011, _xlfn.CONCAT(L$10, " - ", $Y15), 'Time Entries'!$H$12:$H$1011)+SUMIF('Time Entries'!$V$12:$V$1011, _xlfn.CONCAT(L$10, " - ", $Y15), 'Time Entries'!$J$12:$J$1011))</f>
        <v/>
      </c>
      <c r="M15" s="22" t="str">
        <f>IF(OR($B15="", $C15=""), "", SUMIF('Time Entries'!$S$12:$S$1011, _xlfn.CONCAT(M$10, " - ", $Y15), 'Time Entries'!$D$12:$D$1011)+SUMIF('Time Entries'!$T$12:$T$1011, _xlfn.CONCAT(M$10, " - ", $Y15), 'Time Entries'!$F$12:$F$1011)+SUMIF('Time Entries'!$U$12:$U$1011, _xlfn.CONCAT(M$10, " - ", $Y15), 'Time Entries'!$H$12:$H$1011)+SUMIF('Time Entries'!$V$12:$V$1011, _xlfn.CONCAT(M$10, " - ", $Y15), 'Time Entries'!$J$12:$J$1011))</f>
        <v/>
      </c>
      <c r="N15" s="22" t="str">
        <f>IF(OR($B15="", $C15=""), "", SUMIF('Time Entries'!$S$12:$S$1011, _xlfn.CONCAT(N$10, " - ", $Y15), 'Time Entries'!$D$12:$D$1011)+SUMIF('Time Entries'!$T$12:$T$1011, _xlfn.CONCAT(N$10, " - ", $Y15), 'Time Entries'!$F$12:$F$1011)+SUMIF('Time Entries'!$U$12:$U$1011, _xlfn.CONCAT(N$10, " - ", $Y15), 'Time Entries'!$H$12:$H$1011)+SUMIF('Time Entries'!$V$12:$V$1011, _xlfn.CONCAT(N$10, " - ", $Y15), 'Time Entries'!$J$12:$J$1011))</f>
        <v/>
      </c>
      <c r="O15" s="22" t="str">
        <f>IF(OR($B15="", $C15=""), "", SUMIF('Time Entries'!$S$12:$S$1011, _xlfn.CONCAT(O$10, " - ", $Y15), 'Time Entries'!$D$12:$D$1011)+SUMIF('Time Entries'!$T$12:$T$1011, _xlfn.CONCAT(O$10, " - ", $Y15), 'Time Entries'!$F$12:$F$1011)+SUMIF('Time Entries'!$U$12:$U$1011, _xlfn.CONCAT(O$10, " - ", $Y15), 'Time Entries'!$H$12:$H$1011)+SUMIF('Time Entries'!$V$12:$V$1011, _xlfn.CONCAT(O$10, " - ", $Y15), 'Time Entries'!$J$12:$J$1011))</f>
        <v/>
      </c>
      <c r="P15" s="22" t="str">
        <f>IF(OR($B15="", $C15=""), "", SUMIF('Time Entries'!$S$12:$S$1011, _xlfn.CONCAT(P$10, " - ", $Y15), 'Time Entries'!$D$12:$D$1011)+SUMIF('Time Entries'!$T$12:$T$1011, _xlfn.CONCAT(P$10, " - ", $Y15), 'Time Entries'!$F$12:$F$1011)+SUMIF('Time Entries'!$U$12:$U$1011, _xlfn.CONCAT(P$10, " - ", $Y15), 'Time Entries'!$H$12:$H$1011)+SUMIF('Time Entries'!$V$12:$V$1011, _xlfn.CONCAT(P$10, " - ", $Y15), 'Time Entries'!$J$12:$J$1011))</f>
        <v/>
      </c>
      <c r="Q15" s="22" t="str">
        <f>IF(OR($B15="", $C15=""), "", SUMIF('Time Entries'!$S$12:$S$1011, _xlfn.CONCAT(Q$10, " - ", $Y15), 'Time Entries'!$D$12:$D$1011)+SUMIF('Time Entries'!$T$12:$T$1011, _xlfn.CONCAT(Q$10, " - ", $Y15), 'Time Entries'!$F$12:$F$1011)+SUMIF('Time Entries'!$U$12:$U$1011, _xlfn.CONCAT(Q$10, " - ", $Y15), 'Time Entries'!$H$12:$H$1011)+SUMIF('Time Entries'!$V$12:$V$1011, _xlfn.CONCAT(Q$10, " - ", $Y15), 'Time Entries'!$J$12:$J$1011))</f>
        <v/>
      </c>
      <c r="R15" s="22" t="str">
        <f>IF(OR($B15="", $C15=""), "", SUMIF('Time Entries'!$S$12:$S$1011, _xlfn.CONCAT(R$10, " - ", $Y15), 'Time Entries'!$D$12:$D$1011)+SUMIF('Time Entries'!$T$12:$T$1011, _xlfn.CONCAT(R$10, " - ", $Y15), 'Time Entries'!$F$12:$F$1011)+SUMIF('Time Entries'!$U$12:$U$1011, _xlfn.CONCAT(R$10, " - ", $Y15), 'Time Entries'!$H$12:$H$1011)+SUMIF('Time Entries'!$V$12:$V$1011, _xlfn.CONCAT(R$10, " - ", $Y15), 'Time Entries'!$J$12:$J$1011))</f>
        <v/>
      </c>
      <c r="S15" s="22" t="str">
        <f>IF(OR($B15="", $C15=""), "", SUMIF('Time Entries'!$S$12:$S$1011, _xlfn.CONCAT(S$10, " - ", $Y15), 'Time Entries'!$D$12:$D$1011)+SUMIF('Time Entries'!$T$12:$T$1011, _xlfn.CONCAT(S$10, " - ", $Y15), 'Time Entries'!$F$12:$F$1011)+SUMIF('Time Entries'!$U$12:$U$1011, _xlfn.CONCAT(S$10, " - ", $Y15), 'Time Entries'!$H$12:$H$1011)+SUMIF('Time Entries'!$V$12:$V$1011, _xlfn.CONCAT(S$10, " - ", $Y15), 'Time Entries'!$J$12:$J$1011))</f>
        <v/>
      </c>
      <c r="T15" s="24" t="str">
        <f>IF(OR($B15="", $C15=""), "", SUMIF('Time Entries'!$S$12:$S$1011, _xlfn.CONCAT(T$10, " - ", $Y15), 'Time Entries'!$D$12:$D$1011)+SUMIF('Time Entries'!$T$12:$T$1011, _xlfn.CONCAT(T$10, " - ", $Y15), 'Time Entries'!$F$12:$F$1011)+SUMIF('Time Entries'!$U$12:$U$1011, _xlfn.CONCAT(T$10, " - ", $Y15), 'Time Entries'!$H$12:$H$1011)+SUMIF('Time Entries'!$V$12:$V$1011, _xlfn.CONCAT(T$10, " - ", $Y15), 'Time Entries'!$J$12:$J$1011))</f>
        <v/>
      </c>
      <c r="U15" s="48"/>
      <c r="W15" s="17" t="str">
        <f t="shared" si="4"/>
        <v/>
      </c>
      <c r="Y15" s="17" t="str">
        <f t="shared" si="5"/>
        <v/>
      </c>
      <c r="AA15" s="14">
        <f t="shared" si="1"/>
        <v>153</v>
      </c>
      <c r="AB15" s="17" t="str">
        <f>TEXT($AA$15, "mmm yyyy")</f>
        <v>Jun 1900</v>
      </c>
      <c r="AD15" s="17" t="str">
        <f t="shared" si="6"/>
        <v/>
      </c>
      <c r="AF15" s="17" t="str">
        <f t="shared" si="7"/>
        <v/>
      </c>
      <c r="AH15" s="17" t="str">
        <f>IF($B15="", "", IF(COUNTIF($B$12:$B15, $B15)&gt;1, "", $B15))</f>
        <v/>
      </c>
      <c r="AI15" s="17" t="str">
        <f>IF($AH15="", "", COUNTIF($AH$12:$AH$261, "&lt;"&amp;$AH15)+1+COUNTIF($AH$12:$AH15, $AH15)-1-$AH$10)</f>
        <v/>
      </c>
      <c r="AK15" s="17" t="str">
        <f t="shared" si="8"/>
        <v/>
      </c>
      <c r="AL15" s="17" t="str">
        <f>IF($AK15="", "", COUNTIF($AK$12:$AK$261, "&lt;"&amp;$AK15)+1+COUNTIF($AK$12:$AK15, $AK15)-1-$AK$10)</f>
        <v/>
      </c>
    </row>
    <row r="16" spans="1:39" x14ac:dyDescent="0.25">
      <c r="A16" s="48"/>
      <c r="B16" s="40"/>
      <c r="C16" s="41"/>
      <c r="D16" s="42"/>
      <c r="E16" s="48"/>
      <c r="F16" s="27" t="str">
        <f t="shared" si="2"/>
        <v/>
      </c>
      <c r="G16" s="27" t="str">
        <f t="shared" si="3"/>
        <v/>
      </c>
      <c r="H16" s="48"/>
      <c r="I16" s="31" t="str">
        <f>IF(OR($B16="", $C16=""), "", SUMIF('Time Entries'!$S$12:$S$1011, _xlfn.CONCAT(I$10, " - ", $Y16), 'Time Entries'!$D$12:$D$1011)+SUMIF('Time Entries'!$T$12:$T$1011, _xlfn.CONCAT(I$10, " - ", $Y16), 'Time Entries'!$F$12:$F$1011)+SUMIF('Time Entries'!$U$12:$U$1011, _xlfn.CONCAT(I$10, " - ", $Y16), 'Time Entries'!$H$12:$H$1011)+SUMIF('Time Entries'!$V$12:$V$1011, _xlfn.CONCAT(I$10, " - ", $Y16), 'Time Entries'!$J$12:$J$1011))</f>
        <v/>
      </c>
      <c r="J16" s="22" t="str">
        <f>IF(OR($B16="", $C16=""), "", SUMIF('Time Entries'!$S$12:$S$1011, _xlfn.CONCAT(J$10, " - ", $Y16), 'Time Entries'!$D$12:$D$1011)+SUMIF('Time Entries'!$T$12:$T$1011, _xlfn.CONCAT(J$10, " - ", $Y16), 'Time Entries'!$F$12:$F$1011)+SUMIF('Time Entries'!$U$12:$U$1011, _xlfn.CONCAT(J$10, " - ", $Y16), 'Time Entries'!$H$12:$H$1011)+SUMIF('Time Entries'!$V$12:$V$1011, _xlfn.CONCAT(J$10, " - ", $Y16), 'Time Entries'!$J$12:$J$1011))</f>
        <v/>
      </c>
      <c r="K16" s="22" t="str">
        <f>IF(OR($B16="", $C16=""), "", SUMIF('Time Entries'!$S$12:$S$1011, _xlfn.CONCAT(K$10, " - ", $Y16), 'Time Entries'!$D$12:$D$1011)+SUMIF('Time Entries'!$T$12:$T$1011, _xlfn.CONCAT(K$10, " - ", $Y16), 'Time Entries'!$F$12:$F$1011)+SUMIF('Time Entries'!$U$12:$U$1011, _xlfn.CONCAT(K$10, " - ", $Y16), 'Time Entries'!$H$12:$H$1011)+SUMIF('Time Entries'!$V$12:$V$1011, _xlfn.CONCAT(K$10, " - ", $Y16), 'Time Entries'!$J$12:$J$1011))</f>
        <v/>
      </c>
      <c r="L16" s="22" t="str">
        <f>IF(OR($B16="", $C16=""), "", SUMIF('Time Entries'!$S$12:$S$1011, _xlfn.CONCAT(L$10, " - ", $Y16), 'Time Entries'!$D$12:$D$1011)+SUMIF('Time Entries'!$T$12:$T$1011, _xlfn.CONCAT(L$10, " - ", $Y16), 'Time Entries'!$F$12:$F$1011)+SUMIF('Time Entries'!$U$12:$U$1011, _xlfn.CONCAT(L$10, " - ", $Y16), 'Time Entries'!$H$12:$H$1011)+SUMIF('Time Entries'!$V$12:$V$1011, _xlfn.CONCAT(L$10, " - ", $Y16), 'Time Entries'!$J$12:$J$1011))</f>
        <v/>
      </c>
      <c r="M16" s="22" t="str">
        <f>IF(OR($B16="", $C16=""), "", SUMIF('Time Entries'!$S$12:$S$1011, _xlfn.CONCAT(M$10, " - ", $Y16), 'Time Entries'!$D$12:$D$1011)+SUMIF('Time Entries'!$T$12:$T$1011, _xlfn.CONCAT(M$10, " - ", $Y16), 'Time Entries'!$F$12:$F$1011)+SUMIF('Time Entries'!$U$12:$U$1011, _xlfn.CONCAT(M$10, " - ", $Y16), 'Time Entries'!$H$12:$H$1011)+SUMIF('Time Entries'!$V$12:$V$1011, _xlfn.CONCAT(M$10, " - ", $Y16), 'Time Entries'!$J$12:$J$1011))</f>
        <v/>
      </c>
      <c r="N16" s="22" t="str">
        <f>IF(OR($B16="", $C16=""), "", SUMIF('Time Entries'!$S$12:$S$1011, _xlfn.CONCAT(N$10, " - ", $Y16), 'Time Entries'!$D$12:$D$1011)+SUMIF('Time Entries'!$T$12:$T$1011, _xlfn.CONCAT(N$10, " - ", $Y16), 'Time Entries'!$F$12:$F$1011)+SUMIF('Time Entries'!$U$12:$U$1011, _xlfn.CONCAT(N$10, " - ", $Y16), 'Time Entries'!$H$12:$H$1011)+SUMIF('Time Entries'!$V$12:$V$1011, _xlfn.CONCAT(N$10, " - ", $Y16), 'Time Entries'!$J$12:$J$1011))</f>
        <v/>
      </c>
      <c r="O16" s="22" t="str">
        <f>IF(OR($B16="", $C16=""), "", SUMIF('Time Entries'!$S$12:$S$1011, _xlfn.CONCAT(O$10, " - ", $Y16), 'Time Entries'!$D$12:$D$1011)+SUMIF('Time Entries'!$T$12:$T$1011, _xlfn.CONCAT(O$10, " - ", $Y16), 'Time Entries'!$F$12:$F$1011)+SUMIF('Time Entries'!$U$12:$U$1011, _xlfn.CONCAT(O$10, " - ", $Y16), 'Time Entries'!$H$12:$H$1011)+SUMIF('Time Entries'!$V$12:$V$1011, _xlfn.CONCAT(O$10, " - ", $Y16), 'Time Entries'!$J$12:$J$1011))</f>
        <v/>
      </c>
      <c r="P16" s="22" t="str">
        <f>IF(OR($B16="", $C16=""), "", SUMIF('Time Entries'!$S$12:$S$1011, _xlfn.CONCAT(P$10, " - ", $Y16), 'Time Entries'!$D$12:$D$1011)+SUMIF('Time Entries'!$T$12:$T$1011, _xlfn.CONCAT(P$10, " - ", $Y16), 'Time Entries'!$F$12:$F$1011)+SUMIF('Time Entries'!$U$12:$U$1011, _xlfn.CONCAT(P$10, " - ", $Y16), 'Time Entries'!$H$12:$H$1011)+SUMIF('Time Entries'!$V$12:$V$1011, _xlfn.CONCAT(P$10, " - ", $Y16), 'Time Entries'!$J$12:$J$1011))</f>
        <v/>
      </c>
      <c r="Q16" s="22" t="str">
        <f>IF(OR($B16="", $C16=""), "", SUMIF('Time Entries'!$S$12:$S$1011, _xlfn.CONCAT(Q$10, " - ", $Y16), 'Time Entries'!$D$12:$D$1011)+SUMIF('Time Entries'!$T$12:$T$1011, _xlfn.CONCAT(Q$10, " - ", $Y16), 'Time Entries'!$F$12:$F$1011)+SUMIF('Time Entries'!$U$12:$U$1011, _xlfn.CONCAT(Q$10, " - ", $Y16), 'Time Entries'!$H$12:$H$1011)+SUMIF('Time Entries'!$V$12:$V$1011, _xlfn.CONCAT(Q$10, " - ", $Y16), 'Time Entries'!$J$12:$J$1011))</f>
        <v/>
      </c>
      <c r="R16" s="22" t="str">
        <f>IF(OR($B16="", $C16=""), "", SUMIF('Time Entries'!$S$12:$S$1011, _xlfn.CONCAT(R$10, " - ", $Y16), 'Time Entries'!$D$12:$D$1011)+SUMIF('Time Entries'!$T$12:$T$1011, _xlfn.CONCAT(R$10, " - ", $Y16), 'Time Entries'!$F$12:$F$1011)+SUMIF('Time Entries'!$U$12:$U$1011, _xlfn.CONCAT(R$10, " - ", $Y16), 'Time Entries'!$H$12:$H$1011)+SUMIF('Time Entries'!$V$12:$V$1011, _xlfn.CONCAT(R$10, " - ", $Y16), 'Time Entries'!$J$12:$J$1011))</f>
        <v/>
      </c>
      <c r="S16" s="22" t="str">
        <f>IF(OR($B16="", $C16=""), "", SUMIF('Time Entries'!$S$12:$S$1011, _xlfn.CONCAT(S$10, " - ", $Y16), 'Time Entries'!$D$12:$D$1011)+SUMIF('Time Entries'!$T$12:$T$1011, _xlfn.CONCAT(S$10, " - ", $Y16), 'Time Entries'!$F$12:$F$1011)+SUMIF('Time Entries'!$U$12:$U$1011, _xlfn.CONCAT(S$10, " - ", $Y16), 'Time Entries'!$H$12:$H$1011)+SUMIF('Time Entries'!$V$12:$V$1011, _xlfn.CONCAT(S$10, " - ", $Y16), 'Time Entries'!$J$12:$J$1011))</f>
        <v/>
      </c>
      <c r="T16" s="24" t="str">
        <f>IF(OR($B16="", $C16=""), "", SUMIF('Time Entries'!$S$12:$S$1011, _xlfn.CONCAT(T$10, " - ", $Y16), 'Time Entries'!$D$12:$D$1011)+SUMIF('Time Entries'!$T$12:$T$1011, _xlfn.CONCAT(T$10, " - ", $Y16), 'Time Entries'!$F$12:$F$1011)+SUMIF('Time Entries'!$U$12:$U$1011, _xlfn.CONCAT(T$10, " - ", $Y16), 'Time Entries'!$H$12:$H$1011)+SUMIF('Time Entries'!$V$12:$V$1011, _xlfn.CONCAT(T$10, " - ", $Y16), 'Time Entries'!$J$12:$J$1011))</f>
        <v/>
      </c>
      <c r="U16" s="48"/>
      <c r="W16" s="17" t="str">
        <f t="shared" si="4"/>
        <v/>
      </c>
      <c r="Y16" s="17" t="str">
        <f t="shared" si="5"/>
        <v/>
      </c>
      <c r="AA16" s="14">
        <f t="shared" si="1"/>
        <v>183</v>
      </c>
      <c r="AB16" s="17" t="str">
        <f>TEXT($AA$16, "mmm yyyy")</f>
        <v>Jul 1900</v>
      </c>
      <c r="AD16" s="17" t="str">
        <f t="shared" si="6"/>
        <v/>
      </c>
      <c r="AF16" s="17" t="str">
        <f t="shared" si="7"/>
        <v/>
      </c>
      <c r="AH16" s="17" t="str">
        <f>IF($B16="", "", IF(COUNTIF($B$12:$B16, $B16)&gt;1, "", $B16))</f>
        <v/>
      </c>
      <c r="AI16" s="17" t="str">
        <f>IF($AH16="", "", COUNTIF($AH$12:$AH$261, "&lt;"&amp;$AH16)+1+COUNTIF($AH$12:$AH16, $AH16)-1-$AH$10)</f>
        <v/>
      </c>
      <c r="AK16" s="17" t="str">
        <f t="shared" si="8"/>
        <v/>
      </c>
      <c r="AL16" s="17" t="str">
        <f>IF($AK16="", "", COUNTIF($AK$12:$AK$261, "&lt;"&amp;$AK16)+1+COUNTIF($AK$12:$AK16, $AK16)-1-$AK$10)</f>
        <v/>
      </c>
    </row>
    <row r="17" spans="1:38" x14ac:dyDescent="0.25">
      <c r="A17" s="48"/>
      <c r="B17" s="54"/>
      <c r="C17" s="55"/>
      <c r="D17" s="56"/>
      <c r="E17" s="48"/>
      <c r="F17" s="27" t="str">
        <f t="shared" si="2"/>
        <v/>
      </c>
      <c r="G17" s="27" t="str">
        <f t="shared" si="3"/>
        <v/>
      </c>
      <c r="H17" s="48"/>
      <c r="I17" s="31" t="str">
        <f>IF(OR($B17="", $C17=""), "", SUMIF('Time Entries'!$S$12:$S$1011, _xlfn.CONCAT(I$10, " - ", $Y17), 'Time Entries'!$D$12:$D$1011)+SUMIF('Time Entries'!$T$12:$T$1011, _xlfn.CONCAT(I$10, " - ", $Y17), 'Time Entries'!$F$12:$F$1011)+SUMIF('Time Entries'!$U$12:$U$1011, _xlfn.CONCAT(I$10, " - ", $Y17), 'Time Entries'!$H$12:$H$1011)+SUMIF('Time Entries'!$V$12:$V$1011, _xlfn.CONCAT(I$10, " - ", $Y17), 'Time Entries'!$J$12:$J$1011))</f>
        <v/>
      </c>
      <c r="J17" s="22" t="str">
        <f>IF(OR($B17="", $C17=""), "", SUMIF('Time Entries'!$S$12:$S$1011, _xlfn.CONCAT(J$10, " - ", $Y17), 'Time Entries'!$D$12:$D$1011)+SUMIF('Time Entries'!$T$12:$T$1011, _xlfn.CONCAT(J$10, " - ", $Y17), 'Time Entries'!$F$12:$F$1011)+SUMIF('Time Entries'!$U$12:$U$1011, _xlfn.CONCAT(J$10, " - ", $Y17), 'Time Entries'!$H$12:$H$1011)+SUMIF('Time Entries'!$V$12:$V$1011, _xlfn.CONCAT(J$10, " - ", $Y17), 'Time Entries'!$J$12:$J$1011))</f>
        <v/>
      </c>
      <c r="K17" s="22" t="str">
        <f>IF(OR($B17="", $C17=""), "", SUMIF('Time Entries'!$S$12:$S$1011, _xlfn.CONCAT(K$10, " - ", $Y17), 'Time Entries'!$D$12:$D$1011)+SUMIF('Time Entries'!$T$12:$T$1011, _xlfn.CONCAT(K$10, " - ", $Y17), 'Time Entries'!$F$12:$F$1011)+SUMIF('Time Entries'!$U$12:$U$1011, _xlfn.CONCAT(K$10, " - ", $Y17), 'Time Entries'!$H$12:$H$1011)+SUMIF('Time Entries'!$V$12:$V$1011, _xlfn.CONCAT(K$10, " - ", $Y17), 'Time Entries'!$J$12:$J$1011))</f>
        <v/>
      </c>
      <c r="L17" s="22" t="str">
        <f>IF(OR($B17="", $C17=""), "", SUMIF('Time Entries'!$S$12:$S$1011, _xlfn.CONCAT(L$10, " - ", $Y17), 'Time Entries'!$D$12:$D$1011)+SUMIF('Time Entries'!$T$12:$T$1011, _xlfn.CONCAT(L$10, " - ", $Y17), 'Time Entries'!$F$12:$F$1011)+SUMIF('Time Entries'!$U$12:$U$1011, _xlfn.CONCAT(L$10, " - ", $Y17), 'Time Entries'!$H$12:$H$1011)+SUMIF('Time Entries'!$V$12:$V$1011, _xlfn.CONCAT(L$10, " - ", $Y17), 'Time Entries'!$J$12:$J$1011))</f>
        <v/>
      </c>
      <c r="M17" s="22" t="str">
        <f>IF(OR($B17="", $C17=""), "", SUMIF('Time Entries'!$S$12:$S$1011, _xlfn.CONCAT(M$10, " - ", $Y17), 'Time Entries'!$D$12:$D$1011)+SUMIF('Time Entries'!$T$12:$T$1011, _xlfn.CONCAT(M$10, " - ", $Y17), 'Time Entries'!$F$12:$F$1011)+SUMIF('Time Entries'!$U$12:$U$1011, _xlfn.CONCAT(M$10, " - ", $Y17), 'Time Entries'!$H$12:$H$1011)+SUMIF('Time Entries'!$V$12:$V$1011, _xlfn.CONCAT(M$10, " - ", $Y17), 'Time Entries'!$J$12:$J$1011))</f>
        <v/>
      </c>
      <c r="N17" s="22" t="str">
        <f>IF(OR($B17="", $C17=""), "", SUMIF('Time Entries'!$S$12:$S$1011, _xlfn.CONCAT(N$10, " - ", $Y17), 'Time Entries'!$D$12:$D$1011)+SUMIF('Time Entries'!$T$12:$T$1011, _xlfn.CONCAT(N$10, " - ", $Y17), 'Time Entries'!$F$12:$F$1011)+SUMIF('Time Entries'!$U$12:$U$1011, _xlfn.CONCAT(N$10, " - ", $Y17), 'Time Entries'!$H$12:$H$1011)+SUMIF('Time Entries'!$V$12:$V$1011, _xlfn.CONCAT(N$10, " - ", $Y17), 'Time Entries'!$J$12:$J$1011))</f>
        <v/>
      </c>
      <c r="O17" s="22" t="str">
        <f>IF(OR($B17="", $C17=""), "", SUMIF('Time Entries'!$S$12:$S$1011, _xlfn.CONCAT(O$10, " - ", $Y17), 'Time Entries'!$D$12:$D$1011)+SUMIF('Time Entries'!$T$12:$T$1011, _xlfn.CONCAT(O$10, " - ", $Y17), 'Time Entries'!$F$12:$F$1011)+SUMIF('Time Entries'!$U$12:$U$1011, _xlfn.CONCAT(O$10, " - ", $Y17), 'Time Entries'!$H$12:$H$1011)+SUMIF('Time Entries'!$V$12:$V$1011, _xlfn.CONCAT(O$10, " - ", $Y17), 'Time Entries'!$J$12:$J$1011))</f>
        <v/>
      </c>
      <c r="P17" s="22" t="str">
        <f>IF(OR($B17="", $C17=""), "", SUMIF('Time Entries'!$S$12:$S$1011, _xlfn.CONCAT(P$10, " - ", $Y17), 'Time Entries'!$D$12:$D$1011)+SUMIF('Time Entries'!$T$12:$T$1011, _xlfn.CONCAT(P$10, " - ", $Y17), 'Time Entries'!$F$12:$F$1011)+SUMIF('Time Entries'!$U$12:$U$1011, _xlfn.CONCAT(P$10, " - ", $Y17), 'Time Entries'!$H$12:$H$1011)+SUMIF('Time Entries'!$V$12:$V$1011, _xlfn.CONCAT(P$10, " - ", $Y17), 'Time Entries'!$J$12:$J$1011))</f>
        <v/>
      </c>
      <c r="Q17" s="22" t="str">
        <f>IF(OR($B17="", $C17=""), "", SUMIF('Time Entries'!$S$12:$S$1011, _xlfn.CONCAT(Q$10, " - ", $Y17), 'Time Entries'!$D$12:$D$1011)+SUMIF('Time Entries'!$T$12:$T$1011, _xlfn.CONCAT(Q$10, " - ", $Y17), 'Time Entries'!$F$12:$F$1011)+SUMIF('Time Entries'!$U$12:$U$1011, _xlfn.CONCAT(Q$10, " - ", $Y17), 'Time Entries'!$H$12:$H$1011)+SUMIF('Time Entries'!$V$12:$V$1011, _xlfn.CONCAT(Q$10, " - ", $Y17), 'Time Entries'!$J$12:$J$1011))</f>
        <v/>
      </c>
      <c r="R17" s="22" t="str">
        <f>IF(OR($B17="", $C17=""), "", SUMIF('Time Entries'!$S$12:$S$1011, _xlfn.CONCAT(R$10, " - ", $Y17), 'Time Entries'!$D$12:$D$1011)+SUMIF('Time Entries'!$T$12:$T$1011, _xlfn.CONCAT(R$10, " - ", $Y17), 'Time Entries'!$F$12:$F$1011)+SUMIF('Time Entries'!$U$12:$U$1011, _xlfn.CONCAT(R$10, " - ", $Y17), 'Time Entries'!$H$12:$H$1011)+SUMIF('Time Entries'!$V$12:$V$1011, _xlfn.CONCAT(R$10, " - ", $Y17), 'Time Entries'!$J$12:$J$1011))</f>
        <v/>
      </c>
      <c r="S17" s="22" t="str">
        <f>IF(OR($B17="", $C17=""), "", SUMIF('Time Entries'!$S$12:$S$1011, _xlfn.CONCAT(S$10, " - ", $Y17), 'Time Entries'!$D$12:$D$1011)+SUMIF('Time Entries'!$T$12:$T$1011, _xlfn.CONCAT(S$10, " - ", $Y17), 'Time Entries'!$F$12:$F$1011)+SUMIF('Time Entries'!$U$12:$U$1011, _xlfn.CONCAT(S$10, " - ", $Y17), 'Time Entries'!$H$12:$H$1011)+SUMIF('Time Entries'!$V$12:$V$1011, _xlfn.CONCAT(S$10, " - ", $Y17), 'Time Entries'!$J$12:$J$1011))</f>
        <v/>
      </c>
      <c r="T17" s="24" t="str">
        <f>IF(OR($B17="", $C17=""), "", SUMIF('Time Entries'!$S$12:$S$1011, _xlfn.CONCAT(T$10, " - ", $Y17), 'Time Entries'!$D$12:$D$1011)+SUMIF('Time Entries'!$T$12:$T$1011, _xlfn.CONCAT(T$10, " - ", $Y17), 'Time Entries'!$F$12:$F$1011)+SUMIF('Time Entries'!$U$12:$U$1011, _xlfn.CONCAT(T$10, " - ", $Y17), 'Time Entries'!$H$12:$H$1011)+SUMIF('Time Entries'!$V$12:$V$1011, _xlfn.CONCAT(T$10, " - ", $Y17), 'Time Entries'!$J$12:$J$1011))</f>
        <v/>
      </c>
      <c r="U17" s="48"/>
      <c r="W17" s="17" t="str">
        <f t="shared" si="4"/>
        <v/>
      </c>
      <c r="Y17" s="17" t="str">
        <f t="shared" si="5"/>
        <v/>
      </c>
      <c r="AA17" s="14">
        <f t="shared" si="1"/>
        <v>214</v>
      </c>
      <c r="AB17" s="17" t="str">
        <f>TEXT($AA$17, "mmm yyyy")</f>
        <v>Aug 1900</v>
      </c>
      <c r="AD17" s="17" t="str">
        <f t="shared" si="6"/>
        <v/>
      </c>
      <c r="AF17" s="17" t="str">
        <f t="shared" si="7"/>
        <v/>
      </c>
      <c r="AH17" s="17" t="str">
        <f>IF($B17="", "", IF(COUNTIF($B$12:$B17, $B17)&gt;1, "", $B17))</f>
        <v/>
      </c>
      <c r="AI17" s="17" t="str">
        <f>IF($AH17="", "", COUNTIF($AH$12:$AH$261, "&lt;"&amp;$AH17)+1+COUNTIF($AH$12:$AH17, $AH17)-1-$AH$10)</f>
        <v/>
      </c>
      <c r="AK17" s="17" t="str">
        <f t="shared" si="8"/>
        <v/>
      </c>
      <c r="AL17" s="17" t="str">
        <f>IF($AK17="", "", COUNTIF($AK$12:$AK$261, "&lt;"&amp;$AK17)+1+COUNTIF($AK$12:$AK17, $AK17)-1-$AK$10)</f>
        <v/>
      </c>
    </row>
    <row r="18" spans="1:38" x14ac:dyDescent="0.25">
      <c r="A18" s="48"/>
      <c r="B18" s="57"/>
      <c r="C18" s="58"/>
      <c r="D18" s="59"/>
      <c r="E18" s="48"/>
      <c r="F18" s="27" t="str">
        <f t="shared" si="2"/>
        <v/>
      </c>
      <c r="G18" s="27" t="str">
        <f t="shared" si="3"/>
        <v/>
      </c>
      <c r="H18" s="48"/>
      <c r="I18" s="31" t="str">
        <f>IF(OR($B18="", $C18=""), "", SUMIF('Time Entries'!$S$12:$S$1011, _xlfn.CONCAT(I$10, " - ", $Y18), 'Time Entries'!$D$12:$D$1011)+SUMIF('Time Entries'!$T$12:$T$1011, _xlfn.CONCAT(I$10, " - ", $Y18), 'Time Entries'!$F$12:$F$1011)+SUMIF('Time Entries'!$U$12:$U$1011, _xlfn.CONCAT(I$10, " - ", $Y18), 'Time Entries'!$H$12:$H$1011)+SUMIF('Time Entries'!$V$12:$V$1011, _xlfn.CONCAT(I$10, " - ", $Y18), 'Time Entries'!$J$12:$J$1011))</f>
        <v/>
      </c>
      <c r="J18" s="22" t="str">
        <f>IF(OR($B18="", $C18=""), "", SUMIF('Time Entries'!$S$12:$S$1011, _xlfn.CONCAT(J$10, " - ", $Y18), 'Time Entries'!$D$12:$D$1011)+SUMIF('Time Entries'!$T$12:$T$1011, _xlfn.CONCAT(J$10, " - ", $Y18), 'Time Entries'!$F$12:$F$1011)+SUMIF('Time Entries'!$U$12:$U$1011, _xlfn.CONCAT(J$10, " - ", $Y18), 'Time Entries'!$H$12:$H$1011)+SUMIF('Time Entries'!$V$12:$V$1011, _xlfn.CONCAT(J$10, " - ", $Y18), 'Time Entries'!$J$12:$J$1011))</f>
        <v/>
      </c>
      <c r="K18" s="22" t="str">
        <f>IF(OR($B18="", $C18=""), "", SUMIF('Time Entries'!$S$12:$S$1011, _xlfn.CONCAT(K$10, " - ", $Y18), 'Time Entries'!$D$12:$D$1011)+SUMIF('Time Entries'!$T$12:$T$1011, _xlfn.CONCAT(K$10, " - ", $Y18), 'Time Entries'!$F$12:$F$1011)+SUMIF('Time Entries'!$U$12:$U$1011, _xlfn.CONCAT(K$10, " - ", $Y18), 'Time Entries'!$H$12:$H$1011)+SUMIF('Time Entries'!$V$12:$V$1011, _xlfn.CONCAT(K$10, " - ", $Y18), 'Time Entries'!$J$12:$J$1011))</f>
        <v/>
      </c>
      <c r="L18" s="22" t="str">
        <f>IF(OR($B18="", $C18=""), "", SUMIF('Time Entries'!$S$12:$S$1011, _xlfn.CONCAT(L$10, " - ", $Y18), 'Time Entries'!$D$12:$D$1011)+SUMIF('Time Entries'!$T$12:$T$1011, _xlfn.CONCAT(L$10, " - ", $Y18), 'Time Entries'!$F$12:$F$1011)+SUMIF('Time Entries'!$U$12:$U$1011, _xlfn.CONCAT(L$10, " - ", $Y18), 'Time Entries'!$H$12:$H$1011)+SUMIF('Time Entries'!$V$12:$V$1011, _xlfn.CONCAT(L$10, " - ", $Y18), 'Time Entries'!$J$12:$J$1011))</f>
        <v/>
      </c>
      <c r="M18" s="22" t="str">
        <f>IF(OR($B18="", $C18=""), "", SUMIF('Time Entries'!$S$12:$S$1011, _xlfn.CONCAT(M$10, " - ", $Y18), 'Time Entries'!$D$12:$D$1011)+SUMIF('Time Entries'!$T$12:$T$1011, _xlfn.CONCAT(M$10, " - ", $Y18), 'Time Entries'!$F$12:$F$1011)+SUMIF('Time Entries'!$U$12:$U$1011, _xlfn.CONCAT(M$10, " - ", $Y18), 'Time Entries'!$H$12:$H$1011)+SUMIF('Time Entries'!$V$12:$V$1011, _xlfn.CONCAT(M$10, " - ", $Y18), 'Time Entries'!$J$12:$J$1011))</f>
        <v/>
      </c>
      <c r="N18" s="22" t="str">
        <f>IF(OR($B18="", $C18=""), "", SUMIF('Time Entries'!$S$12:$S$1011, _xlfn.CONCAT(N$10, " - ", $Y18), 'Time Entries'!$D$12:$D$1011)+SUMIF('Time Entries'!$T$12:$T$1011, _xlfn.CONCAT(N$10, " - ", $Y18), 'Time Entries'!$F$12:$F$1011)+SUMIF('Time Entries'!$U$12:$U$1011, _xlfn.CONCAT(N$10, " - ", $Y18), 'Time Entries'!$H$12:$H$1011)+SUMIF('Time Entries'!$V$12:$V$1011, _xlfn.CONCAT(N$10, " - ", $Y18), 'Time Entries'!$J$12:$J$1011))</f>
        <v/>
      </c>
      <c r="O18" s="22" t="str">
        <f>IF(OR($B18="", $C18=""), "", SUMIF('Time Entries'!$S$12:$S$1011, _xlfn.CONCAT(O$10, " - ", $Y18), 'Time Entries'!$D$12:$D$1011)+SUMIF('Time Entries'!$T$12:$T$1011, _xlfn.CONCAT(O$10, " - ", $Y18), 'Time Entries'!$F$12:$F$1011)+SUMIF('Time Entries'!$U$12:$U$1011, _xlfn.CONCAT(O$10, " - ", $Y18), 'Time Entries'!$H$12:$H$1011)+SUMIF('Time Entries'!$V$12:$V$1011, _xlfn.CONCAT(O$10, " - ", $Y18), 'Time Entries'!$J$12:$J$1011))</f>
        <v/>
      </c>
      <c r="P18" s="22" t="str">
        <f>IF(OR($B18="", $C18=""), "", SUMIF('Time Entries'!$S$12:$S$1011, _xlfn.CONCAT(P$10, " - ", $Y18), 'Time Entries'!$D$12:$D$1011)+SUMIF('Time Entries'!$T$12:$T$1011, _xlfn.CONCAT(P$10, " - ", $Y18), 'Time Entries'!$F$12:$F$1011)+SUMIF('Time Entries'!$U$12:$U$1011, _xlfn.CONCAT(P$10, " - ", $Y18), 'Time Entries'!$H$12:$H$1011)+SUMIF('Time Entries'!$V$12:$V$1011, _xlfn.CONCAT(P$10, " - ", $Y18), 'Time Entries'!$J$12:$J$1011))</f>
        <v/>
      </c>
      <c r="Q18" s="22" t="str">
        <f>IF(OR($B18="", $C18=""), "", SUMIF('Time Entries'!$S$12:$S$1011, _xlfn.CONCAT(Q$10, " - ", $Y18), 'Time Entries'!$D$12:$D$1011)+SUMIF('Time Entries'!$T$12:$T$1011, _xlfn.CONCAT(Q$10, " - ", $Y18), 'Time Entries'!$F$12:$F$1011)+SUMIF('Time Entries'!$U$12:$U$1011, _xlfn.CONCAT(Q$10, " - ", $Y18), 'Time Entries'!$H$12:$H$1011)+SUMIF('Time Entries'!$V$12:$V$1011, _xlfn.CONCAT(Q$10, " - ", $Y18), 'Time Entries'!$J$12:$J$1011))</f>
        <v/>
      </c>
      <c r="R18" s="22" t="str">
        <f>IF(OR($B18="", $C18=""), "", SUMIF('Time Entries'!$S$12:$S$1011, _xlfn.CONCAT(R$10, " - ", $Y18), 'Time Entries'!$D$12:$D$1011)+SUMIF('Time Entries'!$T$12:$T$1011, _xlfn.CONCAT(R$10, " - ", $Y18), 'Time Entries'!$F$12:$F$1011)+SUMIF('Time Entries'!$U$12:$U$1011, _xlfn.CONCAT(R$10, " - ", $Y18), 'Time Entries'!$H$12:$H$1011)+SUMIF('Time Entries'!$V$12:$V$1011, _xlfn.CONCAT(R$10, " - ", $Y18), 'Time Entries'!$J$12:$J$1011))</f>
        <v/>
      </c>
      <c r="S18" s="22" t="str">
        <f>IF(OR($B18="", $C18=""), "", SUMIF('Time Entries'!$S$12:$S$1011, _xlfn.CONCAT(S$10, " - ", $Y18), 'Time Entries'!$D$12:$D$1011)+SUMIF('Time Entries'!$T$12:$T$1011, _xlfn.CONCAT(S$10, " - ", $Y18), 'Time Entries'!$F$12:$F$1011)+SUMIF('Time Entries'!$U$12:$U$1011, _xlfn.CONCAT(S$10, " - ", $Y18), 'Time Entries'!$H$12:$H$1011)+SUMIF('Time Entries'!$V$12:$V$1011, _xlfn.CONCAT(S$10, " - ", $Y18), 'Time Entries'!$J$12:$J$1011))</f>
        <v/>
      </c>
      <c r="T18" s="24" t="str">
        <f>IF(OR($B18="", $C18=""), "", SUMIF('Time Entries'!$S$12:$S$1011, _xlfn.CONCAT(T$10, " - ", $Y18), 'Time Entries'!$D$12:$D$1011)+SUMIF('Time Entries'!$T$12:$T$1011, _xlfn.CONCAT(T$10, " - ", $Y18), 'Time Entries'!$F$12:$F$1011)+SUMIF('Time Entries'!$U$12:$U$1011, _xlfn.CONCAT(T$10, " - ", $Y18), 'Time Entries'!$H$12:$H$1011)+SUMIF('Time Entries'!$V$12:$V$1011, _xlfn.CONCAT(T$10, " - ", $Y18), 'Time Entries'!$J$12:$J$1011))</f>
        <v/>
      </c>
      <c r="U18" s="48"/>
      <c r="W18" s="17" t="str">
        <f t="shared" si="4"/>
        <v/>
      </c>
      <c r="Y18" s="17" t="str">
        <f t="shared" si="5"/>
        <v/>
      </c>
      <c r="AA18" s="14">
        <f t="shared" si="1"/>
        <v>245</v>
      </c>
      <c r="AB18" s="17" t="str">
        <f>TEXT($AA$18, "mmm yyyy")</f>
        <v>Sep 1900</v>
      </c>
      <c r="AD18" s="17" t="str">
        <f t="shared" si="6"/>
        <v/>
      </c>
      <c r="AF18" s="17" t="str">
        <f t="shared" si="7"/>
        <v/>
      </c>
      <c r="AH18" s="17" t="str">
        <f>IF($B18="", "", IF(COUNTIF($B$12:$B18, $B18)&gt;1, "", $B18))</f>
        <v/>
      </c>
      <c r="AI18" s="17" t="str">
        <f>IF($AH18="", "", COUNTIF($AH$12:$AH$261, "&lt;"&amp;$AH18)+1+COUNTIF($AH$12:$AH18, $AH18)-1-$AH$10)</f>
        <v/>
      </c>
      <c r="AK18" s="17" t="str">
        <f t="shared" si="8"/>
        <v/>
      </c>
      <c r="AL18" s="17" t="str">
        <f>IF($AK18="", "", COUNTIF($AK$12:$AK$261, "&lt;"&amp;$AK18)+1+COUNTIF($AK$12:$AK18, $AK18)-1-$AK$10)</f>
        <v/>
      </c>
    </row>
    <row r="19" spans="1:38" x14ac:dyDescent="0.25">
      <c r="A19" s="48"/>
      <c r="B19" s="57"/>
      <c r="C19" s="58"/>
      <c r="D19" s="59"/>
      <c r="E19" s="48"/>
      <c r="F19" s="27" t="str">
        <f t="shared" si="2"/>
        <v/>
      </c>
      <c r="G19" s="27" t="str">
        <f t="shared" si="3"/>
        <v/>
      </c>
      <c r="H19" s="48"/>
      <c r="I19" s="31" t="str">
        <f>IF(OR($B19="", $C19=""), "", SUMIF('Time Entries'!$S$12:$S$1011, _xlfn.CONCAT(I$10, " - ", $Y19), 'Time Entries'!$D$12:$D$1011)+SUMIF('Time Entries'!$T$12:$T$1011, _xlfn.CONCAT(I$10, " - ", $Y19), 'Time Entries'!$F$12:$F$1011)+SUMIF('Time Entries'!$U$12:$U$1011, _xlfn.CONCAT(I$10, " - ", $Y19), 'Time Entries'!$H$12:$H$1011)+SUMIF('Time Entries'!$V$12:$V$1011, _xlfn.CONCAT(I$10, " - ", $Y19), 'Time Entries'!$J$12:$J$1011))</f>
        <v/>
      </c>
      <c r="J19" s="22" t="str">
        <f>IF(OR($B19="", $C19=""), "", SUMIF('Time Entries'!$S$12:$S$1011, _xlfn.CONCAT(J$10, " - ", $Y19), 'Time Entries'!$D$12:$D$1011)+SUMIF('Time Entries'!$T$12:$T$1011, _xlfn.CONCAT(J$10, " - ", $Y19), 'Time Entries'!$F$12:$F$1011)+SUMIF('Time Entries'!$U$12:$U$1011, _xlfn.CONCAT(J$10, " - ", $Y19), 'Time Entries'!$H$12:$H$1011)+SUMIF('Time Entries'!$V$12:$V$1011, _xlfn.CONCAT(J$10, " - ", $Y19), 'Time Entries'!$J$12:$J$1011))</f>
        <v/>
      </c>
      <c r="K19" s="22" t="str">
        <f>IF(OR($B19="", $C19=""), "", SUMIF('Time Entries'!$S$12:$S$1011, _xlfn.CONCAT(K$10, " - ", $Y19), 'Time Entries'!$D$12:$D$1011)+SUMIF('Time Entries'!$T$12:$T$1011, _xlfn.CONCAT(K$10, " - ", $Y19), 'Time Entries'!$F$12:$F$1011)+SUMIF('Time Entries'!$U$12:$U$1011, _xlfn.CONCAT(K$10, " - ", $Y19), 'Time Entries'!$H$12:$H$1011)+SUMIF('Time Entries'!$V$12:$V$1011, _xlfn.CONCAT(K$10, " - ", $Y19), 'Time Entries'!$J$12:$J$1011))</f>
        <v/>
      </c>
      <c r="L19" s="22" t="str">
        <f>IF(OR($B19="", $C19=""), "", SUMIF('Time Entries'!$S$12:$S$1011, _xlfn.CONCAT(L$10, " - ", $Y19), 'Time Entries'!$D$12:$D$1011)+SUMIF('Time Entries'!$T$12:$T$1011, _xlfn.CONCAT(L$10, " - ", $Y19), 'Time Entries'!$F$12:$F$1011)+SUMIF('Time Entries'!$U$12:$U$1011, _xlfn.CONCAT(L$10, " - ", $Y19), 'Time Entries'!$H$12:$H$1011)+SUMIF('Time Entries'!$V$12:$V$1011, _xlfn.CONCAT(L$10, " - ", $Y19), 'Time Entries'!$J$12:$J$1011))</f>
        <v/>
      </c>
      <c r="M19" s="22" t="str">
        <f>IF(OR($B19="", $C19=""), "", SUMIF('Time Entries'!$S$12:$S$1011, _xlfn.CONCAT(M$10, " - ", $Y19), 'Time Entries'!$D$12:$D$1011)+SUMIF('Time Entries'!$T$12:$T$1011, _xlfn.CONCAT(M$10, " - ", $Y19), 'Time Entries'!$F$12:$F$1011)+SUMIF('Time Entries'!$U$12:$U$1011, _xlfn.CONCAT(M$10, " - ", $Y19), 'Time Entries'!$H$12:$H$1011)+SUMIF('Time Entries'!$V$12:$V$1011, _xlfn.CONCAT(M$10, " - ", $Y19), 'Time Entries'!$J$12:$J$1011))</f>
        <v/>
      </c>
      <c r="N19" s="22" t="str">
        <f>IF(OR($B19="", $C19=""), "", SUMIF('Time Entries'!$S$12:$S$1011, _xlfn.CONCAT(N$10, " - ", $Y19), 'Time Entries'!$D$12:$D$1011)+SUMIF('Time Entries'!$T$12:$T$1011, _xlfn.CONCAT(N$10, " - ", $Y19), 'Time Entries'!$F$12:$F$1011)+SUMIF('Time Entries'!$U$12:$U$1011, _xlfn.CONCAT(N$10, " - ", $Y19), 'Time Entries'!$H$12:$H$1011)+SUMIF('Time Entries'!$V$12:$V$1011, _xlfn.CONCAT(N$10, " - ", $Y19), 'Time Entries'!$J$12:$J$1011))</f>
        <v/>
      </c>
      <c r="O19" s="22" t="str">
        <f>IF(OR($B19="", $C19=""), "", SUMIF('Time Entries'!$S$12:$S$1011, _xlfn.CONCAT(O$10, " - ", $Y19), 'Time Entries'!$D$12:$D$1011)+SUMIF('Time Entries'!$T$12:$T$1011, _xlfn.CONCAT(O$10, " - ", $Y19), 'Time Entries'!$F$12:$F$1011)+SUMIF('Time Entries'!$U$12:$U$1011, _xlfn.CONCAT(O$10, " - ", $Y19), 'Time Entries'!$H$12:$H$1011)+SUMIF('Time Entries'!$V$12:$V$1011, _xlfn.CONCAT(O$10, " - ", $Y19), 'Time Entries'!$J$12:$J$1011))</f>
        <v/>
      </c>
      <c r="P19" s="22" t="str">
        <f>IF(OR($B19="", $C19=""), "", SUMIF('Time Entries'!$S$12:$S$1011, _xlfn.CONCAT(P$10, " - ", $Y19), 'Time Entries'!$D$12:$D$1011)+SUMIF('Time Entries'!$T$12:$T$1011, _xlfn.CONCAT(P$10, " - ", $Y19), 'Time Entries'!$F$12:$F$1011)+SUMIF('Time Entries'!$U$12:$U$1011, _xlfn.CONCAT(P$10, " - ", $Y19), 'Time Entries'!$H$12:$H$1011)+SUMIF('Time Entries'!$V$12:$V$1011, _xlfn.CONCAT(P$10, " - ", $Y19), 'Time Entries'!$J$12:$J$1011))</f>
        <v/>
      </c>
      <c r="Q19" s="22" t="str">
        <f>IF(OR($B19="", $C19=""), "", SUMIF('Time Entries'!$S$12:$S$1011, _xlfn.CONCAT(Q$10, " - ", $Y19), 'Time Entries'!$D$12:$D$1011)+SUMIF('Time Entries'!$T$12:$T$1011, _xlfn.CONCAT(Q$10, " - ", $Y19), 'Time Entries'!$F$12:$F$1011)+SUMIF('Time Entries'!$U$12:$U$1011, _xlfn.CONCAT(Q$10, " - ", $Y19), 'Time Entries'!$H$12:$H$1011)+SUMIF('Time Entries'!$V$12:$V$1011, _xlfn.CONCAT(Q$10, " - ", $Y19), 'Time Entries'!$J$12:$J$1011))</f>
        <v/>
      </c>
      <c r="R19" s="22" t="str">
        <f>IF(OR($B19="", $C19=""), "", SUMIF('Time Entries'!$S$12:$S$1011, _xlfn.CONCAT(R$10, " - ", $Y19), 'Time Entries'!$D$12:$D$1011)+SUMIF('Time Entries'!$T$12:$T$1011, _xlfn.CONCAT(R$10, " - ", $Y19), 'Time Entries'!$F$12:$F$1011)+SUMIF('Time Entries'!$U$12:$U$1011, _xlfn.CONCAT(R$10, " - ", $Y19), 'Time Entries'!$H$12:$H$1011)+SUMIF('Time Entries'!$V$12:$V$1011, _xlfn.CONCAT(R$10, " - ", $Y19), 'Time Entries'!$J$12:$J$1011))</f>
        <v/>
      </c>
      <c r="S19" s="22" t="str">
        <f>IF(OR($B19="", $C19=""), "", SUMIF('Time Entries'!$S$12:$S$1011, _xlfn.CONCAT(S$10, " - ", $Y19), 'Time Entries'!$D$12:$D$1011)+SUMIF('Time Entries'!$T$12:$T$1011, _xlfn.CONCAT(S$10, " - ", $Y19), 'Time Entries'!$F$12:$F$1011)+SUMIF('Time Entries'!$U$12:$U$1011, _xlfn.CONCAT(S$10, " - ", $Y19), 'Time Entries'!$H$12:$H$1011)+SUMIF('Time Entries'!$V$12:$V$1011, _xlfn.CONCAT(S$10, " - ", $Y19), 'Time Entries'!$J$12:$J$1011))</f>
        <v/>
      </c>
      <c r="T19" s="24" t="str">
        <f>IF(OR($B19="", $C19=""), "", SUMIF('Time Entries'!$S$12:$S$1011, _xlfn.CONCAT(T$10, " - ", $Y19), 'Time Entries'!$D$12:$D$1011)+SUMIF('Time Entries'!$T$12:$T$1011, _xlfn.CONCAT(T$10, " - ", $Y19), 'Time Entries'!$F$12:$F$1011)+SUMIF('Time Entries'!$U$12:$U$1011, _xlfn.CONCAT(T$10, " - ", $Y19), 'Time Entries'!$H$12:$H$1011)+SUMIF('Time Entries'!$V$12:$V$1011, _xlfn.CONCAT(T$10, " - ", $Y19), 'Time Entries'!$J$12:$J$1011))</f>
        <v/>
      </c>
      <c r="U19" s="48"/>
      <c r="W19" s="17" t="str">
        <f t="shared" si="4"/>
        <v/>
      </c>
      <c r="Y19" s="17" t="str">
        <f t="shared" si="5"/>
        <v/>
      </c>
      <c r="AA19" s="14">
        <f t="shared" si="1"/>
        <v>275</v>
      </c>
      <c r="AB19" s="17" t="str">
        <f>TEXT($AA$19, "mmm yyyy")</f>
        <v>Oct 1900</v>
      </c>
      <c r="AD19" s="17" t="str">
        <f t="shared" si="6"/>
        <v/>
      </c>
      <c r="AF19" s="17" t="str">
        <f t="shared" si="7"/>
        <v/>
      </c>
      <c r="AH19" s="17" t="str">
        <f>IF($B19="", "", IF(COUNTIF($B$12:$B19, $B19)&gt;1, "", $B19))</f>
        <v/>
      </c>
      <c r="AI19" s="17" t="str">
        <f>IF($AH19="", "", COUNTIF($AH$12:$AH$261, "&lt;"&amp;$AH19)+1+COUNTIF($AH$12:$AH19, $AH19)-1-$AH$10)</f>
        <v/>
      </c>
      <c r="AK19" s="17" t="str">
        <f t="shared" si="8"/>
        <v/>
      </c>
      <c r="AL19" s="17" t="str">
        <f>IF($AK19="", "", COUNTIF($AK$12:$AK$261, "&lt;"&amp;$AK19)+1+COUNTIF($AK$12:$AK19, $AK19)-1-$AK$10)</f>
        <v/>
      </c>
    </row>
    <row r="20" spans="1:38" x14ac:dyDescent="0.25">
      <c r="A20" s="48"/>
      <c r="B20" s="57"/>
      <c r="C20" s="58"/>
      <c r="D20" s="59"/>
      <c r="E20" s="48"/>
      <c r="F20" s="27" t="str">
        <f t="shared" si="2"/>
        <v/>
      </c>
      <c r="G20" s="27" t="str">
        <f t="shared" si="3"/>
        <v/>
      </c>
      <c r="H20" s="48"/>
      <c r="I20" s="31" t="str">
        <f>IF(OR($B20="", $C20=""), "", SUMIF('Time Entries'!$S$12:$S$1011, _xlfn.CONCAT(I$10, " - ", $Y20), 'Time Entries'!$D$12:$D$1011)+SUMIF('Time Entries'!$T$12:$T$1011, _xlfn.CONCAT(I$10, " - ", $Y20), 'Time Entries'!$F$12:$F$1011)+SUMIF('Time Entries'!$U$12:$U$1011, _xlfn.CONCAT(I$10, " - ", $Y20), 'Time Entries'!$H$12:$H$1011)+SUMIF('Time Entries'!$V$12:$V$1011, _xlfn.CONCAT(I$10, " - ", $Y20), 'Time Entries'!$J$12:$J$1011))</f>
        <v/>
      </c>
      <c r="J20" s="22" t="str">
        <f>IF(OR($B20="", $C20=""), "", SUMIF('Time Entries'!$S$12:$S$1011, _xlfn.CONCAT(J$10, " - ", $Y20), 'Time Entries'!$D$12:$D$1011)+SUMIF('Time Entries'!$T$12:$T$1011, _xlfn.CONCAT(J$10, " - ", $Y20), 'Time Entries'!$F$12:$F$1011)+SUMIF('Time Entries'!$U$12:$U$1011, _xlfn.CONCAT(J$10, " - ", $Y20), 'Time Entries'!$H$12:$H$1011)+SUMIF('Time Entries'!$V$12:$V$1011, _xlfn.CONCAT(J$10, " - ", $Y20), 'Time Entries'!$J$12:$J$1011))</f>
        <v/>
      </c>
      <c r="K20" s="22" t="str">
        <f>IF(OR($B20="", $C20=""), "", SUMIF('Time Entries'!$S$12:$S$1011, _xlfn.CONCAT(K$10, " - ", $Y20), 'Time Entries'!$D$12:$D$1011)+SUMIF('Time Entries'!$T$12:$T$1011, _xlfn.CONCAT(K$10, " - ", $Y20), 'Time Entries'!$F$12:$F$1011)+SUMIF('Time Entries'!$U$12:$U$1011, _xlfn.CONCAT(K$10, " - ", $Y20), 'Time Entries'!$H$12:$H$1011)+SUMIF('Time Entries'!$V$12:$V$1011, _xlfn.CONCAT(K$10, " - ", $Y20), 'Time Entries'!$J$12:$J$1011))</f>
        <v/>
      </c>
      <c r="L20" s="22" t="str">
        <f>IF(OR($B20="", $C20=""), "", SUMIF('Time Entries'!$S$12:$S$1011, _xlfn.CONCAT(L$10, " - ", $Y20), 'Time Entries'!$D$12:$D$1011)+SUMIF('Time Entries'!$T$12:$T$1011, _xlfn.CONCAT(L$10, " - ", $Y20), 'Time Entries'!$F$12:$F$1011)+SUMIF('Time Entries'!$U$12:$U$1011, _xlfn.CONCAT(L$10, " - ", $Y20), 'Time Entries'!$H$12:$H$1011)+SUMIF('Time Entries'!$V$12:$V$1011, _xlfn.CONCAT(L$10, " - ", $Y20), 'Time Entries'!$J$12:$J$1011))</f>
        <v/>
      </c>
      <c r="M20" s="22" t="str">
        <f>IF(OR($B20="", $C20=""), "", SUMIF('Time Entries'!$S$12:$S$1011, _xlfn.CONCAT(M$10, " - ", $Y20), 'Time Entries'!$D$12:$D$1011)+SUMIF('Time Entries'!$T$12:$T$1011, _xlfn.CONCAT(M$10, " - ", $Y20), 'Time Entries'!$F$12:$F$1011)+SUMIF('Time Entries'!$U$12:$U$1011, _xlfn.CONCAT(M$10, " - ", $Y20), 'Time Entries'!$H$12:$H$1011)+SUMIF('Time Entries'!$V$12:$V$1011, _xlfn.CONCAT(M$10, " - ", $Y20), 'Time Entries'!$J$12:$J$1011))</f>
        <v/>
      </c>
      <c r="N20" s="22" t="str">
        <f>IF(OR($B20="", $C20=""), "", SUMIF('Time Entries'!$S$12:$S$1011, _xlfn.CONCAT(N$10, " - ", $Y20), 'Time Entries'!$D$12:$D$1011)+SUMIF('Time Entries'!$T$12:$T$1011, _xlfn.CONCAT(N$10, " - ", $Y20), 'Time Entries'!$F$12:$F$1011)+SUMIF('Time Entries'!$U$12:$U$1011, _xlfn.CONCAT(N$10, " - ", $Y20), 'Time Entries'!$H$12:$H$1011)+SUMIF('Time Entries'!$V$12:$V$1011, _xlfn.CONCAT(N$10, " - ", $Y20), 'Time Entries'!$J$12:$J$1011))</f>
        <v/>
      </c>
      <c r="O20" s="22" t="str">
        <f>IF(OR($B20="", $C20=""), "", SUMIF('Time Entries'!$S$12:$S$1011, _xlfn.CONCAT(O$10, " - ", $Y20), 'Time Entries'!$D$12:$D$1011)+SUMIF('Time Entries'!$T$12:$T$1011, _xlfn.CONCAT(O$10, " - ", $Y20), 'Time Entries'!$F$12:$F$1011)+SUMIF('Time Entries'!$U$12:$U$1011, _xlfn.CONCAT(O$10, " - ", $Y20), 'Time Entries'!$H$12:$H$1011)+SUMIF('Time Entries'!$V$12:$V$1011, _xlfn.CONCAT(O$10, " - ", $Y20), 'Time Entries'!$J$12:$J$1011))</f>
        <v/>
      </c>
      <c r="P20" s="22" t="str">
        <f>IF(OR($B20="", $C20=""), "", SUMIF('Time Entries'!$S$12:$S$1011, _xlfn.CONCAT(P$10, " - ", $Y20), 'Time Entries'!$D$12:$D$1011)+SUMIF('Time Entries'!$T$12:$T$1011, _xlfn.CONCAT(P$10, " - ", $Y20), 'Time Entries'!$F$12:$F$1011)+SUMIF('Time Entries'!$U$12:$U$1011, _xlfn.CONCAT(P$10, " - ", $Y20), 'Time Entries'!$H$12:$H$1011)+SUMIF('Time Entries'!$V$12:$V$1011, _xlfn.CONCAT(P$10, " - ", $Y20), 'Time Entries'!$J$12:$J$1011))</f>
        <v/>
      </c>
      <c r="Q20" s="22" t="str">
        <f>IF(OR($B20="", $C20=""), "", SUMIF('Time Entries'!$S$12:$S$1011, _xlfn.CONCAT(Q$10, " - ", $Y20), 'Time Entries'!$D$12:$D$1011)+SUMIF('Time Entries'!$T$12:$T$1011, _xlfn.CONCAT(Q$10, " - ", $Y20), 'Time Entries'!$F$12:$F$1011)+SUMIF('Time Entries'!$U$12:$U$1011, _xlfn.CONCAT(Q$10, " - ", $Y20), 'Time Entries'!$H$12:$H$1011)+SUMIF('Time Entries'!$V$12:$V$1011, _xlfn.CONCAT(Q$10, " - ", $Y20), 'Time Entries'!$J$12:$J$1011))</f>
        <v/>
      </c>
      <c r="R20" s="22" t="str">
        <f>IF(OR($B20="", $C20=""), "", SUMIF('Time Entries'!$S$12:$S$1011, _xlfn.CONCAT(R$10, " - ", $Y20), 'Time Entries'!$D$12:$D$1011)+SUMIF('Time Entries'!$T$12:$T$1011, _xlfn.CONCAT(R$10, " - ", $Y20), 'Time Entries'!$F$12:$F$1011)+SUMIF('Time Entries'!$U$12:$U$1011, _xlfn.CONCAT(R$10, " - ", $Y20), 'Time Entries'!$H$12:$H$1011)+SUMIF('Time Entries'!$V$12:$V$1011, _xlfn.CONCAT(R$10, " - ", $Y20), 'Time Entries'!$J$12:$J$1011))</f>
        <v/>
      </c>
      <c r="S20" s="22" t="str">
        <f>IF(OR($B20="", $C20=""), "", SUMIF('Time Entries'!$S$12:$S$1011, _xlfn.CONCAT(S$10, " - ", $Y20), 'Time Entries'!$D$12:$D$1011)+SUMIF('Time Entries'!$T$12:$T$1011, _xlfn.CONCAT(S$10, " - ", $Y20), 'Time Entries'!$F$12:$F$1011)+SUMIF('Time Entries'!$U$12:$U$1011, _xlfn.CONCAT(S$10, " - ", $Y20), 'Time Entries'!$H$12:$H$1011)+SUMIF('Time Entries'!$V$12:$V$1011, _xlfn.CONCAT(S$10, " - ", $Y20), 'Time Entries'!$J$12:$J$1011))</f>
        <v/>
      </c>
      <c r="T20" s="24" t="str">
        <f>IF(OR($B20="", $C20=""), "", SUMIF('Time Entries'!$S$12:$S$1011, _xlfn.CONCAT(T$10, " - ", $Y20), 'Time Entries'!$D$12:$D$1011)+SUMIF('Time Entries'!$T$12:$T$1011, _xlfn.CONCAT(T$10, " - ", $Y20), 'Time Entries'!$F$12:$F$1011)+SUMIF('Time Entries'!$U$12:$U$1011, _xlfn.CONCAT(T$10, " - ", $Y20), 'Time Entries'!$H$12:$H$1011)+SUMIF('Time Entries'!$V$12:$V$1011, _xlfn.CONCAT(T$10, " - ", $Y20), 'Time Entries'!$J$12:$J$1011))</f>
        <v/>
      </c>
      <c r="U20" s="48"/>
      <c r="W20" s="17" t="str">
        <f t="shared" si="4"/>
        <v/>
      </c>
      <c r="Y20" s="17" t="str">
        <f t="shared" si="5"/>
        <v/>
      </c>
      <c r="AA20" s="14">
        <f>DATE(YEAR(AA19), MONTH(AA19)+1, 1)</f>
        <v>306</v>
      </c>
      <c r="AB20" s="17" t="str">
        <f>TEXT($AA$20, "mmm yyyy")</f>
        <v>Nov 1900</v>
      </c>
      <c r="AD20" s="17" t="str">
        <f t="shared" si="6"/>
        <v/>
      </c>
      <c r="AF20" s="17" t="str">
        <f t="shared" si="7"/>
        <v/>
      </c>
      <c r="AH20" s="17" t="str">
        <f>IF($B20="", "", IF(COUNTIF($B$12:$B20, $B20)&gt;1, "", $B20))</f>
        <v/>
      </c>
      <c r="AI20" s="17" t="str">
        <f>IF($AH20="", "", COUNTIF($AH$12:$AH$261, "&lt;"&amp;$AH20)+1+COUNTIF($AH$12:$AH20, $AH20)-1-$AH$10)</f>
        <v/>
      </c>
      <c r="AK20" s="17" t="str">
        <f t="shared" si="8"/>
        <v/>
      </c>
      <c r="AL20" s="17" t="str">
        <f>IF($AK20="", "", COUNTIF($AK$12:$AK$261, "&lt;"&amp;$AK20)+1+COUNTIF($AK$12:$AK20, $AK20)-1-$AK$10)</f>
        <v/>
      </c>
    </row>
    <row r="21" spans="1:38" x14ac:dyDescent="0.25">
      <c r="A21" s="48"/>
      <c r="B21" s="57"/>
      <c r="C21" s="58"/>
      <c r="D21" s="59"/>
      <c r="E21" s="48"/>
      <c r="F21" s="27" t="str">
        <f t="shared" si="2"/>
        <v/>
      </c>
      <c r="G21" s="27" t="str">
        <f t="shared" si="3"/>
        <v/>
      </c>
      <c r="H21" s="48"/>
      <c r="I21" s="31" t="str">
        <f>IF(OR($B21="", $C21=""), "", SUMIF('Time Entries'!$S$12:$S$1011, _xlfn.CONCAT(I$10, " - ", $Y21), 'Time Entries'!$D$12:$D$1011)+SUMIF('Time Entries'!$T$12:$T$1011, _xlfn.CONCAT(I$10, " - ", $Y21), 'Time Entries'!$F$12:$F$1011)+SUMIF('Time Entries'!$U$12:$U$1011, _xlfn.CONCAT(I$10, " - ", $Y21), 'Time Entries'!$H$12:$H$1011)+SUMIF('Time Entries'!$V$12:$V$1011, _xlfn.CONCAT(I$10, " - ", $Y21), 'Time Entries'!$J$12:$J$1011))</f>
        <v/>
      </c>
      <c r="J21" s="22" t="str">
        <f>IF(OR($B21="", $C21=""), "", SUMIF('Time Entries'!$S$12:$S$1011, _xlfn.CONCAT(J$10, " - ", $Y21), 'Time Entries'!$D$12:$D$1011)+SUMIF('Time Entries'!$T$12:$T$1011, _xlfn.CONCAT(J$10, " - ", $Y21), 'Time Entries'!$F$12:$F$1011)+SUMIF('Time Entries'!$U$12:$U$1011, _xlfn.CONCAT(J$10, " - ", $Y21), 'Time Entries'!$H$12:$H$1011)+SUMIF('Time Entries'!$V$12:$V$1011, _xlfn.CONCAT(J$10, " - ", $Y21), 'Time Entries'!$J$12:$J$1011))</f>
        <v/>
      </c>
      <c r="K21" s="22" t="str">
        <f>IF(OR($B21="", $C21=""), "", SUMIF('Time Entries'!$S$12:$S$1011, _xlfn.CONCAT(K$10, " - ", $Y21), 'Time Entries'!$D$12:$D$1011)+SUMIF('Time Entries'!$T$12:$T$1011, _xlfn.CONCAT(K$10, " - ", $Y21), 'Time Entries'!$F$12:$F$1011)+SUMIF('Time Entries'!$U$12:$U$1011, _xlfn.CONCAT(K$10, " - ", $Y21), 'Time Entries'!$H$12:$H$1011)+SUMIF('Time Entries'!$V$12:$V$1011, _xlfn.CONCAT(K$10, " - ", $Y21), 'Time Entries'!$J$12:$J$1011))</f>
        <v/>
      </c>
      <c r="L21" s="22" t="str">
        <f>IF(OR($B21="", $C21=""), "", SUMIF('Time Entries'!$S$12:$S$1011, _xlfn.CONCAT(L$10, " - ", $Y21), 'Time Entries'!$D$12:$D$1011)+SUMIF('Time Entries'!$T$12:$T$1011, _xlfn.CONCAT(L$10, " - ", $Y21), 'Time Entries'!$F$12:$F$1011)+SUMIF('Time Entries'!$U$12:$U$1011, _xlfn.CONCAT(L$10, " - ", $Y21), 'Time Entries'!$H$12:$H$1011)+SUMIF('Time Entries'!$V$12:$V$1011, _xlfn.CONCAT(L$10, " - ", $Y21), 'Time Entries'!$J$12:$J$1011))</f>
        <v/>
      </c>
      <c r="M21" s="22" t="str">
        <f>IF(OR($B21="", $C21=""), "", SUMIF('Time Entries'!$S$12:$S$1011, _xlfn.CONCAT(M$10, " - ", $Y21), 'Time Entries'!$D$12:$D$1011)+SUMIF('Time Entries'!$T$12:$T$1011, _xlfn.CONCAT(M$10, " - ", $Y21), 'Time Entries'!$F$12:$F$1011)+SUMIF('Time Entries'!$U$12:$U$1011, _xlfn.CONCAT(M$10, " - ", $Y21), 'Time Entries'!$H$12:$H$1011)+SUMIF('Time Entries'!$V$12:$V$1011, _xlfn.CONCAT(M$10, " - ", $Y21), 'Time Entries'!$J$12:$J$1011))</f>
        <v/>
      </c>
      <c r="N21" s="22" t="str">
        <f>IF(OR($B21="", $C21=""), "", SUMIF('Time Entries'!$S$12:$S$1011, _xlfn.CONCAT(N$10, " - ", $Y21), 'Time Entries'!$D$12:$D$1011)+SUMIF('Time Entries'!$T$12:$T$1011, _xlfn.CONCAT(N$10, " - ", $Y21), 'Time Entries'!$F$12:$F$1011)+SUMIF('Time Entries'!$U$12:$U$1011, _xlfn.CONCAT(N$10, " - ", $Y21), 'Time Entries'!$H$12:$H$1011)+SUMIF('Time Entries'!$V$12:$V$1011, _xlfn.CONCAT(N$10, " - ", $Y21), 'Time Entries'!$J$12:$J$1011))</f>
        <v/>
      </c>
      <c r="O21" s="22" t="str">
        <f>IF(OR($B21="", $C21=""), "", SUMIF('Time Entries'!$S$12:$S$1011, _xlfn.CONCAT(O$10, " - ", $Y21), 'Time Entries'!$D$12:$D$1011)+SUMIF('Time Entries'!$T$12:$T$1011, _xlfn.CONCAT(O$10, " - ", $Y21), 'Time Entries'!$F$12:$F$1011)+SUMIF('Time Entries'!$U$12:$U$1011, _xlfn.CONCAT(O$10, " - ", $Y21), 'Time Entries'!$H$12:$H$1011)+SUMIF('Time Entries'!$V$12:$V$1011, _xlfn.CONCAT(O$10, " - ", $Y21), 'Time Entries'!$J$12:$J$1011))</f>
        <v/>
      </c>
      <c r="P21" s="22" t="str">
        <f>IF(OR($B21="", $C21=""), "", SUMIF('Time Entries'!$S$12:$S$1011, _xlfn.CONCAT(P$10, " - ", $Y21), 'Time Entries'!$D$12:$D$1011)+SUMIF('Time Entries'!$T$12:$T$1011, _xlfn.CONCAT(P$10, " - ", $Y21), 'Time Entries'!$F$12:$F$1011)+SUMIF('Time Entries'!$U$12:$U$1011, _xlfn.CONCAT(P$10, " - ", $Y21), 'Time Entries'!$H$12:$H$1011)+SUMIF('Time Entries'!$V$12:$V$1011, _xlfn.CONCAT(P$10, " - ", $Y21), 'Time Entries'!$J$12:$J$1011))</f>
        <v/>
      </c>
      <c r="Q21" s="22" t="str">
        <f>IF(OR($B21="", $C21=""), "", SUMIF('Time Entries'!$S$12:$S$1011, _xlfn.CONCAT(Q$10, " - ", $Y21), 'Time Entries'!$D$12:$D$1011)+SUMIF('Time Entries'!$T$12:$T$1011, _xlfn.CONCAT(Q$10, " - ", $Y21), 'Time Entries'!$F$12:$F$1011)+SUMIF('Time Entries'!$U$12:$U$1011, _xlfn.CONCAT(Q$10, " - ", $Y21), 'Time Entries'!$H$12:$H$1011)+SUMIF('Time Entries'!$V$12:$V$1011, _xlfn.CONCAT(Q$10, " - ", $Y21), 'Time Entries'!$J$12:$J$1011))</f>
        <v/>
      </c>
      <c r="R21" s="22" t="str">
        <f>IF(OR($B21="", $C21=""), "", SUMIF('Time Entries'!$S$12:$S$1011, _xlfn.CONCAT(R$10, " - ", $Y21), 'Time Entries'!$D$12:$D$1011)+SUMIF('Time Entries'!$T$12:$T$1011, _xlfn.CONCAT(R$10, " - ", $Y21), 'Time Entries'!$F$12:$F$1011)+SUMIF('Time Entries'!$U$12:$U$1011, _xlfn.CONCAT(R$10, " - ", $Y21), 'Time Entries'!$H$12:$H$1011)+SUMIF('Time Entries'!$V$12:$V$1011, _xlfn.CONCAT(R$10, " - ", $Y21), 'Time Entries'!$J$12:$J$1011))</f>
        <v/>
      </c>
      <c r="S21" s="22" t="str">
        <f>IF(OR($B21="", $C21=""), "", SUMIF('Time Entries'!$S$12:$S$1011, _xlfn.CONCAT(S$10, " - ", $Y21), 'Time Entries'!$D$12:$D$1011)+SUMIF('Time Entries'!$T$12:$T$1011, _xlfn.CONCAT(S$10, " - ", $Y21), 'Time Entries'!$F$12:$F$1011)+SUMIF('Time Entries'!$U$12:$U$1011, _xlfn.CONCAT(S$10, " - ", $Y21), 'Time Entries'!$H$12:$H$1011)+SUMIF('Time Entries'!$V$12:$V$1011, _xlfn.CONCAT(S$10, " - ", $Y21), 'Time Entries'!$J$12:$J$1011))</f>
        <v/>
      </c>
      <c r="T21" s="24" t="str">
        <f>IF(OR($B21="", $C21=""), "", SUMIF('Time Entries'!$S$12:$S$1011, _xlfn.CONCAT(T$10, " - ", $Y21), 'Time Entries'!$D$12:$D$1011)+SUMIF('Time Entries'!$T$12:$T$1011, _xlfn.CONCAT(T$10, " - ", $Y21), 'Time Entries'!$F$12:$F$1011)+SUMIF('Time Entries'!$U$12:$U$1011, _xlfn.CONCAT(T$10, " - ", $Y21), 'Time Entries'!$H$12:$H$1011)+SUMIF('Time Entries'!$V$12:$V$1011, _xlfn.CONCAT(T$10, " - ", $Y21), 'Time Entries'!$J$12:$J$1011))</f>
        <v/>
      </c>
      <c r="U21" s="48"/>
      <c r="W21" s="17" t="str">
        <f t="shared" si="4"/>
        <v/>
      </c>
      <c r="Y21" s="17" t="str">
        <f t="shared" si="5"/>
        <v/>
      </c>
      <c r="AA21" s="15">
        <f t="shared" si="1"/>
        <v>336</v>
      </c>
      <c r="AB21" s="18" t="str">
        <f>TEXT($AA$21, "mmm yyyy")</f>
        <v>Dec 1900</v>
      </c>
      <c r="AD21" s="17" t="str">
        <f t="shared" si="6"/>
        <v/>
      </c>
      <c r="AF21" s="17" t="str">
        <f t="shared" si="7"/>
        <v/>
      </c>
      <c r="AH21" s="17" t="str">
        <f>IF($B21="", "", IF(COUNTIF($B$12:$B21, $B21)&gt;1, "", $B21))</f>
        <v/>
      </c>
      <c r="AI21" s="17" t="str">
        <f>IF($AH21="", "", COUNTIF($AH$12:$AH$261, "&lt;"&amp;$AH21)+1+COUNTIF($AH$12:$AH21, $AH21)-1-$AH$10)</f>
        <v/>
      </c>
      <c r="AK21" s="17" t="str">
        <f t="shared" si="8"/>
        <v/>
      </c>
      <c r="AL21" s="17" t="str">
        <f>IF($AK21="", "", COUNTIF($AK$12:$AK$261, "&lt;"&amp;$AK21)+1+COUNTIF($AK$12:$AK21, $AK21)-1-$AK$10)</f>
        <v/>
      </c>
    </row>
    <row r="22" spans="1:38" x14ac:dyDescent="0.25">
      <c r="A22" s="48"/>
      <c r="B22" s="57"/>
      <c r="C22" s="58"/>
      <c r="D22" s="59"/>
      <c r="E22" s="48"/>
      <c r="F22" s="27" t="str">
        <f t="shared" si="2"/>
        <v/>
      </c>
      <c r="G22" s="27" t="str">
        <f t="shared" si="3"/>
        <v/>
      </c>
      <c r="H22" s="48"/>
      <c r="I22" s="31" t="str">
        <f>IF(OR($B22="", $C22=""), "", SUMIF('Time Entries'!$S$12:$S$1011, _xlfn.CONCAT(I$10, " - ", $Y22), 'Time Entries'!$D$12:$D$1011)+SUMIF('Time Entries'!$T$12:$T$1011, _xlfn.CONCAT(I$10, " - ", $Y22), 'Time Entries'!$F$12:$F$1011)+SUMIF('Time Entries'!$U$12:$U$1011, _xlfn.CONCAT(I$10, " - ", $Y22), 'Time Entries'!$H$12:$H$1011)+SUMIF('Time Entries'!$V$12:$V$1011, _xlfn.CONCAT(I$10, " - ", $Y22), 'Time Entries'!$J$12:$J$1011))</f>
        <v/>
      </c>
      <c r="J22" s="22" t="str">
        <f>IF(OR($B22="", $C22=""), "", SUMIF('Time Entries'!$S$12:$S$1011, _xlfn.CONCAT(J$10, " - ", $Y22), 'Time Entries'!$D$12:$D$1011)+SUMIF('Time Entries'!$T$12:$T$1011, _xlfn.CONCAT(J$10, " - ", $Y22), 'Time Entries'!$F$12:$F$1011)+SUMIF('Time Entries'!$U$12:$U$1011, _xlfn.CONCAT(J$10, " - ", $Y22), 'Time Entries'!$H$12:$H$1011)+SUMIF('Time Entries'!$V$12:$V$1011, _xlfn.CONCAT(J$10, " - ", $Y22), 'Time Entries'!$J$12:$J$1011))</f>
        <v/>
      </c>
      <c r="K22" s="22" t="str">
        <f>IF(OR($B22="", $C22=""), "", SUMIF('Time Entries'!$S$12:$S$1011, _xlfn.CONCAT(K$10, " - ", $Y22), 'Time Entries'!$D$12:$D$1011)+SUMIF('Time Entries'!$T$12:$T$1011, _xlfn.CONCAT(K$10, " - ", $Y22), 'Time Entries'!$F$12:$F$1011)+SUMIF('Time Entries'!$U$12:$U$1011, _xlfn.CONCAT(K$10, " - ", $Y22), 'Time Entries'!$H$12:$H$1011)+SUMIF('Time Entries'!$V$12:$V$1011, _xlfn.CONCAT(K$10, " - ", $Y22), 'Time Entries'!$J$12:$J$1011))</f>
        <v/>
      </c>
      <c r="L22" s="22" t="str">
        <f>IF(OR($B22="", $C22=""), "", SUMIF('Time Entries'!$S$12:$S$1011, _xlfn.CONCAT(L$10, " - ", $Y22), 'Time Entries'!$D$12:$D$1011)+SUMIF('Time Entries'!$T$12:$T$1011, _xlfn.CONCAT(L$10, " - ", $Y22), 'Time Entries'!$F$12:$F$1011)+SUMIF('Time Entries'!$U$12:$U$1011, _xlfn.CONCAT(L$10, " - ", $Y22), 'Time Entries'!$H$12:$H$1011)+SUMIF('Time Entries'!$V$12:$V$1011, _xlfn.CONCAT(L$10, " - ", $Y22), 'Time Entries'!$J$12:$J$1011))</f>
        <v/>
      </c>
      <c r="M22" s="22" t="str">
        <f>IF(OR($B22="", $C22=""), "", SUMIF('Time Entries'!$S$12:$S$1011, _xlfn.CONCAT(M$10, " - ", $Y22), 'Time Entries'!$D$12:$D$1011)+SUMIF('Time Entries'!$T$12:$T$1011, _xlfn.CONCAT(M$10, " - ", $Y22), 'Time Entries'!$F$12:$F$1011)+SUMIF('Time Entries'!$U$12:$U$1011, _xlfn.CONCAT(M$10, " - ", $Y22), 'Time Entries'!$H$12:$H$1011)+SUMIF('Time Entries'!$V$12:$V$1011, _xlfn.CONCAT(M$10, " - ", $Y22), 'Time Entries'!$J$12:$J$1011))</f>
        <v/>
      </c>
      <c r="N22" s="22" t="str">
        <f>IF(OR($B22="", $C22=""), "", SUMIF('Time Entries'!$S$12:$S$1011, _xlfn.CONCAT(N$10, " - ", $Y22), 'Time Entries'!$D$12:$D$1011)+SUMIF('Time Entries'!$T$12:$T$1011, _xlfn.CONCAT(N$10, " - ", $Y22), 'Time Entries'!$F$12:$F$1011)+SUMIF('Time Entries'!$U$12:$U$1011, _xlfn.CONCAT(N$10, " - ", $Y22), 'Time Entries'!$H$12:$H$1011)+SUMIF('Time Entries'!$V$12:$V$1011, _xlfn.CONCAT(N$10, " - ", $Y22), 'Time Entries'!$J$12:$J$1011))</f>
        <v/>
      </c>
      <c r="O22" s="22" t="str">
        <f>IF(OR($B22="", $C22=""), "", SUMIF('Time Entries'!$S$12:$S$1011, _xlfn.CONCAT(O$10, " - ", $Y22), 'Time Entries'!$D$12:$D$1011)+SUMIF('Time Entries'!$T$12:$T$1011, _xlfn.CONCAT(O$10, " - ", $Y22), 'Time Entries'!$F$12:$F$1011)+SUMIF('Time Entries'!$U$12:$U$1011, _xlfn.CONCAT(O$10, " - ", $Y22), 'Time Entries'!$H$12:$H$1011)+SUMIF('Time Entries'!$V$12:$V$1011, _xlfn.CONCAT(O$10, " - ", $Y22), 'Time Entries'!$J$12:$J$1011))</f>
        <v/>
      </c>
      <c r="P22" s="22" t="str">
        <f>IF(OR($B22="", $C22=""), "", SUMIF('Time Entries'!$S$12:$S$1011, _xlfn.CONCAT(P$10, " - ", $Y22), 'Time Entries'!$D$12:$D$1011)+SUMIF('Time Entries'!$T$12:$T$1011, _xlfn.CONCAT(P$10, " - ", $Y22), 'Time Entries'!$F$12:$F$1011)+SUMIF('Time Entries'!$U$12:$U$1011, _xlfn.CONCAT(P$10, " - ", $Y22), 'Time Entries'!$H$12:$H$1011)+SUMIF('Time Entries'!$V$12:$V$1011, _xlfn.CONCAT(P$10, " - ", $Y22), 'Time Entries'!$J$12:$J$1011))</f>
        <v/>
      </c>
      <c r="Q22" s="22" t="str">
        <f>IF(OR($B22="", $C22=""), "", SUMIF('Time Entries'!$S$12:$S$1011, _xlfn.CONCAT(Q$10, " - ", $Y22), 'Time Entries'!$D$12:$D$1011)+SUMIF('Time Entries'!$T$12:$T$1011, _xlfn.CONCAT(Q$10, " - ", $Y22), 'Time Entries'!$F$12:$F$1011)+SUMIF('Time Entries'!$U$12:$U$1011, _xlfn.CONCAT(Q$10, " - ", $Y22), 'Time Entries'!$H$12:$H$1011)+SUMIF('Time Entries'!$V$12:$V$1011, _xlfn.CONCAT(Q$10, " - ", $Y22), 'Time Entries'!$J$12:$J$1011))</f>
        <v/>
      </c>
      <c r="R22" s="22" t="str">
        <f>IF(OR($B22="", $C22=""), "", SUMIF('Time Entries'!$S$12:$S$1011, _xlfn.CONCAT(R$10, " - ", $Y22), 'Time Entries'!$D$12:$D$1011)+SUMIF('Time Entries'!$T$12:$T$1011, _xlfn.CONCAT(R$10, " - ", $Y22), 'Time Entries'!$F$12:$F$1011)+SUMIF('Time Entries'!$U$12:$U$1011, _xlfn.CONCAT(R$10, " - ", $Y22), 'Time Entries'!$H$12:$H$1011)+SUMIF('Time Entries'!$V$12:$V$1011, _xlfn.CONCAT(R$10, " - ", $Y22), 'Time Entries'!$J$12:$J$1011))</f>
        <v/>
      </c>
      <c r="S22" s="22" t="str">
        <f>IF(OR($B22="", $C22=""), "", SUMIF('Time Entries'!$S$12:$S$1011, _xlfn.CONCAT(S$10, " - ", $Y22), 'Time Entries'!$D$12:$D$1011)+SUMIF('Time Entries'!$T$12:$T$1011, _xlfn.CONCAT(S$10, " - ", $Y22), 'Time Entries'!$F$12:$F$1011)+SUMIF('Time Entries'!$U$12:$U$1011, _xlfn.CONCAT(S$10, " - ", $Y22), 'Time Entries'!$H$12:$H$1011)+SUMIF('Time Entries'!$V$12:$V$1011, _xlfn.CONCAT(S$10, " - ", $Y22), 'Time Entries'!$J$12:$J$1011))</f>
        <v/>
      </c>
      <c r="T22" s="24" t="str">
        <f>IF(OR($B22="", $C22=""), "", SUMIF('Time Entries'!$S$12:$S$1011, _xlfn.CONCAT(T$10, " - ", $Y22), 'Time Entries'!$D$12:$D$1011)+SUMIF('Time Entries'!$T$12:$T$1011, _xlfn.CONCAT(T$10, " - ", $Y22), 'Time Entries'!$F$12:$F$1011)+SUMIF('Time Entries'!$U$12:$U$1011, _xlfn.CONCAT(T$10, " - ", $Y22), 'Time Entries'!$H$12:$H$1011)+SUMIF('Time Entries'!$V$12:$V$1011, _xlfn.CONCAT(T$10, " - ", $Y22), 'Time Entries'!$J$12:$J$1011))</f>
        <v/>
      </c>
      <c r="U22" s="48"/>
      <c r="W22" s="17" t="str">
        <f t="shared" si="4"/>
        <v/>
      </c>
      <c r="Y22" s="17" t="str">
        <f t="shared" si="5"/>
        <v/>
      </c>
      <c r="AA22" s="15">
        <f>DATE(YEAR(AA21), MONTH(AA21)+1, DAY(AA21)-1)</f>
        <v>366</v>
      </c>
      <c r="AD22" s="17" t="str">
        <f t="shared" si="6"/>
        <v/>
      </c>
      <c r="AF22" s="17" t="str">
        <f t="shared" si="7"/>
        <v/>
      </c>
      <c r="AH22" s="17" t="str">
        <f>IF($B22="", "", IF(COUNTIF($B$12:$B22, $B22)&gt;1, "", $B22))</f>
        <v/>
      </c>
      <c r="AI22" s="17" t="str">
        <f>IF($AH22="", "", COUNTIF($AH$12:$AH$261, "&lt;"&amp;$AH22)+1+COUNTIF($AH$12:$AH22, $AH22)-1-$AH$10)</f>
        <v/>
      </c>
      <c r="AK22" s="17" t="str">
        <f t="shared" si="8"/>
        <v/>
      </c>
      <c r="AL22" s="17" t="str">
        <f>IF($AK22="", "", COUNTIF($AK$12:$AK$261, "&lt;"&amp;$AK22)+1+COUNTIF($AK$12:$AK22, $AK22)-1-$AK$10)</f>
        <v/>
      </c>
    </row>
    <row r="23" spans="1:38" x14ac:dyDescent="0.25">
      <c r="A23" s="48"/>
      <c r="B23" s="57"/>
      <c r="C23" s="58"/>
      <c r="D23" s="59"/>
      <c r="E23" s="48"/>
      <c r="F23" s="27" t="str">
        <f t="shared" si="2"/>
        <v/>
      </c>
      <c r="G23" s="27" t="str">
        <f t="shared" si="3"/>
        <v/>
      </c>
      <c r="H23" s="48"/>
      <c r="I23" s="31" t="str">
        <f>IF(OR($B23="", $C23=""), "", SUMIF('Time Entries'!$S$12:$S$1011, _xlfn.CONCAT(I$10, " - ", $Y23), 'Time Entries'!$D$12:$D$1011)+SUMIF('Time Entries'!$T$12:$T$1011, _xlfn.CONCAT(I$10, " - ", $Y23), 'Time Entries'!$F$12:$F$1011)+SUMIF('Time Entries'!$U$12:$U$1011, _xlfn.CONCAT(I$10, " - ", $Y23), 'Time Entries'!$H$12:$H$1011)+SUMIF('Time Entries'!$V$12:$V$1011, _xlfn.CONCAT(I$10, " - ", $Y23), 'Time Entries'!$J$12:$J$1011))</f>
        <v/>
      </c>
      <c r="J23" s="22" t="str">
        <f>IF(OR($B23="", $C23=""), "", SUMIF('Time Entries'!$S$12:$S$1011, _xlfn.CONCAT(J$10, " - ", $Y23), 'Time Entries'!$D$12:$D$1011)+SUMIF('Time Entries'!$T$12:$T$1011, _xlfn.CONCAT(J$10, " - ", $Y23), 'Time Entries'!$F$12:$F$1011)+SUMIF('Time Entries'!$U$12:$U$1011, _xlfn.CONCAT(J$10, " - ", $Y23), 'Time Entries'!$H$12:$H$1011)+SUMIF('Time Entries'!$V$12:$V$1011, _xlfn.CONCAT(J$10, " - ", $Y23), 'Time Entries'!$J$12:$J$1011))</f>
        <v/>
      </c>
      <c r="K23" s="22" t="str">
        <f>IF(OR($B23="", $C23=""), "", SUMIF('Time Entries'!$S$12:$S$1011, _xlfn.CONCAT(K$10, " - ", $Y23), 'Time Entries'!$D$12:$D$1011)+SUMIF('Time Entries'!$T$12:$T$1011, _xlfn.CONCAT(K$10, " - ", $Y23), 'Time Entries'!$F$12:$F$1011)+SUMIF('Time Entries'!$U$12:$U$1011, _xlfn.CONCAT(K$10, " - ", $Y23), 'Time Entries'!$H$12:$H$1011)+SUMIF('Time Entries'!$V$12:$V$1011, _xlfn.CONCAT(K$10, " - ", $Y23), 'Time Entries'!$J$12:$J$1011))</f>
        <v/>
      </c>
      <c r="L23" s="22" t="str">
        <f>IF(OR($B23="", $C23=""), "", SUMIF('Time Entries'!$S$12:$S$1011, _xlfn.CONCAT(L$10, " - ", $Y23), 'Time Entries'!$D$12:$D$1011)+SUMIF('Time Entries'!$T$12:$T$1011, _xlfn.CONCAT(L$10, " - ", $Y23), 'Time Entries'!$F$12:$F$1011)+SUMIF('Time Entries'!$U$12:$U$1011, _xlfn.CONCAT(L$10, " - ", $Y23), 'Time Entries'!$H$12:$H$1011)+SUMIF('Time Entries'!$V$12:$V$1011, _xlfn.CONCAT(L$10, " - ", $Y23), 'Time Entries'!$J$12:$J$1011))</f>
        <v/>
      </c>
      <c r="M23" s="22" t="str">
        <f>IF(OR($B23="", $C23=""), "", SUMIF('Time Entries'!$S$12:$S$1011, _xlfn.CONCAT(M$10, " - ", $Y23), 'Time Entries'!$D$12:$D$1011)+SUMIF('Time Entries'!$T$12:$T$1011, _xlfn.CONCAT(M$10, " - ", $Y23), 'Time Entries'!$F$12:$F$1011)+SUMIF('Time Entries'!$U$12:$U$1011, _xlfn.CONCAT(M$10, " - ", $Y23), 'Time Entries'!$H$12:$H$1011)+SUMIF('Time Entries'!$V$12:$V$1011, _xlfn.CONCAT(M$10, " - ", $Y23), 'Time Entries'!$J$12:$J$1011))</f>
        <v/>
      </c>
      <c r="N23" s="22" t="str">
        <f>IF(OR($B23="", $C23=""), "", SUMIF('Time Entries'!$S$12:$S$1011, _xlfn.CONCAT(N$10, " - ", $Y23), 'Time Entries'!$D$12:$D$1011)+SUMIF('Time Entries'!$T$12:$T$1011, _xlfn.CONCAT(N$10, " - ", $Y23), 'Time Entries'!$F$12:$F$1011)+SUMIF('Time Entries'!$U$12:$U$1011, _xlfn.CONCAT(N$10, " - ", $Y23), 'Time Entries'!$H$12:$H$1011)+SUMIF('Time Entries'!$V$12:$V$1011, _xlfn.CONCAT(N$10, " - ", $Y23), 'Time Entries'!$J$12:$J$1011))</f>
        <v/>
      </c>
      <c r="O23" s="22" t="str">
        <f>IF(OR($B23="", $C23=""), "", SUMIF('Time Entries'!$S$12:$S$1011, _xlfn.CONCAT(O$10, " - ", $Y23), 'Time Entries'!$D$12:$D$1011)+SUMIF('Time Entries'!$T$12:$T$1011, _xlfn.CONCAT(O$10, " - ", $Y23), 'Time Entries'!$F$12:$F$1011)+SUMIF('Time Entries'!$U$12:$U$1011, _xlfn.CONCAT(O$10, " - ", $Y23), 'Time Entries'!$H$12:$H$1011)+SUMIF('Time Entries'!$V$12:$V$1011, _xlfn.CONCAT(O$10, " - ", $Y23), 'Time Entries'!$J$12:$J$1011))</f>
        <v/>
      </c>
      <c r="P23" s="22" t="str">
        <f>IF(OR($B23="", $C23=""), "", SUMIF('Time Entries'!$S$12:$S$1011, _xlfn.CONCAT(P$10, " - ", $Y23), 'Time Entries'!$D$12:$D$1011)+SUMIF('Time Entries'!$T$12:$T$1011, _xlfn.CONCAT(P$10, " - ", $Y23), 'Time Entries'!$F$12:$F$1011)+SUMIF('Time Entries'!$U$12:$U$1011, _xlfn.CONCAT(P$10, " - ", $Y23), 'Time Entries'!$H$12:$H$1011)+SUMIF('Time Entries'!$V$12:$V$1011, _xlfn.CONCAT(P$10, " - ", $Y23), 'Time Entries'!$J$12:$J$1011))</f>
        <v/>
      </c>
      <c r="Q23" s="22" t="str">
        <f>IF(OR($B23="", $C23=""), "", SUMIF('Time Entries'!$S$12:$S$1011, _xlfn.CONCAT(Q$10, " - ", $Y23), 'Time Entries'!$D$12:$D$1011)+SUMIF('Time Entries'!$T$12:$T$1011, _xlfn.CONCAT(Q$10, " - ", $Y23), 'Time Entries'!$F$12:$F$1011)+SUMIF('Time Entries'!$U$12:$U$1011, _xlfn.CONCAT(Q$10, " - ", $Y23), 'Time Entries'!$H$12:$H$1011)+SUMIF('Time Entries'!$V$12:$V$1011, _xlfn.CONCAT(Q$10, " - ", $Y23), 'Time Entries'!$J$12:$J$1011))</f>
        <v/>
      </c>
      <c r="R23" s="22" t="str">
        <f>IF(OR($B23="", $C23=""), "", SUMIF('Time Entries'!$S$12:$S$1011, _xlfn.CONCAT(R$10, " - ", $Y23), 'Time Entries'!$D$12:$D$1011)+SUMIF('Time Entries'!$T$12:$T$1011, _xlfn.CONCAT(R$10, " - ", $Y23), 'Time Entries'!$F$12:$F$1011)+SUMIF('Time Entries'!$U$12:$U$1011, _xlfn.CONCAT(R$10, " - ", $Y23), 'Time Entries'!$H$12:$H$1011)+SUMIF('Time Entries'!$V$12:$V$1011, _xlfn.CONCAT(R$10, " - ", $Y23), 'Time Entries'!$J$12:$J$1011))</f>
        <v/>
      </c>
      <c r="S23" s="22" t="str">
        <f>IF(OR($B23="", $C23=""), "", SUMIF('Time Entries'!$S$12:$S$1011, _xlfn.CONCAT(S$10, " - ", $Y23), 'Time Entries'!$D$12:$D$1011)+SUMIF('Time Entries'!$T$12:$T$1011, _xlfn.CONCAT(S$10, " - ", $Y23), 'Time Entries'!$F$12:$F$1011)+SUMIF('Time Entries'!$U$12:$U$1011, _xlfn.CONCAT(S$10, " - ", $Y23), 'Time Entries'!$H$12:$H$1011)+SUMIF('Time Entries'!$V$12:$V$1011, _xlfn.CONCAT(S$10, " - ", $Y23), 'Time Entries'!$J$12:$J$1011))</f>
        <v/>
      </c>
      <c r="T23" s="24" t="str">
        <f>IF(OR($B23="", $C23=""), "", SUMIF('Time Entries'!$S$12:$S$1011, _xlfn.CONCAT(T$10, " - ", $Y23), 'Time Entries'!$D$12:$D$1011)+SUMIF('Time Entries'!$T$12:$T$1011, _xlfn.CONCAT(T$10, " - ", $Y23), 'Time Entries'!$F$12:$F$1011)+SUMIF('Time Entries'!$U$12:$U$1011, _xlfn.CONCAT(T$10, " - ", $Y23), 'Time Entries'!$H$12:$H$1011)+SUMIF('Time Entries'!$V$12:$V$1011, _xlfn.CONCAT(T$10, " - ", $Y23), 'Time Entries'!$J$12:$J$1011))</f>
        <v/>
      </c>
      <c r="U23" s="48"/>
      <c r="W23" s="17" t="str">
        <f t="shared" si="4"/>
        <v/>
      </c>
      <c r="Y23" s="17" t="str">
        <f t="shared" si="5"/>
        <v/>
      </c>
      <c r="AD23" s="17" t="str">
        <f t="shared" si="6"/>
        <v/>
      </c>
      <c r="AF23" s="17" t="str">
        <f t="shared" si="7"/>
        <v/>
      </c>
      <c r="AH23" s="17" t="str">
        <f>IF($B23="", "", IF(COUNTIF($B$12:$B23, $B23)&gt;1, "", $B23))</f>
        <v/>
      </c>
      <c r="AI23" s="17" t="str">
        <f>IF($AH23="", "", COUNTIF($AH$12:$AH$261, "&lt;"&amp;$AH23)+1+COUNTIF($AH$12:$AH23, $AH23)-1-$AH$10)</f>
        <v/>
      </c>
      <c r="AK23" s="17" t="str">
        <f t="shared" si="8"/>
        <v/>
      </c>
      <c r="AL23" s="17" t="str">
        <f>IF($AK23="", "", COUNTIF($AK$12:$AK$261, "&lt;"&amp;$AK23)+1+COUNTIF($AK$12:$AK23, $AK23)-1-$AK$10)</f>
        <v/>
      </c>
    </row>
    <row r="24" spans="1:38" x14ac:dyDescent="0.25">
      <c r="A24" s="48"/>
      <c r="B24" s="57"/>
      <c r="C24" s="58"/>
      <c r="D24" s="59"/>
      <c r="E24" s="48"/>
      <c r="F24" s="27" t="str">
        <f t="shared" si="2"/>
        <v/>
      </c>
      <c r="G24" s="27" t="str">
        <f t="shared" si="3"/>
        <v/>
      </c>
      <c r="H24" s="48"/>
      <c r="I24" s="31" t="str">
        <f>IF(OR($B24="", $C24=""), "", SUMIF('Time Entries'!$S$12:$S$1011, _xlfn.CONCAT(I$10, " - ", $Y24), 'Time Entries'!$D$12:$D$1011)+SUMIF('Time Entries'!$T$12:$T$1011, _xlfn.CONCAT(I$10, " - ", $Y24), 'Time Entries'!$F$12:$F$1011)+SUMIF('Time Entries'!$U$12:$U$1011, _xlfn.CONCAT(I$10, " - ", $Y24), 'Time Entries'!$H$12:$H$1011)+SUMIF('Time Entries'!$V$12:$V$1011, _xlfn.CONCAT(I$10, " - ", $Y24), 'Time Entries'!$J$12:$J$1011))</f>
        <v/>
      </c>
      <c r="J24" s="22" t="str">
        <f>IF(OR($B24="", $C24=""), "", SUMIF('Time Entries'!$S$12:$S$1011, _xlfn.CONCAT(J$10, " - ", $Y24), 'Time Entries'!$D$12:$D$1011)+SUMIF('Time Entries'!$T$12:$T$1011, _xlfn.CONCAT(J$10, " - ", $Y24), 'Time Entries'!$F$12:$F$1011)+SUMIF('Time Entries'!$U$12:$U$1011, _xlfn.CONCAT(J$10, " - ", $Y24), 'Time Entries'!$H$12:$H$1011)+SUMIF('Time Entries'!$V$12:$V$1011, _xlfn.CONCAT(J$10, " - ", $Y24), 'Time Entries'!$J$12:$J$1011))</f>
        <v/>
      </c>
      <c r="K24" s="22" t="str">
        <f>IF(OR($B24="", $C24=""), "", SUMIF('Time Entries'!$S$12:$S$1011, _xlfn.CONCAT(K$10, " - ", $Y24), 'Time Entries'!$D$12:$D$1011)+SUMIF('Time Entries'!$T$12:$T$1011, _xlfn.CONCAT(K$10, " - ", $Y24), 'Time Entries'!$F$12:$F$1011)+SUMIF('Time Entries'!$U$12:$U$1011, _xlfn.CONCAT(K$10, " - ", $Y24), 'Time Entries'!$H$12:$H$1011)+SUMIF('Time Entries'!$V$12:$V$1011, _xlfn.CONCAT(K$10, " - ", $Y24), 'Time Entries'!$J$12:$J$1011))</f>
        <v/>
      </c>
      <c r="L24" s="22" t="str">
        <f>IF(OR($B24="", $C24=""), "", SUMIF('Time Entries'!$S$12:$S$1011, _xlfn.CONCAT(L$10, " - ", $Y24), 'Time Entries'!$D$12:$D$1011)+SUMIF('Time Entries'!$T$12:$T$1011, _xlfn.CONCAT(L$10, " - ", $Y24), 'Time Entries'!$F$12:$F$1011)+SUMIF('Time Entries'!$U$12:$U$1011, _xlfn.CONCAT(L$10, " - ", $Y24), 'Time Entries'!$H$12:$H$1011)+SUMIF('Time Entries'!$V$12:$V$1011, _xlfn.CONCAT(L$10, " - ", $Y24), 'Time Entries'!$J$12:$J$1011))</f>
        <v/>
      </c>
      <c r="M24" s="22" t="str">
        <f>IF(OR($B24="", $C24=""), "", SUMIF('Time Entries'!$S$12:$S$1011, _xlfn.CONCAT(M$10, " - ", $Y24), 'Time Entries'!$D$12:$D$1011)+SUMIF('Time Entries'!$T$12:$T$1011, _xlfn.CONCAT(M$10, " - ", $Y24), 'Time Entries'!$F$12:$F$1011)+SUMIF('Time Entries'!$U$12:$U$1011, _xlfn.CONCAT(M$10, " - ", $Y24), 'Time Entries'!$H$12:$H$1011)+SUMIF('Time Entries'!$V$12:$V$1011, _xlfn.CONCAT(M$10, " - ", $Y24), 'Time Entries'!$J$12:$J$1011))</f>
        <v/>
      </c>
      <c r="N24" s="22" t="str">
        <f>IF(OR($B24="", $C24=""), "", SUMIF('Time Entries'!$S$12:$S$1011, _xlfn.CONCAT(N$10, " - ", $Y24), 'Time Entries'!$D$12:$D$1011)+SUMIF('Time Entries'!$T$12:$T$1011, _xlfn.CONCAT(N$10, " - ", $Y24), 'Time Entries'!$F$12:$F$1011)+SUMIF('Time Entries'!$U$12:$U$1011, _xlfn.CONCAT(N$10, " - ", $Y24), 'Time Entries'!$H$12:$H$1011)+SUMIF('Time Entries'!$V$12:$V$1011, _xlfn.CONCAT(N$10, " - ", $Y24), 'Time Entries'!$J$12:$J$1011))</f>
        <v/>
      </c>
      <c r="O24" s="22" t="str">
        <f>IF(OR($B24="", $C24=""), "", SUMIF('Time Entries'!$S$12:$S$1011, _xlfn.CONCAT(O$10, " - ", $Y24), 'Time Entries'!$D$12:$D$1011)+SUMIF('Time Entries'!$T$12:$T$1011, _xlfn.CONCAT(O$10, " - ", $Y24), 'Time Entries'!$F$12:$F$1011)+SUMIF('Time Entries'!$U$12:$U$1011, _xlfn.CONCAT(O$10, " - ", $Y24), 'Time Entries'!$H$12:$H$1011)+SUMIF('Time Entries'!$V$12:$V$1011, _xlfn.CONCAT(O$10, " - ", $Y24), 'Time Entries'!$J$12:$J$1011))</f>
        <v/>
      </c>
      <c r="P24" s="22" t="str">
        <f>IF(OR($B24="", $C24=""), "", SUMIF('Time Entries'!$S$12:$S$1011, _xlfn.CONCAT(P$10, " - ", $Y24), 'Time Entries'!$D$12:$D$1011)+SUMIF('Time Entries'!$T$12:$T$1011, _xlfn.CONCAT(P$10, " - ", $Y24), 'Time Entries'!$F$12:$F$1011)+SUMIF('Time Entries'!$U$12:$U$1011, _xlfn.CONCAT(P$10, " - ", $Y24), 'Time Entries'!$H$12:$H$1011)+SUMIF('Time Entries'!$V$12:$V$1011, _xlfn.CONCAT(P$10, " - ", $Y24), 'Time Entries'!$J$12:$J$1011))</f>
        <v/>
      </c>
      <c r="Q24" s="22" t="str">
        <f>IF(OR($B24="", $C24=""), "", SUMIF('Time Entries'!$S$12:$S$1011, _xlfn.CONCAT(Q$10, " - ", $Y24), 'Time Entries'!$D$12:$D$1011)+SUMIF('Time Entries'!$T$12:$T$1011, _xlfn.CONCAT(Q$10, " - ", $Y24), 'Time Entries'!$F$12:$F$1011)+SUMIF('Time Entries'!$U$12:$U$1011, _xlfn.CONCAT(Q$10, " - ", $Y24), 'Time Entries'!$H$12:$H$1011)+SUMIF('Time Entries'!$V$12:$V$1011, _xlfn.CONCAT(Q$10, " - ", $Y24), 'Time Entries'!$J$12:$J$1011))</f>
        <v/>
      </c>
      <c r="R24" s="22" t="str">
        <f>IF(OR($B24="", $C24=""), "", SUMIF('Time Entries'!$S$12:$S$1011, _xlfn.CONCAT(R$10, " - ", $Y24), 'Time Entries'!$D$12:$D$1011)+SUMIF('Time Entries'!$T$12:$T$1011, _xlfn.CONCAT(R$10, " - ", $Y24), 'Time Entries'!$F$12:$F$1011)+SUMIF('Time Entries'!$U$12:$U$1011, _xlfn.CONCAT(R$10, " - ", $Y24), 'Time Entries'!$H$12:$H$1011)+SUMIF('Time Entries'!$V$12:$V$1011, _xlfn.CONCAT(R$10, " - ", $Y24), 'Time Entries'!$J$12:$J$1011))</f>
        <v/>
      </c>
      <c r="S24" s="22" t="str">
        <f>IF(OR($B24="", $C24=""), "", SUMIF('Time Entries'!$S$12:$S$1011, _xlfn.CONCAT(S$10, " - ", $Y24), 'Time Entries'!$D$12:$D$1011)+SUMIF('Time Entries'!$T$12:$T$1011, _xlfn.CONCAT(S$10, " - ", $Y24), 'Time Entries'!$F$12:$F$1011)+SUMIF('Time Entries'!$U$12:$U$1011, _xlfn.CONCAT(S$10, " - ", $Y24), 'Time Entries'!$H$12:$H$1011)+SUMIF('Time Entries'!$V$12:$V$1011, _xlfn.CONCAT(S$10, " - ", $Y24), 'Time Entries'!$J$12:$J$1011))</f>
        <v/>
      </c>
      <c r="T24" s="24" t="str">
        <f>IF(OR($B24="", $C24=""), "", SUMIF('Time Entries'!$S$12:$S$1011, _xlfn.CONCAT(T$10, " - ", $Y24), 'Time Entries'!$D$12:$D$1011)+SUMIF('Time Entries'!$T$12:$T$1011, _xlfn.CONCAT(T$10, " - ", $Y24), 'Time Entries'!$F$12:$F$1011)+SUMIF('Time Entries'!$U$12:$U$1011, _xlfn.CONCAT(T$10, " - ", $Y24), 'Time Entries'!$H$12:$H$1011)+SUMIF('Time Entries'!$V$12:$V$1011, _xlfn.CONCAT(T$10, " - ", $Y24), 'Time Entries'!$J$12:$J$1011))</f>
        <v/>
      </c>
      <c r="U24" s="48"/>
      <c r="W24" s="17" t="str">
        <f t="shared" si="4"/>
        <v/>
      </c>
      <c r="Y24" s="17" t="str">
        <f t="shared" si="5"/>
        <v/>
      </c>
      <c r="AD24" s="17" t="str">
        <f t="shared" si="6"/>
        <v/>
      </c>
      <c r="AF24" s="17" t="str">
        <f t="shared" si="7"/>
        <v/>
      </c>
      <c r="AH24" s="17" t="str">
        <f>IF($B24="", "", IF(COUNTIF($B$12:$B24, $B24)&gt;1, "", $B24))</f>
        <v/>
      </c>
      <c r="AI24" s="17" t="str">
        <f>IF($AH24="", "", COUNTIF($AH$12:$AH$261, "&lt;"&amp;$AH24)+1+COUNTIF($AH$12:$AH24, $AH24)-1-$AH$10)</f>
        <v/>
      </c>
      <c r="AK24" s="17" t="str">
        <f t="shared" si="8"/>
        <v/>
      </c>
      <c r="AL24" s="17" t="str">
        <f>IF($AK24="", "", COUNTIF($AK$12:$AK$261, "&lt;"&amp;$AK24)+1+COUNTIF($AK$12:$AK24, $AK24)-1-$AK$10)</f>
        <v/>
      </c>
    </row>
    <row r="25" spans="1:38" x14ac:dyDescent="0.25">
      <c r="A25" s="48"/>
      <c r="B25" s="57"/>
      <c r="C25" s="58"/>
      <c r="D25" s="59"/>
      <c r="E25" s="48"/>
      <c r="F25" s="27" t="str">
        <f t="shared" si="2"/>
        <v/>
      </c>
      <c r="G25" s="27" t="str">
        <f t="shared" si="3"/>
        <v/>
      </c>
      <c r="H25" s="48"/>
      <c r="I25" s="31" t="str">
        <f>IF(OR($B25="", $C25=""), "", SUMIF('Time Entries'!$S$12:$S$1011, _xlfn.CONCAT(I$10, " - ", $Y25), 'Time Entries'!$D$12:$D$1011)+SUMIF('Time Entries'!$T$12:$T$1011, _xlfn.CONCAT(I$10, " - ", $Y25), 'Time Entries'!$F$12:$F$1011)+SUMIF('Time Entries'!$U$12:$U$1011, _xlfn.CONCAT(I$10, " - ", $Y25), 'Time Entries'!$H$12:$H$1011)+SUMIF('Time Entries'!$V$12:$V$1011, _xlfn.CONCAT(I$10, " - ", $Y25), 'Time Entries'!$J$12:$J$1011))</f>
        <v/>
      </c>
      <c r="J25" s="22" t="str">
        <f>IF(OR($B25="", $C25=""), "", SUMIF('Time Entries'!$S$12:$S$1011, _xlfn.CONCAT(J$10, " - ", $Y25), 'Time Entries'!$D$12:$D$1011)+SUMIF('Time Entries'!$T$12:$T$1011, _xlfn.CONCAT(J$10, " - ", $Y25), 'Time Entries'!$F$12:$F$1011)+SUMIF('Time Entries'!$U$12:$U$1011, _xlfn.CONCAT(J$10, " - ", $Y25), 'Time Entries'!$H$12:$H$1011)+SUMIF('Time Entries'!$V$12:$V$1011, _xlfn.CONCAT(J$10, " - ", $Y25), 'Time Entries'!$J$12:$J$1011))</f>
        <v/>
      </c>
      <c r="K25" s="22" t="str">
        <f>IF(OR($B25="", $C25=""), "", SUMIF('Time Entries'!$S$12:$S$1011, _xlfn.CONCAT(K$10, " - ", $Y25), 'Time Entries'!$D$12:$D$1011)+SUMIF('Time Entries'!$T$12:$T$1011, _xlfn.CONCAT(K$10, " - ", $Y25), 'Time Entries'!$F$12:$F$1011)+SUMIF('Time Entries'!$U$12:$U$1011, _xlfn.CONCAT(K$10, " - ", $Y25), 'Time Entries'!$H$12:$H$1011)+SUMIF('Time Entries'!$V$12:$V$1011, _xlfn.CONCAT(K$10, " - ", $Y25), 'Time Entries'!$J$12:$J$1011))</f>
        <v/>
      </c>
      <c r="L25" s="22" t="str">
        <f>IF(OR($B25="", $C25=""), "", SUMIF('Time Entries'!$S$12:$S$1011, _xlfn.CONCAT(L$10, " - ", $Y25), 'Time Entries'!$D$12:$D$1011)+SUMIF('Time Entries'!$T$12:$T$1011, _xlfn.CONCAT(L$10, " - ", $Y25), 'Time Entries'!$F$12:$F$1011)+SUMIF('Time Entries'!$U$12:$U$1011, _xlfn.CONCAT(L$10, " - ", $Y25), 'Time Entries'!$H$12:$H$1011)+SUMIF('Time Entries'!$V$12:$V$1011, _xlfn.CONCAT(L$10, " - ", $Y25), 'Time Entries'!$J$12:$J$1011))</f>
        <v/>
      </c>
      <c r="M25" s="22" t="str">
        <f>IF(OR($B25="", $C25=""), "", SUMIF('Time Entries'!$S$12:$S$1011, _xlfn.CONCAT(M$10, " - ", $Y25), 'Time Entries'!$D$12:$D$1011)+SUMIF('Time Entries'!$T$12:$T$1011, _xlfn.CONCAT(M$10, " - ", $Y25), 'Time Entries'!$F$12:$F$1011)+SUMIF('Time Entries'!$U$12:$U$1011, _xlfn.CONCAT(M$10, " - ", $Y25), 'Time Entries'!$H$12:$H$1011)+SUMIF('Time Entries'!$V$12:$V$1011, _xlfn.CONCAT(M$10, " - ", $Y25), 'Time Entries'!$J$12:$J$1011))</f>
        <v/>
      </c>
      <c r="N25" s="22" t="str">
        <f>IF(OR($B25="", $C25=""), "", SUMIF('Time Entries'!$S$12:$S$1011, _xlfn.CONCAT(N$10, " - ", $Y25), 'Time Entries'!$D$12:$D$1011)+SUMIF('Time Entries'!$T$12:$T$1011, _xlfn.CONCAT(N$10, " - ", $Y25), 'Time Entries'!$F$12:$F$1011)+SUMIF('Time Entries'!$U$12:$U$1011, _xlfn.CONCAT(N$10, " - ", $Y25), 'Time Entries'!$H$12:$H$1011)+SUMIF('Time Entries'!$V$12:$V$1011, _xlfn.CONCAT(N$10, " - ", $Y25), 'Time Entries'!$J$12:$J$1011))</f>
        <v/>
      </c>
      <c r="O25" s="22" t="str">
        <f>IF(OR($B25="", $C25=""), "", SUMIF('Time Entries'!$S$12:$S$1011, _xlfn.CONCAT(O$10, " - ", $Y25), 'Time Entries'!$D$12:$D$1011)+SUMIF('Time Entries'!$T$12:$T$1011, _xlfn.CONCAT(O$10, " - ", $Y25), 'Time Entries'!$F$12:$F$1011)+SUMIF('Time Entries'!$U$12:$U$1011, _xlfn.CONCAT(O$10, " - ", $Y25), 'Time Entries'!$H$12:$H$1011)+SUMIF('Time Entries'!$V$12:$V$1011, _xlfn.CONCAT(O$10, " - ", $Y25), 'Time Entries'!$J$12:$J$1011))</f>
        <v/>
      </c>
      <c r="P25" s="22" t="str">
        <f>IF(OR($B25="", $C25=""), "", SUMIF('Time Entries'!$S$12:$S$1011, _xlfn.CONCAT(P$10, " - ", $Y25), 'Time Entries'!$D$12:$D$1011)+SUMIF('Time Entries'!$T$12:$T$1011, _xlfn.CONCAT(P$10, " - ", $Y25), 'Time Entries'!$F$12:$F$1011)+SUMIF('Time Entries'!$U$12:$U$1011, _xlfn.CONCAT(P$10, " - ", $Y25), 'Time Entries'!$H$12:$H$1011)+SUMIF('Time Entries'!$V$12:$V$1011, _xlfn.CONCAT(P$10, " - ", $Y25), 'Time Entries'!$J$12:$J$1011))</f>
        <v/>
      </c>
      <c r="Q25" s="22" t="str">
        <f>IF(OR($B25="", $C25=""), "", SUMIF('Time Entries'!$S$12:$S$1011, _xlfn.CONCAT(Q$10, " - ", $Y25), 'Time Entries'!$D$12:$D$1011)+SUMIF('Time Entries'!$T$12:$T$1011, _xlfn.CONCAT(Q$10, " - ", $Y25), 'Time Entries'!$F$12:$F$1011)+SUMIF('Time Entries'!$U$12:$U$1011, _xlfn.CONCAT(Q$10, " - ", $Y25), 'Time Entries'!$H$12:$H$1011)+SUMIF('Time Entries'!$V$12:$V$1011, _xlfn.CONCAT(Q$10, " - ", $Y25), 'Time Entries'!$J$12:$J$1011))</f>
        <v/>
      </c>
      <c r="R25" s="22" t="str">
        <f>IF(OR($B25="", $C25=""), "", SUMIF('Time Entries'!$S$12:$S$1011, _xlfn.CONCAT(R$10, " - ", $Y25), 'Time Entries'!$D$12:$D$1011)+SUMIF('Time Entries'!$T$12:$T$1011, _xlfn.CONCAT(R$10, " - ", $Y25), 'Time Entries'!$F$12:$F$1011)+SUMIF('Time Entries'!$U$12:$U$1011, _xlfn.CONCAT(R$10, " - ", $Y25), 'Time Entries'!$H$12:$H$1011)+SUMIF('Time Entries'!$V$12:$V$1011, _xlfn.CONCAT(R$10, " - ", $Y25), 'Time Entries'!$J$12:$J$1011))</f>
        <v/>
      </c>
      <c r="S25" s="22" t="str">
        <f>IF(OR($B25="", $C25=""), "", SUMIF('Time Entries'!$S$12:$S$1011, _xlfn.CONCAT(S$10, " - ", $Y25), 'Time Entries'!$D$12:$D$1011)+SUMIF('Time Entries'!$T$12:$T$1011, _xlfn.CONCAT(S$10, " - ", $Y25), 'Time Entries'!$F$12:$F$1011)+SUMIF('Time Entries'!$U$12:$U$1011, _xlfn.CONCAT(S$10, " - ", $Y25), 'Time Entries'!$H$12:$H$1011)+SUMIF('Time Entries'!$V$12:$V$1011, _xlfn.CONCAT(S$10, " - ", $Y25), 'Time Entries'!$J$12:$J$1011))</f>
        <v/>
      </c>
      <c r="T25" s="24" t="str">
        <f>IF(OR($B25="", $C25=""), "", SUMIF('Time Entries'!$S$12:$S$1011, _xlfn.CONCAT(T$10, " - ", $Y25), 'Time Entries'!$D$12:$D$1011)+SUMIF('Time Entries'!$T$12:$T$1011, _xlfn.CONCAT(T$10, " - ", $Y25), 'Time Entries'!$F$12:$F$1011)+SUMIF('Time Entries'!$U$12:$U$1011, _xlfn.CONCAT(T$10, " - ", $Y25), 'Time Entries'!$H$12:$H$1011)+SUMIF('Time Entries'!$V$12:$V$1011, _xlfn.CONCAT(T$10, " - ", $Y25), 'Time Entries'!$J$12:$J$1011))</f>
        <v/>
      </c>
      <c r="U25" s="48"/>
      <c r="W25" s="17" t="str">
        <f t="shared" si="4"/>
        <v/>
      </c>
      <c r="Y25" s="17" t="str">
        <f t="shared" si="5"/>
        <v/>
      </c>
      <c r="AD25" s="17" t="str">
        <f t="shared" si="6"/>
        <v/>
      </c>
      <c r="AF25" s="17" t="str">
        <f t="shared" si="7"/>
        <v/>
      </c>
      <c r="AH25" s="17" t="str">
        <f>IF($B25="", "", IF(COUNTIF($B$12:$B25, $B25)&gt;1, "", $B25))</f>
        <v/>
      </c>
      <c r="AI25" s="17" t="str">
        <f>IF($AH25="", "", COUNTIF($AH$12:$AH$261, "&lt;"&amp;$AH25)+1+COUNTIF($AH$12:$AH25, $AH25)-1-$AH$10)</f>
        <v/>
      </c>
      <c r="AK25" s="17" t="str">
        <f t="shared" si="8"/>
        <v/>
      </c>
      <c r="AL25" s="17" t="str">
        <f>IF($AK25="", "", COUNTIF($AK$12:$AK$261, "&lt;"&amp;$AK25)+1+COUNTIF($AK$12:$AK25, $AK25)-1-$AK$10)</f>
        <v/>
      </c>
    </row>
    <row r="26" spans="1:38" x14ac:dyDescent="0.25">
      <c r="A26" s="48"/>
      <c r="B26" s="57"/>
      <c r="C26" s="58"/>
      <c r="D26" s="59"/>
      <c r="E26" s="48"/>
      <c r="F26" s="27" t="str">
        <f t="shared" si="2"/>
        <v/>
      </c>
      <c r="G26" s="27" t="str">
        <f t="shared" si="3"/>
        <v/>
      </c>
      <c r="H26" s="48"/>
      <c r="I26" s="31" t="str">
        <f>IF(OR($B26="", $C26=""), "", SUMIF('Time Entries'!$S$12:$S$1011, _xlfn.CONCAT(I$10, " - ", $Y26), 'Time Entries'!$D$12:$D$1011)+SUMIF('Time Entries'!$T$12:$T$1011, _xlfn.CONCAT(I$10, " - ", $Y26), 'Time Entries'!$F$12:$F$1011)+SUMIF('Time Entries'!$U$12:$U$1011, _xlfn.CONCAT(I$10, " - ", $Y26), 'Time Entries'!$H$12:$H$1011)+SUMIF('Time Entries'!$V$12:$V$1011, _xlfn.CONCAT(I$10, " - ", $Y26), 'Time Entries'!$J$12:$J$1011))</f>
        <v/>
      </c>
      <c r="J26" s="22" t="str">
        <f>IF(OR($B26="", $C26=""), "", SUMIF('Time Entries'!$S$12:$S$1011, _xlfn.CONCAT(J$10, " - ", $Y26), 'Time Entries'!$D$12:$D$1011)+SUMIF('Time Entries'!$T$12:$T$1011, _xlfn.CONCAT(J$10, " - ", $Y26), 'Time Entries'!$F$12:$F$1011)+SUMIF('Time Entries'!$U$12:$U$1011, _xlfn.CONCAT(J$10, " - ", $Y26), 'Time Entries'!$H$12:$H$1011)+SUMIF('Time Entries'!$V$12:$V$1011, _xlfn.CONCAT(J$10, " - ", $Y26), 'Time Entries'!$J$12:$J$1011))</f>
        <v/>
      </c>
      <c r="K26" s="22" t="str">
        <f>IF(OR($B26="", $C26=""), "", SUMIF('Time Entries'!$S$12:$S$1011, _xlfn.CONCAT(K$10, " - ", $Y26), 'Time Entries'!$D$12:$D$1011)+SUMIF('Time Entries'!$T$12:$T$1011, _xlfn.CONCAT(K$10, " - ", $Y26), 'Time Entries'!$F$12:$F$1011)+SUMIF('Time Entries'!$U$12:$U$1011, _xlfn.CONCAT(K$10, " - ", $Y26), 'Time Entries'!$H$12:$H$1011)+SUMIF('Time Entries'!$V$12:$V$1011, _xlfn.CONCAT(K$10, " - ", $Y26), 'Time Entries'!$J$12:$J$1011))</f>
        <v/>
      </c>
      <c r="L26" s="22" t="str">
        <f>IF(OR($B26="", $C26=""), "", SUMIF('Time Entries'!$S$12:$S$1011, _xlfn.CONCAT(L$10, " - ", $Y26), 'Time Entries'!$D$12:$D$1011)+SUMIF('Time Entries'!$T$12:$T$1011, _xlfn.CONCAT(L$10, " - ", $Y26), 'Time Entries'!$F$12:$F$1011)+SUMIF('Time Entries'!$U$12:$U$1011, _xlfn.CONCAT(L$10, " - ", $Y26), 'Time Entries'!$H$12:$H$1011)+SUMIF('Time Entries'!$V$12:$V$1011, _xlfn.CONCAT(L$10, " - ", $Y26), 'Time Entries'!$J$12:$J$1011))</f>
        <v/>
      </c>
      <c r="M26" s="22" t="str">
        <f>IF(OR($B26="", $C26=""), "", SUMIF('Time Entries'!$S$12:$S$1011, _xlfn.CONCAT(M$10, " - ", $Y26), 'Time Entries'!$D$12:$D$1011)+SUMIF('Time Entries'!$T$12:$T$1011, _xlfn.CONCAT(M$10, " - ", $Y26), 'Time Entries'!$F$12:$F$1011)+SUMIF('Time Entries'!$U$12:$U$1011, _xlfn.CONCAT(M$10, " - ", $Y26), 'Time Entries'!$H$12:$H$1011)+SUMIF('Time Entries'!$V$12:$V$1011, _xlfn.CONCAT(M$10, " - ", $Y26), 'Time Entries'!$J$12:$J$1011))</f>
        <v/>
      </c>
      <c r="N26" s="22" t="str">
        <f>IF(OR($B26="", $C26=""), "", SUMIF('Time Entries'!$S$12:$S$1011, _xlfn.CONCAT(N$10, " - ", $Y26), 'Time Entries'!$D$12:$D$1011)+SUMIF('Time Entries'!$T$12:$T$1011, _xlfn.CONCAT(N$10, " - ", $Y26), 'Time Entries'!$F$12:$F$1011)+SUMIF('Time Entries'!$U$12:$U$1011, _xlfn.CONCAT(N$10, " - ", $Y26), 'Time Entries'!$H$12:$H$1011)+SUMIF('Time Entries'!$V$12:$V$1011, _xlfn.CONCAT(N$10, " - ", $Y26), 'Time Entries'!$J$12:$J$1011))</f>
        <v/>
      </c>
      <c r="O26" s="22" t="str">
        <f>IF(OR($B26="", $C26=""), "", SUMIF('Time Entries'!$S$12:$S$1011, _xlfn.CONCAT(O$10, " - ", $Y26), 'Time Entries'!$D$12:$D$1011)+SUMIF('Time Entries'!$T$12:$T$1011, _xlfn.CONCAT(O$10, " - ", $Y26), 'Time Entries'!$F$12:$F$1011)+SUMIF('Time Entries'!$U$12:$U$1011, _xlfn.CONCAT(O$10, " - ", $Y26), 'Time Entries'!$H$12:$H$1011)+SUMIF('Time Entries'!$V$12:$V$1011, _xlfn.CONCAT(O$10, " - ", $Y26), 'Time Entries'!$J$12:$J$1011))</f>
        <v/>
      </c>
      <c r="P26" s="22" t="str">
        <f>IF(OR($B26="", $C26=""), "", SUMIF('Time Entries'!$S$12:$S$1011, _xlfn.CONCAT(P$10, " - ", $Y26), 'Time Entries'!$D$12:$D$1011)+SUMIF('Time Entries'!$T$12:$T$1011, _xlfn.CONCAT(P$10, " - ", $Y26), 'Time Entries'!$F$12:$F$1011)+SUMIF('Time Entries'!$U$12:$U$1011, _xlfn.CONCAT(P$10, " - ", $Y26), 'Time Entries'!$H$12:$H$1011)+SUMIF('Time Entries'!$V$12:$V$1011, _xlfn.CONCAT(P$10, " - ", $Y26), 'Time Entries'!$J$12:$J$1011))</f>
        <v/>
      </c>
      <c r="Q26" s="22" t="str">
        <f>IF(OR($B26="", $C26=""), "", SUMIF('Time Entries'!$S$12:$S$1011, _xlfn.CONCAT(Q$10, " - ", $Y26), 'Time Entries'!$D$12:$D$1011)+SUMIF('Time Entries'!$T$12:$T$1011, _xlfn.CONCAT(Q$10, " - ", $Y26), 'Time Entries'!$F$12:$F$1011)+SUMIF('Time Entries'!$U$12:$U$1011, _xlfn.CONCAT(Q$10, " - ", $Y26), 'Time Entries'!$H$12:$H$1011)+SUMIF('Time Entries'!$V$12:$V$1011, _xlfn.CONCAT(Q$10, " - ", $Y26), 'Time Entries'!$J$12:$J$1011))</f>
        <v/>
      </c>
      <c r="R26" s="22" t="str">
        <f>IF(OR($B26="", $C26=""), "", SUMIF('Time Entries'!$S$12:$S$1011, _xlfn.CONCAT(R$10, " - ", $Y26), 'Time Entries'!$D$12:$D$1011)+SUMIF('Time Entries'!$T$12:$T$1011, _xlfn.CONCAT(R$10, " - ", $Y26), 'Time Entries'!$F$12:$F$1011)+SUMIF('Time Entries'!$U$12:$U$1011, _xlfn.CONCAT(R$10, " - ", $Y26), 'Time Entries'!$H$12:$H$1011)+SUMIF('Time Entries'!$V$12:$V$1011, _xlfn.CONCAT(R$10, " - ", $Y26), 'Time Entries'!$J$12:$J$1011))</f>
        <v/>
      </c>
      <c r="S26" s="22" t="str">
        <f>IF(OR($B26="", $C26=""), "", SUMIF('Time Entries'!$S$12:$S$1011, _xlfn.CONCAT(S$10, " - ", $Y26), 'Time Entries'!$D$12:$D$1011)+SUMIF('Time Entries'!$T$12:$T$1011, _xlfn.CONCAT(S$10, " - ", $Y26), 'Time Entries'!$F$12:$F$1011)+SUMIF('Time Entries'!$U$12:$U$1011, _xlfn.CONCAT(S$10, " - ", $Y26), 'Time Entries'!$H$12:$H$1011)+SUMIF('Time Entries'!$V$12:$V$1011, _xlfn.CONCAT(S$10, " - ", $Y26), 'Time Entries'!$J$12:$J$1011))</f>
        <v/>
      </c>
      <c r="T26" s="24" t="str">
        <f>IF(OR($B26="", $C26=""), "", SUMIF('Time Entries'!$S$12:$S$1011, _xlfn.CONCAT(T$10, " - ", $Y26), 'Time Entries'!$D$12:$D$1011)+SUMIF('Time Entries'!$T$12:$T$1011, _xlfn.CONCAT(T$10, " - ", $Y26), 'Time Entries'!$F$12:$F$1011)+SUMIF('Time Entries'!$U$12:$U$1011, _xlfn.CONCAT(T$10, " - ", $Y26), 'Time Entries'!$H$12:$H$1011)+SUMIF('Time Entries'!$V$12:$V$1011, _xlfn.CONCAT(T$10, " - ", $Y26), 'Time Entries'!$J$12:$J$1011))</f>
        <v/>
      </c>
      <c r="U26" s="48"/>
      <c r="W26" s="17" t="str">
        <f t="shared" si="4"/>
        <v/>
      </c>
      <c r="Y26" s="17" t="str">
        <f t="shared" si="5"/>
        <v/>
      </c>
      <c r="AD26" s="17" t="str">
        <f t="shared" si="6"/>
        <v/>
      </c>
      <c r="AF26" s="17" t="str">
        <f t="shared" si="7"/>
        <v/>
      </c>
      <c r="AH26" s="17" t="str">
        <f>IF($B26="", "", IF(COUNTIF($B$12:$B26, $B26)&gt;1, "", $B26))</f>
        <v/>
      </c>
      <c r="AI26" s="17" t="str">
        <f>IF($AH26="", "", COUNTIF($AH$12:$AH$261, "&lt;"&amp;$AH26)+1+COUNTIF($AH$12:$AH26, $AH26)-1-$AH$10)</f>
        <v/>
      </c>
      <c r="AK26" s="17" t="str">
        <f t="shared" si="8"/>
        <v/>
      </c>
      <c r="AL26" s="17" t="str">
        <f>IF($AK26="", "", COUNTIF($AK$12:$AK$261, "&lt;"&amp;$AK26)+1+COUNTIF($AK$12:$AK26, $AK26)-1-$AK$10)</f>
        <v/>
      </c>
    </row>
    <row r="27" spans="1:38" x14ac:dyDescent="0.25">
      <c r="A27" s="48"/>
      <c r="B27" s="57"/>
      <c r="C27" s="58"/>
      <c r="D27" s="59"/>
      <c r="E27" s="48"/>
      <c r="F27" s="27" t="str">
        <f t="shared" si="2"/>
        <v/>
      </c>
      <c r="G27" s="27" t="str">
        <f t="shared" si="3"/>
        <v/>
      </c>
      <c r="H27" s="48"/>
      <c r="I27" s="31" t="str">
        <f>IF(OR($B27="", $C27=""), "", SUMIF('Time Entries'!$S$12:$S$1011, _xlfn.CONCAT(I$10, " - ", $Y27), 'Time Entries'!$D$12:$D$1011)+SUMIF('Time Entries'!$T$12:$T$1011, _xlfn.CONCAT(I$10, " - ", $Y27), 'Time Entries'!$F$12:$F$1011)+SUMIF('Time Entries'!$U$12:$U$1011, _xlfn.CONCAT(I$10, " - ", $Y27), 'Time Entries'!$H$12:$H$1011)+SUMIF('Time Entries'!$V$12:$V$1011, _xlfn.CONCAT(I$10, " - ", $Y27), 'Time Entries'!$J$12:$J$1011))</f>
        <v/>
      </c>
      <c r="J27" s="22" t="str">
        <f>IF(OR($B27="", $C27=""), "", SUMIF('Time Entries'!$S$12:$S$1011, _xlfn.CONCAT(J$10, " - ", $Y27), 'Time Entries'!$D$12:$D$1011)+SUMIF('Time Entries'!$T$12:$T$1011, _xlfn.CONCAT(J$10, " - ", $Y27), 'Time Entries'!$F$12:$F$1011)+SUMIF('Time Entries'!$U$12:$U$1011, _xlfn.CONCAT(J$10, " - ", $Y27), 'Time Entries'!$H$12:$H$1011)+SUMIF('Time Entries'!$V$12:$V$1011, _xlfn.CONCAT(J$10, " - ", $Y27), 'Time Entries'!$J$12:$J$1011))</f>
        <v/>
      </c>
      <c r="K27" s="22" t="str">
        <f>IF(OR($B27="", $C27=""), "", SUMIF('Time Entries'!$S$12:$S$1011, _xlfn.CONCAT(K$10, " - ", $Y27), 'Time Entries'!$D$12:$D$1011)+SUMIF('Time Entries'!$T$12:$T$1011, _xlfn.CONCAT(K$10, " - ", $Y27), 'Time Entries'!$F$12:$F$1011)+SUMIF('Time Entries'!$U$12:$U$1011, _xlfn.CONCAT(K$10, " - ", $Y27), 'Time Entries'!$H$12:$H$1011)+SUMIF('Time Entries'!$V$12:$V$1011, _xlfn.CONCAT(K$10, " - ", $Y27), 'Time Entries'!$J$12:$J$1011))</f>
        <v/>
      </c>
      <c r="L27" s="22" t="str">
        <f>IF(OR($B27="", $C27=""), "", SUMIF('Time Entries'!$S$12:$S$1011, _xlfn.CONCAT(L$10, " - ", $Y27), 'Time Entries'!$D$12:$D$1011)+SUMIF('Time Entries'!$T$12:$T$1011, _xlfn.CONCAT(L$10, " - ", $Y27), 'Time Entries'!$F$12:$F$1011)+SUMIF('Time Entries'!$U$12:$U$1011, _xlfn.CONCAT(L$10, " - ", $Y27), 'Time Entries'!$H$12:$H$1011)+SUMIF('Time Entries'!$V$12:$V$1011, _xlfn.CONCAT(L$10, " - ", $Y27), 'Time Entries'!$J$12:$J$1011))</f>
        <v/>
      </c>
      <c r="M27" s="22" t="str">
        <f>IF(OR($B27="", $C27=""), "", SUMIF('Time Entries'!$S$12:$S$1011, _xlfn.CONCAT(M$10, " - ", $Y27), 'Time Entries'!$D$12:$D$1011)+SUMIF('Time Entries'!$T$12:$T$1011, _xlfn.CONCAT(M$10, " - ", $Y27), 'Time Entries'!$F$12:$F$1011)+SUMIF('Time Entries'!$U$12:$U$1011, _xlfn.CONCAT(M$10, " - ", $Y27), 'Time Entries'!$H$12:$H$1011)+SUMIF('Time Entries'!$V$12:$V$1011, _xlfn.CONCAT(M$10, " - ", $Y27), 'Time Entries'!$J$12:$J$1011))</f>
        <v/>
      </c>
      <c r="N27" s="22" t="str">
        <f>IF(OR($B27="", $C27=""), "", SUMIF('Time Entries'!$S$12:$S$1011, _xlfn.CONCAT(N$10, " - ", $Y27), 'Time Entries'!$D$12:$D$1011)+SUMIF('Time Entries'!$T$12:$T$1011, _xlfn.CONCAT(N$10, " - ", $Y27), 'Time Entries'!$F$12:$F$1011)+SUMIF('Time Entries'!$U$12:$U$1011, _xlfn.CONCAT(N$10, " - ", $Y27), 'Time Entries'!$H$12:$H$1011)+SUMIF('Time Entries'!$V$12:$V$1011, _xlfn.CONCAT(N$10, " - ", $Y27), 'Time Entries'!$J$12:$J$1011))</f>
        <v/>
      </c>
      <c r="O27" s="22" t="str">
        <f>IF(OR($B27="", $C27=""), "", SUMIF('Time Entries'!$S$12:$S$1011, _xlfn.CONCAT(O$10, " - ", $Y27), 'Time Entries'!$D$12:$D$1011)+SUMIF('Time Entries'!$T$12:$T$1011, _xlfn.CONCAT(O$10, " - ", $Y27), 'Time Entries'!$F$12:$F$1011)+SUMIF('Time Entries'!$U$12:$U$1011, _xlfn.CONCAT(O$10, " - ", $Y27), 'Time Entries'!$H$12:$H$1011)+SUMIF('Time Entries'!$V$12:$V$1011, _xlfn.CONCAT(O$10, " - ", $Y27), 'Time Entries'!$J$12:$J$1011))</f>
        <v/>
      </c>
      <c r="P27" s="22" t="str">
        <f>IF(OR($B27="", $C27=""), "", SUMIF('Time Entries'!$S$12:$S$1011, _xlfn.CONCAT(P$10, " - ", $Y27), 'Time Entries'!$D$12:$D$1011)+SUMIF('Time Entries'!$T$12:$T$1011, _xlfn.CONCAT(P$10, " - ", $Y27), 'Time Entries'!$F$12:$F$1011)+SUMIF('Time Entries'!$U$12:$U$1011, _xlfn.CONCAT(P$10, " - ", $Y27), 'Time Entries'!$H$12:$H$1011)+SUMIF('Time Entries'!$V$12:$V$1011, _xlfn.CONCAT(P$10, " - ", $Y27), 'Time Entries'!$J$12:$J$1011))</f>
        <v/>
      </c>
      <c r="Q27" s="22" t="str">
        <f>IF(OR($B27="", $C27=""), "", SUMIF('Time Entries'!$S$12:$S$1011, _xlfn.CONCAT(Q$10, " - ", $Y27), 'Time Entries'!$D$12:$D$1011)+SUMIF('Time Entries'!$T$12:$T$1011, _xlfn.CONCAT(Q$10, " - ", $Y27), 'Time Entries'!$F$12:$F$1011)+SUMIF('Time Entries'!$U$12:$U$1011, _xlfn.CONCAT(Q$10, " - ", $Y27), 'Time Entries'!$H$12:$H$1011)+SUMIF('Time Entries'!$V$12:$V$1011, _xlfn.CONCAT(Q$10, " - ", $Y27), 'Time Entries'!$J$12:$J$1011))</f>
        <v/>
      </c>
      <c r="R27" s="22" t="str">
        <f>IF(OR($B27="", $C27=""), "", SUMIF('Time Entries'!$S$12:$S$1011, _xlfn.CONCAT(R$10, " - ", $Y27), 'Time Entries'!$D$12:$D$1011)+SUMIF('Time Entries'!$T$12:$T$1011, _xlfn.CONCAT(R$10, " - ", $Y27), 'Time Entries'!$F$12:$F$1011)+SUMIF('Time Entries'!$U$12:$U$1011, _xlfn.CONCAT(R$10, " - ", $Y27), 'Time Entries'!$H$12:$H$1011)+SUMIF('Time Entries'!$V$12:$V$1011, _xlfn.CONCAT(R$10, " - ", $Y27), 'Time Entries'!$J$12:$J$1011))</f>
        <v/>
      </c>
      <c r="S27" s="22" t="str">
        <f>IF(OR($B27="", $C27=""), "", SUMIF('Time Entries'!$S$12:$S$1011, _xlfn.CONCAT(S$10, " - ", $Y27), 'Time Entries'!$D$12:$D$1011)+SUMIF('Time Entries'!$T$12:$T$1011, _xlfn.CONCAT(S$10, " - ", $Y27), 'Time Entries'!$F$12:$F$1011)+SUMIF('Time Entries'!$U$12:$U$1011, _xlfn.CONCAT(S$10, " - ", $Y27), 'Time Entries'!$H$12:$H$1011)+SUMIF('Time Entries'!$V$12:$V$1011, _xlfn.CONCAT(S$10, " - ", $Y27), 'Time Entries'!$J$12:$J$1011))</f>
        <v/>
      </c>
      <c r="T27" s="24" t="str">
        <f>IF(OR($B27="", $C27=""), "", SUMIF('Time Entries'!$S$12:$S$1011, _xlfn.CONCAT(T$10, " - ", $Y27), 'Time Entries'!$D$12:$D$1011)+SUMIF('Time Entries'!$T$12:$T$1011, _xlfn.CONCAT(T$10, " - ", $Y27), 'Time Entries'!$F$12:$F$1011)+SUMIF('Time Entries'!$U$12:$U$1011, _xlfn.CONCAT(T$10, " - ", $Y27), 'Time Entries'!$H$12:$H$1011)+SUMIF('Time Entries'!$V$12:$V$1011, _xlfn.CONCAT(T$10, " - ", $Y27), 'Time Entries'!$J$12:$J$1011))</f>
        <v/>
      </c>
      <c r="U27" s="48"/>
      <c r="W27" s="17" t="str">
        <f t="shared" si="4"/>
        <v/>
      </c>
      <c r="Y27" s="17" t="str">
        <f t="shared" si="5"/>
        <v/>
      </c>
      <c r="AD27" s="17" t="str">
        <f t="shared" si="6"/>
        <v/>
      </c>
      <c r="AF27" s="17" t="str">
        <f t="shared" si="7"/>
        <v/>
      </c>
      <c r="AH27" s="17" t="str">
        <f>IF($B27="", "", IF(COUNTIF($B$12:$B27, $B27)&gt;1, "", $B27))</f>
        <v/>
      </c>
      <c r="AI27" s="17" t="str">
        <f>IF($AH27="", "", COUNTIF($AH$12:$AH$261, "&lt;"&amp;$AH27)+1+COUNTIF($AH$12:$AH27, $AH27)-1-$AH$10)</f>
        <v/>
      </c>
      <c r="AK27" s="17" t="str">
        <f t="shared" si="8"/>
        <v/>
      </c>
      <c r="AL27" s="17" t="str">
        <f>IF($AK27="", "", COUNTIF($AK$12:$AK$261, "&lt;"&amp;$AK27)+1+COUNTIF($AK$12:$AK27, $AK27)-1-$AK$10)</f>
        <v/>
      </c>
    </row>
    <row r="28" spans="1:38" x14ac:dyDescent="0.25">
      <c r="A28" s="48"/>
      <c r="B28" s="57"/>
      <c r="C28" s="58"/>
      <c r="D28" s="59"/>
      <c r="E28" s="48"/>
      <c r="F28" s="27" t="str">
        <f t="shared" si="2"/>
        <v/>
      </c>
      <c r="G28" s="27" t="str">
        <f t="shared" si="3"/>
        <v/>
      </c>
      <c r="H28" s="48"/>
      <c r="I28" s="31" t="str">
        <f>IF(OR($B28="", $C28=""), "", SUMIF('Time Entries'!$S$12:$S$1011, _xlfn.CONCAT(I$10, " - ", $Y28), 'Time Entries'!$D$12:$D$1011)+SUMIF('Time Entries'!$T$12:$T$1011, _xlfn.CONCAT(I$10, " - ", $Y28), 'Time Entries'!$F$12:$F$1011)+SUMIF('Time Entries'!$U$12:$U$1011, _xlfn.CONCAT(I$10, " - ", $Y28), 'Time Entries'!$H$12:$H$1011)+SUMIF('Time Entries'!$V$12:$V$1011, _xlfn.CONCAT(I$10, " - ", $Y28), 'Time Entries'!$J$12:$J$1011))</f>
        <v/>
      </c>
      <c r="J28" s="22" t="str">
        <f>IF(OR($B28="", $C28=""), "", SUMIF('Time Entries'!$S$12:$S$1011, _xlfn.CONCAT(J$10, " - ", $Y28), 'Time Entries'!$D$12:$D$1011)+SUMIF('Time Entries'!$T$12:$T$1011, _xlfn.CONCAT(J$10, " - ", $Y28), 'Time Entries'!$F$12:$F$1011)+SUMIF('Time Entries'!$U$12:$U$1011, _xlfn.CONCAT(J$10, " - ", $Y28), 'Time Entries'!$H$12:$H$1011)+SUMIF('Time Entries'!$V$12:$V$1011, _xlfn.CONCAT(J$10, " - ", $Y28), 'Time Entries'!$J$12:$J$1011))</f>
        <v/>
      </c>
      <c r="K28" s="22" t="str">
        <f>IF(OR($B28="", $C28=""), "", SUMIF('Time Entries'!$S$12:$S$1011, _xlfn.CONCAT(K$10, " - ", $Y28), 'Time Entries'!$D$12:$D$1011)+SUMIF('Time Entries'!$T$12:$T$1011, _xlfn.CONCAT(K$10, " - ", $Y28), 'Time Entries'!$F$12:$F$1011)+SUMIF('Time Entries'!$U$12:$U$1011, _xlfn.CONCAT(K$10, " - ", $Y28), 'Time Entries'!$H$12:$H$1011)+SUMIF('Time Entries'!$V$12:$V$1011, _xlfn.CONCAT(K$10, " - ", $Y28), 'Time Entries'!$J$12:$J$1011))</f>
        <v/>
      </c>
      <c r="L28" s="22" t="str">
        <f>IF(OR($B28="", $C28=""), "", SUMIF('Time Entries'!$S$12:$S$1011, _xlfn.CONCAT(L$10, " - ", $Y28), 'Time Entries'!$D$12:$D$1011)+SUMIF('Time Entries'!$T$12:$T$1011, _xlfn.CONCAT(L$10, " - ", $Y28), 'Time Entries'!$F$12:$F$1011)+SUMIF('Time Entries'!$U$12:$U$1011, _xlfn.CONCAT(L$10, " - ", $Y28), 'Time Entries'!$H$12:$H$1011)+SUMIF('Time Entries'!$V$12:$V$1011, _xlfn.CONCAT(L$10, " - ", $Y28), 'Time Entries'!$J$12:$J$1011))</f>
        <v/>
      </c>
      <c r="M28" s="22" t="str">
        <f>IF(OR($B28="", $C28=""), "", SUMIF('Time Entries'!$S$12:$S$1011, _xlfn.CONCAT(M$10, " - ", $Y28), 'Time Entries'!$D$12:$D$1011)+SUMIF('Time Entries'!$T$12:$T$1011, _xlfn.CONCAT(M$10, " - ", $Y28), 'Time Entries'!$F$12:$F$1011)+SUMIF('Time Entries'!$U$12:$U$1011, _xlfn.CONCAT(M$10, " - ", $Y28), 'Time Entries'!$H$12:$H$1011)+SUMIF('Time Entries'!$V$12:$V$1011, _xlfn.CONCAT(M$10, " - ", $Y28), 'Time Entries'!$J$12:$J$1011))</f>
        <v/>
      </c>
      <c r="N28" s="22" t="str">
        <f>IF(OR($B28="", $C28=""), "", SUMIF('Time Entries'!$S$12:$S$1011, _xlfn.CONCAT(N$10, " - ", $Y28), 'Time Entries'!$D$12:$D$1011)+SUMIF('Time Entries'!$T$12:$T$1011, _xlfn.CONCAT(N$10, " - ", $Y28), 'Time Entries'!$F$12:$F$1011)+SUMIF('Time Entries'!$U$12:$U$1011, _xlfn.CONCAT(N$10, " - ", $Y28), 'Time Entries'!$H$12:$H$1011)+SUMIF('Time Entries'!$V$12:$V$1011, _xlfn.CONCAT(N$10, " - ", $Y28), 'Time Entries'!$J$12:$J$1011))</f>
        <v/>
      </c>
      <c r="O28" s="22" t="str">
        <f>IF(OR($B28="", $C28=""), "", SUMIF('Time Entries'!$S$12:$S$1011, _xlfn.CONCAT(O$10, " - ", $Y28), 'Time Entries'!$D$12:$D$1011)+SUMIF('Time Entries'!$T$12:$T$1011, _xlfn.CONCAT(O$10, " - ", $Y28), 'Time Entries'!$F$12:$F$1011)+SUMIF('Time Entries'!$U$12:$U$1011, _xlfn.CONCAT(O$10, " - ", $Y28), 'Time Entries'!$H$12:$H$1011)+SUMIF('Time Entries'!$V$12:$V$1011, _xlfn.CONCAT(O$10, " - ", $Y28), 'Time Entries'!$J$12:$J$1011))</f>
        <v/>
      </c>
      <c r="P28" s="22" t="str">
        <f>IF(OR($B28="", $C28=""), "", SUMIF('Time Entries'!$S$12:$S$1011, _xlfn.CONCAT(P$10, " - ", $Y28), 'Time Entries'!$D$12:$D$1011)+SUMIF('Time Entries'!$T$12:$T$1011, _xlfn.CONCAT(P$10, " - ", $Y28), 'Time Entries'!$F$12:$F$1011)+SUMIF('Time Entries'!$U$12:$U$1011, _xlfn.CONCAT(P$10, " - ", $Y28), 'Time Entries'!$H$12:$H$1011)+SUMIF('Time Entries'!$V$12:$V$1011, _xlfn.CONCAT(P$10, " - ", $Y28), 'Time Entries'!$J$12:$J$1011))</f>
        <v/>
      </c>
      <c r="Q28" s="22" t="str">
        <f>IF(OR($B28="", $C28=""), "", SUMIF('Time Entries'!$S$12:$S$1011, _xlfn.CONCAT(Q$10, " - ", $Y28), 'Time Entries'!$D$12:$D$1011)+SUMIF('Time Entries'!$T$12:$T$1011, _xlfn.CONCAT(Q$10, " - ", $Y28), 'Time Entries'!$F$12:$F$1011)+SUMIF('Time Entries'!$U$12:$U$1011, _xlfn.CONCAT(Q$10, " - ", $Y28), 'Time Entries'!$H$12:$H$1011)+SUMIF('Time Entries'!$V$12:$V$1011, _xlfn.CONCAT(Q$10, " - ", $Y28), 'Time Entries'!$J$12:$J$1011))</f>
        <v/>
      </c>
      <c r="R28" s="22" t="str">
        <f>IF(OR($B28="", $C28=""), "", SUMIF('Time Entries'!$S$12:$S$1011, _xlfn.CONCAT(R$10, " - ", $Y28), 'Time Entries'!$D$12:$D$1011)+SUMIF('Time Entries'!$T$12:$T$1011, _xlfn.CONCAT(R$10, " - ", $Y28), 'Time Entries'!$F$12:$F$1011)+SUMIF('Time Entries'!$U$12:$U$1011, _xlfn.CONCAT(R$10, " - ", $Y28), 'Time Entries'!$H$12:$H$1011)+SUMIF('Time Entries'!$V$12:$V$1011, _xlfn.CONCAT(R$10, " - ", $Y28), 'Time Entries'!$J$12:$J$1011))</f>
        <v/>
      </c>
      <c r="S28" s="22" t="str">
        <f>IF(OR($B28="", $C28=""), "", SUMIF('Time Entries'!$S$12:$S$1011, _xlfn.CONCAT(S$10, " - ", $Y28), 'Time Entries'!$D$12:$D$1011)+SUMIF('Time Entries'!$T$12:$T$1011, _xlfn.CONCAT(S$10, " - ", $Y28), 'Time Entries'!$F$12:$F$1011)+SUMIF('Time Entries'!$U$12:$U$1011, _xlfn.CONCAT(S$10, " - ", $Y28), 'Time Entries'!$H$12:$H$1011)+SUMIF('Time Entries'!$V$12:$V$1011, _xlfn.CONCAT(S$10, " - ", $Y28), 'Time Entries'!$J$12:$J$1011))</f>
        <v/>
      </c>
      <c r="T28" s="24" t="str">
        <f>IF(OR($B28="", $C28=""), "", SUMIF('Time Entries'!$S$12:$S$1011, _xlfn.CONCAT(T$10, " - ", $Y28), 'Time Entries'!$D$12:$D$1011)+SUMIF('Time Entries'!$T$12:$T$1011, _xlfn.CONCAT(T$10, " - ", $Y28), 'Time Entries'!$F$12:$F$1011)+SUMIF('Time Entries'!$U$12:$U$1011, _xlfn.CONCAT(T$10, " - ", $Y28), 'Time Entries'!$H$12:$H$1011)+SUMIF('Time Entries'!$V$12:$V$1011, _xlfn.CONCAT(T$10, " - ", $Y28), 'Time Entries'!$J$12:$J$1011))</f>
        <v/>
      </c>
      <c r="U28" s="48"/>
      <c r="W28" s="17" t="str">
        <f t="shared" si="4"/>
        <v/>
      </c>
      <c r="Y28" s="17" t="str">
        <f t="shared" si="5"/>
        <v/>
      </c>
      <c r="AD28" s="17" t="str">
        <f t="shared" si="6"/>
        <v/>
      </c>
      <c r="AF28" s="17" t="str">
        <f t="shared" si="7"/>
        <v/>
      </c>
      <c r="AH28" s="17" t="str">
        <f>IF($B28="", "", IF(COUNTIF($B$12:$B28, $B28)&gt;1, "", $B28))</f>
        <v/>
      </c>
      <c r="AI28" s="17" t="str">
        <f>IF($AH28="", "", COUNTIF($AH$12:$AH$261, "&lt;"&amp;$AH28)+1+COUNTIF($AH$12:$AH28, $AH28)-1-$AH$10)</f>
        <v/>
      </c>
      <c r="AK28" s="17" t="str">
        <f t="shared" si="8"/>
        <v/>
      </c>
      <c r="AL28" s="17" t="str">
        <f>IF($AK28="", "", COUNTIF($AK$12:$AK$261, "&lt;"&amp;$AK28)+1+COUNTIF($AK$12:$AK28, $AK28)-1-$AK$10)</f>
        <v/>
      </c>
    </row>
    <row r="29" spans="1:38" x14ac:dyDescent="0.25">
      <c r="A29" s="48"/>
      <c r="B29" s="57"/>
      <c r="C29" s="58"/>
      <c r="D29" s="59"/>
      <c r="E29" s="48"/>
      <c r="F29" s="27" t="str">
        <f t="shared" si="2"/>
        <v/>
      </c>
      <c r="G29" s="27" t="str">
        <f t="shared" si="3"/>
        <v/>
      </c>
      <c r="H29" s="48"/>
      <c r="I29" s="31" t="str">
        <f>IF(OR($B29="", $C29=""), "", SUMIF('Time Entries'!$S$12:$S$1011, _xlfn.CONCAT(I$10, " - ", $Y29), 'Time Entries'!$D$12:$D$1011)+SUMIF('Time Entries'!$T$12:$T$1011, _xlfn.CONCAT(I$10, " - ", $Y29), 'Time Entries'!$F$12:$F$1011)+SUMIF('Time Entries'!$U$12:$U$1011, _xlfn.CONCAT(I$10, " - ", $Y29), 'Time Entries'!$H$12:$H$1011)+SUMIF('Time Entries'!$V$12:$V$1011, _xlfn.CONCAT(I$10, " - ", $Y29), 'Time Entries'!$J$12:$J$1011))</f>
        <v/>
      </c>
      <c r="J29" s="22" t="str">
        <f>IF(OR($B29="", $C29=""), "", SUMIF('Time Entries'!$S$12:$S$1011, _xlfn.CONCAT(J$10, " - ", $Y29), 'Time Entries'!$D$12:$D$1011)+SUMIF('Time Entries'!$T$12:$T$1011, _xlfn.CONCAT(J$10, " - ", $Y29), 'Time Entries'!$F$12:$F$1011)+SUMIF('Time Entries'!$U$12:$U$1011, _xlfn.CONCAT(J$10, " - ", $Y29), 'Time Entries'!$H$12:$H$1011)+SUMIF('Time Entries'!$V$12:$V$1011, _xlfn.CONCAT(J$10, " - ", $Y29), 'Time Entries'!$J$12:$J$1011))</f>
        <v/>
      </c>
      <c r="K29" s="22" t="str">
        <f>IF(OR($B29="", $C29=""), "", SUMIF('Time Entries'!$S$12:$S$1011, _xlfn.CONCAT(K$10, " - ", $Y29), 'Time Entries'!$D$12:$D$1011)+SUMIF('Time Entries'!$T$12:$T$1011, _xlfn.CONCAT(K$10, " - ", $Y29), 'Time Entries'!$F$12:$F$1011)+SUMIF('Time Entries'!$U$12:$U$1011, _xlfn.CONCAT(K$10, " - ", $Y29), 'Time Entries'!$H$12:$H$1011)+SUMIF('Time Entries'!$V$12:$V$1011, _xlfn.CONCAT(K$10, " - ", $Y29), 'Time Entries'!$J$12:$J$1011))</f>
        <v/>
      </c>
      <c r="L29" s="22" t="str">
        <f>IF(OR($B29="", $C29=""), "", SUMIF('Time Entries'!$S$12:$S$1011, _xlfn.CONCAT(L$10, " - ", $Y29), 'Time Entries'!$D$12:$D$1011)+SUMIF('Time Entries'!$T$12:$T$1011, _xlfn.CONCAT(L$10, " - ", $Y29), 'Time Entries'!$F$12:$F$1011)+SUMIF('Time Entries'!$U$12:$U$1011, _xlfn.CONCAT(L$10, " - ", $Y29), 'Time Entries'!$H$12:$H$1011)+SUMIF('Time Entries'!$V$12:$V$1011, _xlfn.CONCAT(L$10, " - ", $Y29), 'Time Entries'!$J$12:$J$1011))</f>
        <v/>
      </c>
      <c r="M29" s="22" t="str">
        <f>IF(OR($B29="", $C29=""), "", SUMIF('Time Entries'!$S$12:$S$1011, _xlfn.CONCAT(M$10, " - ", $Y29), 'Time Entries'!$D$12:$D$1011)+SUMIF('Time Entries'!$T$12:$T$1011, _xlfn.CONCAT(M$10, " - ", $Y29), 'Time Entries'!$F$12:$F$1011)+SUMIF('Time Entries'!$U$12:$U$1011, _xlfn.CONCAT(M$10, " - ", $Y29), 'Time Entries'!$H$12:$H$1011)+SUMIF('Time Entries'!$V$12:$V$1011, _xlfn.CONCAT(M$10, " - ", $Y29), 'Time Entries'!$J$12:$J$1011))</f>
        <v/>
      </c>
      <c r="N29" s="22" t="str">
        <f>IF(OR($B29="", $C29=""), "", SUMIF('Time Entries'!$S$12:$S$1011, _xlfn.CONCAT(N$10, " - ", $Y29), 'Time Entries'!$D$12:$D$1011)+SUMIF('Time Entries'!$T$12:$T$1011, _xlfn.CONCAT(N$10, " - ", $Y29), 'Time Entries'!$F$12:$F$1011)+SUMIF('Time Entries'!$U$12:$U$1011, _xlfn.CONCAT(N$10, " - ", $Y29), 'Time Entries'!$H$12:$H$1011)+SUMIF('Time Entries'!$V$12:$V$1011, _xlfn.CONCAT(N$10, " - ", $Y29), 'Time Entries'!$J$12:$J$1011))</f>
        <v/>
      </c>
      <c r="O29" s="22" t="str">
        <f>IF(OR($B29="", $C29=""), "", SUMIF('Time Entries'!$S$12:$S$1011, _xlfn.CONCAT(O$10, " - ", $Y29), 'Time Entries'!$D$12:$D$1011)+SUMIF('Time Entries'!$T$12:$T$1011, _xlfn.CONCAT(O$10, " - ", $Y29), 'Time Entries'!$F$12:$F$1011)+SUMIF('Time Entries'!$U$12:$U$1011, _xlfn.CONCAT(O$10, " - ", $Y29), 'Time Entries'!$H$12:$H$1011)+SUMIF('Time Entries'!$V$12:$V$1011, _xlfn.CONCAT(O$10, " - ", $Y29), 'Time Entries'!$J$12:$J$1011))</f>
        <v/>
      </c>
      <c r="P29" s="22" t="str">
        <f>IF(OR($B29="", $C29=""), "", SUMIF('Time Entries'!$S$12:$S$1011, _xlfn.CONCAT(P$10, " - ", $Y29), 'Time Entries'!$D$12:$D$1011)+SUMIF('Time Entries'!$T$12:$T$1011, _xlfn.CONCAT(P$10, " - ", $Y29), 'Time Entries'!$F$12:$F$1011)+SUMIF('Time Entries'!$U$12:$U$1011, _xlfn.CONCAT(P$10, " - ", $Y29), 'Time Entries'!$H$12:$H$1011)+SUMIF('Time Entries'!$V$12:$V$1011, _xlfn.CONCAT(P$10, " - ", $Y29), 'Time Entries'!$J$12:$J$1011))</f>
        <v/>
      </c>
      <c r="Q29" s="22" t="str">
        <f>IF(OR($B29="", $C29=""), "", SUMIF('Time Entries'!$S$12:$S$1011, _xlfn.CONCAT(Q$10, " - ", $Y29), 'Time Entries'!$D$12:$D$1011)+SUMIF('Time Entries'!$T$12:$T$1011, _xlfn.CONCAT(Q$10, " - ", $Y29), 'Time Entries'!$F$12:$F$1011)+SUMIF('Time Entries'!$U$12:$U$1011, _xlfn.CONCAT(Q$10, " - ", $Y29), 'Time Entries'!$H$12:$H$1011)+SUMIF('Time Entries'!$V$12:$V$1011, _xlfn.CONCAT(Q$10, " - ", $Y29), 'Time Entries'!$J$12:$J$1011))</f>
        <v/>
      </c>
      <c r="R29" s="22" t="str">
        <f>IF(OR($B29="", $C29=""), "", SUMIF('Time Entries'!$S$12:$S$1011, _xlfn.CONCAT(R$10, " - ", $Y29), 'Time Entries'!$D$12:$D$1011)+SUMIF('Time Entries'!$T$12:$T$1011, _xlfn.CONCAT(R$10, " - ", $Y29), 'Time Entries'!$F$12:$F$1011)+SUMIF('Time Entries'!$U$12:$U$1011, _xlfn.CONCAT(R$10, " - ", $Y29), 'Time Entries'!$H$12:$H$1011)+SUMIF('Time Entries'!$V$12:$V$1011, _xlfn.CONCAT(R$10, " - ", $Y29), 'Time Entries'!$J$12:$J$1011))</f>
        <v/>
      </c>
      <c r="S29" s="22" t="str">
        <f>IF(OR($B29="", $C29=""), "", SUMIF('Time Entries'!$S$12:$S$1011, _xlfn.CONCAT(S$10, " - ", $Y29), 'Time Entries'!$D$12:$D$1011)+SUMIF('Time Entries'!$T$12:$T$1011, _xlfn.CONCAT(S$10, " - ", $Y29), 'Time Entries'!$F$12:$F$1011)+SUMIF('Time Entries'!$U$12:$U$1011, _xlfn.CONCAT(S$10, " - ", $Y29), 'Time Entries'!$H$12:$H$1011)+SUMIF('Time Entries'!$V$12:$V$1011, _xlfn.CONCAT(S$10, " - ", $Y29), 'Time Entries'!$J$12:$J$1011))</f>
        <v/>
      </c>
      <c r="T29" s="24" t="str">
        <f>IF(OR($B29="", $C29=""), "", SUMIF('Time Entries'!$S$12:$S$1011, _xlfn.CONCAT(T$10, " - ", $Y29), 'Time Entries'!$D$12:$D$1011)+SUMIF('Time Entries'!$T$12:$T$1011, _xlfn.CONCAT(T$10, " - ", $Y29), 'Time Entries'!$F$12:$F$1011)+SUMIF('Time Entries'!$U$12:$U$1011, _xlfn.CONCAT(T$10, " - ", $Y29), 'Time Entries'!$H$12:$H$1011)+SUMIF('Time Entries'!$V$12:$V$1011, _xlfn.CONCAT(T$10, " - ", $Y29), 'Time Entries'!$J$12:$J$1011))</f>
        <v/>
      </c>
      <c r="U29" s="48"/>
      <c r="W29" s="17" t="str">
        <f t="shared" si="4"/>
        <v/>
      </c>
      <c r="Y29" s="17" t="str">
        <f t="shared" si="5"/>
        <v/>
      </c>
      <c r="AD29" s="17" t="str">
        <f t="shared" si="6"/>
        <v/>
      </c>
      <c r="AF29" s="17" t="str">
        <f t="shared" si="7"/>
        <v/>
      </c>
      <c r="AH29" s="17" t="str">
        <f>IF($B29="", "", IF(COUNTIF($B$12:$B29, $B29)&gt;1, "", $B29))</f>
        <v/>
      </c>
      <c r="AI29" s="17" t="str">
        <f>IF($AH29="", "", COUNTIF($AH$12:$AH$261, "&lt;"&amp;$AH29)+1+COUNTIF($AH$12:$AH29, $AH29)-1-$AH$10)</f>
        <v/>
      </c>
      <c r="AK29" s="17" t="str">
        <f t="shared" si="8"/>
        <v/>
      </c>
      <c r="AL29" s="17" t="str">
        <f>IF($AK29="", "", COUNTIF($AK$12:$AK$261, "&lt;"&amp;$AK29)+1+COUNTIF($AK$12:$AK29, $AK29)-1-$AK$10)</f>
        <v/>
      </c>
    </row>
    <row r="30" spans="1:38" x14ac:dyDescent="0.25">
      <c r="A30" s="48"/>
      <c r="B30" s="57"/>
      <c r="C30" s="58"/>
      <c r="D30" s="59"/>
      <c r="E30" s="48"/>
      <c r="F30" s="27" t="str">
        <f t="shared" si="2"/>
        <v/>
      </c>
      <c r="G30" s="27" t="str">
        <f t="shared" si="3"/>
        <v/>
      </c>
      <c r="H30" s="48"/>
      <c r="I30" s="31" t="str">
        <f>IF(OR($B30="", $C30=""), "", SUMIF('Time Entries'!$S$12:$S$1011, _xlfn.CONCAT(I$10, " - ", $Y30), 'Time Entries'!$D$12:$D$1011)+SUMIF('Time Entries'!$T$12:$T$1011, _xlfn.CONCAT(I$10, " - ", $Y30), 'Time Entries'!$F$12:$F$1011)+SUMIF('Time Entries'!$U$12:$U$1011, _xlfn.CONCAT(I$10, " - ", $Y30), 'Time Entries'!$H$12:$H$1011)+SUMIF('Time Entries'!$V$12:$V$1011, _xlfn.CONCAT(I$10, " - ", $Y30), 'Time Entries'!$J$12:$J$1011))</f>
        <v/>
      </c>
      <c r="J30" s="22" t="str">
        <f>IF(OR($B30="", $C30=""), "", SUMIF('Time Entries'!$S$12:$S$1011, _xlfn.CONCAT(J$10, " - ", $Y30), 'Time Entries'!$D$12:$D$1011)+SUMIF('Time Entries'!$T$12:$T$1011, _xlfn.CONCAT(J$10, " - ", $Y30), 'Time Entries'!$F$12:$F$1011)+SUMIF('Time Entries'!$U$12:$U$1011, _xlfn.CONCAT(J$10, " - ", $Y30), 'Time Entries'!$H$12:$H$1011)+SUMIF('Time Entries'!$V$12:$V$1011, _xlfn.CONCAT(J$10, " - ", $Y30), 'Time Entries'!$J$12:$J$1011))</f>
        <v/>
      </c>
      <c r="K30" s="22" t="str">
        <f>IF(OR($B30="", $C30=""), "", SUMIF('Time Entries'!$S$12:$S$1011, _xlfn.CONCAT(K$10, " - ", $Y30), 'Time Entries'!$D$12:$D$1011)+SUMIF('Time Entries'!$T$12:$T$1011, _xlfn.CONCAT(K$10, " - ", $Y30), 'Time Entries'!$F$12:$F$1011)+SUMIF('Time Entries'!$U$12:$U$1011, _xlfn.CONCAT(K$10, " - ", $Y30), 'Time Entries'!$H$12:$H$1011)+SUMIF('Time Entries'!$V$12:$V$1011, _xlfn.CONCAT(K$10, " - ", $Y30), 'Time Entries'!$J$12:$J$1011))</f>
        <v/>
      </c>
      <c r="L30" s="22" t="str">
        <f>IF(OR($B30="", $C30=""), "", SUMIF('Time Entries'!$S$12:$S$1011, _xlfn.CONCAT(L$10, " - ", $Y30), 'Time Entries'!$D$12:$D$1011)+SUMIF('Time Entries'!$T$12:$T$1011, _xlfn.CONCAT(L$10, " - ", $Y30), 'Time Entries'!$F$12:$F$1011)+SUMIF('Time Entries'!$U$12:$U$1011, _xlfn.CONCAT(L$10, " - ", $Y30), 'Time Entries'!$H$12:$H$1011)+SUMIF('Time Entries'!$V$12:$V$1011, _xlfn.CONCAT(L$10, " - ", $Y30), 'Time Entries'!$J$12:$J$1011))</f>
        <v/>
      </c>
      <c r="M30" s="22" t="str">
        <f>IF(OR($B30="", $C30=""), "", SUMIF('Time Entries'!$S$12:$S$1011, _xlfn.CONCAT(M$10, " - ", $Y30), 'Time Entries'!$D$12:$D$1011)+SUMIF('Time Entries'!$T$12:$T$1011, _xlfn.CONCAT(M$10, " - ", $Y30), 'Time Entries'!$F$12:$F$1011)+SUMIF('Time Entries'!$U$12:$U$1011, _xlfn.CONCAT(M$10, " - ", $Y30), 'Time Entries'!$H$12:$H$1011)+SUMIF('Time Entries'!$V$12:$V$1011, _xlfn.CONCAT(M$10, " - ", $Y30), 'Time Entries'!$J$12:$J$1011))</f>
        <v/>
      </c>
      <c r="N30" s="22" t="str">
        <f>IF(OR($B30="", $C30=""), "", SUMIF('Time Entries'!$S$12:$S$1011, _xlfn.CONCAT(N$10, " - ", $Y30), 'Time Entries'!$D$12:$D$1011)+SUMIF('Time Entries'!$T$12:$T$1011, _xlfn.CONCAT(N$10, " - ", $Y30), 'Time Entries'!$F$12:$F$1011)+SUMIF('Time Entries'!$U$12:$U$1011, _xlfn.CONCAT(N$10, " - ", $Y30), 'Time Entries'!$H$12:$H$1011)+SUMIF('Time Entries'!$V$12:$V$1011, _xlfn.CONCAT(N$10, " - ", $Y30), 'Time Entries'!$J$12:$J$1011))</f>
        <v/>
      </c>
      <c r="O30" s="22" t="str">
        <f>IF(OR($B30="", $C30=""), "", SUMIF('Time Entries'!$S$12:$S$1011, _xlfn.CONCAT(O$10, " - ", $Y30), 'Time Entries'!$D$12:$D$1011)+SUMIF('Time Entries'!$T$12:$T$1011, _xlfn.CONCAT(O$10, " - ", $Y30), 'Time Entries'!$F$12:$F$1011)+SUMIF('Time Entries'!$U$12:$U$1011, _xlfn.CONCAT(O$10, " - ", $Y30), 'Time Entries'!$H$12:$H$1011)+SUMIF('Time Entries'!$V$12:$V$1011, _xlfn.CONCAT(O$10, " - ", $Y30), 'Time Entries'!$J$12:$J$1011))</f>
        <v/>
      </c>
      <c r="P30" s="22" t="str">
        <f>IF(OR($B30="", $C30=""), "", SUMIF('Time Entries'!$S$12:$S$1011, _xlfn.CONCAT(P$10, " - ", $Y30), 'Time Entries'!$D$12:$D$1011)+SUMIF('Time Entries'!$T$12:$T$1011, _xlfn.CONCAT(P$10, " - ", $Y30), 'Time Entries'!$F$12:$F$1011)+SUMIF('Time Entries'!$U$12:$U$1011, _xlfn.CONCAT(P$10, " - ", $Y30), 'Time Entries'!$H$12:$H$1011)+SUMIF('Time Entries'!$V$12:$V$1011, _xlfn.CONCAT(P$10, " - ", $Y30), 'Time Entries'!$J$12:$J$1011))</f>
        <v/>
      </c>
      <c r="Q30" s="22" t="str">
        <f>IF(OR($B30="", $C30=""), "", SUMIF('Time Entries'!$S$12:$S$1011, _xlfn.CONCAT(Q$10, " - ", $Y30), 'Time Entries'!$D$12:$D$1011)+SUMIF('Time Entries'!$T$12:$T$1011, _xlfn.CONCAT(Q$10, " - ", $Y30), 'Time Entries'!$F$12:$F$1011)+SUMIF('Time Entries'!$U$12:$U$1011, _xlfn.CONCAT(Q$10, " - ", $Y30), 'Time Entries'!$H$12:$H$1011)+SUMIF('Time Entries'!$V$12:$V$1011, _xlfn.CONCAT(Q$10, " - ", $Y30), 'Time Entries'!$J$12:$J$1011))</f>
        <v/>
      </c>
      <c r="R30" s="22" t="str">
        <f>IF(OR($B30="", $C30=""), "", SUMIF('Time Entries'!$S$12:$S$1011, _xlfn.CONCAT(R$10, " - ", $Y30), 'Time Entries'!$D$12:$D$1011)+SUMIF('Time Entries'!$T$12:$T$1011, _xlfn.CONCAT(R$10, " - ", $Y30), 'Time Entries'!$F$12:$F$1011)+SUMIF('Time Entries'!$U$12:$U$1011, _xlfn.CONCAT(R$10, " - ", $Y30), 'Time Entries'!$H$12:$H$1011)+SUMIF('Time Entries'!$V$12:$V$1011, _xlfn.CONCAT(R$10, " - ", $Y30), 'Time Entries'!$J$12:$J$1011))</f>
        <v/>
      </c>
      <c r="S30" s="22" t="str">
        <f>IF(OR($B30="", $C30=""), "", SUMIF('Time Entries'!$S$12:$S$1011, _xlfn.CONCAT(S$10, " - ", $Y30), 'Time Entries'!$D$12:$D$1011)+SUMIF('Time Entries'!$T$12:$T$1011, _xlfn.CONCAT(S$10, " - ", $Y30), 'Time Entries'!$F$12:$F$1011)+SUMIF('Time Entries'!$U$12:$U$1011, _xlfn.CONCAT(S$10, " - ", $Y30), 'Time Entries'!$H$12:$H$1011)+SUMIF('Time Entries'!$V$12:$V$1011, _xlfn.CONCAT(S$10, " - ", $Y30), 'Time Entries'!$J$12:$J$1011))</f>
        <v/>
      </c>
      <c r="T30" s="24" t="str">
        <f>IF(OR($B30="", $C30=""), "", SUMIF('Time Entries'!$S$12:$S$1011, _xlfn.CONCAT(T$10, " - ", $Y30), 'Time Entries'!$D$12:$D$1011)+SUMIF('Time Entries'!$T$12:$T$1011, _xlfn.CONCAT(T$10, " - ", $Y30), 'Time Entries'!$F$12:$F$1011)+SUMIF('Time Entries'!$U$12:$U$1011, _xlfn.CONCAT(T$10, " - ", $Y30), 'Time Entries'!$H$12:$H$1011)+SUMIF('Time Entries'!$V$12:$V$1011, _xlfn.CONCAT(T$10, " - ", $Y30), 'Time Entries'!$J$12:$J$1011))</f>
        <v/>
      </c>
      <c r="U30" s="48"/>
      <c r="W30" s="17" t="str">
        <f t="shared" si="4"/>
        <v/>
      </c>
      <c r="Y30" s="17" t="str">
        <f t="shared" si="5"/>
        <v/>
      </c>
      <c r="AD30" s="17" t="str">
        <f t="shared" si="6"/>
        <v/>
      </c>
      <c r="AF30" s="17" t="str">
        <f t="shared" si="7"/>
        <v/>
      </c>
      <c r="AH30" s="17" t="str">
        <f>IF($B30="", "", IF(COUNTIF($B$12:$B30, $B30)&gt;1, "", $B30))</f>
        <v/>
      </c>
      <c r="AI30" s="17" t="str">
        <f>IF($AH30="", "", COUNTIF($AH$12:$AH$261, "&lt;"&amp;$AH30)+1+COUNTIF($AH$12:$AH30, $AH30)-1-$AH$10)</f>
        <v/>
      </c>
      <c r="AK30" s="17" t="str">
        <f t="shared" si="8"/>
        <v/>
      </c>
      <c r="AL30" s="17" t="str">
        <f>IF($AK30="", "", COUNTIF($AK$12:$AK$261, "&lt;"&amp;$AK30)+1+COUNTIF($AK$12:$AK30, $AK30)-1-$AK$10)</f>
        <v/>
      </c>
    </row>
    <row r="31" spans="1:38" x14ac:dyDescent="0.25">
      <c r="A31" s="48"/>
      <c r="B31" s="57"/>
      <c r="C31" s="58"/>
      <c r="D31" s="59"/>
      <c r="E31" s="48"/>
      <c r="F31" s="27" t="str">
        <f t="shared" si="2"/>
        <v/>
      </c>
      <c r="G31" s="27" t="str">
        <f t="shared" si="3"/>
        <v/>
      </c>
      <c r="H31" s="48"/>
      <c r="I31" s="31" t="str">
        <f>IF(OR($B31="", $C31=""), "", SUMIF('Time Entries'!$S$12:$S$1011, _xlfn.CONCAT(I$10, " - ", $Y31), 'Time Entries'!$D$12:$D$1011)+SUMIF('Time Entries'!$T$12:$T$1011, _xlfn.CONCAT(I$10, " - ", $Y31), 'Time Entries'!$F$12:$F$1011)+SUMIF('Time Entries'!$U$12:$U$1011, _xlfn.CONCAT(I$10, " - ", $Y31), 'Time Entries'!$H$12:$H$1011)+SUMIF('Time Entries'!$V$12:$V$1011, _xlfn.CONCAT(I$10, " - ", $Y31), 'Time Entries'!$J$12:$J$1011))</f>
        <v/>
      </c>
      <c r="J31" s="22" t="str">
        <f>IF(OR($B31="", $C31=""), "", SUMIF('Time Entries'!$S$12:$S$1011, _xlfn.CONCAT(J$10, " - ", $Y31), 'Time Entries'!$D$12:$D$1011)+SUMIF('Time Entries'!$T$12:$T$1011, _xlfn.CONCAT(J$10, " - ", $Y31), 'Time Entries'!$F$12:$F$1011)+SUMIF('Time Entries'!$U$12:$U$1011, _xlfn.CONCAT(J$10, " - ", $Y31), 'Time Entries'!$H$12:$H$1011)+SUMIF('Time Entries'!$V$12:$V$1011, _xlfn.CONCAT(J$10, " - ", $Y31), 'Time Entries'!$J$12:$J$1011))</f>
        <v/>
      </c>
      <c r="K31" s="22" t="str">
        <f>IF(OR($B31="", $C31=""), "", SUMIF('Time Entries'!$S$12:$S$1011, _xlfn.CONCAT(K$10, " - ", $Y31), 'Time Entries'!$D$12:$D$1011)+SUMIF('Time Entries'!$T$12:$T$1011, _xlfn.CONCAT(K$10, " - ", $Y31), 'Time Entries'!$F$12:$F$1011)+SUMIF('Time Entries'!$U$12:$U$1011, _xlfn.CONCAT(K$10, " - ", $Y31), 'Time Entries'!$H$12:$H$1011)+SUMIF('Time Entries'!$V$12:$V$1011, _xlfn.CONCAT(K$10, " - ", $Y31), 'Time Entries'!$J$12:$J$1011))</f>
        <v/>
      </c>
      <c r="L31" s="22" t="str">
        <f>IF(OR($B31="", $C31=""), "", SUMIF('Time Entries'!$S$12:$S$1011, _xlfn.CONCAT(L$10, " - ", $Y31), 'Time Entries'!$D$12:$D$1011)+SUMIF('Time Entries'!$T$12:$T$1011, _xlfn.CONCAT(L$10, " - ", $Y31), 'Time Entries'!$F$12:$F$1011)+SUMIF('Time Entries'!$U$12:$U$1011, _xlfn.CONCAT(L$10, " - ", $Y31), 'Time Entries'!$H$12:$H$1011)+SUMIF('Time Entries'!$V$12:$V$1011, _xlfn.CONCAT(L$10, " - ", $Y31), 'Time Entries'!$J$12:$J$1011))</f>
        <v/>
      </c>
      <c r="M31" s="22" t="str">
        <f>IF(OR($B31="", $C31=""), "", SUMIF('Time Entries'!$S$12:$S$1011, _xlfn.CONCAT(M$10, " - ", $Y31), 'Time Entries'!$D$12:$D$1011)+SUMIF('Time Entries'!$T$12:$T$1011, _xlfn.CONCAT(M$10, " - ", $Y31), 'Time Entries'!$F$12:$F$1011)+SUMIF('Time Entries'!$U$12:$U$1011, _xlfn.CONCAT(M$10, " - ", $Y31), 'Time Entries'!$H$12:$H$1011)+SUMIF('Time Entries'!$V$12:$V$1011, _xlfn.CONCAT(M$10, " - ", $Y31), 'Time Entries'!$J$12:$J$1011))</f>
        <v/>
      </c>
      <c r="N31" s="22" t="str">
        <f>IF(OR($B31="", $C31=""), "", SUMIF('Time Entries'!$S$12:$S$1011, _xlfn.CONCAT(N$10, " - ", $Y31), 'Time Entries'!$D$12:$D$1011)+SUMIF('Time Entries'!$T$12:$T$1011, _xlfn.CONCAT(N$10, " - ", $Y31), 'Time Entries'!$F$12:$F$1011)+SUMIF('Time Entries'!$U$12:$U$1011, _xlfn.CONCAT(N$10, " - ", $Y31), 'Time Entries'!$H$12:$H$1011)+SUMIF('Time Entries'!$V$12:$V$1011, _xlfn.CONCAT(N$10, " - ", $Y31), 'Time Entries'!$J$12:$J$1011))</f>
        <v/>
      </c>
      <c r="O31" s="22" t="str">
        <f>IF(OR($B31="", $C31=""), "", SUMIF('Time Entries'!$S$12:$S$1011, _xlfn.CONCAT(O$10, " - ", $Y31), 'Time Entries'!$D$12:$D$1011)+SUMIF('Time Entries'!$T$12:$T$1011, _xlfn.CONCAT(O$10, " - ", $Y31), 'Time Entries'!$F$12:$F$1011)+SUMIF('Time Entries'!$U$12:$U$1011, _xlfn.CONCAT(O$10, " - ", $Y31), 'Time Entries'!$H$12:$H$1011)+SUMIF('Time Entries'!$V$12:$V$1011, _xlfn.CONCAT(O$10, " - ", $Y31), 'Time Entries'!$J$12:$J$1011))</f>
        <v/>
      </c>
      <c r="P31" s="22" t="str">
        <f>IF(OR($B31="", $C31=""), "", SUMIF('Time Entries'!$S$12:$S$1011, _xlfn.CONCAT(P$10, " - ", $Y31), 'Time Entries'!$D$12:$D$1011)+SUMIF('Time Entries'!$T$12:$T$1011, _xlfn.CONCAT(P$10, " - ", $Y31), 'Time Entries'!$F$12:$F$1011)+SUMIF('Time Entries'!$U$12:$U$1011, _xlfn.CONCAT(P$10, " - ", $Y31), 'Time Entries'!$H$12:$H$1011)+SUMIF('Time Entries'!$V$12:$V$1011, _xlfn.CONCAT(P$10, " - ", $Y31), 'Time Entries'!$J$12:$J$1011))</f>
        <v/>
      </c>
      <c r="Q31" s="22" t="str">
        <f>IF(OR($B31="", $C31=""), "", SUMIF('Time Entries'!$S$12:$S$1011, _xlfn.CONCAT(Q$10, " - ", $Y31), 'Time Entries'!$D$12:$D$1011)+SUMIF('Time Entries'!$T$12:$T$1011, _xlfn.CONCAT(Q$10, " - ", $Y31), 'Time Entries'!$F$12:$F$1011)+SUMIF('Time Entries'!$U$12:$U$1011, _xlfn.CONCAT(Q$10, " - ", $Y31), 'Time Entries'!$H$12:$H$1011)+SUMIF('Time Entries'!$V$12:$V$1011, _xlfn.CONCAT(Q$10, " - ", $Y31), 'Time Entries'!$J$12:$J$1011))</f>
        <v/>
      </c>
      <c r="R31" s="22" t="str">
        <f>IF(OR($B31="", $C31=""), "", SUMIF('Time Entries'!$S$12:$S$1011, _xlfn.CONCAT(R$10, " - ", $Y31), 'Time Entries'!$D$12:$D$1011)+SUMIF('Time Entries'!$T$12:$T$1011, _xlfn.CONCAT(R$10, " - ", $Y31), 'Time Entries'!$F$12:$F$1011)+SUMIF('Time Entries'!$U$12:$U$1011, _xlfn.CONCAT(R$10, " - ", $Y31), 'Time Entries'!$H$12:$H$1011)+SUMIF('Time Entries'!$V$12:$V$1011, _xlfn.CONCAT(R$10, " - ", $Y31), 'Time Entries'!$J$12:$J$1011))</f>
        <v/>
      </c>
      <c r="S31" s="22" t="str">
        <f>IF(OR($B31="", $C31=""), "", SUMIF('Time Entries'!$S$12:$S$1011, _xlfn.CONCAT(S$10, " - ", $Y31), 'Time Entries'!$D$12:$D$1011)+SUMIF('Time Entries'!$T$12:$T$1011, _xlfn.CONCAT(S$10, " - ", $Y31), 'Time Entries'!$F$12:$F$1011)+SUMIF('Time Entries'!$U$12:$U$1011, _xlfn.CONCAT(S$10, " - ", $Y31), 'Time Entries'!$H$12:$H$1011)+SUMIF('Time Entries'!$V$12:$V$1011, _xlfn.CONCAT(S$10, " - ", $Y31), 'Time Entries'!$J$12:$J$1011))</f>
        <v/>
      </c>
      <c r="T31" s="24" t="str">
        <f>IF(OR($B31="", $C31=""), "", SUMIF('Time Entries'!$S$12:$S$1011, _xlfn.CONCAT(T$10, " - ", $Y31), 'Time Entries'!$D$12:$D$1011)+SUMIF('Time Entries'!$T$12:$T$1011, _xlfn.CONCAT(T$10, " - ", $Y31), 'Time Entries'!$F$12:$F$1011)+SUMIF('Time Entries'!$U$12:$U$1011, _xlfn.CONCAT(T$10, " - ", $Y31), 'Time Entries'!$H$12:$H$1011)+SUMIF('Time Entries'!$V$12:$V$1011, _xlfn.CONCAT(T$10, " - ", $Y31), 'Time Entries'!$J$12:$J$1011))</f>
        <v/>
      </c>
      <c r="U31" s="48"/>
      <c r="W31" s="17" t="str">
        <f t="shared" si="4"/>
        <v/>
      </c>
      <c r="Y31" s="17" t="str">
        <f t="shared" si="5"/>
        <v/>
      </c>
      <c r="AD31" s="17" t="str">
        <f t="shared" si="6"/>
        <v/>
      </c>
      <c r="AF31" s="17" t="str">
        <f t="shared" si="7"/>
        <v/>
      </c>
      <c r="AH31" s="17" t="str">
        <f>IF($B31="", "", IF(COUNTIF($B$12:$B31, $B31)&gt;1, "", $B31))</f>
        <v/>
      </c>
      <c r="AI31" s="17" t="str">
        <f>IF($AH31="", "", COUNTIF($AH$12:$AH$261, "&lt;"&amp;$AH31)+1+COUNTIF($AH$12:$AH31, $AH31)-1-$AH$10)</f>
        <v/>
      </c>
      <c r="AK31" s="17" t="str">
        <f t="shared" si="8"/>
        <v/>
      </c>
      <c r="AL31" s="17" t="str">
        <f>IF($AK31="", "", COUNTIF($AK$12:$AK$261, "&lt;"&amp;$AK31)+1+COUNTIF($AK$12:$AK31, $AK31)-1-$AK$10)</f>
        <v/>
      </c>
    </row>
    <row r="32" spans="1:38" x14ac:dyDescent="0.25">
      <c r="A32" s="48"/>
      <c r="B32" s="57"/>
      <c r="C32" s="58"/>
      <c r="D32" s="59"/>
      <c r="E32" s="48"/>
      <c r="F32" s="27" t="str">
        <f t="shared" si="2"/>
        <v/>
      </c>
      <c r="G32" s="27" t="str">
        <f t="shared" si="3"/>
        <v/>
      </c>
      <c r="H32" s="48"/>
      <c r="I32" s="31" t="str">
        <f>IF(OR($B32="", $C32=""), "", SUMIF('Time Entries'!$S$12:$S$1011, _xlfn.CONCAT(I$10, " - ", $Y32), 'Time Entries'!$D$12:$D$1011)+SUMIF('Time Entries'!$T$12:$T$1011, _xlfn.CONCAT(I$10, " - ", $Y32), 'Time Entries'!$F$12:$F$1011)+SUMIF('Time Entries'!$U$12:$U$1011, _xlfn.CONCAT(I$10, " - ", $Y32), 'Time Entries'!$H$12:$H$1011)+SUMIF('Time Entries'!$V$12:$V$1011, _xlfn.CONCAT(I$10, " - ", $Y32), 'Time Entries'!$J$12:$J$1011))</f>
        <v/>
      </c>
      <c r="J32" s="22" t="str">
        <f>IF(OR($B32="", $C32=""), "", SUMIF('Time Entries'!$S$12:$S$1011, _xlfn.CONCAT(J$10, " - ", $Y32), 'Time Entries'!$D$12:$D$1011)+SUMIF('Time Entries'!$T$12:$T$1011, _xlfn.CONCAT(J$10, " - ", $Y32), 'Time Entries'!$F$12:$F$1011)+SUMIF('Time Entries'!$U$12:$U$1011, _xlfn.CONCAT(J$10, " - ", $Y32), 'Time Entries'!$H$12:$H$1011)+SUMIF('Time Entries'!$V$12:$V$1011, _xlfn.CONCAT(J$10, " - ", $Y32), 'Time Entries'!$J$12:$J$1011))</f>
        <v/>
      </c>
      <c r="K32" s="22" t="str">
        <f>IF(OR($B32="", $C32=""), "", SUMIF('Time Entries'!$S$12:$S$1011, _xlfn.CONCAT(K$10, " - ", $Y32), 'Time Entries'!$D$12:$D$1011)+SUMIF('Time Entries'!$T$12:$T$1011, _xlfn.CONCAT(K$10, " - ", $Y32), 'Time Entries'!$F$12:$F$1011)+SUMIF('Time Entries'!$U$12:$U$1011, _xlfn.CONCAT(K$10, " - ", $Y32), 'Time Entries'!$H$12:$H$1011)+SUMIF('Time Entries'!$V$12:$V$1011, _xlfn.CONCAT(K$10, " - ", $Y32), 'Time Entries'!$J$12:$J$1011))</f>
        <v/>
      </c>
      <c r="L32" s="22" t="str">
        <f>IF(OR($B32="", $C32=""), "", SUMIF('Time Entries'!$S$12:$S$1011, _xlfn.CONCAT(L$10, " - ", $Y32), 'Time Entries'!$D$12:$D$1011)+SUMIF('Time Entries'!$T$12:$T$1011, _xlfn.CONCAT(L$10, " - ", $Y32), 'Time Entries'!$F$12:$F$1011)+SUMIF('Time Entries'!$U$12:$U$1011, _xlfn.CONCAT(L$10, " - ", $Y32), 'Time Entries'!$H$12:$H$1011)+SUMIF('Time Entries'!$V$12:$V$1011, _xlfn.CONCAT(L$10, " - ", $Y32), 'Time Entries'!$J$12:$J$1011))</f>
        <v/>
      </c>
      <c r="M32" s="22" t="str">
        <f>IF(OR($B32="", $C32=""), "", SUMIF('Time Entries'!$S$12:$S$1011, _xlfn.CONCAT(M$10, " - ", $Y32), 'Time Entries'!$D$12:$D$1011)+SUMIF('Time Entries'!$T$12:$T$1011, _xlfn.CONCAT(M$10, " - ", $Y32), 'Time Entries'!$F$12:$F$1011)+SUMIF('Time Entries'!$U$12:$U$1011, _xlfn.CONCAT(M$10, " - ", $Y32), 'Time Entries'!$H$12:$H$1011)+SUMIF('Time Entries'!$V$12:$V$1011, _xlfn.CONCAT(M$10, " - ", $Y32), 'Time Entries'!$J$12:$J$1011))</f>
        <v/>
      </c>
      <c r="N32" s="22" t="str">
        <f>IF(OR($B32="", $C32=""), "", SUMIF('Time Entries'!$S$12:$S$1011, _xlfn.CONCAT(N$10, " - ", $Y32), 'Time Entries'!$D$12:$D$1011)+SUMIF('Time Entries'!$T$12:$T$1011, _xlfn.CONCAT(N$10, " - ", $Y32), 'Time Entries'!$F$12:$F$1011)+SUMIF('Time Entries'!$U$12:$U$1011, _xlfn.CONCAT(N$10, " - ", $Y32), 'Time Entries'!$H$12:$H$1011)+SUMIF('Time Entries'!$V$12:$V$1011, _xlfn.CONCAT(N$10, " - ", $Y32), 'Time Entries'!$J$12:$J$1011))</f>
        <v/>
      </c>
      <c r="O32" s="22" t="str">
        <f>IF(OR($B32="", $C32=""), "", SUMIF('Time Entries'!$S$12:$S$1011, _xlfn.CONCAT(O$10, " - ", $Y32), 'Time Entries'!$D$12:$D$1011)+SUMIF('Time Entries'!$T$12:$T$1011, _xlfn.CONCAT(O$10, " - ", $Y32), 'Time Entries'!$F$12:$F$1011)+SUMIF('Time Entries'!$U$12:$U$1011, _xlfn.CONCAT(O$10, " - ", $Y32), 'Time Entries'!$H$12:$H$1011)+SUMIF('Time Entries'!$V$12:$V$1011, _xlfn.CONCAT(O$10, " - ", $Y32), 'Time Entries'!$J$12:$J$1011))</f>
        <v/>
      </c>
      <c r="P32" s="22" t="str">
        <f>IF(OR($B32="", $C32=""), "", SUMIF('Time Entries'!$S$12:$S$1011, _xlfn.CONCAT(P$10, " - ", $Y32), 'Time Entries'!$D$12:$D$1011)+SUMIF('Time Entries'!$T$12:$T$1011, _xlfn.CONCAT(P$10, " - ", $Y32), 'Time Entries'!$F$12:$F$1011)+SUMIF('Time Entries'!$U$12:$U$1011, _xlfn.CONCAT(P$10, " - ", $Y32), 'Time Entries'!$H$12:$H$1011)+SUMIF('Time Entries'!$V$12:$V$1011, _xlfn.CONCAT(P$10, " - ", $Y32), 'Time Entries'!$J$12:$J$1011))</f>
        <v/>
      </c>
      <c r="Q32" s="22" t="str">
        <f>IF(OR($B32="", $C32=""), "", SUMIF('Time Entries'!$S$12:$S$1011, _xlfn.CONCAT(Q$10, " - ", $Y32), 'Time Entries'!$D$12:$D$1011)+SUMIF('Time Entries'!$T$12:$T$1011, _xlfn.CONCAT(Q$10, " - ", $Y32), 'Time Entries'!$F$12:$F$1011)+SUMIF('Time Entries'!$U$12:$U$1011, _xlfn.CONCAT(Q$10, " - ", $Y32), 'Time Entries'!$H$12:$H$1011)+SUMIF('Time Entries'!$V$12:$V$1011, _xlfn.CONCAT(Q$10, " - ", $Y32), 'Time Entries'!$J$12:$J$1011))</f>
        <v/>
      </c>
      <c r="R32" s="22" t="str">
        <f>IF(OR($B32="", $C32=""), "", SUMIF('Time Entries'!$S$12:$S$1011, _xlfn.CONCAT(R$10, " - ", $Y32), 'Time Entries'!$D$12:$D$1011)+SUMIF('Time Entries'!$T$12:$T$1011, _xlfn.CONCAT(R$10, " - ", $Y32), 'Time Entries'!$F$12:$F$1011)+SUMIF('Time Entries'!$U$12:$U$1011, _xlfn.CONCAT(R$10, " - ", $Y32), 'Time Entries'!$H$12:$H$1011)+SUMIF('Time Entries'!$V$12:$V$1011, _xlfn.CONCAT(R$10, " - ", $Y32), 'Time Entries'!$J$12:$J$1011))</f>
        <v/>
      </c>
      <c r="S32" s="22" t="str">
        <f>IF(OR($B32="", $C32=""), "", SUMIF('Time Entries'!$S$12:$S$1011, _xlfn.CONCAT(S$10, " - ", $Y32), 'Time Entries'!$D$12:$D$1011)+SUMIF('Time Entries'!$T$12:$T$1011, _xlfn.CONCAT(S$10, " - ", $Y32), 'Time Entries'!$F$12:$F$1011)+SUMIF('Time Entries'!$U$12:$U$1011, _xlfn.CONCAT(S$10, " - ", $Y32), 'Time Entries'!$H$12:$H$1011)+SUMIF('Time Entries'!$V$12:$V$1011, _xlfn.CONCAT(S$10, " - ", $Y32), 'Time Entries'!$J$12:$J$1011))</f>
        <v/>
      </c>
      <c r="T32" s="24" t="str">
        <f>IF(OR($B32="", $C32=""), "", SUMIF('Time Entries'!$S$12:$S$1011, _xlfn.CONCAT(T$10, " - ", $Y32), 'Time Entries'!$D$12:$D$1011)+SUMIF('Time Entries'!$T$12:$T$1011, _xlfn.CONCAT(T$10, " - ", $Y32), 'Time Entries'!$F$12:$F$1011)+SUMIF('Time Entries'!$U$12:$U$1011, _xlfn.CONCAT(T$10, " - ", $Y32), 'Time Entries'!$H$12:$H$1011)+SUMIF('Time Entries'!$V$12:$V$1011, _xlfn.CONCAT(T$10, " - ", $Y32), 'Time Entries'!$J$12:$J$1011))</f>
        <v/>
      </c>
      <c r="U32" s="48"/>
      <c r="W32" s="17" t="str">
        <f t="shared" si="4"/>
        <v/>
      </c>
      <c r="Y32" s="17" t="str">
        <f t="shared" si="5"/>
        <v/>
      </c>
      <c r="AD32" s="17" t="str">
        <f t="shared" si="6"/>
        <v/>
      </c>
      <c r="AF32" s="17" t="str">
        <f t="shared" si="7"/>
        <v/>
      </c>
      <c r="AH32" s="17" t="str">
        <f>IF($B32="", "", IF(COUNTIF($B$12:$B32, $B32)&gt;1, "", $B32))</f>
        <v/>
      </c>
      <c r="AI32" s="17" t="str">
        <f>IF($AH32="", "", COUNTIF($AH$12:$AH$261, "&lt;"&amp;$AH32)+1+COUNTIF($AH$12:$AH32, $AH32)-1-$AH$10)</f>
        <v/>
      </c>
      <c r="AK32" s="17" t="str">
        <f t="shared" si="8"/>
        <v/>
      </c>
      <c r="AL32" s="17" t="str">
        <f>IF($AK32="", "", COUNTIF($AK$12:$AK$261, "&lt;"&amp;$AK32)+1+COUNTIF($AK$12:$AK32, $AK32)-1-$AK$10)</f>
        <v/>
      </c>
    </row>
    <row r="33" spans="1:38" x14ac:dyDescent="0.25">
      <c r="A33" s="48"/>
      <c r="B33" s="57"/>
      <c r="C33" s="58"/>
      <c r="D33" s="59"/>
      <c r="E33" s="48"/>
      <c r="F33" s="27" t="str">
        <f t="shared" si="2"/>
        <v/>
      </c>
      <c r="G33" s="27" t="str">
        <f t="shared" si="3"/>
        <v/>
      </c>
      <c r="H33" s="48"/>
      <c r="I33" s="31" t="str">
        <f>IF(OR($B33="", $C33=""), "", SUMIF('Time Entries'!$S$12:$S$1011, _xlfn.CONCAT(I$10, " - ", $Y33), 'Time Entries'!$D$12:$D$1011)+SUMIF('Time Entries'!$T$12:$T$1011, _xlfn.CONCAT(I$10, " - ", $Y33), 'Time Entries'!$F$12:$F$1011)+SUMIF('Time Entries'!$U$12:$U$1011, _xlfn.CONCAT(I$10, " - ", $Y33), 'Time Entries'!$H$12:$H$1011)+SUMIF('Time Entries'!$V$12:$V$1011, _xlfn.CONCAT(I$10, " - ", $Y33), 'Time Entries'!$J$12:$J$1011))</f>
        <v/>
      </c>
      <c r="J33" s="22" t="str">
        <f>IF(OR($B33="", $C33=""), "", SUMIF('Time Entries'!$S$12:$S$1011, _xlfn.CONCAT(J$10, " - ", $Y33), 'Time Entries'!$D$12:$D$1011)+SUMIF('Time Entries'!$T$12:$T$1011, _xlfn.CONCAT(J$10, " - ", $Y33), 'Time Entries'!$F$12:$F$1011)+SUMIF('Time Entries'!$U$12:$U$1011, _xlfn.CONCAT(J$10, " - ", $Y33), 'Time Entries'!$H$12:$H$1011)+SUMIF('Time Entries'!$V$12:$V$1011, _xlfn.CONCAT(J$10, " - ", $Y33), 'Time Entries'!$J$12:$J$1011))</f>
        <v/>
      </c>
      <c r="K33" s="22" t="str">
        <f>IF(OR($B33="", $C33=""), "", SUMIF('Time Entries'!$S$12:$S$1011, _xlfn.CONCAT(K$10, " - ", $Y33), 'Time Entries'!$D$12:$D$1011)+SUMIF('Time Entries'!$T$12:$T$1011, _xlfn.CONCAT(K$10, " - ", $Y33), 'Time Entries'!$F$12:$F$1011)+SUMIF('Time Entries'!$U$12:$U$1011, _xlfn.CONCAT(K$10, " - ", $Y33), 'Time Entries'!$H$12:$H$1011)+SUMIF('Time Entries'!$V$12:$V$1011, _xlfn.CONCAT(K$10, " - ", $Y33), 'Time Entries'!$J$12:$J$1011))</f>
        <v/>
      </c>
      <c r="L33" s="22" t="str">
        <f>IF(OR($B33="", $C33=""), "", SUMIF('Time Entries'!$S$12:$S$1011, _xlfn.CONCAT(L$10, " - ", $Y33), 'Time Entries'!$D$12:$D$1011)+SUMIF('Time Entries'!$T$12:$T$1011, _xlfn.CONCAT(L$10, " - ", $Y33), 'Time Entries'!$F$12:$F$1011)+SUMIF('Time Entries'!$U$12:$U$1011, _xlfn.CONCAT(L$10, " - ", $Y33), 'Time Entries'!$H$12:$H$1011)+SUMIF('Time Entries'!$V$12:$V$1011, _xlfn.CONCAT(L$10, " - ", $Y33), 'Time Entries'!$J$12:$J$1011))</f>
        <v/>
      </c>
      <c r="M33" s="22" t="str">
        <f>IF(OR($B33="", $C33=""), "", SUMIF('Time Entries'!$S$12:$S$1011, _xlfn.CONCAT(M$10, " - ", $Y33), 'Time Entries'!$D$12:$D$1011)+SUMIF('Time Entries'!$T$12:$T$1011, _xlfn.CONCAT(M$10, " - ", $Y33), 'Time Entries'!$F$12:$F$1011)+SUMIF('Time Entries'!$U$12:$U$1011, _xlfn.CONCAT(M$10, " - ", $Y33), 'Time Entries'!$H$12:$H$1011)+SUMIF('Time Entries'!$V$12:$V$1011, _xlfn.CONCAT(M$10, " - ", $Y33), 'Time Entries'!$J$12:$J$1011))</f>
        <v/>
      </c>
      <c r="N33" s="22" t="str">
        <f>IF(OR($B33="", $C33=""), "", SUMIF('Time Entries'!$S$12:$S$1011, _xlfn.CONCAT(N$10, " - ", $Y33), 'Time Entries'!$D$12:$D$1011)+SUMIF('Time Entries'!$T$12:$T$1011, _xlfn.CONCAT(N$10, " - ", $Y33), 'Time Entries'!$F$12:$F$1011)+SUMIF('Time Entries'!$U$12:$U$1011, _xlfn.CONCAT(N$10, " - ", $Y33), 'Time Entries'!$H$12:$H$1011)+SUMIF('Time Entries'!$V$12:$V$1011, _xlfn.CONCAT(N$10, " - ", $Y33), 'Time Entries'!$J$12:$J$1011))</f>
        <v/>
      </c>
      <c r="O33" s="22" t="str">
        <f>IF(OR($B33="", $C33=""), "", SUMIF('Time Entries'!$S$12:$S$1011, _xlfn.CONCAT(O$10, " - ", $Y33), 'Time Entries'!$D$12:$D$1011)+SUMIF('Time Entries'!$T$12:$T$1011, _xlfn.CONCAT(O$10, " - ", $Y33), 'Time Entries'!$F$12:$F$1011)+SUMIF('Time Entries'!$U$12:$U$1011, _xlfn.CONCAT(O$10, " - ", $Y33), 'Time Entries'!$H$12:$H$1011)+SUMIF('Time Entries'!$V$12:$V$1011, _xlfn.CONCAT(O$10, " - ", $Y33), 'Time Entries'!$J$12:$J$1011))</f>
        <v/>
      </c>
      <c r="P33" s="22" t="str">
        <f>IF(OR($B33="", $C33=""), "", SUMIF('Time Entries'!$S$12:$S$1011, _xlfn.CONCAT(P$10, " - ", $Y33), 'Time Entries'!$D$12:$D$1011)+SUMIF('Time Entries'!$T$12:$T$1011, _xlfn.CONCAT(P$10, " - ", $Y33), 'Time Entries'!$F$12:$F$1011)+SUMIF('Time Entries'!$U$12:$U$1011, _xlfn.CONCAT(P$10, " - ", $Y33), 'Time Entries'!$H$12:$H$1011)+SUMIF('Time Entries'!$V$12:$V$1011, _xlfn.CONCAT(P$10, " - ", $Y33), 'Time Entries'!$J$12:$J$1011))</f>
        <v/>
      </c>
      <c r="Q33" s="22" t="str">
        <f>IF(OR($B33="", $C33=""), "", SUMIF('Time Entries'!$S$12:$S$1011, _xlfn.CONCAT(Q$10, " - ", $Y33), 'Time Entries'!$D$12:$D$1011)+SUMIF('Time Entries'!$T$12:$T$1011, _xlfn.CONCAT(Q$10, " - ", $Y33), 'Time Entries'!$F$12:$F$1011)+SUMIF('Time Entries'!$U$12:$U$1011, _xlfn.CONCAT(Q$10, " - ", $Y33), 'Time Entries'!$H$12:$H$1011)+SUMIF('Time Entries'!$V$12:$V$1011, _xlfn.CONCAT(Q$10, " - ", $Y33), 'Time Entries'!$J$12:$J$1011))</f>
        <v/>
      </c>
      <c r="R33" s="22" t="str">
        <f>IF(OR($B33="", $C33=""), "", SUMIF('Time Entries'!$S$12:$S$1011, _xlfn.CONCAT(R$10, " - ", $Y33), 'Time Entries'!$D$12:$D$1011)+SUMIF('Time Entries'!$T$12:$T$1011, _xlfn.CONCAT(R$10, " - ", $Y33), 'Time Entries'!$F$12:$F$1011)+SUMIF('Time Entries'!$U$12:$U$1011, _xlfn.CONCAT(R$10, " - ", $Y33), 'Time Entries'!$H$12:$H$1011)+SUMIF('Time Entries'!$V$12:$V$1011, _xlfn.CONCAT(R$10, " - ", $Y33), 'Time Entries'!$J$12:$J$1011))</f>
        <v/>
      </c>
      <c r="S33" s="22" t="str">
        <f>IF(OR($B33="", $C33=""), "", SUMIF('Time Entries'!$S$12:$S$1011, _xlfn.CONCAT(S$10, " - ", $Y33), 'Time Entries'!$D$12:$D$1011)+SUMIF('Time Entries'!$T$12:$T$1011, _xlfn.CONCAT(S$10, " - ", $Y33), 'Time Entries'!$F$12:$F$1011)+SUMIF('Time Entries'!$U$12:$U$1011, _xlfn.CONCAT(S$10, " - ", $Y33), 'Time Entries'!$H$12:$H$1011)+SUMIF('Time Entries'!$V$12:$V$1011, _xlfn.CONCAT(S$10, " - ", $Y33), 'Time Entries'!$J$12:$J$1011))</f>
        <v/>
      </c>
      <c r="T33" s="24" t="str">
        <f>IF(OR($B33="", $C33=""), "", SUMIF('Time Entries'!$S$12:$S$1011, _xlfn.CONCAT(T$10, " - ", $Y33), 'Time Entries'!$D$12:$D$1011)+SUMIF('Time Entries'!$T$12:$T$1011, _xlfn.CONCAT(T$10, " - ", $Y33), 'Time Entries'!$F$12:$F$1011)+SUMIF('Time Entries'!$U$12:$U$1011, _xlfn.CONCAT(T$10, " - ", $Y33), 'Time Entries'!$H$12:$H$1011)+SUMIF('Time Entries'!$V$12:$V$1011, _xlfn.CONCAT(T$10, " - ", $Y33), 'Time Entries'!$J$12:$J$1011))</f>
        <v/>
      </c>
      <c r="U33" s="48"/>
      <c r="W33" s="17" t="str">
        <f t="shared" si="4"/>
        <v/>
      </c>
      <c r="Y33" s="17" t="str">
        <f t="shared" si="5"/>
        <v/>
      </c>
      <c r="AD33" s="17" t="str">
        <f t="shared" si="6"/>
        <v/>
      </c>
      <c r="AF33" s="17" t="str">
        <f t="shared" si="7"/>
        <v/>
      </c>
      <c r="AH33" s="17" t="str">
        <f>IF($B33="", "", IF(COUNTIF($B$12:$B33, $B33)&gt;1, "", $B33))</f>
        <v/>
      </c>
      <c r="AI33" s="17" t="str">
        <f>IF($AH33="", "", COUNTIF($AH$12:$AH$261, "&lt;"&amp;$AH33)+1+COUNTIF($AH$12:$AH33, $AH33)-1-$AH$10)</f>
        <v/>
      </c>
      <c r="AK33" s="17" t="str">
        <f t="shared" si="8"/>
        <v/>
      </c>
      <c r="AL33" s="17" t="str">
        <f>IF($AK33="", "", COUNTIF($AK$12:$AK$261, "&lt;"&amp;$AK33)+1+COUNTIF($AK$12:$AK33, $AK33)-1-$AK$10)</f>
        <v/>
      </c>
    </row>
    <row r="34" spans="1:38" x14ac:dyDescent="0.25">
      <c r="A34" s="48"/>
      <c r="B34" s="57"/>
      <c r="C34" s="58"/>
      <c r="D34" s="59"/>
      <c r="E34" s="48"/>
      <c r="F34" s="27" t="str">
        <f t="shared" si="2"/>
        <v/>
      </c>
      <c r="G34" s="27" t="str">
        <f t="shared" si="3"/>
        <v/>
      </c>
      <c r="H34" s="48"/>
      <c r="I34" s="31" t="str">
        <f>IF(OR($B34="", $C34=""), "", SUMIF('Time Entries'!$S$12:$S$1011, _xlfn.CONCAT(I$10, " - ", $Y34), 'Time Entries'!$D$12:$D$1011)+SUMIF('Time Entries'!$T$12:$T$1011, _xlfn.CONCAT(I$10, " - ", $Y34), 'Time Entries'!$F$12:$F$1011)+SUMIF('Time Entries'!$U$12:$U$1011, _xlfn.CONCAT(I$10, " - ", $Y34), 'Time Entries'!$H$12:$H$1011)+SUMIF('Time Entries'!$V$12:$V$1011, _xlfn.CONCAT(I$10, " - ", $Y34), 'Time Entries'!$J$12:$J$1011))</f>
        <v/>
      </c>
      <c r="J34" s="22" t="str">
        <f>IF(OR($B34="", $C34=""), "", SUMIF('Time Entries'!$S$12:$S$1011, _xlfn.CONCAT(J$10, " - ", $Y34), 'Time Entries'!$D$12:$D$1011)+SUMIF('Time Entries'!$T$12:$T$1011, _xlfn.CONCAT(J$10, " - ", $Y34), 'Time Entries'!$F$12:$F$1011)+SUMIF('Time Entries'!$U$12:$U$1011, _xlfn.CONCAT(J$10, " - ", $Y34), 'Time Entries'!$H$12:$H$1011)+SUMIF('Time Entries'!$V$12:$V$1011, _xlfn.CONCAT(J$10, " - ", $Y34), 'Time Entries'!$J$12:$J$1011))</f>
        <v/>
      </c>
      <c r="K34" s="22" t="str">
        <f>IF(OR($B34="", $C34=""), "", SUMIF('Time Entries'!$S$12:$S$1011, _xlfn.CONCAT(K$10, " - ", $Y34), 'Time Entries'!$D$12:$D$1011)+SUMIF('Time Entries'!$T$12:$T$1011, _xlfn.CONCAT(K$10, " - ", $Y34), 'Time Entries'!$F$12:$F$1011)+SUMIF('Time Entries'!$U$12:$U$1011, _xlfn.CONCAT(K$10, " - ", $Y34), 'Time Entries'!$H$12:$H$1011)+SUMIF('Time Entries'!$V$12:$V$1011, _xlfn.CONCAT(K$10, " - ", $Y34), 'Time Entries'!$J$12:$J$1011))</f>
        <v/>
      </c>
      <c r="L34" s="22" t="str">
        <f>IF(OR($B34="", $C34=""), "", SUMIF('Time Entries'!$S$12:$S$1011, _xlfn.CONCAT(L$10, " - ", $Y34), 'Time Entries'!$D$12:$D$1011)+SUMIF('Time Entries'!$T$12:$T$1011, _xlfn.CONCAT(L$10, " - ", $Y34), 'Time Entries'!$F$12:$F$1011)+SUMIF('Time Entries'!$U$12:$U$1011, _xlfn.CONCAT(L$10, " - ", $Y34), 'Time Entries'!$H$12:$H$1011)+SUMIF('Time Entries'!$V$12:$V$1011, _xlfn.CONCAT(L$10, " - ", $Y34), 'Time Entries'!$J$12:$J$1011))</f>
        <v/>
      </c>
      <c r="M34" s="22" t="str">
        <f>IF(OR($B34="", $C34=""), "", SUMIF('Time Entries'!$S$12:$S$1011, _xlfn.CONCAT(M$10, " - ", $Y34), 'Time Entries'!$D$12:$D$1011)+SUMIF('Time Entries'!$T$12:$T$1011, _xlfn.CONCAT(M$10, " - ", $Y34), 'Time Entries'!$F$12:$F$1011)+SUMIF('Time Entries'!$U$12:$U$1011, _xlfn.CONCAT(M$10, " - ", $Y34), 'Time Entries'!$H$12:$H$1011)+SUMIF('Time Entries'!$V$12:$V$1011, _xlfn.CONCAT(M$10, " - ", $Y34), 'Time Entries'!$J$12:$J$1011))</f>
        <v/>
      </c>
      <c r="N34" s="22" t="str">
        <f>IF(OR($B34="", $C34=""), "", SUMIF('Time Entries'!$S$12:$S$1011, _xlfn.CONCAT(N$10, " - ", $Y34), 'Time Entries'!$D$12:$D$1011)+SUMIF('Time Entries'!$T$12:$T$1011, _xlfn.CONCAT(N$10, " - ", $Y34), 'Time Entries'!$F$12:$F$1011)+SUMIF('Time Entries'!$U$12:$U$1011, _xlfn.CONCAT(N$10, " - ", $Y34), 'Time Entries'!$H$12:$H$1011)+SUMIF('Time Entries'!$V$12:$V$1011, _xlfn.CONCAT(N$10, " - ", $Y34), 'Time Entries'!$J$12:$J$1011))</f>
        <v/>
      </c>
      <c r="O34" s="22" t="str">
        <f>IF(OR($B34="", $C34=""), "", SUMIF('Time Entries'!$S$12:$S$1011, _xlfn.CONCAT(O$10, " - ", $Y34), 'Time Entries'!$D$12:$D$1011)+SUMIF('Time Entries'!$T$12:$T$1011, _xlfn.CONCAT(O$10, " - ", $Y34), 'Time Entries'!$F$12:$F$1011)+SUMIF('Time Entries'!$U$12:$U$1011, _xlfn.CONCAT(O$10, " - ", $Y34), 'Time Entries'!$H$12:$H$1011)+SUMIF('Time Entries'!$V$12:$V$1011, _xlfn.CONCAT(O$10, " - ", $Y34), 'Time Entries'!$J$12:$J$1011))</f>
        <v/>
      </c>
      <c r="P34" s="22" t="str">
        <f>IF(OR($B34="", $C34=""), "", SUMIF('Time Entries'!$S$12:$S$1011, _xlfn.CONCAT(P$10, " - ", $Y34), 'Time Entries'!$D$12:$D$1011)+SUMIF('Time Entries'!$T$12:$T$1011, _xlfn.CONCAT(P$10, " - ", $Y34), 'Time Entries'!$F$12:$F$1011)+SUMIF('Time Entries'!$U$12:$U$1011, _xlfn.CONCAT(P$10, " - ", $Y34), 'Time Entries'!$H$12:$H$1011)+SUMIF('Time Entries'!$V$12:$V$1011, _xlfn.CONCAT(P$10, " - ", $Y34), 'Time Entries'!$J$12:$J$1011))</f>
        <v/>
      </c>
      <c r="Q34" s="22" t="str">
        <f>IF(OR($B34="", $C34=""), "", SUMIF('Time Entries'!$S$12:$S$1011, _xlfn.CONCAT(Q$10, " - ", $Y34), 'Time Entries'!$D$12:$D$1011)+SUMIF('Time Entries'!$T$12:$T$1011, _xlfn.CONCAT(Q$10, " - ", $Y34), 'Time Entries'!$F$12:$F$1011)+SUMIF('Time Entries'!$U$12:$U$1011, _xlfn.CONCAT(Q$10, " - ", $Y34), 'Time Entries'!$H$12:$H$1011)+SUMIF('Time Entries'!$V$12:$V$1011, _xlfn.CONCAT(Q$10, " - ", $Y34), 'Time Entries'!$J$12:$J$1011))</f>
        <v/>
      </c>
      <c r="R34" s="22" t="str">
        <f>IF(OR($B34="", $C34=""), "", SUMIF('Time Entries'!$S$12:$S$1011, _xlfn.CONCAT(R$10, " - ", $Y34), 'Time Entries'!$D$12:$D$1011)+SUMIF('Time Entries'!$T$12:$T$1011, _xlfn.CONCAT(R$10, " - ", $Y34), 'Time Entries'!$F$12:$F$1011)+SUMIF('Time Entries'!$U$12:$U$1011, _xlfn.CONCAT(R$10, " - ", $Y34), 'Time Entries'!$H$12:$H$1011)+SUMIF('Time Entries'!$V$12:$V$1011, _xlfn.CONCAT(R$10, " - ", $Y34), 'Time Entries'!$J$12:$J$1011))</f>
        <v/>
      </c>
      <c r="S34" s="22" t="str">
        <f>IF(OR($B34="", $C34=""), "", SUMIF('Time Entries'!$S$12:$S$1011, _xlfn.CONCAT(S$10, " - ", $Y34), 'Time Entries'!$D$12:$D$1011)+SUMIF('Time Entries'!$T$12:$T$1011, _xlfn.CONCAT(S$10, " - ", $Y34), 'Time Entries'!$F$12:$F$1011)+SUMIF('Time Entries'!$U$12:$U$1011, _xlfn.CONCAT(S$10, " - ", $Y34), 'Time Entries'!$H$12:$H$1011)+SUMIF('Time Entries'!$V$12:$V$1011, _xlfn.CONCAT(S$10, " - ", $Y34), 'Time Entries'!$J$12:$J$1011))</f>
        <v/>
      </c>
      <c r="T34" s="24" t="str">
        <f>IF(OR($B34="", $C34=""), "", SUMIF('Time Entries'!$S$12:$S$1011, _xlfn.CONCAT(T$10, " - ", $Y34), 'Time Entries'!$D$12:$D$1011)+SUMIF('Time Entries'!$T$12:$T$1011, _xlfn.CONCAT(T$10, " - ", $Y34), 'Time Entries'!$F$12:$F$1011)+SUMIF('Time Entries'!$U$12:$U$1011, _xlfn.CONCAT(T$10, " - ", $Y34), 'Time Entries'!$H$12:$H$1011)+SUMIF('Time Entries'!$V$12:$V$1011, _xlfn.CONCAT(T$10, " - ", $Y34), 'Time Entries'!$J$12:$J$1011))</f>
        <v/>
      </c>
      <c r="U34" s="48"/>
      <c r="W34" s="17" t="str">
        <f t="shared" si="4"/>
        <v/>
      </c>
      <c r="Y34" s="17" t="str">
        <f t="shared" si="5"/>
        <v/>
      </c>
      <c r="AD34" s="17" t="str">
        <f t="shared" si="6"/>
        <v/>
      </c>
      <c r="AF34" s="17" t="str">
        <f t="shared" si="7"/>
        <v/>
      </c>
      <c r="AH34" s="17" t="str">
        <f>IF($B34="", "", IF(COUNTIF($B$12:$B34, $B34)&gt;1, "", $B34))</f>
        <v/>
      </c>
      <c r="AI34" s="17" t="str">
        <f>IF($AH34="", "", COUNTIF($AH$12:$AH$261, "&lt;"&amp;$AH34)+1+COUNTIF($AH$12:$AH34, $AH34)-1-$AH$10)</f>
        <v/>
      </c>
      <c r="AK34" s="17" t="str">
        <f t="shared" si="8"/>
        <v/>
      </c>
      <c r="AL34" s="17" t="str">
        <f>IF($AK34="", "", COUNTIF($AK$12:$AK$261, "&lt;"&amp;$AK34)+1+COUNTIF($AK$12:$AK34, $AK34)-1-$AK$10)</f>
        <v/>
      </c>
    </row>
    <row r="35" spans="1:38" x14ac:dyDescent="0.25">
      <c r="A35" s="48"/>
      <c r="B35" s="57"/>
      <c r="C35" s="58"/>
      <c r="D35" s="59"/>
      <c r="E35" s="48"/>
      <c r="F35" s="27" t="str">
        <f t="shared" si="2"/>
        <v/>
      </c>
      <c r="G35" s="27" t="str">
        <f t="shared" si="3"/>
        <v/>
      </c>
      <c r="H35" s="48"/>
      <c r="I35" s="31" t="str">
        <f>IF(OR($B35="", $C35=""), "", SUMIF('Time Entries'!$S$12:$S$1011, _xlfn.CONCAT(I$10, " - ", $Y35), 'Time Entries'!$D$12:$D$1011)+SUMIF('Time Entries'!$T$12:$T$1011, _xlfn.CONCAT(I$10, " - ", $Y35), 'Time Entries'!$F$12:$F$1011)+SUMIF('Time Entries'!$U$12:$U$1011, _xlfn.CONCAT(I$10, " - ", $Y35), 'Time Entries'!$H$12:$H$1011)+SUMIF('Time Entries'!$V$12:$V$1011, _xlfn.CONCAT(I$10, " - ", $Y35), 'Time Entries'!$J$12:$J$1011))</f>
        <v/>
      </c>
      <c r="J35" s="22" t="str">
        <f>IF(OR($B35="", $C35=""), "", SUMIF('Time Entries'!$S$12:$S$1011, _xlfn.CONCAT(J$10, " - ", $Y35), 'Time Entries'!$D$12:$D$1011)+SUMIF('Time Entries'!$T$12:$T$1011, _xlfn.CONCAT(J$10, " - ", $Y35), 'Time Entries'!$F$12:$F$1011)+SUMIF('Time Entries'!$U$12:$U$1011, _xlfn.CONCAT(J$10, " - ", $Y35), 'Time Entries'!$H$12:$H$1011)+SUMIF('Time Entries'!$V$12:$V$1011, _xlfn.CONCAT(J$10, " - ", $Y35), 'Time Entries'!$J$12:$J$1011))</f>
        <v/>
      </c>
      <c r="K35" s="22" t="str">
        <f>IF(OR($B35="", $C35=""), "", SUMIF('Time Entries'!$S$12:$S$1011, _xlfn.CONCAT(K$10, " - ", $Y35), 'Time Entries'!$D$12:$D$1011)+SUMIF('Time Entries'!$T$12:$T$1011, _xlfn.CONCAT(K$10, " - ", $Y35), 'Time Entries'!$F$12:$F$1011)+SUMIF('Time Entries'!$U$12:$U$1011, _xlfn.CONCAT(K$10, " - ", $Y35), 'Time Entries'!$H$12:$H$1011)+SUMIF('Time Entries'!$V$12:$V$1011, _xlfn.CONCAT(K$10, " - ", $Y35), 'Time Entries'!$J$12:$J$1011))</f>
        <v/>
      </c>
      <c r="L35" s="22" t="str">
        <f>IF(OR($B35="", $C35=""), "", SUMIF('Time Entries'!$S$12:$S$1011, _xlfn.CONCAT(L$10, " - ", $Y35), 'Time Entries'!$D$12:$D$1011)+SUMIF('Time Entries'!$T$12:$T$1011, _xlfn.CONCAT(L$10, " - ", $Y35), 'Time Entries'!$F$12:$F$1011)+SUMIF('Time Entries'!$U$12:$U$1011, _xlfn.CONCAT(L$10, " - ", $Y35), 'Time Entries'!$H$12:$H$1011)+SUMIF('Time Entries'!$V$12:$V$1011, _xlfn.CONCAT(L$10, " - ", $Y35), 'Time Entries'!$J$12:$J$1011))</f>
        <v/>
      </c>
      <c r="M35" s="22" t="str">
        <f>IF(OR($B35="", $C35=""), "", SUMIF('Time Entries'!$S$12:$S$1011, _xlfn.CONCAT(M$10, " - ", $Y35), 'Time Entries'!$D$12:$D$1011)+SUMIF('Time Entries'!$T$12:$T$1011, _xlfn.CONCAT(M$10, " - ", $Y35), 'Time Entries'!$F$12:$F$1011)+SUMIF('Time Entries'!$U$12:$U$1011, _xlfn.CONCAT(M$10, " - ", $Y35), 'Time Entries'!$H$12:$H$1011)+SUMIF('Time Entries'!$V$12:$V$1011, _xlfn.CONCAT(M$10, " - ", $Y35), 'Time Entries'!$J$12:$J$1011))</f>
        <v/>
      </c>
      <c r="N35" s="22" t="str">
        <f>IF(OR($B35="", $C35=""), "", SUMIF('Time Entries'!$S$12:$S$1011, _xlfn.CONCAT(N$10, " - ", $Y35), 'Time Entries'!$D$12:$D$1011)+SUMIF('Time Entries'!$T$12:$T$1011, _xlfn.CONCAT(N$10, " - ", $Y35), 'Time Entries'!$F$12:$F$1011)+SUMIF('Time Entries'!$U$12:$U$1011, _xlfn.CONCAT(N$10, " - ", $Y35), 'Time Entries'!$H$12:$H$1011)+SUMIF('Time Entries'!$V$12:$V$1011, _xlfn.CONCAT(N$10, " - ", $Y35), 'Time Entries'!$J$12:$J$1011))</f>
        <v/>
      </c>
      <c r="O35" s="22" t="str">
        <f>IF(OR($B35="", $C35=""), "", SUMIF('Time Entries'!$S$12:$S$1011, _xlfn.CONCAT(O$10, " - ", $Y35), 'Time Entries'!$D$12:$D$1011)+SUMIF('Time Entries'!$T$12:$T$1011, _xlfn.CONCAT(O$10, " - ", $Y35), 'Time Entries'!$F$12:$F$1011)+SUMIF('Time Entries'!$U$12:$U$1011, _xlfn.CONCAT(O$10, " - ", $Y35), 'Time Entries'!$H$12:$H$1011)+SUMIF('Time Entries'!$V$12:$V$1011, _xlfn.CONCAT(O$10, " - ", $Y35), 'Time Entries'!$J$12:$J$1011))</f>
        <v/>
      </c>
      <c r="P35" s="22" t="str">
        <f>IF(OR($B35="", $C35=""), "", SUMIF('Time Entries'!$S$12:$S$1011, _xlfn.CONCAT(P$10, " - ", $Y35), 'Time Entries'!$D$12:$D$1011)+SUMIF('Time Entries'!$T$12:$T$1011, _xlfn.CONCAT(P$10, " - ", $Y35), 'Time Entries'!$F$12:$F$1011)+SUMIF('Time Entries'!$U$12:$U$1011, _xlfn.CONCAT(P$10, " - ", $Y35), 'Time Entries'!$H$12:$H$1011)+SUMIF('Time Entries'!$V$12:$V$1011, _xlfn.CONCAT(P$10, " - ", $Y35), 'Time Entries'!$J$12:$J$1011))</f>
        <v/>
      </c>
      <c r="Q35" s="22" t="str">
        <f>IF(OR($B35="", $C35=""), "", SUMIF('Time Entries'!$S$12:$S$1011, _xlfn.CONCAT(Q$10, " - ", $Y35), 'Time Entries'!$D$12:$D$1011)+SUMIF('Time Entries'!$T$12:$T$1011, _xlfn.CONCAT(Q$10, " - ", $Y35), 'Time Entries'!$F$12:$F$1011)+SUMIF('Time Entries'!$U$12:$U$1011, _xlfn.CONCAT(Q$10, " - ", $Y35), 'Time Entries'!$H$12:$H$1011)+SUMIF('Time Entries'!$V$12:$V$1011, _xlfn.CONCAT(Q$10, " - ", $Y35), 'Time Entries'!$J$12:$J$1011))</f>
        <v/>
      </c>
      <c r="R35" s="22" t="str">
        <f>IF(OR($B35="", $C35=""), "", SUMIF('Time Entries'!$S$12:$S$1011, _xlfn.CONCAT(R$10, " - ", $Y35), 'Time Entries'!$D$12:$D$1011)+SUMIF('Time Entries'!$T$12:$T$1011, _xlfn.CONCAT(R$10, " - ", $Y35), 'Time Entries'!$F$12:$F$1011)+SUMIF('Time Entries'!$U$12:$U$1011, _xlfn.CONCAT(R$10, " - ", $Y35), 'Time Entries'!$H$12:$H$1011)+SUMIF('Time Entries'!$V$12:$V$1011, _xlfn.CONCAT(R$10, " - ", $Y35), 'Time Entries'!$J$12:$J$1011))</f>
        <v/>
      </c>
      <c r="S35" s="22" t="str">
        <f>IF(OR($B35="", $C35=""), "", SUMIF('Time Entries'!$S$12:$S$1011, _xlfn.CONCAT(S$10, " - ", $Y35), 'Time Entries'!$D$12:$D$1011)+SUMIF('Time Entries'!$T$12:$T$1011, _xlfn.CONCAT(S$10, " - ", $Y35), 'Time Entries'!$F$12:$F$1011)+SUMIF('Time Entries'!$U$12:$U$1011, _xlfn.CONCAT(S$10, " - ", $Y35), 'Time Entries'!$H$12:$H$1011)+SUMIF('Time Entries'!$V$12:$V$1011, _xlfn.CONCAT(S$10, " - ", $Y35), 'Time Entries'!$J$12:$J$1011))</f>
        <v/>
      </c>
      <c r="T35" s="24" t="str">
        <f>IF(OR($B35="", $C35=""), "", SUMIF('Time Entries'!$S$12:$S$1011, _xlfn.CONCAT(T$10, " - ", $Y35), 'Time Entries'!$D$12:$D$1011)+SUMIF('Time Entries'!$T$12:$T$1011, _xlfn.CONCAT(T$10, " - ", $Y35), 'Time Entries'!$F$12:$F$1011)+SUMIF('Time Entries'!$U$12:$U$1011, _xlfn.CONCAT(T$10, " - ", $Y35), 'Time Entries'!$H$12:$H$1011)+SUMIF('Time Entries'!$V$12:$V$1011, _xlfn.CONCAT(T$10, " - ", $Y35), 'Time Entries'!$J$12:$J$1011))</f>
        <v/>
      </c>
      <c r="U35" s="48"/>
      <c r="W35" s="17" t="str">
        <f t="shared" si="4"/>
        <v/>
      </c>
      <c r="Y35" s="17" t="str">
        <f t="shared" si="5"/>
        <v/>
      </c>
      <c r="AD35" s="17" t="str">
        <f t="shared" si="6"/>
        <v/>
      </c>
      <c r="AF35" s="17" t="str">
        <f t="shared" si="7"/>
        <v/>
      </c>
      <c r="AH35" s="17" t="str">
        <f>IF($B35="", "", IF(COUNTIF($B$12:$B35, $B35)&gt;1, "", $B35))</f>
        <v/>
      </c>
      <c r="AI35" s="17" t="str">
        <f>IF($AH35="", "", COUNTIF($AH$12:$AH$261, "&lt;"&amp;$AH35)+1+COUNTIF($AH$12:$AH35, $AH35)-1-$AH$10)</f>
        <v/>
      </c>
      <c r="AK35" s="17" t="str">
        <f t="shared" si="8"/>
        <v/>
      </c>
      <c r="AL35" s="17" t="str">
        <f>IF($AK35="", "", COUNTIF($AK$12:$AK$261, "&lt;"&amp;$AK35)+1+COUNTIF($AK$12:$AK35, $AK35)-1-$AK$10)</f>
        <v/>
      </c>
    </row>
    <row r="36" spans="1:38" x14ac:dyDescent="0.25">
      <c r="A36" s="48"/>
      <c r="B36" s="57"/>
      <c r="C36" s="58"/>
      <c r="D36" s="59"/>
      <c r="E36" s="48"/>
      <c r="F36" s="27" t="str">
        <f t="shared" si="2"/>
        <v/>
      </c>
      <c r="G36" s="27" t="str">
        <f t="shared" si="3"/>
        <v/>
      </c>
      <c r="H36" s="48"/>
      <c r="I36" s="31" t="str">
        <f>IF(OR($B36="", $C36=""), "", SUMIF('Time Entries'!$S$12:$S$1011, _xlfn.CONCAT(I$10, " - ", $Y36), 'Time Entries'!$D$12:$D$1011)+SUMIF('Time Entries'!$T$12:$T$1011, _xlfn.CONCAT(I$10, " - ", $Y36), 'Time Entries'!$F$12:$F$1011)+SUMIF('Time Entries'!$U$12:$U$1011, _xlfn.CONCAT(I$10, " - ", $Y36), 'Time Entries'!$H$12:$H$1011)+SUMIF('Time Entries'!$V$12:$V$1011, _xlfn.CONCAT(I$10, " - ", $Y36), 'Time Entries'!$J$12:$J$1011))</f>
        <v/>
      </c>
      <c r="J36" s="22" t="str">
        <f>IF(OR($B36="", $C36=""), "", SUMIF('Time Entries'!$S$12:$S$1011, _xlfn.CONCAT(J$10, " - ", $Y36), 'Time Entries'!$D$12:$D$1011)+SUMIF('Time Entries'!$T$12:$T$1011, _xlfn.CONCAT(J$10, " - ", $Y36), 'Time Entries'!$F$12:$F$1011)+SUMIF('Time Entries'!$U$12:$U$1011, _xlfn.CONCAT(J$10, " - ", $Y36), 'Time Entries'!$H$12:$H$1011)+SUMIF('Time Entries'!$V$12:$V$1011, _xlfn.CONCAT(J$10, " - ", $Y36), 'Time Entries'!$J$12:$J$1011))</f>
        <v/>
      </c>
      <c r="K36" s="22" t="str">
        <f>IF(OR($B36="", $C36=""), "", SUMIF('Time Entries'!$S$12:$S$1011, _xlfn.CONCAT(K$10, " - ", $Y36), 'Time Entries'!$D$12:$D$1011)+SUMIF('Time Entries'!$T$12:$T$1011, _xlfn.CONCAT(K$10, " - ", $Y36), 'Time Entries'!$F$12:$F$1011)+SUMIF('Time Entries'!$U$12:$U$1011, _xlfn.CONCAT(K$10, " - ", $Y36), 'Time Entries'!$H$12:$H$1011)+SUMIF('Time Entries'!$V$12:$V$1011, _xlfn.CONCAT(K$10, " - ", $Y36), 'Time Entries'!$J$12:$J$1011))</f>
        <v/>
      </c>
      <c r="L36" s="22" t="str">
        <f>IF(OR($B36="", $C36=""), "", SUMIF('Time Entries'!$S$12:$S$1011, _xlfn.CONCAT(L$10, " - ", $Y36), 'Time Entries'!$D$12:$D$1011)+SUMIF('Time Entries'!$T$12:$T$1011, _xlfn.CONCAT(L$10, " - ", $Y36), 'Time Entries'!$F$12:$F$1011)+SUMIF('Time Entries'!$U$12:$U$1011, _xlfn.CONCAT(L$10, " - ", $Y36), 'Time Entries'!$H$12:$H$1011)+SUMIF('Time Entries'!$V$12:$V$1011, _xlfn.CONCAT(L$10, " - ", $Y36), 'Time Entries'!$J$12:$J$1011))</f>
        <v/>
      </c>
      <c r="M36" s="22" t="str">
        <f>IF(OR($B36="", $C36=""), "", SUMIF('Time Entries'!$S$12:$S$1011, _xlfn.CONCAT(M$10, " - ", $Y36), 'Time Entries'!$D$12:$D$1011)+SUMIF('Time Entries'!$T$12:$T$1011, _xlfn.CONCAT(M$10, " - ", $Y36), 'Time Entries'!$F$12:$F$1011)+SUMIF('Time Entries'!$U$12:$U$1011, _xlfn.CONCAT(M$10, " - ", $Y36), 'Time Entries'!$H$12:$H$1011)+SUMIF('Time Entries'!$V$12:$V$1011, _xlfn.CONCAT(M$10, " - ", $Y36), 'Time Entries'!$J$12:$J$1011))</f>
        <v/>
      </c>
      <c r="N36" s="22" t="str">
        <f>IF(OR($B36="", $C36=""), "", SUMIF('Time Entries'!$S$12:$S$1011, _xlfn.CONCAT(N$10, " - ", $Y36), 'Time Entries'!$D$12:$D$1011)+SUMIF('Time Entries'!$T$12:$T$1011, _xlfn.CONCAT(N$10, " - ", $Y36), 'Time Entries'!$F$12:$F$1011)+SUMIF('Time Entries'!$U$12:$U$1011, _xlfn.CONCAT(N$10, " - ", $Y36), 'Time Entries'!$H$12:$H$1011)+SUMIF('Time Entries'!$V$12:$V$1011, _xlfn.CONCAT(N$10, " - ", $Y36), 'Time Entries'!$J$12:$J$1011))</f>
        <v/>
      </c>
      <c r="O36" s="22" t="str">
        <f>IF(OR($B36="", $C36=""), "", SUMIF('Time Entries'!$S$12:$S$1011, _xlfn.CONCAT(O$10, " - ", $Y36), 'Time Entries'!$D$12:$D$1011)+SUMIF('Time Entries'!$T$12:$T$1011, _xlfn.CONCAT(O$10, " - ", $Y36), 'Time Entries'!$F$12:$F$1011)+SUMIF('Time Entries'!$U$12:$U$1011, _xlfn.CONCAT(O$10, " - ", $Y36), 'Time Entries'!$H$12:$H$1011)+SUMIF('Time Entries'!$V$12:$V$1011, _xlfn.CONCAT(O$10, " - ", $Y36), 'Time Entries'!$J$12:$J$1011))</f>
        <v/>
      </c>
      <c r="P36" s="22" t="str">
        <f>IF(OR($B36="", $C36=""), "", SUMIF('Time Entries'!$S$12:$S$1011, _xlfn.CONCAT(P$10, " - ", $Y36), 'Time Entries'!$D$12:$D$1011)+SUMIF('Time Entries'!$T$12:$T$1011, _xlfn.CONCAT(P$10, " - ", $Y36), 'Time Entries'!$F$12:$F$1011)+SUMIF('Time Entries'!$U$12:$U$1011, _xlfn.CONCAT(P$10, " - ", $Y36), 'Time Entries'!$H$12:$H$1011)+SUMIF('Time Entries'!$V$12:$V$1011, _xlfn.CONCAT(P$10, " - ", $Y36), 'Time Entries'!$J$12:$J$1011))</f>
        <v/>
      </c>
      <c r="Q36" s="22" t="str">
        <f>IF(OR($B36="", $C36=""), "", SUMIF('Time Entries'!$S$12:$S$1011, _xlfn.CONCAT(Q$10, " - ", $Y36), 'Time Entries'!$D$12:$D$1011)+SUMIF('Time Entries'!$T$12:$T$1011, _xlfn.CONCAT(Q$10, " - ", $Y36), 'Time Entries'!$F$12:$F$1011)+SUMIF('Time Entries'!$U$12:$U$1011, _xlfn.CONCAT(Q$10, " - ", $Y36), 'Time Entries'!$H$12:$H$1011)+SUMIF('Time Entries'!$V$12:$V$1011, _xlfn.CONCAT(Q$10, " - ", $Y36), 'Time Entries'!$J$12:$J$1011))</f>
        <v/>
      </c>
      <c r="R36" s="22" t="str">
        <f>IF(OR($B36="", $C36=""), "", SUMIF('Time Entries'!$S$12:$S$1011, _xlfn.CONCAT(R$10, " - ", $Y36), 'Time Entries'!$D$12:$D$1011)+SUMIF('Time Entries'!$T$12:$T$1011, _xlfn.CONCAT(R$10, " - ", $Y36), 'Time Entries'!$F$12:$F$1011)+SUMIF('Time Entries'!$U$12:$U$1011, _xlfn.CONCAT(R$10, " - ", $Y36), 'Time Entries'!$H$12:$H$1011)+SUMIF('Time Entries'!$V$12:$V$1011, _xlfn.CONCAT(R$10, " - ", $Y36), 'Time Entries'!$J$12:$J$1011))</f>
        <v/>
      </c>
      <c r="S36" s="22" t="str">
        <f>IF(OR($B36="", $C36=""), "", SUMIF('Time Entries'!$S$12:$S$1011, _xlfn.CONCAT(S$10, " - ", $Y36), 'Time Entries'!$D$12:$D$1011)+SUMIF('Time Entries'!$T$12:$T$1011, _xlfn.CONCAT(S$10, " - ", $Y36), 'Time Entries'!$F$12:$F$1011)+SUMIF('Time Entries'!$U$12:$U$1011, _xlfn.CONCAT(S$10, " - ", $Y36), 'Time Entries'!$H$12:$H$1011)+SUMIF('Time Entries'!$V$12:$V$1011, _xlfn.CONCAT(S$10, " - ", $Y36), 'Time Entries'!$J$12:$J$1011))</f>
        <v/>
      </c>
      <c r="T36" s="24" t="str">
        <f>IF(OR($B36="", $C36=""), "", SUMIF('Time Entries'!$S$12:$S$1011, _xlfn.CONCAT(T$10, " - ", $Y36), 'Time Entries'!$D$12:$D$1011)+SUMIF('Time Entries'!$T$12:$T$1011, _xlfn.CONCAT(T$10, " - ", $Y36), 'Time Entries'!$F$12:$F$1011)+SUMIF('Time Entries'!$U$12:$U$1011, _xlfn.CONCAT(T$10, " - ", $Y36), 'Time Entries'!$H$12:$H$1011)+SUMIF('Time Entries'!$V$12:$V$1011, _xlfn.CONCAT(T$10, " - ", $Y36), 'Time Entries'!$J$12:$J$1011))</f>
        <v/>
      </c>
      <c r="U36" s="48"/>
      <c r="W36" s="17" t="str">
        <f t="shared" si="4"/>
        <v/>
      </c>
      <c r="Y36" s="17" t="str">
        <f t="shared" si="5"/>
        <v/>
      </c>
      <c r="AD36" s="17" t="str">
        <f t="shared" si="6"/>
        <v/>
      </c>
      <c r="AF36" s="17" t="str">
        <f t="shared" si="7"/>
        <v/>
      </c>
      <c r="AH36" s="17" t="str">
        <f>IF($B36="", "", IF(COUNTIF($B$12:$B36, $B36)&gt;1, "", $B36))</f>
        <v/>
      </c>
      <c r="AI36" s="17" t="str">
        <f>IF($AH36="", "", COUNTIF($AH$12:$AH$261, "&lt;"&amp;$AH36)+1+COUNTIF($AH$12:$AH36, $AH36)-1-$AH$10)</f>
        <v/>
      </c>
      <c r="AK36" s="17" t="str">
        <f t="shared" si="8"/>
        <v/>
      </c>
      <c r="AL36" s="17" t="str">
        <f>IF($AK36="", "", COUNTIF($AK$12:$AK$261, "&lt;"&amp;$AK36)+1+COUNTIF($AK$12:$AK36, $AK36)-1-$AK$10)</f>
        <v/>
      </c>
    </row>
    <row r="37" spans="1:38" x14ac:dyDescent="0.25">
      <c r="A37" s="48"/>
      <c r="B37" s="57"/>
      <c r="C37" s="58"/>
      <c r="D37" s="59"/>
      <c r="E37" s="48"/>
      <c r="F37" s="27" t="str">
        <f t="shared" si="2"/>
        <v/>
      </c>
      <c r="G37" s="27" t="str">
        <f t="shared" si="3"/>
        <v/>
      </c>
      <c r="H37" s="48"/>
      <c r="I37" s="31" t="str">
        <f>IF(OR($B37="", $C37=""), "", SUMIF('Time Entries'!$S$12:$S$1011, _xlfn.CONCAT(I$10, " - ", $Y37), 'Time Entries'!$D$12:$D$1011)+SUMIF('Time Entries'!$T$12:$T$1011, _xlfn.CONCAT(I$10, " - ", $Y37), 'Time Entries'!$F$12:$F$1011)+SUMIF('Time Entries'!$U$12:$U$1011, _xlfn.CONCAT(I$10, " - ", $Y37), 'Time Entries'!$H$12:$H$1011)+SUMIF('Time Entries'!$V$12:$V$1011, _xlfn.CONCAT(I$10, " - ", $Y37), 'Time Entries'!$J$12:$J$1011))</f>
        <v/>
      </c>
      <c r="J37" s="22" t="str">
        <f>IF(OR($B37="", $C37=""), "", SUMIF('Time Entries'!$S$12:$S$1011, _xlfn.CONCAT(J$10, " - ", $Y37), 'Time Entries'!$D$12:$D$1011)+SUMIF('Time Entries'!$T$12:$T$1011, _xlfn.CONCAT(J$10, " - ", $Y37), 'Time Entries'!$F$12:$F$1011)+SUMIF('Time Entries'!$U$12:$U$1011, _xlfn.CONCAT(J$10, " - ", $Y37), 'Time Entries'!$H$12:$H$1011)+SUMIF('Time Entries'!$V$12:$V$1011, _xlfn.CONCAT(J$10, " - ", $Y37), 'Time Entries'!$J$12:$J$1011))</f>
        <v/>
      </c>
      <c r="K37" s="22" t="str">
        <f>IF(OR($B37="", $C37=""), "", SUMIF('Time Entries'!$S$12:$S$1011, _xlfn.CONCAT(K$10, " - ", $Y37), 'Time Entries'!$D$12:$D$1011)+SUMIF('Time Entries'!$T$12:$T$1011, _xlfn.CONCAT(K$10, " - ", $Y37), 'Time Entries'!$F$12:$F$1011)+SUMIF('Time Entries'!$U$12:$U$1011, _xlfn.CONCAT(K$10, " - ", $Y37), 'Time Entries'!$H$12:$H$1011)+SUMIF('Time Entries'!$V$12:$V$1011, _xlfn.CONCAT(K$10, " - ", $Y37), 'Time Entries'!$J$12:$J$1011))</f>
        <v/>
      </c>
      <c r="L37" s="22" t="str">
        <f>IF(OR($B37="", $C37=""), "", SUMIF('Time Entries'!$S$12:$S$1011, _xlfn.CONCAT(L$10, " - ", $Y37), 'Time Entries'!$D$12:$D$1011)+SUMIF('Time Entries'!$T$12:$T$1011, _xlfn.CONCAT(L$10, " - ", $Y37), 'Time Entries'!$F$12:$F$1011)+SUMIF('Time Entries'!$U$12:$U$1011, _xlfn.CONCAT(L$10, " - ", $Y37), 'Time Entries'!$H$12:$H$1011)+SUMIF('Time Entries'!$V$12:$V$1011, _xlfn.CONCAT(L$10, " - ", $Y37), 'Time Entries'!$J$12:$J$1011))</f>
        <v/>
      </c>
      <c r="M37" s="22" t="str">
        <f>IF(OR($B37="", $C37=""), "", SUMIF('Time Entries'!$S$12:$S$1011, _xlfn.CONCAT(M$10, " - ", $Y37), 'Time Entries'!$D$12:$D$1011)+SUMIF('Time Entries'!$T$12:$T$1011, _xlfn.CONCAT(M$10, " - ", $Y37), 'Time Entries'!$F$12:$F$1011)+SUMIF('Time Entries'!$U$12:$U$1011, _xlfn.CONCAT(M$10, " - ", $Y37), 'Time Entries'!$H$12:$H$1011)+SUMIF('Time Entries'!$V$12:$V$1011, _xlfn.CONCAT(M$10, " - ", $Y37), 'Time Entries'!$J$12:$J$1011))</f>
        <v/>
      </c>
      <c r="N37" s="22" t="str">
        <f>IF(OR($B37="", $C37=""), "", SUMIF('Time Entries'!$S$12:$S$1011, _xlfn.CONCAT(N$10, " - ", $Y37), 'Time Entries'!$D$12:$D$1011)+SUMIF('Time Entries'!$T$12:$T$1011, _xlfn.CONCAT(N$10, " - ", $Y37), 'Time Entries'!$F$12:$F$1011)+SUMIF('Time Entries'!$U$12:$U$1011, _xlfn.CONCAT(N$10, " - ", $Y37), 'Time Entries'!$H$12:$H$1011)+SUMIF('Time Entries'!$V$12:$V$1011, _xlfn.CONCAT(N$10, " - ", $Y37), 'Time Entries'!$J$12:$J$1011))</f>
        <v/>
      </c>
      <c r="O37" s="22" t="str">
        <f>IF(OR($B37="", $C37=""), "", SUMIF('Time Entries'!$S$12:$S$1011, _xlfn.CONCAT(O$10, " - ", $Y37), 'Time Entries'!$D$12:$D$1011)+SUMIF('Time Entries'!$T$12:$T$1011, _xlfn.CONCAT(O$10, " - ", $Y37), 'Time Entries'!$F$12:$F$1011)+SUMIF('Time Entries'!$U$12:$U$1011, _xlfn.CONCAT(O$10, " - ", $Y37), 'Time Entries'!$H$12:$H$1011)+SUMIF('Time Entries'!$V$12:$V$1011, _xlfn.CONCAT(O$10, " - ", $Y37), 'Time Entries'!$J$12:$J$1011))</f>
        <v/>
      </c>
      <c r="P37" s="22" t="str">
        <f>IF(OR($B37="", $C37=""), "", SUMIF('Time Entries'!$S$12:$S$1011, _xlfn.CONCAT(P$10, " - ", $Y37), 'Time Entries'!$D$12:$D$1011)+SUMIF('Time Entries'!$T$12:$T$1011, _xlfn.CONCAT(P$10, " - ", $Y37), 'Time Entries'!$F$12:$F$1011)+SUMIF('Time Entries'!$U$12:$U$1011, _xlfn.CONCAT(P$10, " - ", $Y37), 'Time Entries'!$H$12:$H$1011)+SUMIF('Time Entries'!$V$12:$V$1011, _xlfn.CONCAT(P$10, " - ", $Y37), 'Time Entries'!$J$12:$J$1011))</f>
        <v/>
      </c>
      <c r="Q37" s="22" t="str">
        <f>IF(OR($B37="", $C37=""), "", SUMIF('Time Entries'!$S$12:$S$1011, _xlfn.CONCAT(Q$10, " - ", $Y37), 'Time Entries'!$D$12:$D$1011)+SUMIF('Time Entries'!$T$12:$T$1011, _xlfn.CONCAT(Q$10, " - ", $Y37), 'Time Entries'!$F$12:$F$1011)+SUMIF('Time Entries'!$U$12:$U$1011, _xlfn.CONCAT(Q$10, " - ", $Y37), 'Time Entries'!$H$12:$H$1011)+SUMIF('Time Entries'!$V$12:$V$1011, _xlfn.CONCAT(Q$10, " - ", $Y37), 'Time Entries'!$J$12:$J$1011))</f>
        <v/>
      </c>
      <c r="R37" s="22" t="str">
        <f>IF(OR($B37="", $C37=""), "", SUMIF('Time Entries'!$S$12:$S$1011, _xlfn.CONCAT(R$10, " - ", $Y37), 'Time Entries'!$D$12:$D$1011)+SUMIF('Time Entries'!$T$12:$T$1011, _xlfn.CONCAT(R$10, " - ", $Y37), 'Time Entries'!$F$12:$F$1011)+SUMIF('Time Entries'!$U$12:$U$1011, _xlfn.CONCAT(R$10, " - ", $Y37), 'Time Entries'!$H$12:$H$1011)+SUMIF('Time Entries'!$V$12:$V$1011, _xlfn.CONCAT(R$10, " - ", $Y37), 'Time Entries'!$J$12:$J$1011))</f>
        <v/>
      </c>
      <c r="S37" s="22" t="str">
        <f>IF(OR($B37="", $C37=""), "", SUMIF('Time Entries'!$S$12:$S$1011, _xlfn.CONCAT(S$10, " - ", $Y37), 'Time Entries'!$D$12:$D$1011)+SUMIF('Time Entries'!$T$12:$T$1011, _xlfn.CONCAT(S$10, " - ", $Y37), 'Time Entries'!$F$12:$F$1011)+SUMIF('Time Entries'!$U$12:$U$1011, _xlfn.CONCAT(S$10, " - ", $Y37), 'Time Entries'!$H$12:$H$1011)+SUMIF('Time Entries'!$V$12:$V$1011, _xlfn.CONCAT(S$10, " - ", $Y37), 'Time Entries'!$J$12:$J$1011))</f>
        <v/>
      </c>
      <c r="T37" s="24" t="str">
        <f>IF(OR($B37="", $C37=""), "", SUMIF('Time Entries'!$S$12:$S$1011, _xlfn.CONCAT(T$10, " - ", $Y37), 'Time Entries'!$D$12:$D$1011)+SUMIF('Time Entries'!$T$12:$T$1011, _xlfn.CONCAT(T$10, " - ", $Y37), 'Time Entries'!$F$12:$F$1011)+SUMIF('Time Entries'!$U$12:$U$1011, _xlfn.CONCAT(T$10, " - ", $Y37), 'Time Entries'!$H$12:$H$1011)+SUMIF('Time Entries'!$V$12:$V$1011, _xlfn.CONCAT(T$10, " - ", $Y37), 'Time Entries'!$J$12:$J$1011))</f>
        <v/>
      </c>
      <c r="U37" s="48"/>
      <c r="W37" s="17" t="str">
        <f t="shared" si="4"/>
        <v/>
      </c>
      <c r="Y37" s="17" t="str">
        <f t="shared" si="5"/>
        <v/>
      </c>
      <c r="AD37" s="17" t="str">
        <f t="shared" si="6"/>
        <v/>
      </c>
      <c r="AF37" s="17" t="str">
        <f t="shared" si="7"/>
        <v/>
      </c>
      <c r="AH37" s="17" t="str">
        <f>IF($B37="", "", IF(COUNTIF($B$12:$B37, $B37)&gt;1, "", $B37))</f>
        <v/>
      </c>
      <c r="AI37" s="17" t="str">
        <f>IF($AH37="", "", COUNTIF($AH$12:$AH$261, "&lt;"&amp;$AH37)+1+COUNTIF($AH$12:$AH37, $AH37)-1-$AH$10)</f>
        <v/>
      </c>
      <c r="AK37" s="17" t="str">
        <f t="shared" si="8"/>
        <v/>
      </c>
      <c r="AL37" s="17" t="str">
        <f>IF($AK37="", "", COUNTIF($AK$12:$AK$261, "&lt;"&amp;$AK37)+1+COUNTIF($AK$12:$AK37, $AK37)-1-$AK$10)</f>
        <v/>
      </c>
    </row>
    <row r="38" spans="1:38" x14ac:dyDescent="0.25">
      <c r="A38" s="48"/>
      <c r="B38" s="57"/>
      <c r="C38" s="58"/>
      <c r="D38" s="59"/>
      <c r="E38" s="48"/>
      <c r="F38" s="27" t="str">
        <f t="shared" si="2"/>
        <v/>
      </c>
      <c r="G38" s="27" t="str">
        <f t="shared" si="3"/>
        <v/>
      </c>
      <c r="H38" s="48"/>
      <c r="I38" s="31" t="str">
        <f>IF(OR($B38="", $C38=""), "", SUMIF('Time Entries'!$S$12:$S$1011, _xlfn.CONCAT(I$10, " - ", $Y38), 'Time Entries'!$D$12:$D$1011)+SUMIF('Time Entries'!$T$12:$T$1011, _xlfn.CONCAT(I$10, " - ", $Y38), 'Time Entries'!$F$12:$F$1011)+SUMIF('Time Entries'!$U$12:$U$1011, _xlfn.CONCAT(I$10, " - ", $Y38), 'Time Entries'!$H$12:$H$1011)+SUMIF('Time Entries'!$V$12:$V$1011, _xlfn.CONCAT(I$10, " - ", $Y38), 'Time Entries'!$J$12:$J$1011))</f>
        <v/>
      </c>
      <c r="J38" s="22" t="str">
        <f>IF(OR($B38="", $C38=""), "", SUMIF('Time Entries'!$S$12:$S$1011, _xlfn.CONCAT(J$10, " - ", $Y38), 'Time Entries'!$D$12:$D$1011)+SUMIF('Time Entries'!$T$12:$T$1011, _xlfn.CONCAT(J$10, " - ", $Y38), 'Time Entries'!$F$12:$F$1011)+SUMIF('Time Entries'!$U$12:$U$1011, _xlfn.CONCAT(J$10, " - ", $Y38), 'Time Entries'!$H$12:$H$1011)+SUMIF('Time Entries'!$V$12:$V$1011, _xlfn.CONCAT(J$10, " - ", $Y38), 'Time Entries'!$J$12:$J$1011))</f>
        <v/>
      </c>
      <c r="K38" s="22" t="str">
        <f>IF(OR($B38="", $C38=""), "", SUMIF('Time Entries'!$S$12:$S$1011, _xlfn.CONCAT(K$10, " - ", $Y38), 'Time Entries'!$D$12:$D$1011)+SUMIF('Time Entries'!$T$12:$T$1011, _xlfn.CONCAT(K$10, " - ", $Y38), 'Time Entries'!$F$12:$F$1011)+SUMIF('Time Entries'!$U$12:$U$1011, _xlfn.CONCAT(K$10, " - ", $Y38), 'Time Entries'!$H$12:$H$1011)+SUMIF('Time Entries'!$V$12:$V$1011, _xlfn.CONCAT(K$10, " - ", $Y38), 'Time Entries'!$J$12:$J$1011))</f>
        <v/>
      </c>
      <c r="L38" s="22" t="str">
        <f>IF(OR($B38="", $C38=""), "", SUMIF('Time Entries'!$S$12:$S$1011, _xlfn.CONCAT(L$10, " - ", $Y38), 'Time Entries'!$D$12:$D$1011)+SUMIF('Time Entries'!$T$12:$T$1011, _xlfn.CONCAT(L$10, " - ", $Y38), 'Time Entries'!$F$12:$F$1011)+SUMIF('Time Entries'!$U$12:$U$1011, _xlfn.CONCAT(L$10, " - ", $Y38), 'Time Entries'!$H$12:$H$1011)+SUMIF('Time Entries'!$V$12:$V$1011, _xlfn.CONCAT(L$10, " - ", $Y38), 'Time Entries'!$J$12:$J$1011))</f>
        <v/>
      </c>
      <c r="M38" s="22" t="str">
        <f>IF(OR($B38="", $C38=""), "", SUMIF('Time Entries'!$S$12:$S$1011, _xlfn.CONCAT(M$10, " - ", $Y38), 'Time Entries'!$D$12:$D$1011)+SUMIF('Time Entries'!$T$12:$T$1011, _xlfn.CONCAT(M$10, " - ", $Y38), 'Time Entries'!$F$12:$F$1011)+SUMIF('Time Entries'!$U$12:$U$1011, _xlfn.CONCAT(M$10, " - ", $Y38), 'Time Entries'!$H$12:$H$1011)+SUMIF('Time Entries'!$V$12:$V$1011, _xlfn.CONCAT(M$10, " - ", $Y38), 'Time Entries'!$J$12:$J$1011))</f>
        <v/>
      </c>
      <c r="N38" s="22" t="str">
        <f>IF(OR($B38="", $C38=""), "", SUMIF('Time Entries'!$S$12:$S$1011, _xlfn.CONCAT(N$10, " - ", $Y38), 'Time Entries'!$D$12:$D$1011)+SUMIF('Time Entries'!$T$12:$T$1011, _xlfn.CONCAT(N$10, " - ", $Y38), 'Time Entries'!$F$12:$F$1011)+SUMIF('Time Entries'!$U$12:$U$1011, _xlfn.CONCAT(N$10, " - ", $Y38), 'Time Entries'!$H$12:$H$1011)+SUMIF('Time Entries'!$V$12:$V$1011, _xlfn.CONCAT(N$10, " - ", $Y38), 'Time Entries'!$J$12:$J$1011))</f>
        <v/>
      </c>
      <c r="O38" s="22" t="str">
        <f>IF(OR($B38="", $C38=""), "", SUMIF('Time Entries'!$S$12:$S$1011, _xlfn.CONCAT(O$10, " - ", $Y38), 'Time Entries'!$D$12:$D$1011)+SUMIF('Time Entries'!$T$12:$T$1011, _xlfn.CONCAT(O$10, " - ", $Y38), 'Time Entries'!$F$12:$F$1011)+SUMIF('Time Entries'!$U$12:$U$1011, _xlfn.CONCAT(O$10, " - ", $Y38), 'Time Entries'!$H$12:$H$1011)+SUMIF('Time Entries'!$V$12:$V$1011, _xlfn.CONCAT(O$10, " - ", $Y38), 'Time Entries'!$J$12:$J$1011))</f>
        <v/>
      </c>
      <c r="P38" s="22" t="str">
        <f>IF(OR($B38="", $C38=""), "", SUMIF('Time Entries'!$S$12:$S$1011, _xlfn.CONCAT(P$10, " - ", $Y38), 'Time Entries'!$D$12:$D$1011)+SUMIF('Time Entries'!$T$12:$T$1011, _xlfn.CONCAT(P$10, " - ", $Y38), 'Time Entries'!$F$12:$F$1011)+SUMIF('Time Entries'!$U$12:$U$1011, _xlfn.CONCAT(P$10, " - ", $Y38), 'Time Entries'!$H$12:$H$1011)+SUMIF('Time Entries'!$V$12:$V$1011, _xlfn.CONCAT(P$10, " - ", $Y38), 'Time Entries'!$J$12:$J$1011))</f>
        <v/>
      </c>
      <c r="Q38" s="22" t="str">
        <f>IF(OR($B38="", $C38=""), "", SUMIF('Time Entries'!$S$12:$S$1011, _xlfn.CONCAT(Q$10, " - ", $Y38), 'Time Entries'!$D$12:$D$1011)+SUMIF('Time Entries'!$T$12:$T$1011, _xlfn.CONCAT(Q$10, " - ", $Y38), 'Time Entries'!$F$12:$F$1011)+SUMIF('Time Entries'!$U$12:$U$1011, _xlfn.CONCAT(Q$10, " - ", $Y38), 'Time Entries'!$H$12:$H$1011)+SUMIF('Time Entries'!$V$12:$V$1011, _xlfn.CONCAT(Q$10, " - ", $Y38), 'Time Entries'!$J$12:$J$1011))</f>
        <v/>
      </c>
      <c r="R38" s="22" t="str">
        <f>IF(OR($B38="", $C38=""), "", SUMIF('Time Entries'!$S$12:$S$1011, _xlfn.CONCAT(R$10, " - ", $Y38), 'Time Entries'!$D$12:$D$1011)+SUMIF('Time Entries'!$T$12:$T$1011, _xlfn.CONCAT(R$10, " - ", $Y38), 'Time Entries'!$F$12:$F$1011)+SUMIF('Time Entries'!$U$12:$U$1011, _xlfn.CONCAT(R$10, " - ", $Y38), 'Time Entries'!$H$12:$H$1011)+SUMIF('Time Entries'!$V$12:$V$1011, _xlfn.CONCAT(R$10, " - ", $Y38), 'Time Entries'!$J$12:$J$1011))</f>
        <v/>
      </c>
      <c r="S38" s="22" t="str">
        <f>IF(OR($B38="", $C38=""), "", SUMIF('Time Entries'!$S$12:$S$1011, _xlfn.CONCAT(S$10, " - ", $Y38), 'Time Entries'!$D$12:$D$1011)+SUMIF('Time Entries'!$T$12:$T$1011, _xlfn.CONCAT(S$10, " - ", $Y38), 'Time Entries'!$F$12:$F$1011)+SUMIF('Time Entries'!$U$12:$U$1011, _xlfn.CONCAT(S$10, " - ", $Y38), 'Time Entries'!$H$12:$H$1011)+SUMIF('Time Entries'!$V$12:$V$1011, _xlfn.CONCAT(S$10, " - ", $Y38), 'Time Entries'!$J$12:$J$1011))</f>
        <v/>
      </c>
      <c r="T38" s="24" t="str">
        <f>IF(OR($B38="", $C38=""), "", SUMIF('Time Entries'!$S$12:$S$1011, _xlfn.CONCAT(T$10, " - ", $Y38), 'Time Entries'!$D$12:$D$1011)+SUMIF('Time Entries'!$T$12:$T$1011, _xlfn.CONCAT(T$10, " - ", $Y38), 'Time Entries'!$F$12:$F$1011)+SUMIF('Time Entries'!$U$12:$U$1011, _xlfn.CONCAT(T$10, " - ", $Y38), 'Time Entries'!$H$12:$H$1011)+SUMIF('Time Entries'!$V$12:$V$1011, _xlfn.CONCAT(T$10, " - ", $Y38), 'Time Entries'!$J$12:$J$1011))</f>
        <v/>
      </c>
      <c r="U38" s="48"/>
      <c r="W38" s="17" t="str">
        <f t="shared" si="4"/>
        <v/>
      </c>
      <c r="Y38" s="17" t="str">
        <f t="shared" si="5"/>
        <v/>
      </c>
      <c r="AD38" s="17" t="str">
        <f t="shared" si="6"/>
        <v/>
      </c>
      <c r="AF38" s="17" t="str">
        <f t="shared" si="7"/>
        <v/>
      </c>
      <c r="AH38" s="17" t="str">
        <f>IF($B38="", "", IF(COUNTIF($B$12:$B38, $B38)&gt;1, "", $B38))</f>
        <v/>
      </c>
      <c r="AI38" s="17" t="str">
        <f>IF($AH38="", "", COUNTIF($AH$12:$AH$261, "&lt;"&amp;$AH38)+1+COUNTIF($AH$12:$AH38, $AH38)-1-$AH$10)</f>
        <v/>
      </c>
      <c r="AK38" s="17" t="str">
        <f t="shared" si="8"/>
        <v/>
      </c>
      <c r="AL38" s="17" t="str">
        <f>IF($AK38="", "", COUNTIF($AK$12:$AK$261, "&lt;"&amp;$AK38)+1+COUNTIF($AK$12:$AK38, $AK38)-1-$AK$10)</f>
        <v/>
      </c>
    </row>
    <row r="39" spans="1:38" x14ac:dyDescent="0.25">
      <c r="A39" s="48"/>
      <c r="B39" s="57"/>
      <c r="C39" s="58"/>
      <c r="D39" s="59"/>
      <c r="E39" s="48"/>
      <c r="F39" s="27" t="str">
        <f t="shared" si="2"/>
        <v/>
      </c>
      <c r="G39" s="27" t="str">
        <f t="shared" si="3"/>
        <v/>
      </c>
      <c r="H39" s="48"/>
      <c r="I39" s="31" t="str">
        <f>IF(OR($B39="", $C39=""), "", SUMIF('Time Entries'!$S$12:$S$1011, _xlfn.CONCAT(I$10, " - ", $Y39), 'Time Entries'!$D$12:$D$1011)+SUMIF('Time Entries'!$T$12:$T$1011, _xlfn.CONCAT(I$10, " - ", $Y39), 'Time Entries'!$F$12:$F$1011)+SUMIF('Time Entries'!$U$12:$U$1011, _xlfn.CONCAT(I$10, " - ", $Y39), 'Time Entries'!$H$12:$H$1011)+SUMIF('Time Entries'!$V$12:$V$1011, _xlfn.CONCAT(I$10, " - ", $Y39), 'Time Entries'!$J$12:$J$1011))</f>
        <v/>
      </c>
      <c r="J39" s="22" t="str">
        <f>IF(OR($B39="", $C39=""), "", SUMIF('Time Entries'!$S$12:$S$1011, _xlfn.CONCAT(J$10, " - ", $Y39), 'Time Entries'!$D$12:$D$1011)+SUMIF('Time Entries'!$T$12:$T$1011, _xlfn.CONCAT(J$10, " - ", $Y39), 'Time Entries'!$F$12:$F$1011)+SUMIF('Time Entries'!$U$12:$U$1011, _xlfn.CONCAT(J$10, " - ", $Y39), 'Time Entries'!$H$12:$H$1011)+SUMIF('Time Entries'!$V$12:$V$1011, _xlfn.CONCAT(J$10, " - ", $Y39), 'Time Entries'!$J$12:$J$1011))</f>
        <v/>
      </c>
      <c r="K39" s="22" t="str">
        <f>IF(OR($B39="", $C39=""), "", SUMIF('Time Entries'!$S$12:$S$1011, _xlfn.CONCAT(K$10, " - ", $Y39), 'Time Entries'!$D$12:$D$1011)+SUMIF('Time Entries'!$T$12:$T$1011, _xlfn.CONCAT(K$10, " - ", $Y39), 'Time Entries'!$F$12:$F$1011)+SUMIF('Time Entries'!$U$12:$U$1011, _xlfn.CONCAT(K$10, " - ", $Y39), 'Time Entries'!$H$12:$H$1011)+SUMIF('Time Entries'!$V$12:$V$1011, _xlfn.CONCAT(K$10, " - ", $Y39), 'Time Entries'!$J$12:$J$1011))</f>
        <v/>
      </c>
      <c r="L39" s="22" t="str">
        <f>IF(OR($B39="", $C39=""), "", SUMIF('Time Entries'!$S$12:$S$1011, _xlfn.CONCAT(L$10, " - ", $Y39), 'Time Entries'!$D$12:$D$1011)+SUMIF('Time Entries'!$T$12:$T$1011, _xlfn.CONCAT(L$10, " - ", $Y39), 'Time Entries'!$F$12:$F$1011)+SUMIF('Time Entries'!$U$12:$U$1011, _xlfn.CONCAT(L$10, " - ", $Y39), 'Time Entries'!$H$12:$H$1011)+SUMIF('Time Entries'!$V$12:$V$1011, _xlfn.CONCAT(L$10, " - ", $Y39), 'Time Entries'!$J$12:$J$1011))</f>
        <v/>
      </c>
      <c r="M39" s="22" t="str">
        <f>IF(OR($B39="", $C39=""), "", SUMIF('Time Entries'!$S$12:$S$1011, _xlfn.CONCAT(M$10, " - ", $Y39), 'Time Entries'!$D$12:$D$1011)+SUMIF('Time Entries'!$T$12:$T$1011, _xlfn.CONCAT(M$10, " - ", $Y39), 'Time Entries'!$F$12:$F$1011)+SUMIF('Time Entries'!$U$12:$U$1011, _xlfn.CONCAT(M$10, " - ", $Y39), 'Time Entries'!$H$12:$H$1011)+SUMIF('Time Entries'!$V$12:$V$1011, _xlfn.CONCAT(M$10, " - ", $Y39), 'Time Entries'!$J$12:$J$1011))</f>
        <v/>
      </c>
      <c r="N39" s="22" t="str">
        <f>IF(OR($B39="", $C39=""), "", SUMIF('Time Entries'!$S$12:$S$1011, _xlfn.CONCAT(N$10, " - ", $Y39), 'Time Entries'!$D$12:$D$1011)+SUMIF('Time Entries'!$T$12:$T$1011, _xlfn.CONCAT(N$10, " - ", $Y39), 'Time Entries'!$F$12:$F$1011)+SUMIF('Time Entries'!$U$12:$U$1011, _xlfn.CONCAT(N$10, " - ", $Y39), 'Time Entries'!$H$12:$H$1011)+SUMIF('Time Entries'!$V$12:$V$1011, _xlfn.CONCAT(N$10, " - ", $Y39), 'Time Entries'!$J$12:$J$1011))</f>
        <v/>
      </c>
      <c r="O39" s="22" t="str">
        <f>IF(OR($B39="", $C39=""), "", SUMIF('Time Entries'!$S$12:$S$1011, _xlfn.CONCAT(O$10, " - ", $Y39), 'Time Entries'!$D$12:$D$1011)+SUMIF('Time Entries'!$T$12:$T$1011, _xlfn.CONCAT(O$10, " - ", $Y39), 'Time Entries'!$F$12:$F$1011)+SUMIF('Time Entries'!$U$12:$U$1011, _xlfn.CONCAT(O$10, " - ", $Y39), 'Time Entries'!$H$12:$H$1011)+SUMIF('Time Entries'!$V$12:$V$1011, _xlfn.CONCAT(O$10, " - ", $Y39), 'Time Entries'!$J$12:$J$1011))</f>
        <v/>
      </c>
      <c r="P39" s="22" t="str">
        <f>IF(OR($B39="", $C39=""), "", SUMIF('Time Entries'!$S$12:$S$1011, _xlfn.CONCAT(P$10, " - ", $Y39), 'Time Entries'!$D$12:$D$1011)+SUMIF('Time Entries'!$T$12:$T$1011, _xlfn.CONCAT(P$10, " - ", $Y39), 'Time Entries'!$F$12:$F$1011)+SUMIF('Time Entries'!$U$12:$U$1011, _xlfn.CONCAT(P$10, " - ", $Y39), 'Time Entries'!$H$12:$H$1011)+SUMIF('Time Entries'!$V$12:$V$1011, _xlfn.CONCAT(P$10, " - ", $Y39), 'Time Entries'!$J$12:$J$1011))</f>
        <v/>
      </c>
      <c r="Q39" s="22" t="str">
        <f>IF(OR($B39="", $C39=""), "", SUMIF('Time Entries'!$S$12:$S$1011, _xlfn.CONCAT(Q$10, " - ", $Y39), 'Time Entries'!$D$12:$D$1011)+SUMIF('Time Entries'!$T$12:$T$1011, _xlfn.CONCAT(Q$10, " - ", $Y39), 'Time Entries'!$F$12:$F$1011)+SUMIF('Time Entries'!$U$12:$U$1011, _xlfn.CONCAT(Q$10, " - ", $Y39), 'Time Entries'!$H$12:$H$1011)+SUMIF('Time Entries'!$V$12:$V$1011, _xlfn.CONCAT(Q$10, " - ", $Y39), 'Time Entries'!$J$12:$J$1011))</f>
        <v/>
      </c>
      <c r="R39" s="22" t="str">
        <f>IF(OR($B39="", $C39=""), "", SUMIF('Time Entries'!$S$12:$S$1011, _xlfn.CONCAT(R$10, " - ", $Y39), 'Time Entries'!$D$12:$D$1011)+SUMIF('Time Entries'!$T$12:$T$1011, _xlfn.CONCAT(R$10, " - ", $Y39), 'Time Entries'!$F$12:$F$1011)+SUMIF('Time Entries'!$U$12:$U$1011, _xlfn.CONCAT(R$10, " - ", $Y39), 'Time Entries'!$H$12:$H$1011)+SUMIF('Time Entries'!$V$12:$V$1011, _xlfn.CONCAT(R$10, " - ", $Y39), 'Time Entries'!$J$12:$J$1011))</f>
        <v/>
      </c>
      <c r="S39" s="22" t="str">
        <f>IF(OR($B39="", $C39=""), "", SUMIF('Time Entries'!$S$12:$S$1011, _xlfn.CONCAT(S$10, " - ", $Y39), 'Time Entries'!$D$12:$D$1011)+SUMIF('Time Entries'!$T$12:$T$1011, _xlfn.CONCAT(S$10, " - ", $Y39), 'Time Entries'!$F$12:$F$1011)+SUMIF('Time Entries'!$U$12:$U$1011, _xlfn.CONCAT(S$10, " - ", $Y39), 'Time Entries'!$H$12:$H$1011)+SUMIF('Time Entries'!$V$12:$V$1011, _xlfn.CONCAT(S$10, " - ", $Y39), 'Time Entries'!$J$12:$J$1011))</f>
        <v/>
      </c>
      <c r="T39" s="24" t="str">
        <f>IF(OR($B39="", $C39=""), "", SUMIF('Time Entries'!$S$12:$S$1011, _xlfn.CONCAT(T$10, " - ", $Y39), 'Time Entries'!$D$12:$D$1011)+SUMIF('Time Entries'!$T$12:$T$1011, _xlfn.CONCAT(T$10, " - ", $Y39), 'Time Entries'!$F$12:$F$1011)+SUMIF('Time Entries'!$U$12:$U$1011, _xlfn.CONCAT(T$10, " - ", $Y39), 'Time Entries'!$H$12:$H$1011)+SUMIF('Time Entries'!$V$12:$V$1011, _xlfn.CONCAT(T$10, " - ", $Y39), 'Time Entries'!$J$12:$J$1011))</f>
        <v/>
      </c>
      <c r="U39" s="48"/>
      <c r="W39" s="17" t="str">
        <f t="shared" si="4"/>
        <v/>
      </c>
      <c r="Y39" s="17" t="str">
        <f t="shared" si="5"/>
        <v/>
      </c>
      <c r="AD39" s="17" t="str">
        <f t="shared" si="6"/>
        <v/>
      </c>
      <c r="AF39" s="17" t="str">
        <f t="shared" si="7"/>
        <v/>
      </c>
      <c r="AH39" s="17" t="str">
        <f>IF($B39="", "", IF(COUNTIF($B$12:$B39, $B39)&gt;1, "", $B39))</f>
        <v/>
      </c>
      <c r="AI39" s="17" t="str">
        <f>IF($AH39="", "", COUNTIF($AH$12:$AH$261, "&lt;"&amp;$AH39)+1+COUNTIF($AH$12:$AH39, $AH39)-1-$AH$10)</f>
        <v/>
      </c>
      <c r="AK39" s="17" t="str">
        <f t="shared" si="8"/>
        <v/>
      </c>
      <c r="AL39" s="17" t="str">
        <f>IF($AK39="", "", COUNTIF($AK$12:$AK$261, "&lt;"&amp;$AK39)+1+COUNTIF($AK$12:$AK39, $AK39)-1-$AK$10)</f>
        <v/>
      </c>
    </row>
    <row r="40" spans="1:38" x14ac:dyDescent="0.25">
      <c r="A40" s="48"/>
      <c r="B40" s="57"/>
      <c r="C40" s="58"/>
      <c r="D40" s="59"/>
      <c r="E40" s="48"/>
      <c r="F40" s="27" t="str">
        <f t="shared" si="2"/>
        <v/>
      </c>
      <c r="G40" s="27" t="str">
        <f t="shared" si="3"/>
        <v/>
      </c>
      <c r="H40" s="48"/>
      <c r="I40" s="31" t="str">
        <f>IF(OR($B40="", $C40=""), "", SUMIF('Time Entries'!$S$12:$S$1011, _xlfn.CONCAT(I$10, " - ", $Y40), 'Time Entries'!$D$12:$D$1011)+SUMIF('Time Entries'!$T$12:$T$1011, _xlfn.CONCAT(I$10, " - ", $Y40), 'Time Entries'!$F$12:$F$1011)+SUMIF('Time Entries'!$U$12:$U$1011, _xlfn.CONCAT(I$10, " - ", $Y40), 'Time Entries'!$H$12:$H$1011)+SUMIF('Time Entries'!$V$12:$V$1011, _xlfn.CONCAT(I$10, " - ", $Y40), 'Time Entries'!$J$12:$J$1011))</f>
        <v/>
      </c>
      <c r="J40" s="22" t="str">
        <f>IF(OR($B40="", $C40=""), "", SUMIF('Time Entries'!$S$12:$S$1011, _xlfn.CONCAT(J$10, " - ", $Y40), 'Time Entries'!$D$12:$D$1011)+SUMIF('Time Entries'!$T$12:$T$1011, _xlfn.CONCAT(J$10, " - ", $Y40), 'Time Entries'!$F$12:$F$1011)+SUMIF('Time Entries'!$U$12:$U$1011, _xlfn.CONCAT(J$10, " - ", $Y40), 'Time Entries'!$H$12:$H$1011)+SUMIF('Time Entries'!$V$12:$V$1011, _xlfn.CONCAT(J$10, " - ", $Y40), 'Time Entries'!$J$12:$J$1011))</f>
        <v/>
      </c>
      <c r="K40" s="22" t="str">
        <f>IF(OR($B40="", $C40=""), "", SUMIF('Time Entries'!$S$12:$S$1011, _xlfn.CONCAT(K$10, " - ", $Y40), 'Time Entries'!$D$12:$D$1011)+SUMIF('Time Entries'!$T$12:$T$1011, _xlfn.CONCAT(K$10, " - ", $Y40), 'Time Entries'!$F$12:$F$1011)+SUMIF('Time Entries'!$U$12:$U$1011, _xlfn.CONCAT(K$10, " - ", $Y40), 'Time Entries'!$H$12:$H$1011)+SUMIF('Time Entries'!$V$12:$V$1011, _xlfn.CONCAT(K$10, " - ", $Y40), 'Time Entries'!$J$12:$J$1011))</f>
        <v/>
      </c>
      <c r="L40" s="22" t="str">
        <f>IF(OR($B40="", $C40=""), "", SUMIF('Time Entries'!$S$12:$S$1011, _xlfn.CONCAT(L$10, " - ", $Y40), 'Time Entries'!$D$12:$D$1011)+SUMIF('Time Entries'!$T$12:$T$1011, _xlfn.CONCAT(L$10, " - ", $Y40), 'Time Entries'!$F$12:$F$1011)+SUMIF('Time Entries'!$U$12:$U$1011, _xlfn.CONCAT(L$10, " - ", $Y40), 'Time Entries'!$H$12:$H$1011)+SUMIF('Time Entries'!$V$12:$V$1011, _xlfn.CONCAT(L$10, " - ", $Y40), 'Time Entries'!$J$12:$J$1011))</f>
        <v/>
      </c>
      <c r="M40" s="22" t="str">
        <f>IF(OR($B40="", $C40=""), "", SUMIF('Time Entries'!$S$12:$S$1011, _xlfn.CONCAT(M$10, " - ", $Y40), 'Time Entries'!$D$12:$D$1011)+SUMIF('Time Entries'!$T$12:$T$1011, _xlfn.CONCAT(M$10, " - ", $Y40), 'Time Entries'!$F$12:$F$1011)+SUMIF('Time Entries'!$U$12:$U$1011, _xlfn.CONCAT(M$10, " - ", $Y40), 'Time Entries'!$H$12:$H$1011)+SUMIF('Time Entries'!$V$12:$V$1011, _xlfn.CONCAT(M$10, " - ", $Y40), 'Time Entries'!$J$12:$J$1011))</f>
        <v/>
      </c>
      <c r="N40" s="22" t="str">
        <f>IF(OR($B40="", $C40=""), "", SUMIF('Time Entries'!$S$12:$S$1011, _xlfn.CONCAT(N$10, " - ", $Y40), 'Time Entries'!$D$12:$D$1011)+SUMIF('Time Entries'!$T$12:$T$1011, _xlfn.CONCAT(N$10, " - ", $Y40), 'Time Entries'!$F$12:$F$1011)+SUMIF('Time Entries'!$U$12:$U$1011, _xlfn.CONCAT(N$10, " - ", $Y40), 'Time Entries'!$H$12:$H$1011)+SUMIF('Time Entries'!$V$12:$V$1011, _xlfn.CONCAT(N$10, " - ", $Y40), 'Time Entries'!$J$12:$J$1011))</f>
        <v/>
      </c>
      <c r="O40" s="22" t="str">
        <f>IF(OR($B40="", $C40=""), "", SUMIF('Time Entries'!$S$12:$S$1011, _xlfn.CONCAT(O$10, " - ", $Y40), 'Time Entries'!$D$12:$D$1011)+SUMIF('Time Entries'!$T$12:$T$1011, _xlfn.CONCAT(O$10, " - ", $Y40), 'Time Entries'!$F$12:$F$1011)+SUMIF('Time Entries'!$U$12:$U$1011, _xlfn.CONCAT(O$10, " - ", $Y40), 'Time Entries'!$H$12:$H$1011)+SUMIF('Time Entries'!$V$12:$V$1011, _xlfn.CONCAT(O$10, " - ", $Y40), 'Time Entries'!$J$12:$J$1011))</f>
        <v/>
      </c>
      <c r="P40" s="22" t="str">
        <f>IF(OR($B40="", $C40=""), "", SUMIF('Time Entries'!$S$12:$S$1011, _xlfn.CONCAT(P$10, " - ", $Y40), 'Time Entries'!$D$12:$D$1011)+SUMIF('Time Entries'!$T$12:$T$1011, _xlfn.CONCAT(P$10, " - ", $Y40), 'Time Entries'!$F$12:$F$1011)+SUMIF('Time Entries'!$U$12:$U$1011, _xlfn.CONCAT(P$10, " - ", $Y40), 'Time Entries'!$H$12:$H$1011)+SUMIF('Time Entries'!$V$12:$V$1011, _xlfn.CONCAT(P$10, " - ", $Y40), 'Time Entries'!$J$12:$J$1011))</f>
        <v/>
      </c>
      <c r="Q40" s="22" t="str">
        <f>IF(OR($B40="", $C40=""), "", SUMIF('Time Entries'!$S$12:$S$1011, _xlfn.CONCAT(Q$10, " - ", $Y40), 'Time Entries'!$D$12:$D$1011)+SUMIF('Time Entries'!$T$12:$T$1011, _xlfn.CONCAT(Q$10, " - ", $Y40), 'Time Entries'!$F$12:$F$1011)+SUMIF('Time Entries'!$U$12:$U$1011, _xlfn.CONCAT(Q$10, " - ", $Y40), 'Time Entries'!$H$12:$H$1011)+SUMIF('Time Entries'!$V$12:$V$1011, _xlfn.CONCAT(Q$10, " - ", $Y40), 'Time Entries'!$J$12:$J$1011))</f>
        <v/>
      </c>
      <c r="R40" s="22" t="str">
        <f>IF(OR($B40="", $C40=""), "", SUMIF('Time Entries'!$S$12:$S$1011, _xlfn.CONCAT(R$10, " - ", $Y40), 'Time Entries'!$D$12:$D$1011)+SUMIF('Time Entries'!$T$12:$T$1011, _xlfn.CONCAT(R$10, " - ", $Y40), 'Time Entries'!$F$12:$F$1011)+SUMIF('Time Entries'!$U$12:$U$1011, _xlfn.CONCAT(R$10, " - ", $Y40), 'Time Entries'!$H$12:$H$1011)+SUMIF('Time Entries'!$V$12:$V$1011, _xlfn.CONCAT(R$10, " - ", $Y40), 'Time Entries'!$J$12:$J$1011))</f>
        <v/>
      </c>
      <c r="S40" s="22" t="str">
        <f>IF(OR($B40="", $C40=""), "", SUMIF('Time Entries'!$S$12:$S$1011, _xlfn.CONCAT(S$10, " - ", $Y40), 'Time Entries'!$D$12:$D$1011)+SUMIF('Time Entries'!$T$12:$T$1011, _xlfn.CONCAT(S$10, " - ", $Y40), 'Time Entries'!$F$12:$F$1011)+SUMIF('Time Entries'!$U$12:$U$1011, _xlfn.CONCAT(S$10, " - ", $Y40), 'Time Entries'!$H$12:$H$1011)+SUMIF('Time Entries'!$V$12:$V$1011, _xlfn.CONCAT(S$10, " - ", $Y40), 'Time Entries'!$J$12:$J$1011))</f>
        <v/>
      </c>
      <c r="T40" s="24" t="str">
        <f>IF(OR($B40="", $C40=""), "", SUMIF('Time Entries'!$S$12:$S$1011, _xlfn.CONCAT(T$10, " - ", $Y40), 'Time Entries'!$D$12:$D$1011)+SUMIF('Time Entries'!$T$12:$T$1011, _xlfn.CONCAT(T$10, " - ", $Y40), 'Time Entries'!$F$12:$F$1011)+SUMIF('Time Entries'!$U$12:$U$1011, _xlfn.CONCAT(T$10, " - ", $Y40), 'Time Entries'!$H$12:$H$1011)+SUMIF('Time Entries'!$V$12:$V$1011, _xlfn.CONCAT(T$10, " - ", $Y40), 'Time Entries'!$J$12:$J$1011))</f>
        <v/>
      </c>
      <c r="U40" s="48"/>
      <c r="W40" s="17" t="str">
        <f t="shared" si="4"/>
        <v/>
      </c>
      <c r="Y40" s="17" t="str">
        <f t="shared" si="5"/>
        <v/>
      </c>
      <c r="AD40" s="17" t="str">
        <f t="shared" si="6"/>
        <v/>
      </c>
      <c r="AF40" s="17" t="str">
        <f t="shared" si="7"/>
        <v/>
      </c>
      <c r="AH40" s="17" t="str">
        <f>IF($B40="", "", IF(COUNTIF($B$12:$B40, $B40)&gt;1, "", $B40))</f>
        <v/>
      </c>
      <c r="AI40" s="17" t="str">
        <f>IF($AH40="", "", COUNTIF($AH$12:$AH$261, "&lt;"&amp;$AH40)+1+COUNTIF($AH$12:$AH40, $AH40)-1-$AH$10)</f>
        <v/>
      </c>
      <c r="AK40" s="17" t="str">
        <f t="shared" si="8"/>
        <v/>
      </c>
      <c r="AL40" s="17" t="str">
        <f>IF($AK40="", "", COUNTIF($AK$12:$AK$261, "&lt;"&amp;$AK40)+1+COUNTIF($AK$12:$AK40, $AK40)-1-$AK$10)</f>
        <v/>
      </c>
    </row>
    <row r="41" spans="1:38" x14ac:dyDescent="0.25">
      <c r="A41" s="48"/>
      <c r="B41" s="57"/>
      <c r="C41" s="58"/>
      <c r="D41" s="59"/>
      <c r="E41" s="48"/>
      <c r="F41" s="27" t="str">
        <f t="shared" si="2"/>
        <v/>
      </c>
      <c r="G41" s="27" t="str">
        <f t="shared" si="3"/>
        <v/>
      </c>
      <c r="H41" s="48"/>
      <c r="I41" s="31" t="str">
        <f>IF(OR($B41="", $C41=""), "", SUMIF('Time Entries'!$S$12:$S$1011, _xlfn.CONCAT(I$10, " - ", $Y41), 'Time Entries'!$D$12:$D$1011)+SUMIF('Time Entries'!$T$12:$T$1011, _xlfn.CONCAT(I$10, " - ", $Y41), 'Time Entries'!$F$12:$F$1011)+SUMIF('Time Entries'!$U$12:$U$1011, _xlfn.CONCAT(I$10, " - ", $Y41), 'Time Entries'!$H$12:$H$1011)+SUMIF('Time Entries'!$V$12:$V$1011, _xlfn.CONCAT(I$10, " - ", $Y41), 'Time Entries'!$J$12:$J$1011))</f>
        <v/>
      </c>
      <c r="J41" s="22" t="str">
        <f>IF(OR($B41="", $C41=""), "", SUMIF('Time Entries'!$S$12:$S$1011, _xlfn.CONCAT(J$10, " - ", $Y41), 'Time Entries'!$D$12:$D$1011)+SUMIF('Time Entries'!$T$12:$T$1011, _xlfn.CONCAT(J$10, " - ", $Y41), 'Time Entries'!$F$12:$F$1011)+SUMIF('Time Entries'!$U$12:$U$1011, _xlfn.CONCAT(J$10, " - ", $Y41), 'Time Entries'!$H$12:$H$1011)+SUMIF('Time Entries'!$V$12:$V$1011, _xlfn.CONCAT(J$10, " - ", $Y41), 'Time Entries'!$J$12:$J$1011))</f>
        <v/>
      </c>
      <c r="K41" s="22" t="str">
        <f>IF(OR($B41="", $C41=""), "", SUMIF('Time Entries'!$S$12:$S$1011, _xlfn.CONCAT(K$10, " - ", $Y41), 'Time Entries'!$D$12:$D$1011)+SUMIF('Time Entries'!$T$12:$T$1011, _xlfn.CONCAT(K$10, " - ", $Y41), 'Time Entries'!$F$12:$F$1011)+SUMIF('Time Entries'!$U$12:$U$1011, _xlfn.CONCAT(K$10, " - ", $Y41), 'Time Entries'!$H$12:$H$1011)+SUMIF('Time Entries'!$V$12:$V$1011, _xlfn.CONCAT(K$10, " - ", $Y41), 'Time Entries'!$J$12:$J$1011))</f>
        <v/>
      </c>
      <c r="L41" s="22" t="str">
        <f>IF(OR($B41="", $C41=""), "", SUMIF('Time Entries'!$S$12:$S$1011, _xlfn.CONCAT(L$10, " - ", $Y41), 'Time Entries'!$D$12:$D$1011)+SUMIF('Time Entries'!$T$12:$T$1011, _xlfn.CONCAT(L$10, " - ", $Y41), 'Time Entries'!$F$12:$F$1011)+SUMIF('Time Entries'!$U$12:$U$1011, _xlfn.CONCAT(L$10, " - ", $Y41), 'Time Entries'!$H$12:$H$1011)+SUMIF('Time Entries'!$V$12:$V$1011, _xlfn.CONCAT(L$10, " - ", $Y41), 'Time Entries'!$J$12:$J$1011))</f>
        <v/>
      </c>
      <c r="M41" s="22" t="str">
        <f>IF(OR($B41="", $C41=""), "", SUMIF('Time Entries'!$S$12:$S$1011, _xlfn.CONCAT(M$10, " - ", $Y41), 'Time Entries'!$D$12:$D$1011)+SUMIF('Time Entries'!$T$12:$T$1011, _xlfn.CONCAT(M$10, " - ", $Y41), 'Time Entries'!$F$12:$F$1011)+SUMIF('Time Entries'!$U$12:$U$1011, _xlfn.CONCAT(M$10, " - ", $Y41), 'Time Entries'!$H$12:$H$1011)+SUMIF('Time Entries'!$V$12:$V$1011, _xlfn.CONCAT(M$10, " - ", $Y41), 'Time Entries'!$J$12:$J$1011))</f>
        <v/>
      </c>
      <c r="N41" s="22" t="str">
        <f>IF(OR($B41="", $C41=""), "", SUMIF('Time Entries'!$S$12:$S$1011, _xlfn.CONCAT(N$10, " - ", $Y41), 'Time Entries'!$D$12:$D$1011)+SUMIF('Time Entries'!$T$12:$T$1011, _xlfn.CONCAT(N$10, " - ", $Y41), 'Time Entries'!$F$12:$F$1011)+SUMIF('Time Entries'!$U$12:$U$1011, _xlfn.CONCAT(N$10, " - ", $Y41), 'Time Entries'!$H$12:$H$1011)+SUMIF('Time Entries'!$V$12:$V$1011, _xlfn.CONCAT(N$10, " - ", $Y41), 'Time Entries'!$J$12:$J$1011))</f>
        <v/>
      </c>
      <c r="O41" s="22" t="str">
        <f>IF(OR($B41="", $C41=""), "", SUMIF('Time Entries'!$S$12:$S$1011, _xlfn.CONCAT(O$10, " - ", $Y41), 'Time Entries'!$D$12:$D$1011)+SUMIF('Time Entries'!$T$12:$T$1011, _xlfn.CONCAT(O$10, " - ", $Y41), 'Time Entries'!$F$12:$F$1011)+SUMIF('Time Entries'!$U$12:$U$1011, _xlfn.CONCAT(O$10, " - ", $Y41), 'Time Entries'!$H$12:$H$1011)+SUMIF('Time Entries'!$V$12:$V$1011, _xlfn.CONCAT(O$10, " - ", $Y41), 'Time Entries'!$J$12:$J$1011))</f>
        <v/>
      </c>
      <c r="P41" s="22" t="str">
        <f>IF(OR($B41="", $C41=""), "", SUMIF('Time Entries'!$S$12:$S$1011, _xlfn.CONCAT(P$10, " - ", $Y41), 'Time Entries'!$D$12:$D$1011)+SUMIF('Time Entries'!$T$12:$T$1011, _xlfn.CONCAT(P$10, " - ", $Y41), 'Time Entries'!$F$12:$F$1011)+SUMIF('Time Entries'!$U$12:$U$1011, _xlfn.CONCAT(P$10, " - ", $Y41), 'Time Entries'!$H$12:$H$1011)+SUMIF('Time Entries'!$V$12:$V$1011, _xlfn.CONCAT(P$10, " - ", $Y41), 'Time Entries'!$J$12:$J$1011))</f>
        <v/>
      </c>
      <c r="Q41" s="22" t="str">
        <f>IF(OR($B41="", $C41=""), "", SUMIF('Time Entries'!$S$12:$S$1011, _xlfn.CONCAT(Q$10, " - ", $Y41), 'Time Entries'!$D$12:$D$1011)+SUMIF('Time Entries'!$T$12:$T$1011, _xlfn.CONCAT(Q$10, " - ", $Y41), 'Time Entries'!$F$12:$F$1011)+SUMIF('Time Entries'!$U$12:$U$1011, _xlfn.CONCAT(Q$10, " - ", $Y41), 'Time Entries'!$H$12:$H$1011)+SUMIF('Time Entries'!$V$12:$V$1011, _xlfn.CONCAT(Q$10, " - ", $Y41), 'Time Entries'!$J$12:$J$1011))</f>
        <v/>
      </c>
      <c r="R41" s="22" t="str">
        <f>IF(OR($B41="", $C41=""), "", SUMIF('Time Entries'!$S$12:$S$1011, _xlfn.CONCAT(R$10, " - ", $Y41), 'Time Entries'!$D$12:$D$1011)+SUMIF('Time Entries'!$T$12:$T$1011, _xlfn.CONCAT(R$10, " - ", $Y41), 'Time Entries'!$F$12:$F$1011)+SUMIF('Time Entries'!$U$12:$U$1011, _xlfn.CONCAT(R$10, " - ", $Y41), 'Time Entries'!$H$12:$H$1011)+SUMIF('Time Entries'!$V$12:$V$1011, _xlfn.CONCAT(R$10, " - ", $Y41), 'Time Entries'!$J$12:$J$1011))</f>
        <v/>
      </c>
      <c r="S41" s="22" t="str">
        <f>IF(OR($B41="", $C41=""), "", SUMIF('Time Entries'!$S$12:$S$1011, _xlfn.CONCAT(S$10, " - ", $Y41), 'Time Entries'!$D$12:$D$1011)+SUMIF('Time Entries'!$T$12:$T$1011, _xlfn.CONCAT(S$10, " - ", $Y41), 'Time Entries'!$F$12:$F$1011)+SUMIF('Time Entries'!$U$12:$U$1011, _xlfn.CONCAT(S$10, " - ", $Y41), 'Time Entries'!$H$12:$H$1011)+SUMIF('Time Entries'!$V$12:$V$1011, _xlfn.CONCAT(S$10, " - ", $Y41), 'Time Entries'!$J$12:$J$1011))</f>
        <v/>
      </c>
      <c r="T41" s="24" t="str">
        <f>IF(OR($B41="", $C41=""), "", SUMIF('Time Entries'!$S$12:$S$1011, _xlfn.CONCAT(T$10, " - ", $Y41), 'Time Entries'!$D$12:$D$1011)+SUMIF('Time Entries'!$T$12:$T$1011, _xlfn.CONCAT(T$10, " - ", $Y41), 'Time Entries'!$F$12:$F$1011)+SUMIF('Time Entries'!$U$12:$U$1011, _xlfn.CONCAT(T$10, " - ", $Y41), 'Time Entries'!$H$12:$H$1011)+SUMIF('Time Entries'!$V$12:$V$1011, _xlfn.CONCAT(T$10, " - ", $Y41), 'Time Entries'!$J$12:$J$1011))</f>
        <v/>
      </c>
      <c r="U41" s="48"/>
      <c r="W41" s="17" t="str">
        <f t="shared" si="4"/>
        <v/>
      </c>
      <c r="Y41" s="17" t="str">
        <f t="shared" si="5"/>
        <v/>
      </c>
      <c r="AD41" s="17" t="str">
        <f t="shared" si="6"/>
        <v/>
      </c>
      <c r="AF41" s="17" t="str">
        <f t="shared" si="7"/>
        <v/>
      </c>
      <c r="AH41" s="17" t="str">
        <f>IF($B41="", "", IF(COUNTIF($B$12:$B41, $B41)&gt;1, "", $B41))</f>
        <v/>
      </c>
      <c r="AI41" s="17" t="str">
        <f>IF($AH41="", "", COUNTIF($AH$12:$AH$261, "&lt;"&amp;$AH41)+1+COUNTIF($AH$12:$AH41, $AH41)-1-$AH$10)</f>
        <v/>
      </c>
      <c r="AK41" s="17" t="str">
        <f t="shared" si="8"/>
        <v/>
      </c>
      <c r="AL41" s="17" t="str">
        <f>IF($AK41="", "", COUNTIF($AK$12:$AK$261, "&lt;"&amp;$AK41)+1+COUNTIF($AK$12:$AK41, $AK41)-1-$AK$10)</f>
        <v/>
      </c>
    </row>
    <row r="42" spans="1:38" x14ac:dyDescent="0.25">
      <c r="A42" s="48"/>
      <c r="B42" s="57"/>
      <c r="C42" s="58"/>
      <c r="D42" s="59"/>
      <c r="E42" s="48"/>
      <c r="F42" s="27" t="str">
        <f t="shared" si="2"/>
        <v/>
      </c>
      <c r="G42" s="27" t="str">
        <f t="shared" si="3"/>
        <v/>
      </c>
      <c r="H42" s="48"/>
      <c r="I42" s="31" t="str">
        <f>IF(OR($B42="", $C42=""), "", SUMIF('Time Entries'!$S$12:$S$1011, _xlfn.CONCAT(I$10, " - ", $Y42), 'Time Entries'!$D$12:$D$1011)+SUMIF('Time Entries'!$T$12:$T$1011, _xlfn.CONCAT(I$10, " - ", $Y42), 'Time Entries'!$F$12:$F$1011)+SUMIF('Time Entries'!$U$12:$U$1011, _xlfn.CONCAT(I$10, " - ", $Y42), 'Time Entries'!$H$12:$H$1011)+SUMIF('Time Entries'!$V$12:$V$1011, _xlfn.CONCAT(I$10, " - ", $Y42), 'Time Entries'!$J$12:$J$1011))</f>
        <v/>
      </c>
      <c r="J42" s="22" t="str">
        <f>IF(OR($B42="", $C42=""), "", SUMIF('Time Entries'!$S$12:$S$1011, _xlfn.CONCAT(J$10, " - ", $Y42), 'Time Entries'!$D$12:$D$1011)+SUMIF('Time Entries'!$T$12:$T$1011, _xlfn.CONCAT(J$10, " - ", $Y42), 'Time Entries'!$F$12:$F$1011)+SUMIF('Time Entries'!$U$12:$U$1011, _xlfn.CONCAT(J$10, " - ", $Y42), 'Time Entries'!$H$12:$H$1011)+SUMIF('Time Entries'!$V$12:$V$1011, _xlfn.CONCAT(J$10, " - ", $Y42), 'Time Entries'!$J$12:$J$1011))</f>
        <v/>
      </c>
      <c r="K42" s="22" t="str">
        <f>IF(OR($B42="", $C42=""), "", SUMIF('Time Entries'!$S$12:$S$1011, _xlfn.CONCAT(K$10, " - ", $Y42), 'Time Entries'!$D$12:$D$1011)+SUMIF('Time Entries'!$T$12:$T$1011, _xlfn.CONCAT(K$10, " - ", $Y42), 'Time Entries'!$F$12:$F$1011)+SUMIF('Time Entries'!$U$12:$U$1011, _xlfn.CONCAT(K$10, " - ", $Y42), 'Time Entries'!$H$12:$H$1011)+SUMIF('Time Entries'!$V$12:$V$1011, _xlfn.CONCAT(K$10, " - ", $Y42), 'Time Entries'!$J$12:$J$1011))</f>
        <v/>
      </c>
      <c r="L42" s="22" t="str">
        <f>IF(OR($B42="", $C42=""), "", SUMIF('Time Entries'!$S$12:$S$1011, _xlfn.CONCAT(L$10, " - ", $Y42), 'Time Entries'!$D$12:$D$1011)+SUMIF('Time Entries'!$T$12:$T$1011, _xlfn.CONCAT(L$10, " - ", $Y42), 'Time Entries'!$F$12:$F$1011)+SUMIF('Time Entries'!$U$12:$U$1011, _xlfn.CONCAT(L$10, " - ", $Y42), 'Time Entries'!$H$12:$H$1011)+SUMIF('Time Entries'!$V$12:$V$1011, _xlfn.CONCAT(L$10, " - ", $Y42), 'Time Entries'!$J$12:$J$1011))</f>
        <v/>
      </c>
      <c r="M42" s="22" t="str">
        <f>IF(OR($B42="", $C42=""), "", SUMIF('Time Entries'!$S$12:$S$1011, _xlfn.CONCAT(M$10, " - ", $Y42), 'Time Entries'!$D$12:$D$1011)+SUMIF('Time Entries'!$T$12:$T$1011, _xlfn.CONCAT(M$10, " - ", $Y42), 'Time Entries'!$F$12:$F$1011)+SUMIF('Time Entries'!$U$12:$U$1011, _xlfn.CONCAT(M$10, " - ", $Y42), 'Time Entries'!$H$12:$H$1011)+SUMIF('Time Entries'!$V$12:$V$1011, _xlfn.CONCAT(M$10, " - ", $Y42), 'Time Entries'!$J$12:$J$1011))</f>
        <v/>
      </c>
      <c r="N42" s="22" t="str">
        <f>IF(OR($B42="", $C42=""), "", SUMIF('Time Entries'!$S$12:$S$1011, _xlfn.CONCAT(N$10, " - ", $Y42), 'Time Entries'!$D$12:$D$1011)+SUMIF('Time Entries'!$T$12:$T$1011, _xlfn.CONCAT(N$10, " - ", $Y42), 'Time Entries'!$F$12:$F$1011)+SUMIF('Time Entries'!$U$12:$U$1011, _xlfn.CONCAT(N$10, " - ", $Y42), 'Time Entries'!$H$12:$H$1011)+SUMIF('Time Entries'!$V$12:$V$1011, _xlfn.CONCAT(N$10, " - ", $Y42), 'Time Entries'!$J$12:$J$1011))</f>
        <v/>
      </c>
      <c r="O42" s="22" t="str">
        <f>IF(OR($B42="", $C42=""), "", SUMIF('Time Entries'!$S$12:$S$1011, _xlfn.CONCAT(O$10, " - ", $Y42), 'Time Entries'!$D$12:$D$1011)+SUMIF('Time Entries'!$T$12:$T$1011, _xlfn.CONCAT(O$10, " - ", $Y42), 'Time Entries'!$F$12:$F$1011)+SUMIF('Time Entries'!$U$12:$U$1011, _xlfn.CONCAT(O$10, " - ", $Y42), 'Time Entries'!$H$12:$H$1011)+SUMIF('Time Entries'!$V$12:$V$1011, _xlfn.CONCAT(O$10, " - ", $Y42), 'Time Entries'!$J$12:$J$1011))</f>
        <v/>
      </c>
      <c r="P42" s="22" t="str">
        <f>IF(OR($B42="", $C42=""), "", SUMIF('Time Entries'!$S$12:$S$1011, _xlfn.CONCAT(P$10, " - ", $Y42), 'Time Entries'!$D$12:$D$1011)+SUMIF('Time Entries'!$T$12:$T$1011, _xlfn.CONCAT(P$10, " - ", $Y42), 'Time Entries'!$F$12:$F$1011)+SUMIF('Time Entries'!$U$12:$U$1011, _xlfn.CONCAT(P$10, " - ", $Y42), 'Time Entries'!$H$12:$H$1011)+SUMIF('Time Entries'!$V$12:$V$1011, _xlfn.CONCAT(P$10, " - ", $Y42), 'Time Entries'!$J$12:$J$1011))</f>
        <v/>
      </c>
      <c r="Q42" s="22" t="str">
        <f>IF(OR($B42="", $C42=""), "", SUMIF('Time Entries'!$S$12:$S$1011, _xlfn.CONCAT(Q$10, " - ", $Y42), 'Time Entries'!$D$12:$D$1011)+SUMIF('Time Entries'!$T$12:$T$1011, _xlfn.CONCAT(Q$10, " - ", $Y42), 'Time Entries'!$F$12:$F$1011)+SUMIF('Time Entries'!$U$12:$U$1011, _xlfn.CONCAT(Q$10, " - ", $Y42), 'Time Entries'!$H$12:$H$1011)+SUMIF('Time Entries'!$V$12:$V$1011, _xlfn.CONCAT(Q$10, " - ", $Y42), 'Time Entries'!$J$12:$J$1011))</f>
        <v/>
      </c>
      <c r="R42" s="22" t="str">
        <f>IF(OR($B42="", $C42=""), "", SUMIF('Time Entries'!$S$12:$S$1011, _xlfn.CONCAT(R$10, " - ", $Y42), 'Time Entries'!$D$12:$D$1011)+SUMIF('Time Entries'!$T$12:$T$1011, _xlfn.CONCAT(R$10, " - ", $Y42), 'Time Entries'!$F$12:$F$1011)+SUMIF('Time Entries'!$U$12:$U$1011, _xlfn.CONCAT(R$10, " - ", $Y42), 'Time Entries'!$H$12:$H$1011)+SUMIF('Time Entries'!$V$12:$V$1011, _xlfn.CONCAT(R$10, " - ", $Y42), 'Time Entries'!$J$12:$J$1011))</f>
        <v/>
      </c>
      <c r="S42" s="22" t="str">
        <f>IF(OR($B42="", $C42=""), "", SUMIF('Time Entries'!$S$12:$S$1011, _xlfn.CONCAT(S$10, " - ", $Y42), 'Time Entries'!$D$12:$D$1011)+SUMIF('Time Entries'!$T$12:$T$1011, _xlfn.CONCAT(S$10, " - ", $Y42), 'Time Entries'!$F$12:$F$1011)+SUMIF('Time Entries'!$U$12:$U$1011, _xlfn.CONCAT(S$10, " - ", $Y42), 'Time Entries'!$H$12:$H$1011)+SUMIF('Time Entries'!$V$12:$V$1011, _xlfn.CONCAT(S$10, " - ", $Y42), 'Time Entries'!$J$12:$J$1011))</f>
        <v/>
      </c>
      <c r="T42" s="24" t="str">
        <f>IF(OR($B42="", $C42=""), "", SUMIF('Time Entries'!$S$12:$S$1011, _xlfn.CONCAT(T$10, " - ", $Y42), 'Time Entries'!$D$12:$D$1011)+SUMIF('Time Entries'!$T$12:$T$1011, _xlfn.CONCAT(T$10, " - ", $Y42), 'Time Entries'!$F$12:$F$1011)+SUMIF('Time Entries'!$U$12:$U$1011, _xlfn.CONCAT(T$10, " - ", $Y42), 'Time Entries'!$H$12:$H$1011)+SUMIF('Time Entries'!$V$12:$V$1011, _xlfn.CONCAT(T$10, " - ", $Y42), 'Time Entries'!$J$12:$J$1011))</f>
        <v/>
      </c>
      <c r="U42" s="48"/>
      <c r="W42" s="17" t="str">
        <f t="shared" si="4"/>
        <v/>
      </c>
      <c r="Y42" s="17" t="str">
        <f t="shared" si="5"/>
        <v/>
      </c>
      <c r="AD42" s="17" t="str">
        <f t="shared" si="6"/>
        <v/>
      </c>
      <c r="AF42" s="17" t="str">
        <f t="shared" si="7"/>
        <v/>
      </c>
      <c r="AH42" s="17" t="str">
        <f>IF($B42="", "", IF(COUNTIF($B$12:$B42, $B42)&gt;1, "", $B42))</f>
        <v/>
      </c>
      <c r="AI42" s="17" t="str">
        <f>IF($AH42="", "", COUNTIF($AH$12:$AH$261, "&lt;"&amp;$AH42)+1+COUNTIF($AH$12:$AH42, $AH42)-1-$AH$10)</f>
        <v/>
      </c>
      <c r="AK42" s="17" t="str">
        <f t="shared" si="8"/>
        <v/>
      </c>
      <c r="AL42" s="17" t="str">
        <f>IF($AK42="", "", COUNTIF($AK$12:$AK$261, "&lt;"&amp;$AK42)+1+COUNTIF($AK$12:$AK42, $AK42)-1-$AK$10)</f>
        <v/>
      </c>
    </row>
    <row r="43" spans="1:38" x14ac:dyDescent="0.25">
      <c r="A43" s="48"/>
      <c r="B43" s="57"/>
      <c r="C43" s="58"/>
      <c r="D43" s="59"/>
      <c r="E43" s="48"/>
      <c r="F43" s="27" t="str">
        <f t="shared" si="2"/>
        <v/>
      </c>
      <c r="G43" s="27" t="str">
        <f t="shared" si="3"/>
        <v/>
      </c>
      <c r="H43" s="48"/>
      <c r="I43" s="31" t="str">
        <f>IF(OR($B43="", $C43=""), "", SUMIF('Time Entries'!$S$12:$S$1011, _xlfn.CONCAT(I$10, " - ", $Y43), 'Time Entries'!$D$12:$D$1011)+SUMIF('Time Entries'!$T$12:$T$1011, _xlfn.CONCAT(I$10, " - ", $Y43), 'Time Entries'!$F$12:$F$1011)+SUMIF('Time Entries'!$U$12:$U$1011, _xlfn.CONCAT(I$10, " - ", $Y43), 'Time Entries'!$H$12:$H$1011)+SUMIF('Time Entries'!$V$12:$V$1011, _xlfn.CONCAT(I$10, " - ", $Y43), 'Time Entries'!$J$12:$J$1011))</f>
        <v/>
      </c>
      <c r="J43" s="22" t="str">
        <f>IF(OR($B43="", $C43=""), "", SUMIF('Time Entries'!$S$12:$S$1011, _xlfn.CONCAT(J$10, " - ", $Y43), 'Time Entries'!$D$12:$D$1011)+SUMIF('Time Entries'!$T$12:$T$1011, _xlfn.CONCAT(J$10, " - ", $Y43), 'Time Entries'!$F$12:$F$1011)+SUMIF('Time Entries'!$U$12:$U$1011, _xlfn.CONCAT(J$10, " - ", $Y43), 'Time Entries'!$H$12:$H$1011)+SUMIF('Time Entries'!$V$12:$V$1011, _xlfn.CONCAT(J$10, " - ", $Y43), 'Time Entries'!$J$12:$J$1011))</f>
        <v/>
      </c>
      <c r="K43" s="22" t="str">
        <f>IF(OR($B43="", $C43=""), "", SUMIF('Time Entries'!$S$12:$S$1011, _xlfn.CONCAT(K$10, " - ", $Y43), 'Time Entries'!$D$12:$D$1011)+SUMIF('Time Entries'!$T$12:$T$1011, _xlfn.CONCAT(K$10, " - ", $Y43), 'Time Entries'!$F$12:$F$1011)+SUMIF('Time Entries'!$U$12:$U$1011, _xlfn.CONCAT(K$10, " - ", $Y43), 'Time Entries'!$H$12:$H$1011)+SUMIF('Time Entries'!$V$12:$V$1011, _xlfn.CONCAT(K$10, " - ", $Y43), 'Time Entries'!$J$12:$J$1011))</f>
        <v/>
      </c>
      <c r="L43" s="22" t="str">
        <f>IF(OR($B43="", $C43=""), "", SUMIF('Time Entries'!$S$12:$S$1011, _xlfn.CONCAT(L$10, " - ", $Y43), 'Time Entries'!$D$12:$D$1011)+SUMIF('Time Entries'!$T$12:$T$1011, _xlfn.CONCAT(L$10, " - ", $Y43), 'Time Entries'!$F$12:$F$1011)+SUMIF('Time Entries'!$U$12:$U$1011, _xlfn.CONCAT(L$10, " - ", $Y43), 'Time Entries'!$H$12:$H$1011)+SUMIF('Time Entries'!$V$12:$V$1011, _xlfn.CONCAT(L$10, " - ", $Y43), 'Time Entries'!$J$12:$J$1011))</f>
        <v/>
      </c>
      <c r="M43" s="22" t="str">
        <f>IF(OR($B43="", $C43=""), "", SUMIF('Time Entries'!$S$12:$S$1011, _xlfn.CONCAT(M$10, " - ", $Y43), 'Time Entries'!$D$12:$D$1011)+SUMIF('Time Entries'!$T$12:$T$1011, _xlfn.CONCAT(M$10, " - ", $Y43), 'Time Entries'!$F$12:$F$1011)+SUMIF('Time Entries'!$U$12:$U$1011, _xlfn.CONCAT(M$10, " - ", $Y43), 'Time Entries'!$H$12:$H$1011)+SUMIF('Time Entries'!$V$12:$V$1011, _xlfn.CONCAT(M$10, " - ", $Y43), 'Time Entries'!$J$12:$J$1011))</f>
        <v/>
      </c>
      <c r="N43" s="22" t="str">
        <f>IF(OR($B43="", $C43=""), "", SUMIF('Time Entries'!$S$12:$S$1011, _xlfn.CONCAT(N$10, " - ", $Y43), 'Time Entries'!$D$12:$D$1011)+SUMIF('Time Entries'!$T$12:$T$1011, _xlfn.CONCAT(N$10, " - ", $Y43), 'Time Entries'!$F$12:$F$1011)+SUMIF('Time Entries'!$U$12:$U$1011, _xlfn.CONCAT(N$10, " - ", $Y43), 'Time Entries'!$H$12:$H$1011)+SUMIF('Time Entries'!$V$12:$V$1011, _xlfn.CONCAT(N$10, " - ", $Y43), 'Time Entries'!$J$12:$J$1011))</f>
        <v/>
      </c>
      <c r="O43" s="22" t="str">
        <f>IF(OR($B43="", $C43=""), "", SUMIF('Time Entries'!$S$12:$S$1011, _xlfn.CONCAT(O$10, " - ", $Y43), 'Time Entries'!$D$12:$D$1011)+SUMIF('Time Entries'!$T$12:$T$1011, _xlfn.CONCAT(O$10, " - ", $Y43), 'Time Entries'!$F$12:$F$1011)+SUMIF('Time Entries'!$U$12:$U$1011, _xlfn.CONCAT(O$10, " - ", $Y43), 'Time Entries'!$H$12:$H$1011)+SUMIF('Time Entries'!$V$12:$V$1011, _xlfn.CONCAT(O$10, " - ", $Y43), 'Time Entries'!$J$12:$J$1011))</f>
        <v/>
      </c>
      <c r="P43" s="22" t="str">
        <f>IF(OR($B43="", $C43=""), "", SUMIF('Time Entries'!$S$12:$S$1011, _xlfn.CONCAT(P$10, " - ", $Y43), 'Time Entries'!$D$12:$D$1011)+SUMIF('Time Entries'!$T$12:$T$1011, _xlfn.CONCAT(P$10, " - ", $Y43), 'Time Entries'!$F$12:$F$1011)+SUMIF('Time Entries'!$U$12:$U$1011, _xlfn.CONCAT(P$10, " - ", $Y43), 'Time Entries'!$H$12:$H$1011)+SUMIF('Time Entries'!$V$12:$V$1011, _xlfn.CONCAT(P$10, " - ", $Y43), 'Time Entries'!$J$12:$J$1011))</f>
        <v/>
      </c>
      <c r="Q43" s="22" t="str">
        <f>IF(OR($B43="", $C43=""), "", SUMIF('Time Entries'!$S$12:$S$1011, _xlfn.CONCAT(Q$10, " - ", $Y43), 'Time Entries'!$D$12:$D$1011)+SUMIF('Time Entries'!$T$12:$T$1011, _xlfn.CONCAT(Q$10, " - ", $Y43), 'Time Entries'!$F$12:$F$1011)+SUMIF('Time Entries'!$U$12:$U$1011, _xlfn.CONCAT(Q$10, " - ", $Y43), 'Time Entries'!$H$12:$H$1011)+SUMIF('Time Entries'!$V$12:$V$1011, _xlfn.CONCAT(Q$10, " - ", $Y43), 'Time Entries'!$J$12:$J$1011))</f>
        <v/>
      </c>
      <c r="R43" s="22" t="str">
        <f>IF(OR($B43="", $C43=""), "", SUMIF('Time Entries'!$S$12:$S$1011, _xlfn.CONCAT(R$10, " - ", $Y43), 'Time Entries'!$D$12:$D$1011)+SUMIF('Time Entries'!$T$12:$T$1011, _xlfn.CONCAT(R$10, " - ", $Y43), 'Time Entries'!$F$12:$F$1011)+SUMIF('Time Entries'!$U$12:$U$1011, _xlfn.CONCAT(R$10, " - ", $Y43), 'Time Entries'!$H$12:$H$1011)+SUMIF('Time Entries'!$V$12:$V$1011, _xlfn.CONCAT(R$10, " - ", $Y43), 'Time Entries'!$J$12:$J$1011))</f>
        <v/>
      </c>
      <c r="S43" s="22" t="str">
        <f>IF(OR($B43="", $C43=""), "", SUMIF('Time Entries'!$S$12:$S$1011, _xlfn.CONCAT(S$10, " - ", $Y43), 'Time Entries'!$D$12:$D$1011)+SUMIF('Time Entries'!$T$12:$T$1011, _xlfn.CONCAT(S$10, " - ", $Y43), 'Time Entries'!$F$12:$F$1011)+SUMIF('Time Entries'!$U$12:$U$1011, _xlfn.CONCAT(S$10, " - ", $Y43), 'Time Entries'!$H$12:$H$1011)+SUMIF('Time Entries'!$V$12:$V$1011, _xlfn.CONCAT(S$10, " - ", $Y43), 'Time Entries'!$J$12:$J$1011))</f>
        <v/>
      </c>
      <c r="T43" s="24" t="str">
        <f>IF(OR($B43="", $C43=""), "", SUMIF('Time Entries'!$S$12:$S$1011, _xlfn.CONCAT(T$10, " - ", $Y43), 'Time Entries'!$D$12:$D$1011)+SUMIF('Time Entries'!$T$12:$T$1011, _xlfn.CONCAT(T$10, " - ", $Y43), 'Time Entries'!$F$12:$F$1011)+SUMIF('Time Entries'!$U$12:$U$1011, _xlfn.CONCAT(T$10, " - ", $Y43), 'Time Entries'!$H$12:$H$1011)+SUMIF('Time Entries'!$V$12:$V$1011, _xlfn.CONCAT(T$10, " - ", $Y43), 'Time Entries'!$J$12:$J$1011))</f>
        <v/>
      </c>
      <c r="U43" s="48"/>
      <c r="W43" s="17" t="str">
        <f t="shared" si="4"/>
        <v/>
      </c>
      <c r="Y43" s="17" t="str">
        <f t="shared" si="5"/>
        <v/>
      </c>
      <c r="AD43" s="17" t="str">
        <f t="shared" si="6"/>
        <v/>
      </c>
      <c r="AF43" s="17" t="str">
        <f t="shared" si="7"/>
        <v/>
      </c>
      <c r="AH43" s="17" t="str">
        <f>IF($B43="", "", IF(COUNTIF($B$12:$B43, $B43)&gt;1, "", $B43))</f>
        <v/>
      </c>
      <c r="AI43" s="17" t="str">
        <f>IF($AH43="", "", COUNTIF($AH$12:$AH$261, "&lt;"&amp;$AH43)+1+COUNTIF($AH$12:$AH43, $AH43)-1-$AH$10)</f>
        <v/>
      </c>
      <c r="AK43" s="17" t="str">
        <f t="shared" si="8"/>
        <v/>
      </c>
      <c r="AL43" s="17" t="str">
        <f>IF($AK43="", "", COUNTIF($AK$12:$AK$261, "&lt;"&amp;$AK43)+1+COUNTIF($AK$12:$AK43, $AK43)-1-$AK$10)</f>
        <v/>
      </c>
    </row>
    <row r="44" spans="1:38" x14ac:dyDescent="0.25">
      <c r="A44" s="48"/>
      <c r="B44" s="57"/>
      <c r="C44" s="58"/>
      <c r="D44" s="59"/>
      <c r="E44" s="48"/>
      <c r="F44" s="27" t="str">
        <f t="shared" si="2"/>
        <v/>
      </c>
      <c r="G44" s="27" t="str">
        <f t="shared" si="3"/>
        <v/>
      </c>
      <c r="H44" s="48"/>
      <c r="I44" s="31" t="str">
        <f>IF(OR($B44="", $C44=""), "", SUMIF('Time Entries'!$S$12:$S$1011, _xlfn.CONCAT(I$10, " - ", $Y44), 'Time Entries'!$D$12:$D$1011)+SUMIF('Time Entries'!$T$12:$T$1011, _xlfn.CONCAT(I$10, " - ", $Y44), 'Time Entries'!$F$12:$F$1011)+SUMIF('Time Entries'!$U$12:$U$1011, _xlfn.CONCAT(I$10, " - ", $Y44), 'Time Entries'!$H$12:$H$1011)+SUMIF('Time Entries'!$V$12:$V$1011, _xlfn.CONCAT(I$10, " - ", $Y44), 'Time Entries'!$J$12:$J$1011))</f>
        <v/>
      </c>
      <c r="J44" s="22" t="str">
        <f>IF(OR($B44="", $C44=""), "", SUMIF('Time Entries'!$S$12:$S$1011, _xlfn.CONCAT(J$10, " - ", $Y44), 'Time Entries'!$D$12:$D$1011)+SUMIF('Time Entries'!$T$12:$T$1011, _xlfn.CONCAT(J$10, " - ", $Y44), 'Time Entries'!$F$12:$F$1011)+SUMIF('Time Entries'!$U$12:$U$1011, _xlfn.CONCAT(J$10, " - ", $Y44), 'Time Entries'!$H$12:$H$1011)+SUMIF('Time Entries'!$V$12:$V$1011, _xlfn.CONCAT(J$10, " - ", $Y44), 'Time Entries'!$J$12:$J$1011))</f>
        <v/>
      </c>
      <c r="K44" s="22" t="str">
        <f>IF(OR($B44="", $C44=""), "", SUMIF('Time Entries'!$S$12:$S$1011, _xlfn.CONCAT(K$10, " - ", $Y44), 'Time Entries'!$D$12:$D$1011)+SUMIF('Time Entries'!$T$12:$T$1011, _xlfn.CONCAT(K$10, " - ", $Y44), 'Time Entries'!$F$12:$F$1011)+SUMIF('Time Entries'!$U$12:$U$1011, _xlfn.CONCAT(K$10, " - ", $Y44), 'Time Entries'!$H$12:$H$1011)+SUMIF('Time Entries'!$V$12:$V$1011, _xlfn.CONCAT(K$10, " - ", $Y44), 'Time Entries'!$J$12:$J$1011))</f>
        <v/>
      </c>
      <c r="L44" s="22" t="str">
        <f>IF(OR($B44="", $C44=""), "", SUMIF('Time Entries'!$S$12:$S$1011, _xlfn.CONCAT(L$10, " - ", $Y44), 'Time Entries'!$D$12:$D$1011)+SUMIF('Time Entries'!$T$12:$T$1011, _xlfn.CONCAT(L$10, " - ", $Y44), 'Time Entries'!$F$12:$F$1011)+SUMIF('Time Entries'!$U$12:$U$1011, _xlfn.CONCAT(L$10, " - ", $Y44), 'Time Entries'!$H$12:$H$1011)+SUMIF('Time Entries'!$V$12:$V$1011, _xlfn.CONCAT(L$10, " - ", $Y44), 'Time Entries'!$J$12:$J$1011))</f>
        <v/>
      </c>
      <c r="M44" s="22" t="str">
        <f>IF(OR($B44="", $C44=""), "", SUMIF('Time Entries'!$S$12:$S$1011, _xlfn.CONCAT(M$10, " - ", $Y44), 'Time Entries'!$D$12:$D$1011)+SUMIF('Time Entries'!$T$12:$T$1011, _xlfn.CONCAT(M$10, " - ", $Y44), 'Time Entries'!$F$12:$F$1011)+SUMIF('Time Entries'!$U$12:$U$1011, _xlfn.CONCAT(M$10, " - ", $Y44), 'Time Entries'!$H$12:$H$1011)+SUMIF('Time Entries'!$V$12:$V$1011, _xlfn.CONCAT(M$10, " - ", $Y44), 'Time Entries'!$J$12:$J$1011))</f>
        <v/>
      </c>
      <c r="N44" s="22" t="str">
        <f>IF(OR($B44="", $C44=""), "", SUMIF('Time Entries'!$S$12:$S$1011, _xlfn.CONCAT(N$10, " - ", $Y44), 'Time Entries'!$D$12:$D$1011)+SUMIF('Time Entries'!$T$12:$T$1011, _xlfn.CONCAT(N$10, " - ", $Y44), 'Time Entries'!$F$12:$F$1011)+SUMIF('Time Entries'!$U$12:$U$1011, _xlfn.CONCAT(N$10, " - ", $Y44), 'Time Entries'!$H$12:$H$1011)+SUMIF('Time Entries'!$V$12:$V$1011, _xlfn.CONCAT(N$10, " - ", $Y44), 'Time Entries'!$J$12:$J$1011))</f>
        <v/>
      </c>
      <c r="O44" s="22" t="str">
        <f>IF(OR($B44="", $C44=""), "", SUMIF('Time Entries'!$S$12:$S$1011, _xlfn.CONCAT(O$10, " - ", $Y44), 'Time Entries'!$D$12:$D$1011)+SUMIF('Time Entries'!$T$12:$T$1011, _xlfn.CONCAT(O$10, " - ", $Y44), 'Time Entries'!$F$12:$F$1011)+SUMIF('Time Entries'!$U$12:$U$1011, _xlfn.CONCAT(O$10, " - ", $Y44), 'Time Entries'!$H$12:$H$1011)+SUMIF('Time Entries'!$V$12:$V$1011, _xlfn.CONCAT(O$10, " - ", $Y44), 'Time Entries'!$J$12:$J$1011))</f>
        <v/>
      </c>
      <c r="P44" s="22" t="str">
        <f>IF(OR($B44="", $C44=""), "", SUMIF('Time Entries'!$S$12:$S$1011, _xlfn.CONCAT(P$10, " - ", $Y44), 'Time Entries'!$D$12:$D$1011)+SUMIF('Time Entries'!$T$12:$T$1011, _xlfn.CONCAT(P$10, " - ", $Y44), 'Time Entries'!$F$12:$F$1011)+SUMIF('Time Entries'!$U$12:$U$1011, _xlfn.CONCAT(P$10, " - ", $Y44), 'Time Entries'!$H$12:$H$1011)+SUMIF('Time Entries'!$V$12:$V$1011, _xlfn.CONCAT(P$10, " - ", $Y44), 'Time Entries'!$J$12:$J$1011))</f>
        <v/>
      </c>
      <c r="Q44" s="22" t="str">
        <f>IF(OR($B44="", $C44=""), "", SUMIF('Time Entries'!$S$12:$S$1011, _xlfn.CONCAT(Q$10, " - ", $Y44), 'Time Entries'!$D$12:$D$1011)+SUMIF('Time Entries'!$T$12:$T$1011, _xlfn.CONCAT(Q$10, " - ", $Y44), 'Time Entries'!$F$12:$F$1011)+SUMIF('Time Entries'!$U$12:$U$1011, _xlfn.CONCAT(Q$10, " - ", $Y44), 'Time Entries'!$H$12:$H$1011)+SUMIF('Time Entries'!$V$12:$V$1011, _xlfn.CONCAT(Q$10, " - ", $Y44), 'Time Entries'!$J$12:$J$1011))</f>
        <v/>
      </c>
      <c r="R44" s="22" t="str">
        <f>IF(OR($B44="", $C44=""), "", SUMIF('Time Entries'!$S$12:$S$1011, _xlfn.CONCAT(R$10, " - ", $Y44), 'Time Entries'!$D$12:$D$1011)+SUMIF('Time Entries'!$T$12:$T$1011, _xlfn.CONCAT(R$10, " - ", $Y44), 'Time Entries'!$F$12:$F$1011)+SUMIF('Time Entries'!$U$12:$U$1011, _xlfn.CONCAT(R$10, " - ", $Y44), 'Time Entries'!$H$12:$H$1011)+SUMIF('Time Entries'!$V$12:$V$1011, _xlfn.CONCAT(R$10, " - ", $Y44), 'Time Entries'!$J$12:$J$1011))</f>
        <v/>
      </c>
      <c r="S44" s="22" t="str">
        <f>IF(OR($B44="", $C44=""), "", SUMIF('Time Entries'!$S$12:$S$1011, _xlfn.CONCAT(S$10, " - ", $Y44), 'Time Entries'!$D$12:$D$1011)+SUMIF('Time Entries'!$T$12:$T$1011, _xlfn.CONCAT(S$10, " - ", $Y44), 'Time Entries'!$F$12:$F$1011)+SUMIF('Time Entries'!$U$12:$U$1011, _xlfn.CONCAT(S$10, " - ", $Y44), 'Time Entries'!$H$12:$H$1011)+SUMIF('Time Entries'!$V$12:$V$1011, _xlfn.CONCAT(S$10, " - ", $Y44), 'Time Entries'!$J$12:$J$1011))</f>
        <v/>
      </c>
      <c r="T44" s="24" t="str">
        <f>IF(OR($B44="", $C44=""), "", SUMIF('Time Entries'!$S$12:$S$1011, _xlfn.CONCAT(T$10, " - ", $Y44), 'Time Entries'!$D$12:$D$1011)+SUMIF('Time Entries'!$T$12:$T$1011, _xlfn.CONCAT(T$10, " - ", $Y44), 'Time Entries'!$F$12:$F$1011)+SUMIF('Time Entries'!$U$12:$U$1011, _xlfn.CONCAT(T$10, " - ", $Y44), 'Time Entries'!$H$12:$H$1011)+SUMIF('Time Entries'!$V$12:$V$1011, _xlfn.CONCAT(T$10, " - ", $Y44), 'Time Entries'!$J$12:$J$1011))</f>
        <v/>
      </c>
      <c r="U44" s="48"/>
      <c r="W44" s="17" t="str">
        <f t="shared" si="4"/>
        <v/>
      </c>
      <c r="Y44" s="17" t="str">
        <f t="shared" si="5"/>
        <v/>
      </c>
      <c r="AD44" s="17" t="str">
        <f t="shared" si="6"/>
        <v/>
      </c>
      <c r="AF44" s="17" t="str">
        <f t="shared" si="7"/>
        <v/>
      </c>
      <c r="AH44" s="17" t="str">
        <f>IF($B44="", "", IF(COUNTIF($B$12:$B44, $B44)&gt;1, "", $B44))</f>
        <v/>
      </c>
      <c r="AI44" s="17" t="str">
        <f>IF($AH44="", "", COUNTIF($AH$12:$AH$261, "&lt;"&amp;$AH44)+1+COUNTIF($AH$12:$AH44, $AH44)-1-$AH$10)</f>
        <v/>
      </c>
      <c r="AK44" s="17" t="str">
        <f t="shared" si="8"/>
        <v/>
      </c>
      <c r="AL44" s="17" t="str">
        <f>IF($AK44="", "", COUNTIF($AK$12:$AK$261, "&lt;"&amp;$AK44)+1+COUNTIF($AK$12:$AK44, $AK44)-1-$AK$10)</f>
        <v/>
      </c>
    </row>
    <row r="45" spans="1:38" x14ac:dyDescent="0.25">
      <c r="A45" s="48"/>
      <c r="B45" s="57"/>
      <c r="C45" s="58"/>
      <c r="D45" s="59"/>
      <c r="E45" s="48"/>
      <c r="F45" s="27" t="str">
        <f t="shared" si="2"/>
        <v/>
      </c>
      <c r="G45" s="27" t="str">
        <f t="shared" si="3"/>
        <v/>
      </c>
      <c r="H45" s="48"/>
      <c r="I45" s="31" t="str">
        <f>IF(OR($B45="", $C45=""), "", SUMIF('Time Entries'!$S$12:$S$1011, _xlfn.CONCAT(I$10, " - ", $Y45), 'Time Entries'!$D$12:$D$1011)+SUMIF('Time Entries'!$T$12:$T$1011, _xlfn.CONCAT(I$10, " - ", $Y45), 'Time Entries'!$F$12:$F$1011)+SUMIF('Time Entries'!$U$12:$U$1011, _xlfn.CONCAT(I$10, " - ", $Y45), 'Time Entries'!$H$12:$H$1011)+SUMIF('Time Entries'!$V$12:$V$1011, _xlfn.CONCAT(I$10, " - ", $Y45), 'Time Entries'!$J$12:$J$1011))</f>
        <v/>
      </c>
      <c r="J45" s="22" t="str">
        <f>IF(OR($B45="", $C45=""), "", SUMIF('Time Entries'!$S$12:$S$1011, _xlfn.CONCAT(J$10, " - ", $Y45), 'Time Entries'!$D$12:$D$1011)+SUMIF('Time Entries'!$T$12:$T$1011, _xlfn.CONCAT(J$10, " - ", $Y45), 'Time Entries'!$F$12:$F$1011)+SUMIF('Time Entries'!$U$12:$U$1011, _xlfn.CONCAT(J$10, " - ", $Y45), 'Time Entries'!$H$12:$H$1011)+SUMIF('Time Entries'!$V$12:$V$1011, _xlfn.CONCAT(J$10, " - ", $Y45), 'Time Entries'!$J$12:$J$1011))</f>
        <v/>
      </c>
      <c r="K45" s="22" t="str">
        <f>IF(OR($B45="", $C45=""), "", SUMIF('Time Entries'!$S$12:$S$1011, _xlfn.CONCAT(K$10, " - ", $Y45), 'Time Entries'!$D$12:$D$1011)+SUMIF('Time Entries'!$T$12:$T$1011, _xlfn.CONCAT(K$10, " - ", $Y45), 'Time Entries'!$F$12:$F$1011)+SUMIF('Time Entries'!$U$12:$U$1011, _xlfn.CONCAT(K$10, " - ", $Y45), 'Time Entries'!$H$12:$H$1011)+SUMIF('Time Entries'!$V$12:$V$1011, _xlfn.CONCAT(K$10, " - ", $Y45), 'Time Entries'!$J$12:$J$1011))</f>
        <v/>
      </c>
      <c r="L45" s="22" t="str">
        <f>IF(OR($B45="", $C45=""), "", SUMIF('Time Entries'!$S$12:$S$1011, _xlfn.CONCAT(L$10, " - ", $Y45), 'Time Entries'!$D$12:$D$1011)+SUMIF('Time Entries'!$T$12:$T$1011, _xlfn.CONCAT(L$10, " - ", $Y45), 'Time Entries'!$F$12:$F$1011)+SUMIF('Time Entries'!$U$12:$U$1011, _xlfn.CONCAT(L$10, " - ", $Y45), 'Time Entries'!$H$12:$H$1011)+SUMIF('Time Entries'!$V$12:$V$1011, _xlfn.CONCAT(L$10, " - ", $Y45), 'Time Entries'!$J$12:$J$1011))</f>
        <v/>
      </c>
      <c r="M45" s="22" t="str">
        <f>IF(OR($B45="", $C45=""), "", SUMIF('Time Entries'!$S$12:$S$1011, _xlfn.CONCAT(M$10, " - ", $Y45), 'Time Entries'!$D$12:$D$1011)+SUMIF('Time Entries'!$T$12:$T$1011, _xlfn.CONCAT(M$10, " - ", $Y45), 'Time Entries'!$F$12:$F$1011)+SUMIF('Time Entries'!$U$12:$U$1011, _xlfn.CONCAT(M$10, " - ", $Y45), 'Time Entries'!$H$12:$H$1011)+SUMIF('Time Entries'!$V$12:$V$1011, _xlfn.CONCAT(M$10, " - ", $Y45), 'Time Entries'!$J$12:$J$1011))</f>
        <v/>
      </c>
      <c r="N45" s="22" t="str">
        <f>IF(OR($B45="", $C45=""), "", SUMIF('Time Entries'!$S$12:$S$1011, _xlfn.CONCAT(N$10, " - ", $Y45), 'Time Entries'!$D$12:$D$1011)+SUMIF('Time Entries'!$T$12:$T$1011, _xlfn.CONCAT(N$10, " - ", $Y45), 'Time Entries'!$F$12:$F$1011)+SUMIF('Time Entries'!$U$12:$U$1011, _xlfn.CONCAT(N$10, " - ", $Y45), 'Time Entries'!$H$12:$H$1011)+SUMIF('Time Entries'!$V$12:$V$1011, _xlfn.CONCAT(N$10, " - ", $Y45), 'Time Entries'!$J$12:$J$1011))</f>
        <v/>
      </c>
      <c r="O45" s="22" t="str">
        <f>IF(OR($B45="", $C45=""), "", SUMIF('Time Entries'!$S$12:$S$1011, _xlfn.CONCAT(O$10, " - ", $Y45), 'Time Entries'!$D$12:$D$1011)+SUMIF('Time Entries'!$T$12:$T$1011, _xlfn.CONCAT(O$10, " - ", $Y45), 'Time Entries'!$F$12:$F$1011)+SUMIF('Time Entries'!$U$12:$U$1011, _xlfn.CONCAT(O$10, " - ", $Y45), 'Time Entries'!$H$12:$H$1011)+SUMIF('Time Entries'!$V$12:$V$1011, _xlfn.CONCAT(O$10, " - ", $Y45), 'Time Entries'!$J$12:$J$1011))</f>
        <v/>
      </c>
      <c r="P45" s="22" t="str">
        <f>IF(OR($B45="", $C45=""), "", SUMIF('Time Entries'!$S$12:$S$1011, _xlfn.CONCAT(P$10, " - ", $Y45), 'Time Entries'!$D$12:$D$1011)+SUMIF('Time Entries'!$T$12:$T$1011, _xlfn.CONCAT(P$10, " - ", $Y45), 'Time Entries'!$F$12:$F$1011)+SUMIF('Time Entries'!$U$12:$U$1011, _xlfn.CONCAT(P$10, " - ", $Y45), 'Time Entries'!$H$12:$H$1011)+SUMIF('Time Entries'!$V$12:$V$1011, _xlfn.CONCAT(P$10, " - ", $Y45), 'Time Entries'!$J$12:$J$1011))</f>
        <v/>
      </c>
      <c r="Q45" s="22" t="str">
        <f>IF(OR($B45="", $C45=""), "", SUMIF('Time Entries'!$S$12:$S$1011, _xlfn.CONCAT(Q$10, " - ", $Y45), 'Time Entries'!$D$12:$D$1011)+SUMIF('Time Entries'!$T$12:$T$1011, _xlfn.CONCAT(Q$10, " - ", $Y45), 'Time Entries'!$F$12:$F$1011)+SUMIF('Time Entries'!$U$12:$U$1011, _xlfn.CONCAT(Q$10, " - ", $Y45), 'Time Entries'!$H$12:$H$1011)+SUMIF('Time Entries'!$V$12:$V$1011, _xlfn.CONCAT(Q$10, " - ", $Y45), 'Time Entries'!$J$12:$J$1011))</f>
        <v/>
      </c>
      <c r="R45" s="22" t="str">
        <f>IF(OR($B45="", $C45=""), "", SUMIF('Time Entries'!$S$12:$S$1011, _xlfn.CONCAT(R$10, " - ", $Y45), 'Time Entries'!$D$12:$D$1011)+SUMIF('Time Entries'!$T$12:$T$1011, _xlfn.CONCAT(R$10, " - ", $Y45), 'Time Entries'!$F$12:$F$1011)+SUMIF('Time Entries'!$U$12:$U$1011, _xlfn.CONCAT(R$10, " - ", $Y45), 'Time Entries'!$H$12:$H$1011)+SUMIF('Time Entries'!$V$12:$V$1011, _xlfn.CONCAT(R$10, " - ", $Y45), 'Time Entries'!$J$12:$J$1011))</f>
        <v/>
      </c>
      <c r="S45" s="22" t="str">
        <f>IF(OR($B45="", $C45=""), "", SUMIF('Time Entries'!$S$12:$S$1011, _xlfn.CONCAT(S$10, " - ", $Y45), 'Time Entries'!$D$12:$D$1011)+SUMIF('Time Entries'!$T$12:$T$1011, _xlfn.CONCAT(S$10, " - ", $Y45), 'Time Entries'!$F$12:$F$1011)+SUMIF('Time Entries'!$U$12:$U$1011, _xlfn.CONCAT(S$10, " - ", $Y45), 'Time Entries'!$H$12:$H$1011)+SUMIF('Time Entries'!$V$12:$V$1011, _xlfn.CONCAT(S$10, " - ", $Y45), 'Time Entries'!$J$12:$J$1011))</f>
        <v/>
      </c>
      <c r="T45" s="24" t="str">
        <f>IF(OR($B45="", $C45=""), "", SUMIF('Time Entries'!$S$12:$S$1011, _xlfn.CONCAT(T$10, " - ", $Y45), 'Time Entries'!$D$12:$D$1011)+SUMIF('Time Entries'!$T$12:$T$1011, _xlfn.CONCAT(T$10, " - ", $Y45), 'Time Entries'!$F$12:$F$1011)+SUMIF('Time Entries'!$U$12:$U$1011, _xlfn.CONCAT(T$10, " - ", $Y45), 'Time Entries'!$H$12:$H$1011)+SUMIF('Time Entries'!$V$12:$V$1011, _xlfn.CONCAT(T$10, " - ", $Y45), 'Time Entries'!$J$12:$J$1011))</f>
        <v/>
      </c>
      <c r="U45" s="48"/>
      <c r="W45" s="17" t="str">
        <f t="shared" si="4"/>
        <v/>
      </c>
      <c r="Y45" s="17" t="str">
        <f t="shared" si="5"/>
        <v/>
      </c>
      <c r="AD45" s="17" t="str">
        <f t="shared" si="6"/>
        <v/>
      </c>
      <c r="AF45" s="17" t="str">
        <f t="shared" si="7"/>
        <v/>
      </c>
      <c r="AH45" s="17" t="str">
        <f>IF($B45="", "", IF(COUNTIF($B$12:$B45, $B45)&gt;1, "", $B45))</f>
        <v/>
      </c>
      <c r="AI45" s="17" t="str">
        <f>IF($AH45="", "", COUNTIF($AH$12:$AH$261, "&lt;"&amp;$AH45)+1+COUNTIF($AH$12:$AH45, $AH45)-1-$AH$10)</f>
        <v/>
      </c>
      <c r="AK45" s="17" t="str">
        <f t="shared" si="8"/>
        <v/>
      </c>
      <c r="AL45" s="17" t="str">
        <f>IF($AK45="", "", COUNTIF($AK$12:$AK$261, "&lt;"&amp;$AK45)+1+COUNTIF($AK$12:$AK45, $AK45)-1-$AK$10)</f>
        <v/>
      </c>
    </row>
    <row r="46" spans="1:38" x14ac:dyDescent="0.25">
      <c r="A46" s="48"/>
      <c r="B46" s="57"/>
      <c r="C46" s="58"/>
      <c r="D46" s="59"/>
      <c r="E46" s="48"/>
      <c r="F46" s="27" t="str">
        <f t="shared" si="2"/>
        <v/>
      </c>
      <c r="G46" s="27" t="str">
        <f t="shared" si="3"/>
        <v/>
      </c>
      <c r="H46" s="48"/>
      <c r="I46" s="31" t="str">
        <f>IF(OR($B46="", $C46=""), "", SUMIF('Time Entries'!$S$12:$S$1011, _xlfn.CONCAT(I$10, " - ", $Y46), 'Time Entries'!$D$12:$D$1011)+SUMIF('Time Entries'!$T$12:$T$1011, _xlfn.CONCAT(I$10, " - ", $Y46), 'Time Entries'!$F$12:$F$1011)+SUMIF('Time Entries'!$U$12:$U$1011, _xlfn.CONCAT(I$10, " - ", $Y46), 'Time Entries'!$H$12:$H$1011)+SUMIF('Time Entries'!$V$12:$V$1011, _xlfn.CONCAT(I$10, " - ", $Y46), 'Time Entries'!$J$12:$J$1011))</f>
        <v/>
      </c>
      <c r="J46" s="22" t="str">
        <f>IF(OR($B46="", $C46=""), "", SUMIF('Time Entries'!$S$12:$S$1011, _xlfn.CONCAT(J$10, " - ", $Y46), 'Time Entries'!$D$12:$D$1011)+SUMIF('Time Entries'!$T$12:$T$1011, _xlfn.CONCAT(J$10, " - ", $Y46), 'Time Entries'!$F$12:$F$1011)+SUMIF('Time Entries'!$U$12:$U$1011, _xlfn.CONCAT(J$10, " - ", $Y46), 'Time Entries'!$H$12:$H$1011)+SUMIF('Time Entries'!$V$12:$V$1011, _xlfn.CONCAT(J$10, " - ", $Y46), 'Time Entries'!$J$12:$J$1011))</f>
        <v/>
      </c>
      <c r="K46" s="22" t="str">
        <f>IF(OR($B46="", $C46=""), "", SUMIF('Time Entries'!$S$12:$S$1011, _xlfn.CONCAT(K$10, " - ", $Y46), 'Time Entries'!$D$12:$D$1011)+SUMIF('Time Entries'!$T$12:$T$1011, _xlfn.CONCAT(K$10, " - ", $Y46), 'Time Entries'!$F$12:$F$1011)+SUMIF('Time Entries'!$U$12:$U$1011, _xlfn.CONCAT(K$10, " - ", $Y46), 'Time Entries'!$H$12:$H$1011)+SUMIF('Time Entries'!$V$12:$V$1011, _xlfn.CONCAT(K$10, " - ", $Y46), 'Time Entries'!$J$12:$J$1011))</f>
        <v/>
      </c>
      <c r="L46" s="22" t="str">
        <f>IF(OR($B46="", $C46=""), "", SUMIF('Time Entries'!$S$12:$S$1011, _xlfn.CONCAT(L$10, " - ", $Y46), 'Time Entries'!$D$12:$D$1011)+SUMIF('Time Entries'!$T$12:$T$1011, _xlfn.CONCAT(L$10, " - ", $Y46), 'Time Entries'!$F$12:$F$1011)+SUMIF('Time Entries'!$U$12:$U$1011, _xlfn.CONCAT(L$10, " - ", $Y46), 'Time Entries'!$H$12:$H$1011)+SUMIF('Time Entries'!$V$12:$V$1011, _xlfn.CONCAT(L$10, " - ", $Y46), 'Time Entries'!$J$12:$J$1011))</f>
        <v/>
      </c>
      <c r="M46" s="22" t="str">
        <f>IF(OR($B46="", $C46=""), "", SUMIF('Time Entries'!$S$12:$S$1011, _xlfn.CONCAT(M$10, " - ", $Y46), 'Time Entries'!$D$12:$D$1011)+SUMIF('Time Entries'!$T$12:$T$1011, _xlfn.CONCAT(M$10, " - ", $Y46), 'Time Entries'!$F$12:$F$1011)+SUMIF('Time Entries'!$U$12:$U$1011, _xlfn.CONCAT(M$10, " - ", $Y46), 'Time Entries'!$H$12:$H$1011)+SUMIF('Time Entries'!$V$12:$V$1011, _xlfn.CONCAT(M$10, " - ", $Y46), 'Time Entries'!$J$12:$J$1011))</f>
        <v/>
      </c>
      <c r="N46" s="22" t="str">
        <f>IF(OR($B46="", $C46=""), "", SUMIF('Time Entries'!$S$12:$S$1011, _xlfn.CONCAT(N$10, " - ", $Y46), 'Time Entries'!$D$12:$D$1011)+SUMIF('Time Entries'!$T$12:$T$1011, _xlfn.CONCAT(N$10, " - ", $Y46), 'Time Entries'!$F$12:$F$1011)+SUMIF('Time Entries'!$U$12:$U$1011, _xlfn.CONCAT(N$10, " - ", $Y46), 'Time Entries'!$H$12:$H$1011)+SUMIF('Time Entries'!$V$12:$V$1011, _xlfn.CONCAT(N$10, " - ", $Y46), 'Time Entries'!$J$12:$J$1011))</f>
        <v/>
      </c>
      <c r="O46" s="22" t="str">
        <f>IF(OR($B46="", $C46=""), "", SUMIF('Time Entries'!$S$12:$S$1011, _xlfn.CONCAT(O$10, " - ", $Y46), 'Time Entries'!$D$12:$D$1011)+SUMIF('Time Entries'!$T$12:$T$1011, _xlfn.CONCAT(O$10, " - ", $Y46), 'Time Entries'!$F$12:$F$1011)+SUMIF('Time Entries'!$U$12:$U$1011, _xlfn.CONCAT(O$10, " - ", $Y46), 'Time Entries'!$H$12:$H$1011)+SUMIF('Time Entries'!$V$12:$V$1011, _xlfn.CONCAT(O$10, " - ", $Y46), 'Time Entries'!$J$12:$J$1011))</f>
        <v/>
      </c>
      <c r="P46" s="22" t="str">
        <f>IF(OR($B46="", $C46=""), "", SUMIF('Time Entries'!$S$12:$S$1011, _xlfn.CONCAT(P$10, " - ", $Y46), 'Time Entries'!$D$12:$D$1011)+SUMIF('Time Entries'!$T$12:$T$1011, _xlfn.CONCAT(P$10, " - ", $Y46), 'Time Entries'!$F$12:$F$1011)+SUMIF('Time Entries'!$U$12:$U$1011, _xlfn.CONCAT(P$10, " - ", $Y46), 'Time Entries'!$H$12:$H$1011)+SUMIF('Time Entries'!$V$12:$V$1011, _xlfn.CONCAT(P$10, " - ", $Y46), 'Time Entries'!$J$12:$J$1011))</f>
        <v/>
      </c>
      <c r="Q46" s="22" t="str">
        <f>IF(OR($B46="", $C46=""), "", SUMIF('Time Entries'!$S$12:$S$1011, _xlfn.CONCAT(Q$10, " - ", $Y46), 'Time Entries'!$D$12:$D$1011)+SUMIF('Time Entries'!$T$12:$T$1011, _xlfn.CONCAT(Q$10, " - ", $Y46), 'Time Entries'!$F$12:$F$1011)+SUMIF('Time Entries'!$U$12:$U$1011, _xlfn.CONCAT(Q$10, " - ", $Y46), 'Time Entries'!$H$12:$H$1011)+SUMIF('Time Entries'!$V$12:$V$1011, _xlfn.CONCAT(Q$10, " - ", $Y46), 'Time Entries'!$J$12:$J$1011))</f>
        <v/>
      </c>
      <c r="R46" s="22" t="str">
        <f>IF(OR($B46="", $C46=""), "", SUMIF('Time Entries'!$S$12:$S$1011, _xlfn.CONCAT(R$10, " - ", $Y46), 'Time Entries'!$D$12:$D$1011)+SUMIF('Time Entries'!$T$12:$T$1011, _xlfn.CONCAT(R$10, " - ", $Y46), 'Time Entries'!$F$12:$F$1011)+SUMIF('Time Entries'!$U$12:$U$1011, _xlfn.CONCAT(R$10, " - ", $Y46), 'Time Entries'!$H$12:$H$1011)+SUMIF('Time Entries'!$V$12:$V$1011, _xlfn.CONCAT(R$10, " - ", $Y46), 'Time Entries'!$J$12:$J$1011))</f>
        <v/>
      </c>
      <c r="S46" s="22" t="str">
        <f>IF(OR($B46="", $C46=""), "", SUMIF('Time Entries'!$S$12:$S$1011, _xlfn.CONCAT(S$10, " - ", $Y46), 'Time Entries'!$D$12:$D$1011)+SUMIF('Time Entries'!$T$12:$T$1011, _xlfn.CONCAT(S$10, " - ", $Y46), 'Time Entries'!$F$12:$F$1011)+SUMIF('Time Entries'!$U$12:$U$1011, _xlfn.CONCAT(S$10, " - ", $Y46), 'Time Entries'!$H$12:$H$1011)+SUMIF('Time Entries'!$V$12:$V$1011, _xlfn.CONCAT(S$10, " - ", $Y46), 'Time Entries'!$J$12:$J$1011))</f>
        <v/>
      </c>
      <c r="T46" s="24" t="str">
        <f>IF(OR($B46="", $C46=""), "", SUMIF('Time Entries'!$S$12:$S$1011, _xlfn.CONCAT(T$10, " - ", $Y46), 'Time Entries'!$D$12:$D$1011)+SUMIF('Time Entries'!$T$12:$T$1011, _xlfn.CONCAT(T$10, " - ", $Y46), 'Time Entries'!$F$12:$F$1011)+SUMIF('Time Entries'!$U$12:$U$1011, _xlfn.CONCAT(T$10, " - ", $Y46), 'Time Entries'!$H$12:$H$1011)+SUMIF('Time Entries'!$V$12:$V$1011, _xlfn.CONCAT(T$10, " - ", $Y46), 'Time Entries'!$J$12:$J$1011))</f>
        <v/>
      </c>
      <c r="U46" s="48"/>
      <c r="W46" s="17" t="str">
        <f t="shared" si="4"/>
        <v/>
      </c>
      <c r="Y46" s="17" t="str">
        <f t="shared" si="5"/>
        <v/>
      </c>
      <c r="AD46" s="17" t="str">
        <f t="shared" si="6"/>
        <v/>
      </c>
      <c r="AF46" s="17" t="str">
        <f t="shared" si="7"/>
        <v/>
      </c>
      <c r="AH46" s="17" t="str">
        <f>IF($B46="", "", IF(COUNTIF($B$12:$B46, $B46)&gt;1, "", $B46))</f>
        <v/>
      </c>
      <c r="AI46" s="17" t="str">
        <f>IF($AH46="", "", COUNTIF($AH$12:$AH$261, "&lt;"&amp;$AH46)+1+COUNTIF($AH$12:$AH46, $AH46)-1-$AH$10)</f>
        <v/>
      </c>
      <c r="AK46" s="17" t="str">
        <f t="shared" si="8"/>
        <v/>
      </c>
      <c r="AL46" s="17" t="str">
        <f>IF($AK46="", "", COUNTIF($AK$12:$AK$261, "&lt;"&amp;$AK46)+1+COUNTIF($AK$12:$AK46, $AK46)-1-$AK$10)</f>
        <v/>
      </c>
    </row>
    <row r="47" spans="1:38" x14ac:dyDescent="0.25">
      <c r="A47" s="48"/>
      <c r="B47" s="57"/>
      <c r="C47" s="58"/>
      <c r="D47" s="59"/>
      <c r="E47" s="48"/>
      <c r="F47" s="27" t="str">
        <f t="shared" si="2"/>
        <v/>
      </c>
      <c r="G47" s="27" t="str">
        <f t="shared" si="3"/>
        <v/>
      </c>
      <c r="H47" s="48"/>
      <c r="I47" s="31" t="str">
        <f>IF(OR($B47="", $C47=""), "", SUMIF('Time Entries'!$S$12:$S$1011, _xlfn.CONCAT(I$10, " - ", $Y47), 'Time Entries'!$D$12:$D$1011)+SUMIF('Time Entries'!$T$12:$T$1011, _xlfn.CONCAT(I$10, " - ", $Y47), 'Time Entries'!$F$12:$F$1011)+SUMIF('Time Entries'!$U$12:$U$1011, _xlfn.CONCAT(I$10, " - ", $Y47), 'Time Entries'!$H$12:$H$1011)+SUMIF('Time Entries'!$V$12:$V$1011, _xlfn.CONCAT(I$10, " - ", $Y47), 'Time Entries'!$J$12:$J$1011))</f>
        <v/>
      </c>
      <c r="J47" s="22" t="str">
        <f>IF(OR($B47="", $C47=""), "", SUMIF('Time Entries'!$S$12:$S$1011, _xlfn.CONCAT(J$10, " - ", $Y47), 'Time Entries'!$D$12:$D$1011)+SUMIF('Time Entries'!$T$12:$T$1011, _xlfn.CONCAT(J$10, " - ", $Y47), 'Time Entries'!$F$12:$F$1011)+SUMIF('Time Entries'!$U$12:$U$1011, _xlfn.CONCAT(J$10, " - ", $Y47), 'Time Entries'!$H$12:$H$1011)+SUMIF('Time Entries'!$V$12:$V$1011, _xlfn.CONCAT(J$10, " - ", $Y47), 'Time Entries'!$J$12:$J$1011))</f>
        <v/>
      </c>
      <c r="K47" s="22" t="str">
        <f>IF(OR($B47="", $C47=""), "", SUMIF('Time Entries'!$S$12:$S$1011, _xlfn.CONCAT(K$10, " - ", $Y47), 'Time Entries'!$D$12:$D$1011)+SUMIF('Time Entries'!$T$12:$T$1011, _xlfn.CONCAT(K$10, " - ", $Y47), 'Time Entries'!$F$12:$F$1011)+SUMIF('Time Entries'!$U$12:$U$1011, _xlfn.CONCAT(K$10, " - ", $Y47), 'Time Entries'!$H$12:$H$1011)+SUMIF('Time Entries'!$V$12:$V$1011, _xlfn.CONCAT(K$10, " - ", $Y47), 'Time Entries'!$J$12:$J$1011))</f>
        <v/>
      </c>
      <c r="L47" s="22" t="str">
        <f>IF(OR($B47="", $C47=""), "", SUMIF('Time Entries'!$S$12:$S$1011, _xlfn.CONCAT(L$10, " - ", $Y47), 'Time Entries'!$D$12:$D$1011)+SUMIF('Time Entries'!$T$12:$T$1011, _xlfn.CONCAT(L$10, " - ", $Y47), 'Time Entries'!$F$12:$F$1011)+SUMIF('Time Entries'!$U$12:$U$1011, _xlfn.CONCAT(L$10, " - ", $Y47), 'Time Entries'!$H$12:$H$1011)+SUMIF('Time Entries'!$V$12:$V$1011, _xlfn.CONCAT(L$10, " - ", $Y47), 'Time Entries'!$J$12:$J$1011))</f>
        <v/>
      </c>
      <c r="M47" s="22" t="str">
        <f>IF(OR($B47="", $C47=""), "", SUMIF('Time Entries'!$S$12:$S$1011, _xlfn.CONCAT(M$10, " - ", $Y47), 'Time Entries'!$D$12:$D$1011)+SUMIF('Time Entries'!$T$12:$T$1011, _xlfn.CONCAT(M$10, " - ", $Y47), 'Time Entries'!$F$12:$F$1011)+SUMIF('Time Entries'!$U$12:$U$1011, _xlfn.CONCAT(M$10, " - ", $Y47), 'Time Entries'!$H$12:$H$1011)+SUMIF('Time Entries'!$V$12:$V$1011, _xlfn.CONCAT(M$10, " - ", $Y47), 'Time Entries'!$J$12:$J$1011))</f>
        <v/>
      </c>
      <c r="N47" s="22" t="str">
        <f>IF(OR($B47="", $C47=""), "", SUMIF('Time Entries'!$S$12:$S$1011, _xlfn.CONCAT(N$10, " - ", $Y47), 'Time Entries'!$D$12:$D$1011)+SUMIF('Time Entries'!$T$12:$T$1011, _xlfn.CONCAT(N$10, " - ", $Y47), 'Time Entries'!$F$12:$F$1011)+SUMIF('Time Entries'!$U$12:$U$1011, _xlfn.CONCAT(N$10, " - ", $Y47), 'Time Entries'!$H$12:$H$1011)+SUMIF('Time Entries'!$V$12:$V$1011, _xlfn.CONCAT(N$10, " - ", $Y47), 'Time Entries'!$J$12:$J$1011))</f>
        <v/>
      </c>
      <c r="O47" s="22" t="str">
        <f>IF(OR($B47="", $C47=""), "", SUMIF('Time Entries'!$S$12:$S$1011, _xlfn.CONCAT(O$10, " - ", $Y47), 'Time Entries'!$D$12:$D$1011)+SUMIF('Time Entries'!$T$12:$T$1011, _xlfn.CONCAT(O$10, " - ", $Y47), 'Time Entries'!$F$12:$F$1011)+SUMIF('Time Entries'!$U$12:$U$1011, _xlfn.CONCAT(O$10, " - ", $Y47), 'Time Entries'!$H$12:$H$1011)+SUMIF('Time Entries'!$V$12:$V$1011, _xlfn.CONCAT(O$10, " - ", $Y47), 'Time Entries'!$J$12:$J$1011))</f>
        <v/>
      </c>
      <c r="P47" s="22" t="str">
        <f>IF(OR($B47="", $C47=""), "", SUMIF('Time Entries'!$S$12:$S$1011, _xlfn.CONCAT(P$10, " - ", $Y47), 'Time Entries'!$D$12:$D$1011)+SUMIF('Time Entries'!$T$12:$T$1011, _xlfn.CONCAT(P$10, " - ", $Y47), 'Time Entries'!$F$12:$F$1011)+SUMIF('Time Entries'!$U$12:$U$1011, _xlfn.CONCAT(P$10, " - ", $Y47), 'Time Entries'!$H$12:$H$1011)+SUMIF('Time Entries'!$V$12:$V$1011, _xlfn.CONCAT(P$10, " - ", $Y47), 'Time Entries'!$J$12:$J$1011))</f>
        <v/>
      </c>
      <c r="Q47" s="22" t="str">
        <f>IF(OR($B47="", $C47=""), "", SUMIF('Time Entries'!$S$12:$S$1011, _xlfn.CONCAT(Q$10, " - ", $Y47), 'Time Entries'!$D$12:$D$1011)+SUMIF('Time Entries'!$T$12:$T$1011, _xlfn.CONCAT(Q$10, " - ", $Y47), 'Time Entries'!$F$12:$F$1011)+SUMIF('Time Entries'!$U$12:$U$1011, _xlfn.CONCAT(Q$10, " - ", $Y47), 'Time Entries'!$H$12:$H$1011)+SUMIF('Time Entries'!$V$12:$V$1011, _xlfn.CONCAT(Q$10, " - ", $Y47), 'Time Entries'!$J$12:$J$1011))</f>
        <v/>
      </c>
      <c r="R47" s="22" t="str">
        <f>IF(OR($B47="", $C47=""), "", SUMIF('Time Entries'!$S$12:$S$1011, _xlfn.CONCAT(R$10, " - ", $Y47), 'Time Entries'!$D$12:$D$1011)+SUMIF('Time Entries'!$T$12:$T$1011, _xlfn.CONCAT(R$10, " - ", $Y47), 'Time Entries'!$F$12:$F$1011)+SUMIF('Time Entries'!$U$12:$U$1011, _xlfn.CONCAT(R$10, " - ", $Y47), 'Time Entries'!$H$12:$H$1011)+SUMIF('Time Entries'!$V$12:$V$1011, _xlfn.CONCAT(R$10, " - ", $Y47), 'Time Entries'!$J$12:$J$1011))</f>
        <v/>
      </c>
      <c r="S47" s="22" t="str">
        <f>IF(OR($B47="", $C47=""), "", SUMIF('Time Entries'!$S$12:$S$1011, _xlfn.CONCAT(S$10, " - ", $Y47), 'Time Entries'!$D$12:$D$1011)+SUMIF('Time Entries'!$T$12:$T$1011, _xlfn.CONCAT(S$10, " - ", $Y47), 'Time Entries'!$F$12:$F$1011)+SUMIF('Time Entries'!$U$12:$U$1011, _xlfn.CONCAT(S$10, " - ", $Y47), 'Time Entries'!$H$12:$H$1011)+SUMIF('Time Entries'!$V$12:$V$1011, _xlfn.CONCAT(S$10, " - ", $Y47), 'Time Entries'!$J$12:$J$1011))</f>
        <v/>
      </c>
      <c r="T47" s="24" t="str">
        <f>IF(OR($B47="", $C47=""), "", SUMIF('Time Entries'!$S$12:$S$1011, _xlfn.CONCAT(T$10, " - ", $Y47), 'Time Entries'!$D$12:$D$1011)+SUMIF('Time Entries'!$T$12:$T$1011, _xlfn.CONCAT(T$10, " - ", $Y47), 'Time Entries'!$F$12:$F$1011)+SUMIF('Time Entries'!$U$12:$U$1011, _xlfn.CONCAT(T$10, " - ", $Y47), 'Time Entries'!$H$12:$H$1011)+SUMIF('Time Entries'!$V$12:$V$1011, _xlfn.CONCAT(T$10, " - ", $Y47), 'Time Entries'!$J$12:$J$1011))</f>
        <v/>
      </c>
      <c r="U47" s="48"/>
      <c r="W47" s="17" t="str">
        <f t="shared" si="4"/>
        <v/>
      </c>
      <c r="Y47" s="17" t="str">
        <f t="shared" si="5"/>
        <v/>
      </c>
      <c r="AD47" s="17" t="str">
        <f t="shared" si="6"/>
        <v/>
      </c>
      <c r="AF47" s="17" t="str">
        <f t="shared" si="7"/>
        <v/>
      </c>
      <c r="AH47" s="17" t="str">
        <f>IF($B47="", "", IF(COUNTIF($B$12:$B47, $B47)&gt;1, "", $B47))</f>
        <v/>
      </c>
      <c r="AI47" s="17" t="str">
        <f>IF($AH47="", "", COUNTIF($AH$12:$AH$261, "&lt;"&amp;$AH47)+1+COUNTIF($AH$12:$AH47, $AH47)-1-$AH$10)</f>
        <v/>
      </c>
      <c r="AK47" s="17" t="str">
        <f t="shared" si="8"/>
        <v/>
      </c>
      <c r="AL47" s="17" t="str">
        <f>IF($AK47="", "", COUNTIF($AK$12:$AK$261, "&lt;"&amp;$AK47)+1+COUNTIF($AK$12:$AK47, $AK47)-1-$AK$10)</f>
        <v/>
      </c>
    </row>
    <row r="48" spans="1:38" x14ac:dyDescent="0.25">
      <c r="A48" s="48"/>
      <c r="B48" s="57"/>
      <c r="C48" s="58"/>
      <c r="D48" s="59"/>
      <c r="E48" s="48"/>
      <c r="F48" s="27" t="str">
        <f t="shared" si="2"/>
        <v/>
      </c>
      <c r="G48" s="27" t="str">
        <f t="shared" si="3"/>
        <v/>
      </c>
      <c r="H48" s="48"/>
      <c r="I48" s="31" t="str">
        <f>IF(OR($B48="", $C48=""), "", SUMIF('Time Entries'!$S$12:$S$1011, _xlfn.CONCAT(I$10, " - ", $Y48), 'Time Entries'!$D$12:$D$1011)+SUMIF('Time Entries'!$T$12:$T$1011, _xlfn.CONCAT(I$10, " - ", $Y48), 'Time Entries'!$F$12:$F$1011)+SUMIF('Time Entries'!$U$12:$U$1011, _xlfn.CONCAT(I$10, " - ", $Y48), 'Time Entries'!$H$12:$H$1011)+SUMIF('Time Entries'!$V$12:$V$1011, _xlfn.CONCAT(I$10, " - ", $Y48), 'Time Entries'!$J$12:$J$1011))</f>
        <v/>
      </c>
      <c r="J48" s="22" t="str">
        <f>IF(OR($B48="", $C48=""), "", SUMIF('Time Entries'!$S$12:$S$1011, _xlfn.CONCAT(J$10, " - ", $Y48), 'Time Entries'!$D$12:$D$1011)+SUMIF('Time Entries'!$T$12:$T$1011, _xlfn.CONCAT(J$10, " - ", $Y48), 'Time Entries'!$F$12:$F$1011)+SUMIF('Time Entries'!$U$12:$U$1011, _xlfn.CONCAT(J$10, " - ", $Y48), 'Time Entries'!$H$12:$H$1011)+SUMIF('Time Entries'!$V$12:$V$1011, _xlfn.CONCAT(J$10, " - ", $Y48), 'Time Entries'!$J$12:$J$1011))</f>
        <v/>
      </c>
      <c r="K48" s="22" t="str">
        <f>IF(OR($B48="", $C48=""), "", SUMIF('Time Entries'!$S$12:$S$1011, _xlfn.CONCAT(K$10, " - ", $Y48), 'Time Entries'!$D$12:$D$1011)+SUMIF('Time Entries'!$T$12:$T$1011, _xlfn.CONCAT(K$10, " - ", $Y48), 'Time Entries'!$F$12:$F$1011)+SUMIF('Time Entries'!$U$12:$U$1011, _xlfn.CONCAT(K$10, " - ", $Y48), 'Time Entries'!$H$12:$H$1011)+SUMIF('Time Entries'!$V$12:$V$1011, _xlfn.CONCAT(K$10, " - ", $Y48), 'Time Entries'!$J$12:$J$1011))</f>
        <v/>
      </c>
      <c r="L48" s="22" t="str">
        <f>IF(OR($B48="", $C48=""), "", SUMIF('Time Entries'!$S$12:$S$1011, _xlfn.CONCAT(L$10, " - ", $Y48), 'Time Entries'!$D$12:$D$1011)+SUMIF('Time Entries'!$T$12:$T$1011, _xlfn.CONCAT(L$10, " - ", $Y48), 'Time Entries'!$F$12:$F$1011)+SUMIF('Time Entries'!$U$12:$U$1011, _xlfn.CONCAT(L$10, " - ", $Y48), 'Time Entries'!$H$12:$H$1011)+SUMIF('Time Entries'!$V$12:$V$1011, _xlfn.CONCAT(L$10, " - ", $Y48), 'Time Entries'!$J$12:$J$1011))</f>
        <v/>
      </c>
      <c r="M48" s="22" t="str">
        <f>IF(OR($B48="", $C48=""), "", SUMIF('Time Entries'!$S$12:$S$1011, _xlfn.CONCAT(M$10, " - ", $Y48), 'Time Entries'!$D$12:$D$1011)+SUMIF('Time Entries'!$T$12:$T$1011, _xlfn.CONCAT(M$10, " - ", $Y48), 'Time Entries'!$F$12:$F$1011)+SUMIF('Time Entries'!$U$12:$U$1011, _xlfn.CONCAT(M$10, " - ", $Y48), 'Time Entries'!$H$12:$H$1011)+SUMIF('Time Entries'!$V$12:$V$1011, _xlfn.CONCAT(M$10, " - ", $Y48), 'Time Entries'!$J$12:$J$1011))</f>
        <v/>
      </c>
      <c r="N48" s="22" t="str">
        <f>IF(OR($B48="", $C48=""), "", SUMIF('Time Entries'!$S$12:$S$1011, _xlfn.CONCAT(N$10, " - ", $Y48), 'Time Entries'!$D$12:$D$1011)+SUMIF('Time Entries'!$T$12:$T$1011, _xlfn.CONCAT(N$10, " - ", $Y48), 'Time Entries'!$F$12:$F$1011)+SUMIF('Time Entries'!$U$12:$U$1011, _xlfn.CONCAT(N$10, " - ", $Y48), 'Time Entries'!$H$12:$H$1011)+SUMIF('Time Entries'!$V$12:$V$1011, _xlfn.CONCAT(N$10, " - ", $Y48), 'Time Entries'!$J$12:$J$1011))</f>
        <v/>
      </c>
      <c r="O48" s="22" t="str">
        <f>IF(OR($B48="", $C48=""), "", SUMIF('Time Entries'!$S$12:$S$1011, _xlfn.CONCAT(O$10, " - ", $Y48), 'Time Entries'!$D$12:$D$1011)+SUMIF('Time Entries'!$T$12:$T$1011, _xlfn.CONCAT(O$10, " - ", $Y48), 'Time Entries'!$F$12:$F$1011)+SUMIF('Time Entries'!$U$12:$U$1011, _xlfn.CONCAT(O$10, " - ", $Y48), 'Time Entries'!$H$12:$H$1011)+SUMIF('Time Entries'!$V$12:$V$1011, _xlfn.CONCAT(O$10, " - ", $Y48), 'Time Entries'!$J$12:$J$1011))</f>
        <v/>
      </c>
      <c r="P48" s="22" t="str">
        <f>IF(OR($B48="", $C48=""), "", SUMIF('Time Entries'!$S$12:$S$1011, _xlfn.CONCAT(P$10, " - ", $Y48), 'Time Entries'!$D$12:$D$1011)+SUMIF('Time Entries'!$T$12:$T$1011, _xlfn.CONCAT(P$10, " - ", $Y48), 'Time Entries'!$F$12:$F$1011)+SUMIF('Time Entries'!$U$12:$U$1011, _xlfn.CONCAT(P$10, " - ", $Y48), 'Time Entries'!$H$12:$H$1011)+SUMIF('Time Entries'!$V$12:$V$1011, _xlfn.CONCAT(P$10, " - ", $Y48), 'Time Entries'!$J$12:$J$1011))</f>
        <v/>
      </c>
      <c r="Q48" s="22" t="str">
        <f>IF(OR($B48="", $C48=""), "", SUMIF('Time Entries'!$S$12:$S$1011, _xlfn.CONCAT(Q$10, " - ", $Y48), 'Time Entries'!$D$12:$D$1011)+SUMIF('Time Entries'!$T$12:$T$1011, _xlfn.CONCAT(Q$10, " - ", $Y48), 'Time Entries'!$F$12:$F$1011)+SUMIF('Time Entries'!$U$12:$U$1011, _xlfn.CONCAT(Q$10, " - ", $Y48), 'Time Entries'!$H$12:$H$1011)+SUMIF('Time Entries'!$V$12:$V$1011, _xlfn.CONCAT(Q$10, " - ", $Y48), 'Time Entries'!$J$12:$J$1011))</f>
        <v/>
      </c>
      <c r="R48" s="22" t="str">
        <f>IF(OR($B48="", $C48=""), "", SUMIF('Time Entries'!$S$12:$S$1011, _xlfn.CONCAT(R$10, " - ", $Y48), 'Time Entries'!$D$12:$D$1011)+SUMIF('Time Entries'!$T$12:$T$1011, _xlfn.CONCAT(R$10, " - ", $Y48), 'Time Entries'!$F$12:$F$1011)+SUMIF('Time Entries'!$U$12:$U$1011, _xlfn.CONCAT(R$10, " - ", $Y48), 'Time Entries'!$H$12:$H$1011)+SUMIF('Time Entries'!$V$12:$V$1011, _xlfn.CONCAT(R$10, " - ", $Y48), 'Time Entries'!$J$12:$J$1011))</f>
        <v/>
      </c>
      <c r="S48" s="22" t="str">
        <f>IF(OR($B48="", $C48=""), "", SUMIF('Time Entries'!$S$12:$S$1011, _xlfn.CONCAT(S$10, " - ", $Y48), 'Time Entries'!$D$12:$D$1011)+SUMIF('Time Entries'!$T$12:$T$1011, _xlfn.CONCAT(S$10, " - ", $Y48), 'Time Entries'!$F$12:$F$1011)+SUMIF('Time Entries'!$U$12:$U$1011, _xlfn.CONCAT(S$10, " - ", $Y48), 'Time Entries'!$H$12:$H$1011)+SUMIF('Time Entries'!$V$12:$V$1011, _xlfn.CONCAT(S$10, " - ", $Y48), 'Time Entries'!$J$12:$J$1011))</f>
        <v/>
      </c>
      <c r="T48" s="24" t="str">
        <f>IF(OR($B48="", $C48=""), "", SUMIF('Time Entries'!$S$12:$S$1011, _xlfn.CONCAT(T$10, " - ", $Y48), 'Time Entries'!$D$12:$D$1011)+SUMIF('Time Entries'!$T$12:$T$1011, _xlfn.CONCAT(T$10, " - ", $Y48), 'Time Entries'!$F$12:$F$1011)+SUMIF('Time Entries'!$U$12:$U$1011, _xlfn.CONCAT(T$10, " - ", $Y48), 'Time Entries'!$H$12:$H$1011)+SUMIF('Time Entries'!$V$12:$V$1011, _xlfn.CONCAT(T$10, " - ", $Y48), 'Time Entries'!$J$12:$J$1011))</f>
        <v/>
      </c>
      <c r="U48" s="48"/>
      <c r="W48" s="17" t="str">
        <f t="shared" si="4"/>
        <v/>
      </c>
      <c r="Y48" s="17" t="str">
        <f t="shared" si="5"/>
        <v/>
      </c>
      <c r="AD48" s="17" t="str">
        <f t="shared" si="6"/>
        <v/>
      </c>
      <c r="AF48" s="17" t="str">
        <f t="shared" si="7"/>
        <v/>
      </c>
      <c r="AH48" s="17" t="str">
        <f>IF($B48="", "", IF(COUNTIF($B$12:$B48, $B48)&gt;1, "", $B48))</f>
        <v/>
      </c>
      <c r="AI48" s="17" t="str">
        <f>IF($AH48="", "", COUNTIF($AH$12:$AH$261, "&lt;"&amp;$AH48)+1+COUNTIF($AH$12:$AH48, $AH48)-1-$AH$10)</f>
        <v/>
      </c>
      <c r="AK48" s="17" t="str">
        <f t="shared" si="8"/>
        <v/>
      </c>
      <c r="AL48" s="17" t="str">
        <f>IF($AK48="", "", COUNTIF($AK$12:$AK$261, "&lt;"&amp;$AK48)+1+COUNTIF($AK$12:$AK48, $AK48)-1-$AK$10)</f>
        <v/>
      </c>
    </row>
    <row r="49" spans="1:38" x14ac:dyDescent="0.25">
      <c r="A49" s="48"/>
      <c r="B49" s="57"/>
      <c r="C49" s="58"/>
      <c r="D49" s="59"/>
      <c r="E49" s="48"/>
      <c r="F49" s="27" t="str">
        <f t="shared" si="2"/>
        <v/>
      </c>
      <c r="G49" s="27" t="str">
        <f t="shared" si="3"/>
        <v/>
      </c>
      <c r="H49" s="48"/>
      <c r="I49" s="31" t="str">
        <f>IF(OR($B49="", $C49=""), "", SUMIF('Time Entries'!$S$12:$S$1011, _xlfn.CONCAT(I$10, " - ", $Y49), 'Time Entries'!$D$12:$D$1011)+SUMIF('Time Entries'!$T$12:$T$1011, _xlfn.CONCAT(I$10, " - ", $Y49), 'Time Entries'!$F$12:$F$1011)+SUMIF('Time Entries'!$U$12:$U$1011, _xlfn.CONCAT(I$10, " - ", $Y49), 'Time Entries'!$H$12:$H$1011)+SUMIF('Time Entries'!$V$12:$V$1011, _xlfn.CONCAT(I$10, " - ", $Y49), 'Time Entries'!$J$12:$J$1011))</f>
        <v/>
      </c>
      <c r="J49" s="22" t="str">
        <f>IF(OR($B49="", $C49=""), "", SUMIF('Time Entries'!$S$12:$S$1011, _xlfn.CONCAT(J$10, " - ", $Y49), 'Time Entries'!$D$12:$D$1011)+SUMIF('Time Entries'!$T$12:$T$1011, _xlfn.CONCAT(J$10, " - ", $Y49), 'Time Entries'!$F$12:$F$1011)+SUMIF('Time Entries'!$U$12:$U$1011, _xlfn.CONCAT(J$10, " - ", $Y49), 'Time Entries'!$H$12:$H$1011)+SUMIF('Time Entries'!$V$12:$V$1011, _xlfn.CONCAT(J$10, " - ", $Y49), 'Time Entries'!$J$12:$J$1011))</f>
        <v/>
      </c>
      <c r="K49" s="22" t="str">
        <f>IF(OR($B49="", $C49=""), "", SUMIF('Time Entries'!$S$12:$S$1011, _xlfn.CONCAT(K$10, " - ", $Y49), 'Time Entries'!$D$12:$D$1011)+SUMIF('Time Entries'!$T$12:$T$1011, _xlfn.CONCAT(K$10, " - ", $Y49), 'Time Entries'!$F$12:$F$1011)+SUMIF('Time Entries'!$U$12:$U$1011, _xlfn.CONCAT(K$10, " - ", $Y49), 'Time Entries'!$H$12:$H$1011)+SUMIF('Time Entries'!$V$12:$V$1011, _xlfn.CONCAT(K$10, " - ", $Y49), 'Time Entries'!$J$12:$J$1011))</f>
        <v/>
      </c>
      <c r="L49" s="22" t="str">
        <f>IF(OR($B49="", $C49=""), "", SUMIF('Time Entries'!$S$12:$S$1011, _xlfn.CONCAT(L$10, " - ", $Y49), 'Time Entries'!$D$12:$D$1011)+SUMIF('Time Entries'!$T$12:$T$1011, _xlfn.CONCAT(L$10, " - ", $Y49), 'Time Entries'!$F$12:$F$1011)+SUMIF('Time Entries'!$U$12:$U$1011, _xlfn.CONCAT(L$10, " - ", $Y49), 'Time Entries'!$H$12:$H$1011)+SUMIF('Time Entries'!$V$12:$V$1011, _xlfn.CONCAT(L$10, " - ", $Y49), 'Time Entries'!$J$12:$J$1011))</f>
        <v/>
      </c>
      <c r="M49" s="22" t="str">
        <f>IF(OR($B49="", $C49=""), "", SUMIF('Time Entries'!$S$12:$S$1011, _xlfn.CONCAT(M$10, " - ", $Y49), 'Time Entries'!$D$12:$D$1011)+SUMIF('Time Entries'!$T$12:$T$1011, _xlfn.CONCAT(M$10, " - ", $Y49), 'Time Entries'!$F$12:$F$1011)+SUMIF('Time Entries'!$U$12:$U$1011, _xlfn.CONCAT(M$10, " - ", $Y49), 'Time Entries'!$H$12:$H$1011)+SUMIF('Time Entries'!$V$12:$V$1011, _xlfn.CONCAT(M$10, " - ", $Y49), 'Time Entries'!$J$12:$J$1011))</f>
        <v/>
      </c>
      <c r="N49" s="22" t="str">
        <f>IF(OR($B49="", $C49=""), "", SUMIF('Time Entries'!$S$12:$S$1011, _xlfn.CONCAT(N$10, " - ", $Y49), 'Time Entries'!$D$12:$D$1011)+SUMIF('Time Entries'!$T$12:$T$1011, _xlfn.CONCAT(N$10, " - ", $Y49), 'Time Entries'!$F$12:$F$1011)+SUMIF('Time Entries'!$U$12:$U$1011, _xlfn.CONCAT(N$10, " - ", $Y49), 'Time Entries'!$H$12:$H$1011)+SUMIF('Time Entries'!$V$12:$V$1011, _xlfn.CONCAT(N$10, " - ", $Y49), 'Time Entries'!$J$12:$J$1011))</f>
        <v/>
      </c>
      <c r="O49" s="22" t="str">
        <f>IF(OR($B49="", $C49=""), "", SUMIF('Time Entries'!$S$12:$S$1011, _xlfn.CONCAT(O$10, " - ", $Y49), 'Time Entries'!$D$12:$D$1011)+SUMIF('Time Entries'!$T$12:$T$1011, _xlfn.CONCAT(O$10, " - ", $Y49), 'Time Entries'!$F$12:$F$1011)+SUMIF('Time Entries'!$U$12:$U$1011, _xlfn.CONCAT(O$10, " - ", $Y49), 'Time Entries'!$H$12:$H$1011)+SUMIF('Time Entries'!$V$12:$V$1011, _xlfn.CONCAT(O$10, " - ", $Y49), 'Time Entries'!$J$12:$J$1011))</f>
        <v/>
      </c>
      <c r="P49" s="22" t="str">
        <f>IF(OR($B49="", $C49=""), "", SUMIF('Time Entries'!$S$12:$S$1011, _xlfn.CONCAT(P$10, " - ", $Y49), 'Time Entries'!$D$12:$D$1011)+SUMIF('Time Entries'!$T$12:$T$1011, _xlfn.CONCAT(P$10, " - ", $Y49), 'Time Entries'!$F$12:$F$1011)+SUMIF('Time Entries'!$U$12:$U$1011, _xlfn.CONCAT(P$10, " - ", $Y49), 'Time Entries'!$H$12:$H$1011)+SUMIF('Time Entries'!$V$12:$V$1011, _xlfn.CONCAT(P$10, " - ", $Y49), 'Time Entries'!$J$12:$J$1011))</f>
        <v/>
      </c>
      <c r="Q49" s="22" t="str">
        <f>IF(OR($B49="", $C49=""), "", SUMIF('Time Entries'!$S$12:$S$1011, _xlfn.CONCAT(Q$10, " - ", $Y49), 'Time Entries'!$D$12:$D$1011)+SUMIF('Time Entries'!$T$12:$T$1011, _xlfn.CONCAT(Q$10, " - ", $Y49), 'Time Entries'!$F$12:$F$1011)+SUMIF('Time Entries'!$U$12:$U$1011, _xlfn.CONCAT(Q$10, " - ", $Y49), 'Time Entries'!$H$12:$H$1011)+SUMIF('Time Entries'!$V$12:$V$1011, _xlfn.CONCAT(Q$10, " - ", $Y49), 'Time Entries'!$J$12:$J$1011))</f>
        <v/>
      </c>
      <c r="R49" s="22" t="str">
        <f>IF(OR($B49="", $C49=""), "", SUMIF('Time Entries'!$S$12:$S$1011, _xlfn.CONCAT(R$10, " - ", $Y49), 'Time Entries'!$D$12:$D$1011)+SUMIF('Time Entries'!$T$12:$T$1011, _xlfn.CONCAT(R$10, " - ", $Y49), 'Time Entries'!$F$12:$F$1011)+SUMIF('Time Entries'!$U$12:$U$1011, _xlfn.CONCAT(R$10, " - ", $Y49), 'Time Entries'!$H$12:$H$1011)+SUMIF('Time Entries'!$V$12:$V$1011, _xlfn.CONCAT(R$10, " - ", $Y49), 'Time Entries'!$J$12:$J$1011))</f>
        <v/>
      </c>
      <c r="S49" s="22" t="str">
        <f>IF(OR($B49="", $C49=""), "", SUMIF('Time Entries'!$S$12:$S$1011, _xlfn.CONCAT(S$10, " - ", $Y49), 'Time Entries'!$D$12:$D$1011)+SUMIF('Time Entries'!$T$12:$T$1011, _xlfn.CONCAT(S$10, " - ", $Y49), 'Time Entries'!$F$12:$F$1011)+SUMIF('Time Entries'!$U$12:$U$1011, _xlfn.CONCAT(S$10, " - ", $Y49), 'Time Entries'!$H$12:$H$1011)+SUMIF('Time Entries'!$V$12:$V$1011, _xlfn.CONCAT(S$10, " - ", $Y49), 'Time Entries'!$J$12:$J$1011))</f>
        <v/>
      </c>
      <c r="T49" s="24" t="str">
        <f>IF(OR($B49="", $C49=""), "", SUMIF('Time Entries'!$S$12:$S$1011, _xlfn.CONCAT(T$10, " - ", $Y49), 'Time Entries'!$D$12:$D$1011)+SUMIF('Time Entries'!$T$12:$T$1011, _xlfn.CONCAT(T$10, " - ", $Y49), 'Time Entries'!$F$12:$F$1011)+SUMIF('Time Entries'!$U$12:$U$1011, _xlfn.CONCAT(T$10, " - ", $Y49), 'Time Entries'!$H$12:$H$1011)+SUMIF('Time Entries'!$V$12:$V$1011, _xlfn.CONCAT(T$10, " - ", $Y49), 'Time Entries'!$J$12:$J$1011))</f>
        <v/>
      </c>
      <c r="U49" s="48"/>
      <c r="W49" s="17" t="str">
        <f t="shared" si="4"/>
        <v/>
      </c>
      <c r="Y49" s="17" t="str">
        <f t="shared" si="5"/>
        <v/>
      </c>
      <c r="AD49" s="17" t="str">
        <f t="shared" si="6"/>
        <v/>
      </c>
      <c r="AF49" s="17" t="str">
        <f t="shared" si="7"/>
        <v/>
      </c>
      <c r="AH49" s="17" t="str">
        <f>IF($B49="", "", IF(COUNTIF($B$12:$B49, $B49)&gt;1, "", $B49))</f>
        <v/>
      </c>
      <c r="AI49" s="17" t="str">
        <f>IF($AH49="", "", COUNTIF($AH$12:$AH$261, "&lt;"&amp;$AH49)+1+COUNTIF($AH$12:$AH49, $AH49)-1-$AH$10)</f>
        <v/>
      </c>
      <c r="AK49" s="17" t="str">
        <f t="shared" si="8"/>
        <v/>
      </c>
      <c r="AL49" s="17" t="str">
        <f>IF($AK49="", "", COUNTIF($AK$12:$AK$261, "&lt;"&amp;$AK49)+1+COUNTIF($AK$12:$AK49, $AK49)-1-$AK$10)</f>
        <v/>
      </c>
    </row>
    <row r="50" spans="1:38" x14ac:dyDescent="0.25">
      <c r="A50" s="48"/>
      <c r="B50" s="57"/>
      <c r="C50" s="58"/>
      <c r="D50" s="59"/>
      <c r="E50" s="48"/>
      <c r="F50" s="27" t="str">
        <f t="shared" si="2"/>
        <v/>
      </c>
      <c r="G50" s="27" t="str">
        <f t="shared" si="3"/>
        <v/>
      </c>
      <c r="H50" s="48"/>
      <c r="I50" s="31" t="str">
        <f>IF(OR($B50="", $C50=""), "", SUMIF('Time Entries'!$S$12:$S$1011, _xlfn.CONCAT(I$10, " - ", $Y50), 'Time Entries'!$D$12:$D$1011)+SUMIF('Time Entries'!$T$12:$T$1011, _xlfn.CONCAT(I$10, " - ", $Y50), 'Time Entries'!$F$12:$F$1011)+SUMIF('Time Entries'!$U$12:$U$1011, _xlfn.CONCAT(I$10, " - ", $Y50), 'Time Entries'!$H$12:$H$1011)+SUMIF('Time Entries'!$V$12:$V$1011, _xlfn.CONCAT(I$10, " - ", $Y50), 'Time Entries'!$J$12:$J$1011))</f>
        <v/>
      </c>
      <c r="J50" s="22" t="str">
        <f>IF(OR($B50="", $C50=""), "", SUMIF('Time Entries'!$S$12:$S$1011, _xlfn.CONCAT(J$10, " - ", $Y50), 'Time Entries'!$D$12:$D$1011)+SUMIF('Time Entries'!$T$12:$T$1011, _xlfn.CONCAT(J$10, " - ", $Y50), 'Time Entries'!$F$12:$F$1011)+SUMIF('Time Entries'!$U$12:$U$1011, _xlfn.CONCAT(J$10, " - ", $Y50), 'Time Entries'!$H$12:$H$1011)+SUMIF('Time Entries'!$V$12:$V$1011, _xlfn.CONCAT(J$10, " - ", $Y50), 'Time Entries'!$J$12:$J$1011))</f>
        <v/>
      </c>
      <c r="K50" s="22" t="str">
        <f>IF(OR($B50="", $C50=""), "", SUMIF('Time Entries'!$S$12:$S$1011, _xlfn.CONCAT(K$10, " - ", $Y50), 'Time Entries'!$D$12:$D$1011)+SUMIF('Time Entries'!$T$12:$T$1011, _xlfn.CONCAT(K$10, " - ", $Y50), 'Time Entries'!$F$12:$F$1011)+SUMIF('Time Entries'!$U$12:$U$1011, _xlfn.CONCAT(K$10, " - ", $Y50), 'Time Entries'!$H$12:$H$1011)+SUMIF('Time Entries'!$V$12:$V$1011, _xlfn.CONCAT(K$10, " - ", $Y50), 'Time Entries'!$J$12:$J$1011))</f>
        <v/>
      </c>
      <c r="L50" s="22" t="str">
        <f>IF(OR($B50="", $C50=""), "", SUMIF('Time Entries'!$S$12:$S$1011, _xlfn.CONCAT(L$10, " - ", $Y50), 'Time Entries'!$D$12:$D$1011)+SUMIF('Time Entries'!$T$12:$T$1011, _xlfn.CONCAT(L$10, " - ", $Y50), 'Time Entries'!$F$12:$F$1011)+SUMIF('Time Entries'!$U$12:$U$1011, _xlfn.CONCAT(L$10, " - ", $Y50), 'Time Entries'!$H$12:$H$1011)+SUMIF('Time Entries'!$V$12:$V$1011, _xlfn.CONCAT(L$10, " - ", $Y50), 'Time Entries'!$J$12:$J$1011))</f>
        <v/>
      </c>
      <c r="M50" s="22" t="str">
        <f>IF(OR($B50="", $C50=""), "", SUMIF('Time Entries'!$S$12:$S$1011, _xlfn.CONCAT(M$10, " - ", $Y50), 'Time Entries'!$D$12:$D$1011)+SUMIF('Time Entries'!$T$12:$T$1011, _xlfn.CONCAT(M$10, " - ", $Y50), 'Time Entries'!$F$12:$F$1011)+SUMIF('Time Entries'!$U$12:$U$1011, _xlfn.CONCAT(M$10, " - ", $Y50), 'Time Entries'!$H$12:$H$1011)+SUMIF('Time Entries'!$V$12:$V$1011, _xlfn.CONCAT(M$10, " - ", $Y50), 'Time Entries'!$J$12:$J$1011))</f>
        <v/>
      </c>
      <c r="N50" s="22" t="str">
        <f>IF(OR($B50="", $C50=""), "", SUMIF('Time Entries'!$S$12:$S$1011, _xlfn.CONCAT(N$10, " - ", $Y50), 'Time Entries'!$D$12:$D$1011)+SUMIF('Time Entries'!$T$12:$T$1011, _xlfn.CONCAT(N$10, " - ", $Y50), 'Time Entries'!$F$12:$F$1011)+SUMIF('Time Entries'!$U$12:$U$1011, _xlfn.CONCAT(N$10, " - ", $Y50), 'Time Entries'!$H$12:$H$1011)+SUMIF('Time Entries'!$V$12:$V$1011, _xlfn.CONCAT(N$10, " - ", $Y50), 'Time Entries'!$J$12:$J$1011))</f>
        <v/>
      </c>
      <c r="O50" s="22" t="str">
        <f>IF(OR($B50="", $C50=""), "", SUMIF('Time Entries'!$S$12:$S$1011, _xlfn.CONCAT(O$10, " - ", $Y50), 'Time Entries'!$D$12:$D$1011)+SUMIF('Time Entries'!$T$12:$T$1011, _xlfn.CONCAT(O$10, " - ", $Y50), 'Time Entries'!$F$12:$F$1011)+SUMIF('Time Entries'!$U$12:$U$1011, _xlfn.CONCAT(O$10, " - ", $Y50), 'Time Entries'!$H$12:$H$1011)+SUMIF('Time Entries'!$V$12:$V$1011, _xlfn.CONCAT(O$10, " - ", $Y50), 'Time Entries'!$J$12:$J$1011))</f>
        <v/>
      </c>
      <c r="P50" s="22" t="str">
        <f>IF(OR($B50="", $C50=""), "", SUMIF('Time Entries'!$S$12:$S$1011, _xlfn.CONCAT(P$10, " - ", $Y50), 'Time Entries'!$D$12:$D$1011)+SUMIF('Time Entries'!$T$12:$T$1011, _xlfn.CONCAT(P$10, " - ", $Y50), 'Time Entries'!$F$12:$F$1011)+SUMIF('Time Entries'!$U$12:$U$1011, _xlfn.CONCAT(P$10, " - ", $Y50), 'Time Entries'!$H$12:$H$1011)+SUMIF('Time Entries'!$V$12:$V$1011, _xlfn.CONCAT(P$10, " - ", $Y50), 'Time Entries'!$J$12:$J$1011))</f>
        <v/>
      </c>
      <c r="Q50" s="22" t="str">
        <f>IF(OR($B50="", $C50=""), "", SUMIF('Time Entries'!$S$12:$S$1011, _xlfn.CONCAT(Q$10, " - ", $Y50), 'Time Entries'!$D$12:$D$1011)+SUMIF('Time Entries'!$T$12:$T$1011, _xlfn.CONCAT(Q$10, " - ", $Y50), 'Time Entries'!$F$12:$F$1011)+SUMIF('Time Entries'!$U$12:$U$1011, _xlfn.CONCAT(Q$10, " - ", $Y50), 'Time Entries'!$H$12:$H$1011)+SUMIF('Time Entries'!$V$12:$V$1011, _xlfn.CONCAT(Q$10, " - ", $Y50), 'Time Entries'!$J$12:$J$1011))</f>
        <v/>
      </c>
      <c r="R50" s="22" t="str">
        <f>IF(OR($B50="", $C50=""), "", SUMIF('Time Entries'!$S$12:$S$1011, _xlfn.CONCAT(R$10, " - ", $Y50), 'Time Entries'!$D$12:$D$1011)+SUMIF('Time Entries'!$T$12:$T$1011, _xlfn.CONCAT(R$10, " - ", $Y50), 'Time Entries'!$F$12:$F$1011)+SUMIF('Time Entries'!$U$12:$U$1011, _xlfn.CONCAT(R$10, " - ", $Y50), 'Time Entries'!$H$12:$H$1011)+SUMIF('Time Entries'!$V$12:$V$1011, _xlfn.CONCAT(R$10, " - ", $Y50), 'Time Entries'!$J$12:$J$1011))</f>
        <v/>
      </c>
      <c r="S50" s="22" t="str">
        <f>IF(OR($B50="", $C50=""), "", SUMIF('Time Entries'!$S$12:$S$1011, _xlfn.CONCAT(S$10, " - ", $Y50), 'Time Entries'!$D$12:$D$1011)+SUMIF('Time Entries'!$T$12:$T$1011, _xlfn.CONCAT(S$10, " - ", $Y50), 'Time Entries'!$F$12:$F$1011)+SUMIF('Time Entries'!$U$12:$U$1011, _xlfn.CONCAT(S$10, " - ", $Y50), 'Time Entries'!$H$12:$H$1011)+SUMIF('Time Entries'!$V$12:$V$1011, _xlfn.CONCAT(S$10, " - ", $Y50), 'Time Entries'!$J$12:$J$1011))</f>
        <v/>
      </c>
      <c r="T50" s="24" t="str">
        <f>IF(OR($B50="", $C50=""), "", SUMIF('Time Entries'!$S$12:$S$1011, _xlfn.CONCAT(T$10, " - ", $Y50), 'Time Entries'!$D$12:$D$1011)+SUMIF('Time Entries'!$T$12:$T$1011, _xlfn.CONCAT(T$10, " - ", $Y50), 'Time Entries'!$F$12:$F$1011)+SUMIF('Time Entries'!$U$12:$U$1011, _xlfn.CONCAT(T$10, " - ", $Y50), 'Time Entries'!$H$12:$H$1011)+SUMIF('Time Entries'!$V$12:$V$1011, _xlfn.CONCAT(T$10, " - ", $Y50), 'Time Entries'!$J$12:$J$1011))</f>
        <v/>
      </c>
      <c r="U50" s="48"/>
      <c r="W50" s="17" t="str">
        <f t="shared" si="4"/>
        <v/>
      </c>
      <c r="Y50" s="17" t="str">
        <f t="shared" si="5"/>
        <v/>
      </c>
      <c r="AD50" s="17" t="str">
        <f t="shared" si="6"/>
        <v/>
      </c>
      <c r="AF50" s="17" t="str">
        <f t="shared" si="7"/>
        <v/>
      </c>
      <c r="AH50" s="17" t="str">
        <f>IF($B50="", "", IF(COUNTIF($B$12:$B50, $B50)&gt;1, "", $B50))</f>
        <v/>
      </c>
      <c r="AI50" s="17" t="str">
        <f>IF($AH50="", "", COUNTIF($AH$12:$AH$261, "&lt;"&amp;$AH50)+1+COUNTIF($AH$12:$AH50, $AH50)-1-$AH$10)</f>
        <v/>
      </c>
      <c r="AK50" s="17" t="str">
        <f t="shared" si="8"/>
        <v/>
      </c>
      <c r="AL50" s="17" t="str">
        <f>IF($AK50="", "", COUNTIF($AK$12:$AK$261, "&lt;"&amp;$AK50)+1+COUNTIF($AK$12:$AK50, $AK50)-1-$AK$10)</f>
        <v/>
      </c>
    </row>
    <row r="51" spans="1:38" x14ac:dyDescent="0.25">
      <c r="A51" s="48"/>
      <c r="B51" s="57"/>
      <c r="C51" s="58"/>
      <c r="D51" s="59"/>
      <c r="E51" s="48"/>
      <c r="F51" s="27" t="str">
        <f t="shared" si="2"/>
        <v/>
      </c>
      <c r="G51" s="27" t="str">
        <f t="shared" si="3"/>
        <v/>
      </c>
      <c r="H51" s="48"/>
      <c r="I51" s="31" t="str">
        <f>IF(OR($B51="", $C51=""), "", SUMIF('Time Entries'!$S$12:$S$1011, _xlfn.CONCAT(I$10, " - ", $Y51), 'Time Entries'!$D$12:$D$1011)+SUMIF('Time Entries'!$T$12:$T$1011, _xlfn.CONCAT(I$10, " - ", $Y51), 'Time Entries'!$F$12:$F$1011)+SUMIF('Time Entries'!$U$12:$U$1011, _xlfn.CONCAT(I$10, " - ", $Y51), 'Time Entries'!$H$12:$H$1011)+SUMIF('Time Entries'!$V$12:$V$1011, _xlfn.CONCAT(I$10, " - ", $Y51), 'Time Entries'!$J$12:$J$1011))</f>
        <v/>
      </c>
      <c r="J51" s="22" t="str">
        <f>IF(OR($B51="", $C51=""), "", SUMIF('Time Entries'!$S$12:$S$1011, _xlfn.CONCAT(J$10, " - ", $Y51), 'Time Entries'!$D$12:$D$1011)+SUMIF('Time Entries'!$T$12:$T$1011, _xlfn.CONCAT(J$10, " - ", $Y51), 'Time Entries'!$F$12:$F$1011)+SUMIF('Time Entries'!$U$12:$U$1011, _xlfn.CONCAT(J$10, " - ", $Y51), 'Time Entries'!$H$12:$H$1011)+SUMIF('Time Entries'!$V$12:$V$1011, _xlfn.CONCAT(J$10, " - ", $Y51), 'Time Entries'!$J$12:$J$1011))</f>
        <v/>
      </c>
      <c r="K51" s="22" t="str">
        <f>IF(OR($B51="", $C51=""), "", SUMIF('Time Entries'!$S$12:$S$1011, _xlfn.CONCAT(K$10, " - ", $Y51), 'Time Entries'!$D$12:$D$1011)+SUMIF('Time Entries'!$T$12:$T$1011, _xlfn.CONCAT(K$10, " - ", $Y51), 'Time Entries'!$F$12:$F$1011)+SUMIF('Time Entries'!$U$12:$U$1011, _xlfn.CONCAT(K$10, " - ", $Y51), 'Time Entries'!$H$12:$H$1011)+SUMIF('Time Entries'!$V$12:$V$1011, _xlfn.CONCAT(K$10, " - ", $Y51), 'Time Entries'!$J$12:$J$1011))</f>
        <v/>
      </c>
      <c r="L51" s="22" t="str">
        <f>IF(OR($B51="", $C51=""), "", SUMIF('Time Entries'!$S$12:$S$1011, _xlfn.CONCAT(L$10, " - ", $Y51), 'Time Entries'!$D$12:$D$1011)+SUMIF('Time Entries'!$T$12:$T$1011, _xlfn.CONCAT(L$10, " - ", $Y51), 'Time Entries'!$F$12:$F$1011)+SUMIF('Time Entries'!$U$12:$U$1011, _xlfn.CONCAT(L$10, " - ", $Y51), 'Time Entries'!$H$12:$H$1011)+SUMIF('Time Entries'!$V$12:$V$1011, _xlfn.CONCAT(L$10, " - ", $Y51), 'Time Entries'!$J$12:$J$1011))</f>
        <v/>
      </c>
      <c r="M51" s="22" t="str">
        <f>IF(OR($B51="", $C51=""), "", SUMIF('Time Entries'!$S$12:$S$1011, _xlfn.CONCAT(M$10, " - ", $Y51), 'Time Entries'!$D$12:$D$1011)+SUMIF('Time Entries'!$T$12:$T$1011, _xlfn.CONCAT(M$10, " - ", $Y51), 'Time Entries'!$F$12:$F$1011)+SUMIF('Time Entries'!$U$12:$U$1011, _xlfn.CONCAT(M$10, " - ", $Y51), 'Time Entries'!$H$12:$H$1011)+SUMIF('Time Entries'!$V$12:$V$1011, _xlfn.CONCAT(M$10, " - ", $Y51), 'Time Entries'!$J$12:$J$1011))</f>
        <v/>
      </c>
      <c r="N51" s="22" t="str">
        <f>IF(OR($B51="", $C51=""), "", SUMIF('Time Entries'!$S$12:$S$1011, _xlfn.CONCAT(N$10, " - ", $Y51), 'Time Entries'!$D$12:$D$1011)+SUMIF('Time Entries'!$T$12:$T$1011, _xlfn.CONCAT(N$10, " - ", $Y51), 'Time Entries'!$F$12:$F$1011)+SUMIF('Time Entries'!$U$12:$U$1011, _xlfn.CONCAT(N$10, " - ", $Y51), 'Time Entries'!$H$12:$H$1011)+SUMIF('Time Entries'!$V$12:$V$1011, _xlfn.CONCAT(N$10, " - ", $Y51), 'Time Entries'!$J$12:$J$1011))</f>
        <v/>
      </c>
      <c r="O51" s="22" t="str">
        <f>IF(OR($B51="", $C51=""), "", SUMIF('Time Entries'!$S$12:$S$1011, _xlfn.CONCAT(O$10, " - ", $Y51), 'Time Entries'!$D$12:$D$1011)+SUMIF('Time Entries'!$T$12:$T$1011, _xlfn.CONCAT(O$10, " - ", $Y51), 'Time Entries'!$F$12:$F$1011)+SUMIF('Time Entries'!$U$12:$U$1011, _xlfn.CONCAT(O$10, " - ", $Y51), 'Time Entries'!$H$12:$H$1011)+SUMIF('Time Entries'!$V$12:$V$1011, _xlfn.CONCAT(O$10, " - ", $Y51), 'Time Entries'!$J$12:$J$1011))</f>
        <v/>
      </c>
      <c r="P51" s="22" t="str">
        <f>IF(OR($B51="", $C51=""), "", SUMIF('Time Entries'!$S$12:$S$1011, _xlfn.CONCAT(P$10, " - ", $Y51), 'Time Entries'!$D$12:$D$1011)+SUMIF('Time Entries'!$T$12:$T$1011, _xlfn.CONCAT(P$10, " - ", $Y51), 'Time Entries'!$F$12:$F$1011)+SUMIF('Time Entries'!$U$12:$U$1011, _xlfn.CONCAT(P$10, " - ", $Y51), 'Time Entries'!$H$12:$H$1011)+SUMIF('Time Entries'!$V$12:$V$1011, _xlfn.CONCAT(P$10, " - ", $Y51), 'Time Entries'!$J$12:$J$1011))</f>
        <v/>
      </c>
      <c r="Q51" s="22" t="str">
        <f>IF(OR($B51="", $C51=""), "", SUMIF('Time Entries'!$S$12:$S$1011, _xlfn.CONCAT(Q$10, " - ", $Y51), 'Time Entries'!$D$12:$D$1011)+SUMIF('Time Entries'!$T$12:$T$1011, _xlfn.CONCAT(Q$10, " - ", $Y51), 'Time Entries'!$F$12:$F$1011)+SUMIF('Time Entries'!$U$12:$U$1011, _xlfn.CONCAT(Q$10, " - ", $Y51), 'Time Entries'!$H$12:$H$1011)+SUMIF('Time Entries'!$V$12:$V$1011, _xlfn.CONCAT(Q$10, " - ", $Y51), 'Time Entries'!$J$12:$J$1011))</f>
        <v/>
      </c>
      <c r="R51" s="22" t="str">
        <f>IF(OR($B51="", $C51=""), "", SUMIF('Time Entries'!$S$12:$S$1011, _xlfn.CONCAT(R$10, " - ", $Y51), 'Time Entries'!$D$12:$D$1011)+SUMIF('Time Entries'!$T$12:$T$1011, _xlfn.CONCAT(R$10, " - ", $Y51), 'Time Entries'!$F$12:$F$1011)+SUMIF('Time Entries'!$U$12:$U$1011, _xlfn.CONCAT(R$10, " - ", $Y51), 'Time Entries'!$H$12:$H$1011)+SUMIF('Time Entries'!$V$12:$V$1011, _xlfn.CONCAT(R$10, " - ", $Y51), 'Time Entries'!$J$12:$J$1011))</f>
        <v/>
      </c>
      <c r="S51" s="22" t="str">
        <f>IF(OR($B51="", $C51=""), "", SUMIF('Time Entries'!$S$12:$S$1011, _xlfn.CONCAT(S$10, " - ", $Y51), 'Time Entries'!$D$12:$D$1011)+SUMIF('Time Entries'!$T$12:$T$1011, _xlfn.CONCAT(S$10, " - ", $Y51), 'Time Entries'!$F$12:$F$1011)+SUMIF('Time Entries'!$U$12:$U$1011, _xlfn.CONCAT(S$10, " - ", $Y51), 'Time Entries'!$H$12:$H$1011)+SUMIF('Time Entries'!$V$12:$V$1011, _xlfn.CONCAT(S$10, " - ", $Y51), 'Time Entries'!$J$12:$J$1011))</f>
        <v/>
      </c>
      <c r="T51" s="24" t="str">
        <f>IF(OR($B51="", $C51=""), "", SUMIF('Time Entries'!$S$12:$S$1011, _xlfn.CONCAT(T$10, " - ", $Y51), 'Time Entries'!$D$12:$D$1011)+SUMIF('Time Entries'!$T$12:$T$1011, _xlfn.CONCAT(T$10, " - ", $Y51), 'Time Entries'!$F$12:$F$1011)+SUMIF('Time Entries'!$U$12:$U$1011, _xlfn.CONCAT(T$10, " - ", $Y51), 'Time Entries'!$H$12:$H$1011)+SUMIF('Time Entries'!$V$12:$V$1011, _xlfn.CONCAT(T$10, " - ", $Y51), 'Time Entries'!$J$12:$J$1011))</f>
        <v/>
      </c>
      <c r="U51" s="48"/>
      <c r="W51" s="17" t="str">
        <f t="shared" si="4"/>
        <v/>
      </c>
      <c r="Y51" s="17" t="str">
        <f t="shared" si="5"/>
        <v/>
      </c>
      <c r="AD51" s="17" t="str">
        <f t="shared" si="6"/>
        <v/>
      </c>
      <c r="AF51" s="17" t="str">
        <f t="shared" si="7"/>
        <v/>
      </c>
      <c r="AH51" s="17" t="str">
        <f>IF($B51="", "", IF(COUNTIF($B$12:$B51, $B51)&gt;1, "", $B51))</f>
        <v/>
      </c>
      <c r="AI51" s="17" t="str">
        <f>IF($AH51="", "", COUNTIF($AH$12:$AH$261, "&lt;"&amp;$AH51)+1+COUNTIF($AH$12:$AH51, $AH51)-1-$AH$10)</f>
        <v/>
      </c>
      <c r="AK51" s="17" t="str">
        <f t="shared" si="8"/>
        <v/>
      </c>
      <c r="AL51" s="17" t="str">
        <f>IF($AK51="", "", COUNTIF($AK$12:$AK$261, "&lt;"&amp;$AK51)+1+COUNTIF($AK$12:$AK51, $AK51)-1-$AK$10)</f>
        <v/>
      </c>
    </row>
    <row r="52" spans="1:38" x14ac:dyDescent="0.25">
      <c r="A52" s="48"/>
      <c r="B52" s="57"/>
      <c r="C52" s="58"/>
      <c r="D52" s="59"/>
      <c r="E52" s="48"/>
      <c r="F52" s="27" t="str">
        <f t="shared" si="2"/>
        <v/>
      </c>
      <c r="G52" s="27" t="str">
        <f t="shared" si="3"/>
        <v/>
      </c>
      <c r="H52" s="48"/>
      <c r="I52" s="31" t="str">
        <f>IF(OR($B52="", $C52=""), "", SUMIF('Time Entries'!$S$12:$S$1011, _xlfn.CONCAT(I$10, " - ", $Y52), 'Time Entries'!$D$12:$D$1011)+SUMIF('Time Entries'!$T$12:$T$1011, _xlfn.CONCAT(I$10, " - ", $Y52), 'Time Entries'!$F$12:$F$1011)+SUMIF('Time Entries'!$U$12:$U$1011, _xlfn.CONCAT(I$10, " - ", $Y52), 'Time Entries'!$H$12:$H$1011)+SUMIF('Time Entries'!$V$12:$V$1011, _xlfn.CONCAT(I$10, " - ", $Y52), 'Time Entries'!$J$12:$J$1011))</f>
        <v/>
      </c>
      <c r="J52" s="22" t="str">
        <f>IF(OR($B52="", $C52=""), "", SUMIF('Time Entries'!$S$12:$S$1011, _xlfn.CONCAT(J$10, " - ", $Y52), 'Time Entries'!$D$12:$D$1011)+SUMIF('Time Entries'!$T$12:$T$1011, _xlfn.CONCAT(J$10, " - ", $Y52), 'Time Entries'!$F$12:$F$1011)+SUMIF('Time Entries'!$U$12:$U$1011, _xlfn.CONCAT(J$10, " - ", $Y52), 'Time Entries'!$H$12:$H$1011)+SUMIF('Time Entries'!$V$12:$V$1011, _xlfn.CONCAT(J$10, " - ", $Y52), 'Time Entries'!$J$12:$J$1011))</f>
        <v/>
      </c>
      <c r="K52" s="22" t="str">
        <f>IF(OR($B52="", $C52=""), "", SUMIF('Time Entries'!$S$12:$S$1011, _xlfn.CONCAT(K$10, " - ", $Y52), 'Time Entries'!$D$12:$D$1011)+SUMIF('Time Entries'!$T$12:$T$1011, _xlfn.CONCAT(K$10, " - ", $Y52), 'Time Entries'!$F$12:$F$1011)+SUMIF('Time Entries'!$U$12:$U$1011, _xlfn.CONCAT(K$10, " - ", $Y52), 'Time Entries'!$H$12:$H$1011)+SUMIF('Time Entries'!$V$12:$V$1011, _xlfn.CONCAT(K$10, " - ", $Y52), 'Time Entries'!$J$12:$J$1011))</f>
        <v/>
      </c>
      <c r="L52" s="22" t="str">
        <f>IF(OR($B52="", $C52=""), "", SUMIF('Time Entries'!$S$12:$S$1011, _xlfn.CONCAT(L$10, " - ", $Y52), 'Time Entries'!$D$12:$D$1011)+SUMIF('Time Entries'!$T$12:$T$1011, _xlfn.CONCAT(L$10, " - ", $Y52), 'Time Entries'!$F$12:$F$1011)+SUMIF('Time Entries'!$U$12:$U$1011, _xlfn.CONCAT(L$10, " - ", $Y52), 'Time Entries'!$H$12:$H$1011)+SUMIF('Time Entries'!$V$12:$V$1011, _xlfn.CONCAT(L$10, " - ", $Y52), 'Time Entries'!$J$12:$J$1011))</f>
        <v/>
      </c>
      <c r="M52" s="22" t="str">
        <f>IF(OR($B52="", $C52=""), "", SUMIF('Time Entries'!$S$12:$S$1011, _xlfn.CONCAT(M$10, " - ", $Y52), 'Time Entries'!$D$12:$D$1011)+SUMIF('Time Entries'!$T$12:$T$1011, _xlfn.CONCAT(M$10, " - ", $Y52), 'Time Entries'!$F$12:$F$1011)+SUMIF('Time Entries'!$U$12:$U$1011, _xlfn.CONCAT(M$10, " - ", $Y52), 'Time Entries'!$H$12:$H$1011)+SUMIF('Time Entries'!$V$12:$V$1011, _xlfn.CONCAT(M$10, " - ", $Y52), 'Time Entries'!$J$12:$J$1011))</f>
        <v/>
      </c>
      <c r="N52" s="22" t="str">
        <f>IF(OR($B52="", $C52=""), "", SUMIF('Time Entries'!$S$12:$S$1011, _xlfn.CONCAT(N$10, " - ", $Y52), 'Time Entries'!$D$12:$D$1011)+SUMIF('Time Entries'!$T$12:$T$1011, _xlfn.CONCAT(N$10, " - ", $Y52), 'Time Entries'!$F$12:$F$1011)+SUMIF('Time Entries'!$U$12:$U$1011, _xlfn.CONCAT(N$10, " - ", $Y52), 'Time Entries'!$H$12:$H$1011)+SUMIF('Time Entries'!$V$12:$V$1011, _xlfn.CONCAT(N$10, " - ", $Y52), 'Time Entries'!$J$12:$J$1011))</f>
        <v/>
      </c>
      <c r="O52" s="22" t="str">
        <f>IF(OR($B52="", $C52=""), "", SUMIF('Time Entries'!$S$12:$S$1011, _xlfn.CONCAT(O$10, " - ", $Y52), 'Time Entries'!$D$12:$D$1011)+SUMIF('Time Entries'!$T$12:$T$1011, _xlfn.CONCAT(O$10, " - ", $Y52), 'Time Entries'!$F$12:$F$1011)+SUMIF('Time Entries'!$U$12:$U$1011, _xlfn.CONCAT(O$10, " - ", $Y52), 'Time Entries'!$H$12:$H$1011)+SUMIF('Time Entries'!$V$12:$V$1011, _xlfn.CONCAT(O$10, " - ", $Y52), 'Time Entries'!$J$12:$J$1011))</f>
        <v/>
      </c>
      <c r="P52" s="22" t="str">
        <f>IF(OR($B52="", $C52=""), "", SUMIF('Time Entries'!$S$12:$S$1011, _xlfn.CONCAT(P$10, " - ", $Y52), 'Time Entries'!$D$12:$D$1011)+SUMIF('Time Entries'!$T$12:$T$1011, _xlfn.CONCAT(P$10, " - ", $Y52), 'Time Entries'!$F$12:$F$1011)+SUMIF('Time Entries'!$U$12:$U$1011, _xlfn.CONCAT(P$10, " - ", $Y52), 'Time Entries'!$H$12:$H$1011)+SUMIF('Time Entries'!$V$12:$V$1011, _xlfn.CONCAT(P$10, " - ", $Y52), 'Time Entries'!$J$12:$J$1011))</f>
        <v/>
      </c>
      <c r="Q52" s="22" t="str">
        <f>IF(OR($B52="", $C52=""), "", SUMIF('Time Entries'!$S$12:$S$1011, _xlfn.CONCAT(Q$10, " - ", $Y52), 'Time Entries'!$D$12:$D$1011)+SUMIF('Time Entries'!$T$12:$T$1011, _xlfn.CONCAT(Q$10, " - ", $Y52), 'Time Entries'!$F$12:$F$1011)+SUMIF('Time Entries'!$U$12:$U$1011, _xlfn.CONCAT(Q$10, " - ", $Y52), 'Time Entries'!$H$12:$H$1011)+SUMIF('Time Entries'!$V$12:$V$1011, _xlfn.CONCAT(Q$10, " - ", $Y52), 'Time Entries'!$J$12:$J$1011))</f>
        <v/>
      </c>
      <c r="R52" s="22" t="str">
        <f>IF(OR($B52="", $C52=""), "", SUMIF('Time Entries'!$S$12:$S$1011, _xlfn.CONCAT(R$10, " - ", $Y52), 'Time Entries'!$D$12:$D$1011)+SUMIF('Time Entries'!$T$12:$T$1011, _xlfn.CONCAT(R$10, " - ", $Y52), 'Time Entries'!$F$12:$F$1011)+SUMIF('Time Entries'!$U$12:$U$1011, _xlfn.CONCAT(R$10, " - ", $Y52), 'Time Entries'!$H$12:$H$1011)+SUMIF('Time Entries'!$V$12:$V$1011, _xlfn.CONCAT(R$10, " - ", $Y52), 'Time Entries'!$J$12:$J$1011))</f>
        <v/>
      </c>
      <c r="S52" s="22" t="str">
        <f>IF(OR($B52="", $C52=""), "", SUMIF('Time Entries'!$S$12:$S$1011, _xlfn.CONCAT(S$10, " - ", $Y52), 'Time Entries'!$D$12:$D$1011)+SUMIF('Time Entries'!$T$12:$T$1011, _xlfn.CONCAT(S$10, " - ", $Y52), 'Time Entries'!$F$12:$F$1011)+SUMIF('Time Entries'!$U$12:$U$1011, _xlfn.CONCAT(S$10, " - ", $Y52), 'Time Entries'!$H$12:$H$1011)+SUMIF('Time Entries'!$V$12:$V$1011, _xlfn.CONCAT(S$10, " - ", $Y52), 'Time Entries'!$J$12:$J$1011))</f>
        <v/>
      </c>
      <c r="T52" s="24" t="str">
        <f>IF(OR($B52="", $C52=""), "", SUMIF('Time Entries'!$S$12:$S$1011, _xlfn.CONCAT(T$10, " - ", $Y52), 'Time Entries'!$D$12:$D$1011)+SUMIF('Time Entries'!$T$12:$T$1011, _xlfn.CONCAT(T$10, " - ", $Y52), 'Time Entries'!$F$12:$F$1011)+SUMIF('Time Entries'!$U$12:$U$1011, _xlfn.CONCAT(T$10, " - ", $Y52), 'Time Entries'!$H$12:$H$1011)+SUMIF('Time Entries'!$V$12:$V$1011, _xlfn.CONCAT(T$10, " - ", $Y52), 'Time Entries'!$J$12:$J$1011))</f>
        <v/>
      </c>
      <c r="U52" s="48"/>
      <c r="W52" s="17" t="str">
        <f t="shared" si="4"/>
        <v/>
      </c>
      <c r="Y52" s="17" t="str">
        <f t="shared" si="5"/>
        <v/>
      </c>
      <c r="AD52" s="17" t="str">
        <f t="shared" si="6"/>
        <v/>
      </c>
      <c r="AF52" s="17" t="str">
        <f t="shared" si="7"/>
        <v/>
      </c>
      <c r="AH52" s="17" t="str">
        <f>IF($B52="", "", IF(COUNTIF($B$12:$B52, $B52)&gt;1, "", $B52))</f>
        <v/>
      </c>
      <c r="AI52" s="17" t="str">
        <f>IF($AH52="", "", COUNTIF($AH$12:$AH$261, "&lt;"&amp;$AH52)+1+COUNTIF($AH$12:$AH52, $AH52)-1-$AH$10)</f>
        <v/>
      </c>
      <c r="AK52" s="17" t="str">
        <f t="shared" si="8"/>
        <v/>
      </c>
      <c r="AL52" s="17" t="str">
        <f>IF($AK52="", "", COUNTIF($AK$12:$AK$261, "&lt;"&amp;$AK52)+1+COUNTIF($AK$12:$AK52, $AK52)-1-$AK$10)</f>
        <v/>
      </c>
    </row>
    <row r="53" spans="1:38" x14ac:dyDescent="0.25">
      <c r="A53" s="48"/>
      <c r="B53" s="57"/>
      <c r="C53" s="58"/>
      <c r="D53" s="59"/>
      <c r="E53" s="48"/>
      <c r="F53" s="27" t="str">
        <f t="shared" si="2"/>
        <v/>
      </c>
      <c r="G53" s="27" t="str">
        <f t="shared" si="3"/>
        <v/>
      </c>
      <c r="H53" s="48"/>
      <c r="I53" s="31" t="str">
        <f>IF(OR($B53="", $C53=""), "", SUMIF('Time Entries'!$S$12:$S$1011, _xlfn.CONCAT(I$10, " - ", $Y53), 'Time Entries'!$D$12:$D$1011)+SUMIF('Time Entries'!$T$12:$T$1011, _xlfn.CONCAT(I$10, " - ", $Y53), 'Time Entries'!$F$12:$F$1011)+SUMIF('Time Entries'!$U$12:$U$1011, _xlfn.CONCAT(I$10, " - ", $Y53), 'Time Entries'!$H$12:$H$1011)+SUMIF('Time Entries'!$V$12:$V$1011, _xlfn.CONCAT(I$10, " - ", $Y53), 'Time Entries'!$J$12:$J$1011))</f>
        <v/>
      </c>
      <c r="J53" s="22" t="str">
        <f>IF(OR($B53="", $C53=""), "", SUMIF('Time Entries'!$S$12:$S$1011, _xlfn.CONCAT(J$10, " - ", $Y53), 'Time Entries'!$D$12:$D$1011)+SUMIF('Time Entries'!$T$12:$T$1011, _xlfn.CONCAT(J$10, " - ", $Y53), 'Time Entries'!$F$12:$F$1011)+SUMIF('Time Entries'!$U$12:$U$1011, _xlfn.CONCAT(J$10, " - ", $Y53), 'Time Entries'!$H$12:$H$1011)+SUMIF('Time Entries'!$V$12:$V$1011, _xlfn.CONCAT(J$10, " - ", $Y53), 'Time Entries'!$J$12:$J$1011))</f>
        <v/>
      </c>
      <c r="K53" s="22" t="str">
        <f>IF(OR($B53="", $C53=""), "", SUMIF('Time Entries'!$S$12:$S$1011, _xlfn.CONCAT(K$10, " - ", $Y53), 'Time Entries'!$D$12:$D$1011)+SUMIF('Time Entries'!$T$12:$T$1011, _xlfn.CONCAT(K$10, " - ", $Y53), 'Time Entries'!$F$12:$F$1011)+SUMIF('Time Entries'!$U$12:$U$1011, _xlfn.CONCAT(K$10, " - ", $Y53), 'Time Entries'!$H$12:$H$1011)+SUMIF('Time Entries'!$V$12:$V$1011, _xlfn.CONCAT(K$10, " - ", $Y53), 'Time Entries'!$J$12:$J$1011))</f>
        <v/>
      </c>
      <c r="L53" s="22" t="str">
        <f>IF(OR($B53="", $C53=""), "", SUMIF('Time Entries'!$S$12:$S$1011, _xlfn.CONCAT(L$10, " - ", $Y53), 'Time Entries'!$D$12:$D$1011)+SUMIF('Time Entries'!$T$12:$T$1011, _xlfn.CONCAT(L$10, " - ", $Y53), 'Time Entries'!$F$12:$F$1011)+SUMIF('Time Entries'!$U$12:$U$1011, _xlfn.CONCAT(L$10, " - ", $Y53), 'Time Entries'!$H$12:$H$1011)+SUMIF('Time Entries'!$V$12:$V$1011, _xlfn.CONCAT(L$10, " - ", $Y53), 'Time Entries'!$J$12:$J$1011))</f>
        <v/>
      </c>
      <c r="M53" s="22" t="str">
        <f>IF(OR($B53="", $C53=""), "", SUMIF('Time Entries'!$S$12:$S$1011, _xlfn.CONCAT(M$10, " - ", $Y53), 'Time Entries'!$D$12:$D$1011)+SUMIF('Time Entries'!$T$12:$T$1011, _xlfn.CONCAT(M$10, " - ", $Y53), 'Time Entries'!$F$12:$F$1011)+SUMIF('Time Entries'!$U$12:$U$1011, _xlfn.CONCAT(M$10, " - ", $Y53), 'Time Entries'!$H$12:$H$1011)+SUMIF('Time Entries'!$V$12:$V$1011, _xlfn.CONCAT(M$10, " - ", $Y53), 'Time Entries'!$J$12:$J$1011))</f>
        <v/>
      </c>
      <c r="N53" s="22" t="str">
        <f>IF(OR($B53="", $C53=""), "", SUMIF('Time Entries'!$S$12:$S$1011, _xlfn.CONCAT(N$10, " - ", $Y53), 'Time Entries'!$D$12:$D$1011)+SUMIF('Time Entries'!$T$12:$T$1011, _xlfn.CONCAT(N$10, " - ", $Y53), 'Time Entries'!$F$12:$F$1011)+SUMIF('Time Entries'!$U$12:$U$1011, _xlfn.CONCAT(N$10, " - ", $Y53), 'Time Entries'!$H$12:$H$1011)+SUMIF('Time Entries'!$V$12:$V$1011, _xlfn.CONCAT(N$10, " - ", $Y53), 'Time Entries'!$J$12:$J$1011))</f>
        <v/>
      </c>
      <c r="O53" s="22" t="str">
        <f>IF(OR($B53="", $C53=""), "", SUMIF('Time Entries'!$S$12:$S$1011, _xlfn.CONCAT(O$10, " - ", $Y53), 'Time Entries'!$D$12:$D$1011)+SUMIF('Time Entries'!$T$12:$T$1011, _xlfn.CONCAT(O$10, " - ", $Y53), 'Time Entries'!$F$12:$F$1011)+SUMIF('Time Entries'!$U$12:$U$1011, _xlfn.CONCAT(O$10, " - ", $Y53), 'Time Entries'!$H$12:$H$1011)+SUMIF('Time Entries'!$V$12:$V$1011, _xlfn.CONCAT(O$10, " - ", $Y53), 'Time Entries'!$J$12:$J$1011))</f>
        <v/>
      </c>
      <c r="P53" s="22" t="str">
        <f>IF(OR($B53="", $C53=""), "", SUMIF('Time Entries'!$S$12:$S$1011, _xlfn.CONCAT(P$10, " - ", $Y53), 'Time Entries'!$D$12:$D$1011)+SUMIF('Time Entries'!$T$12:$T$1011, _xlfn.CONCAT(P$10, " - ", $Y53), 'Time Entries'!$F$12:$F$1011)+SUMIF('Time Entries'!$U$12:$U$1011, _xlfn.CONCAT(P$10, " - ", $Y53), 'Time Entries'!$H$12:$H$1011)+SUMIF('Time Entries'!$V$12:$V$1011, _xlfn.CONCAT(P$10, " - ", $Y53), 'Time Entries'!$J$12:$J$1011))</f>
        <v/>
      </c>
      <c r="Q53" s="22" t="str">
        <f>IF(OR($B53="", $C53=""), "", SUMIF('Time Entries'!$S$12:$S$1011, _xlfn.CONCAT(Q$10, " - ", $Y53), 'Time Entries'!$D$12:$D$1011)+SUMIF('Time Entries'!$T$12:$T$1011, _xlfn.CONCAT(Q$10, " - ", $Y53), 'Time Entries'!$F$12:$F$1011)+SUMIF('Time Entries'!$U$12:$U$1011, _xlfn.CONCAT(Q$10, " - ", $Y53), 'Time Entries'!$H$12:$H$1011)+SUMIF('Time Entries'!$V$12:$V$1011, _xlfn.CONCAT(Q$10, " - ", $Y53), 'Time Entries'!$J$12:$J$1011))</f>
        <v/>
      </c>
      <c r="R53" s="22" t="str">
        <f>IF(OR($B53="", $C53=""), "", SUMIF('Time Entries'!$S$12:$S$1011, _xlfn.CONCAT(R$10, " - ", $Y53), 'Time Entries'!$D$12:$D$1011)+SUMIF('Time Entries'!$T$12:$T$1011, _xlfn.CONCAT(R$10, " - ", $Y53), 'Time Entries'!$F$12:$F$1011)+SUMIF('Time Entries'!$U$12:$U$1011, _xlfn.CONCAT(R$10, " - ", $Y53), 'Time Entries'!$H$12:$H$1011)+SUMIF('Time Entries'!$V$12:$V$1011, _xlfn.CONCAT(R$10, " - ", $Y53), 'Time Entries'!$J$12:$J$1011))</f>
        <v/>
      </c>
      <c r="S53" s="22" t="str">
        <f>IF(OR($B53="", $C53=""), "", SUMIF('Time Entries'!$S$12:$S$1011, _xlfn.CONCAT(S$10, " - ", $Y53), 'Time Entries'!$D$12:$D$1011)+SUMIF('Time Entries'!$T$12:$T$1011, _xlfn.CONCAT(S$10, " - ", $Y53), 'Time Entries'!$F$12:$F$1011)+SUMIF('Time Entries'!$U$12:$U$1011, _xlfn.CONCAT(S$10, " - ", $Y53), 'Time Entries'!$H$12:$H$1011)+SUMIF('Time Entries'!$V$12:$V$1011, _xlfn.CONCAT(S$10, " - ", $Y53), 'Time Entries'!$J$12:$J$1011))</f>
        <v/>
      </c>
      <c r="T53" s="24" t="str">
        <f>IF(OR($B53="", $C53=""), "", SUMIF('Time Entries'!$S$12:$S$1011, _xlfn.CONCAT(T$10, " - ", $Y53), 'Time Entries'!$D$12:$D$1011)+SUMIF('Time Entries'!$T$12:$T$1011, _xlfn.CONCAT(T$10, " - ", $Y53), 'Time Entries'!$F$12:$F$1011)+SUMIF('Time Entries'!$U$12:$U$1011, _xlfn.CONCAT(T$10, " - ", $Y53), 'Time Entries'!$H$12:$H$1011)+SUMIF('Time Entries'!$V$12:$V$1011, _xlfn.CONCAT(T$10, " - ", $Y53), 'Time Entries'!$J$12:$J$1011))</f>
        <v/>
      </c>
      <c r="U53" s="48"/>
      <c r="W53" s="17" t="str">
        <f t="shared" si="4"/>
        <v/>
      </c>
      <c r="Y53" s="17" t="str">
        <f t="shared" si="5"/>
        <v/>
      </c>
      <c r="AD53" s="17" t="str">
        <f t="shared" si="6"/>
        <v/>
      </c>
      <c r="AF53" s="17" t="str">
        <f t="shared" si="7"/>
        <v/>
      </c>
      <c r="AH53" s="17" t="str">
        <f>IF($B53="", "", IF(COUNTIF($B$12:$B53, $B53)&gt;1, "", $B53))</f>
        <v/>
      </c>
      <c r="AI53" s="17" t="str">
        <f>IF($AH53="", "", COUNTIF($AH$12:$AH$261, "&lt;"&amp;$AH53)+1+COUNTIF($AH$12:$AH53, $AH53)-1-$AH$10)</f>
        <v/>
      </c>
      <c r="AK53" s="17" t="str">
        <f t="shared" si="8"/>
        <v/>
      </c>
      <c r="AL53" s="17" t="str">
        <f>IF($AK53="", "", COUNTIF($AK$12:$AK$261, "&lt;"&amp;$AK53)+1+COUNTIF($AK$12:$AK53, $AK53)-1-$AK$10)</f>
        <v/>
      </c>
    </row>
    <row r="54" spans="1:38" x14ac:dyDescent="0.25">
      <c r="A54" s="48"/>
      <c r="B54" s="57"/>
      <c r="C54" s="58"/>
      <c r="D54" s="59"/>
      <c r="E54" s="48"/>
      <c r="F54" s="27" t="str">
        <f t="shared" si="2"/>
        <v/>
      </c>
      <c r="G54" s="27" t="str">
        <f t="shared" si="3"/>
        <v/>
      </c>
      <c r="H54" s="48"/>
      <c r="I54" s="31" t="str">
        <f>IF(OR($B54="", $C54=""), "", SUMIF('Time Entries'!$S$12:$S$1011, _xlfn.CONCAT(I$10, " - ", $Y54), 'Time Entries'!$D$12:$D$1011)+SUMIF('Time Entries'!$T$12:$T$1011, _xlfn.CONCAT(I$10, " - ", $Y54), 'Time Entries'!$F$12:$F$1011)+SUMIF('Time Entries'!$U$12:$U$1011, _xlfn.CONCAT(I$10, " - ", $Y54), 'Time Entries'!$H$12:$H$1011)+SUMIF('Time Entries'!$V$12:$V$1011, _xlfn.CONCAT(I$10, " - ", $Y54), 'Time Entries'!$J$12:$J$1011))</f>
        <v/>
      </c>
      <c r="J54" s="22" t="str">
        <f>IF(OR($B54="", $C54=""), "", SUMIF('Time Entries'!$S$12:$S$1011, _xlfn.CONCAT(J$10, " - ", $Y54), 'Time Entries'!$D$12:$D$1011)+SUMIF('Time Entries'!$T$12:$T$1011, _xlfn.CONCAT(J$10, " - ", $Y54), 'Time Entries'!$F$12:$F$1011)+SUMIF('Time Entries'!$U$12:$U$1011, _xlfn.CONCAT(J$10, " - ", $Y54), 'Time Entries'!$H$12:$H$1011)+SUMIF('Time Entries'!$V$12:$V$1011, _xlfn.CONCAT(J$10, " - ", $Y54), 'Time Entries'!$J$12:$J$1011))</f>
        <v/>
      </c>
      <c r="K54" s="22" t="str">
        <f>IF(OR($B54="", $C54=""), "", SUMIF('Time Entries'!$S$12:$S$1011, _xlfn.CONCAT(K$10, " - ", $Y54), 'Time Entries'!$D$12:$D$1011)+SUMIF('Time Entries'!$T$12:$T$1011, _xlfn.CONCAT(K$10, " - ", $Y54), 'Time Entries'!$F$12:$F$1011)+SUMIF('Time Entries'!$U$12:$U$1011, _xlfn.CONCAT(K$10, " - ", $Y54), 'Time Entries'!$H$12:$H$1011)+SUMIF('Time Entries'!$V$12:$V$1011, _xlfn.CONCAT(K$10, " - ", $Y54), 'Time Entries'!$J$12:$J$1011))</f>
        <v/>
      </c>
      <c r="L54" s="22" t="str">
        <f>IF(OR($B54="", $C54=""), "", SUMIF('Time Entries'!$S$12:$S$1011, _xlfn.CONCAT(L$10, " - ", $Y54), 'Time Entries'!$D$12:$D$1011)+SUMIF('Time Entries'!$T$12:$T$1011, _xlfn.CONCAT(L$10, " - ", $Y54), 'Time Entries'!$F$12:$F$1011)+SUMIF('Time Entries'!$U$12:$U$1011, _xlfn.CONCAT(L$10, " - ", $Y54), 'Time Entries'!$H$12:$H$1011)+SUMIF('Time Entries'!$V$12:$V$1011, _xlfn.CONCAT(L$10, " - ", $Y54), 'Time Entries'!$J$12:$J$1011))</f>
        <v/>
      </c>
      <c r="M54" s="22" t="str">
        <f>IF(OR($B54="", $C54=""), "", SUMIF('Time Entries'!$S$12:$S$1011, _xlfn.CONCAT(M$10, " - ", $Y54), 'Time Entries'!$D$12:$D$1011)+SUMIF('Time Entries'!$T$12:$T$1011, _xlfn.CONCAT(M$10, " - ", $Y54), 'Time Entries'!$F$12:$F$1011)+SUMIF('Time Entries'!$U$12:$U$1011, _xlfn.CONCAT(M$10, " - ", $Y54), 'Time Entries'!$H$12:$H$1011)+SUMIF('Time Entries'!$V$12:$V$1011, _xlfn.CONCAT(M$10, " - ", $Y54), 'Time Entries'!$J$12:$J$1011))</f>
        <v/>
      </c>
      <c r="N54" s="22" t="str">
        <f>IF(OR($B54="", $C54=""), "", SUMIF('Time Entries'!$S$12:$S$1011, _xlfn.CONCAT(N$10, " - ", $Y54), 'Time Entries'!$D$12:$D$1011)+SUMIF('Time Entries'!$T$12:$T$1011, _xlfn.CONCAT(N$10, " - ", $Y54), 'Time Entries'!$F$12:$F$1011)+SUMIF('Time Entries'!$U$12:$U$1011, _xlfn.CONCAT(N$10, " - ", $Y54), 'Time Entries'!$H$12:$H$1011)+SUMIF('Time Entries'!$V$12:$V$1011, _xlfn.CONCAT(N$10, " - ", $Y54), 'Time Entries'!$J$12:$J$1011))</f>
        <v/>
      </c>
      <c r="O54" s="22" t="str">
        <f>IF(OR($B54="", $C54=""), "", SUMIF('Time Entries'!$S$12:$S$1011, _xlfn.CONCAT(O$10, " - ", $Y54), 'Time Entries'!$D$12:$D$1011)+SUMIF('Time Entries'!$T$12:$T$1011, _xlfn.CONCAT(O$10, " - ", $Y54), 'Time Entries'!$F$12:$F$1011)+SUMIF('Time Entries'!$U$12:$U$1011, _xlfn.CONCAT(O$10, " - ", $Y54), 'Time Entries'!$H$12:$H$1011)+SUMIF('Time Entries'!$V$12:$V$1011, _xlfn.CONCAT(O$10, " - ", $Y54), 'Time Entries'!$J$12:$J$1011))</f>
        <v/>
      </c>
      <c r="P54" s="22" t="str">
        <f>IF(OR($B54="", $C54=""), "", SUMIF('Time Entries'!$S$12:$S$1011, _xlfn.CONCAT(P$10, " - ", $Y54), 'Time Entries'!$D$12:$D$1011)+SUMIF('Time Entries'!$T$12:$T$1011, _xlfn.CONCAT(P$10, " - ", $Y54), 'Time Entries'!$F$12:$F$1011)+SUMIF('Time Entries'!$U$12:$U$1011, _xlfn.CONCAT(P$10, " - ", $Y54), 'Time Entries'!$H$12:$H$1011)+SUMIF('Time Entries'!$V$12:$V$1011, _xlfn.CONCAT(P$10, " - ", $Y54), 'Time Entries'!$J$12:$J$1011))</f>
        <v/>
      </c>
      <c r="Q54" s="22" t="str">
        <f>IF(OR($B54="", $C54=""), "", SUMIF('Time Entries'!$S$12:$S$1011, _xlfn.CONCAT(Q$10, " - ", $Y54), 'Time Entries'!$D$12:$D$1011)+SUMIF('Time Entries'!$T$12:$T$1011, _xlfn.CONCAT(Q$10, " - ", $Y54), 'Time Entries'!$F$12:$F$1011)+SUMIF('Time Entries'!$U$12:$U$1011, _xlfn.CONCAT(Q$10, " - ", $Y54), 'Time Entries'!$H$12:$H$1011)+SUMIF('Time Entries'!$V$12:$V$1011, _xlfn.CONCAT(Q$10, " - ", $Y54), 'Time Entries'!$J$12:$J$1011))</f>
        <v/>
      </c>
      <c r="R54" s="22" t="str">
        <f>IF(OR($B54="", $C54=""), "", SUMIF('Time Entries'!$S$12:$S$1011, _xlfn.CONCAT(R$10, " - ", $Y54), 'Time Entries'!$D$12:$D$1011)+SUMIF('Time Entries'!$T$12:$T$1011, _xlfn.CONCAT(R$10, " - ", $Y54), 'Time Entries'!$F$12:$F$1011)+SUMIF('Time Entries'!$U$12:$U$1011, _xlfn.CONCAT(R$10, " - ", $Y54), 'Time Entries'!$H$12:$H$1011)+SUMIF('Time Entries'!$V$12:$V$1011, _xlfn.CONCAT(R$10, " - ", $Y54), 'Time Entries'!$J$12:$J$1011))</f>
        <v/>
      </c>
      <c r="S54" s="22" t="str">
        <f>IF(OR($B54="", $C54=""), "", SUMIF('Time Entries'!$S$12:$S$1011, _xlfn.CONCAT(S$10, " - ", $Y54), 'Time Entries'!$D$12:$D$1011)+SUMIF('Time Entries'!$T$12:$T$1011, _xlfn.CONCAT(S$10, " - ", $Y54), 'Time Entries'!$F$12:$F$1011)+SUMIF('Time Entries'!$U$12:$U$1011, _xlfn.CONCAT(S$10, " - ", $Y54), 'Time Entries'!$H$12:$H$1011)+SUMIF('Time Entries'!$V$12:$V$1011, _xlfn.CONCAT(S$10, " - ", $Y54), 'Time Entries'!$J$12:$J$1011))</f>
        <v/>
      </c>
      <c r="T54" s="24" t="str">
        <f>IF(OR($B54="", $C54=""), "", SUMIF('Time Entries'!$S$12:$S$1011, _xlfn.CONCAT(T$10, " - ", $Y54), 'Time Entries'!$D$12:$D$1011)+SUMIF('Time Entries'!$T$12:$T$1011, _xlfn.CONCAT(T$10, " - ", $Y54), 'Time Entries'!$F$12:$F$1011)+SUMIF('Time Entries'!$U$12:$U$1011, _xlfn.CONCAT(T$10, " - ", $Y54), 'Time Entries'!$H$12:$H$1011)+SUMIF('Time Entries'!$V$12:$V$1011, _xlfn.CONCAT(T$10, " - ", $Y54), 'Time Entries'!$J$12:$J$1011))</f>
        <v/>
      </c>
      <c r="U54" s="48"/>
      <c r="W54" s="17" t="str">
        <f t="shared" si="4"/>
        <v/>
      </c>
      <c r="Y54" s="17" t="str">
        <f t="shared" si="5"/>
        <v/>
      </c>
      <c r="AD54" s="17" t="str">
        <f t="shared" si="6"/>
        <v/>
      </c>
      <c r="AF54" s="17" t="str">
        <f t="shared" si="7"/>
        <v/>
      </c>
      <c r="AH54" s="17" t="str">
        <f>IF($B54="", "", IF(COUNTIF($B$12:$B54, $B54)&gt;1, "", $B54))</f>
        <v/>
      </c>
      <c r="AI54" s="17" t="str">
        <f>IF($AH54="", "", COUNTIF($AH$12:$AH$261, "&lt;"&amp;$AH54)+1+COUNTIF($AH$12:$AH54, $AH54)-1-$AH$10)</f>
        <v/>
      </c>
      <c r="AK54" s="17" t="str">
        <f t="shared" si="8"/>
        <v/>
      </c>
      <c r="AL54" s="17" t="str">
        <f>IF($AK54="", "", COUNTIF($AK$12:$AK$261, "&lt;"&amp;$AK54)+1+COUNTIF($AK$12:$AK54, $AK54)-1-$AK$10)</f>
        <v/>
      </c>
    </row>
    <row r="55" spans="1:38" x14ac:dyDescent="0.25">
      <c r="A55" s="48"/>
      <c r="B55" s="57"/>
      <c r="C55" s="58"/>
      <c r="D55" s="59"/>
      <c r="E55" s="48"/>
      <c r="F55" s="27" t="str">
        <f t="shared" si="2"/>
        <v/>
      </c>
      <c r="G55" s="27" t="str">
        <f t="shared" si="3"/>
        <v/>
      </c>
      <c r="H55" s="48"/>
      <c r="I55" s="31" t="str">
        <f>IF(OR($B55="", $C55=""), "", SUMIF('Time Entries'!$S$12:$S$1011, _xlfn.CONCAT(I$10, " - ", $Y55), 'Time Entries'!$D$12:$D$1011)+SUMIF('Time Entries'!$T$12:$T$1011, _xlfn.CONCAT(I$10, " - ", $Y55), 'Time Entries'!$F$12:$F$1011)+SUMIF('Time Entries'!$U$12:$U$1011, _xlfn.CONCAT(I$10, " - ", $Y55), 'Time Entries'!$H$12:$H$1011)+SUMIF('Time Entries'!$V$12:$V$1011, _xlfn.CONCAT(I$10, " - ", $Y55), 'Time Entries'!$J$12:$J$1011))</f>
        <v/>
      </c>
      <c r="J55" s="22" t="str">
        <f>IF(OR($B55="", $C55=""), "", SUMIF('Time Entries'!$S$12:$S$1011, _xlfn.CONCAT(J$10, " - ", $Y55), 'Time Entries'!$D$12:$D$1011)+SUMIF('Time Entries'!$T$12:$T$1011, _xlfn.CONCAT(J$10, " - ", $Y55), 'Time Entries'!$F$12:$F$1011)+SUMIF('Time Entries'!$U$12:$U$1011, _xlfn.CONCAT(J$10, " - ", $Y55), 'Time Entries'!$H$12:$H$1011)+SUMIF('Time Entries'!$V$12:$V$1011, _xlfn.CONCAT(J$10, " - ", $Y55), 'Time Entries'!$J$12:$J$1011))</f>
        <v/>
      </c>
      <c r="K55" s="22" t="str">
        <f>IF(OR($B55="", $C55=""), "", SUMIF('Time Entries'!$S$12:$S$1011, _xlfn.CONCAT(K$10, " - ", $Y55), 'Time Entries'!$D$12:$D$1011)+SUMIF('Time Entries'!$T$12:$T$1011, _xlfn.CONCAT(K$10, " - ", $Y55), 'Time Entries'!$F$12:$F$1011)+SUMIF('Time Entries'!$U$12:$U$1011, _xlfn.CONCAT(K$10, " - ", $Y55), 'Time Entries'!$H$12:$H$1011)+SUMIF('Time Entries'!$V$12:$V$1011, _xlfn.CONCAT(K$10, " - ", $Y55), 'Time Entries'!$J$12:$J$1011))</f>
        <v/>
      </c>
      <c r="L55" s="22" t="str">
        <f>IF(OR($B55="", $C55=""), "", SUMIF('Time Entries'!$S$12:$S$1011, _xlfn.CONCAT(L$10, " - ", $Y55), 'Time Entries'!$D$12:$D$1011)+SUMIF('Time Entries'!$T$12:$T$1011, _xlfn.CONCAT(L$10, " - ", $Y55), 'Time Entries'!$F$12:$F$1011)+SUMIF('Time Entries'!$U$12:$U$1011, _xlfn.CONCAT(L$10, " - ", $Y55), 'Time Entries'!$H$12:$H$1011)+SUMIF('Time Entries'!$V$12:$V$1011, _xlfn.CONCAT(L$10, " - ", $Y55), 'Time Entries'!$J$12:$J$1011))</f>
        <v/>
      </c>
      <c r="M55" s="22" t="str">
        <f>IF(OR($B55="", $C55=""), "", SUMIF('Time Entries'!$S$12:$S$1011, _xlfn.CONCAT(M$10, " - ", $Y55), 'Time Entries'!$D$12:$D$1011)+SUMIF('Time Entries'!$T$12:$T$1011, _xlfn.CONCAT(M$10, " - ", $Y55), 'Time Entries'!$F$12:$F$1011)+SUMIF('Time Entries'!$U$12:$U$1011, _xlfn.CONCAT(M$10, " - ", $Y55), 'Time Entries'!$H$12:$H$1011)+SUMIF('Time Entries'!$V$12:$V$1011, _xlfn.CONCAT(M$10, " - ", $Y55), 'Time Entries'!$J$12:$J$1011))</f>
        <v/>
      </c>
      <c r="N55" s="22" t="str">
        <f>IF(OR($B55="", $C55=""), "", SUMIF('Time Entries'!$S$12:$S$1011, _xlfn.CONCAT(N$10, " - ", $Y55), 'Time Entries'!$D$12:$D$1011)+SUMIF('Time Entries'!$T$12:$T$1011, _xlfn.CONCAT(N$10, " - ", $Y55), 'Time Entries'!$F$12:$F$1011)+SUMIF('Time Entries'!$U$12:$U$1011, _xlfn.CONCAT(N$10, " - ", $Y55), 'Time Entries'!$H$12:$H$1011)+SUMIF('Time Entries'!$V$12:$V$1011, _xlfn.CONCAT(N$10, " - ", $Y55), 'Time Entries'!$J$12:$J$1011))</f>
        <v/>
      </c>
      <c r="O55" s="22" t="str">
        <f>IF(OR($B55="", $C55=""), "", SUMIF('Time Entries'!$S$12:$S$1011, _xlfn.CONCAT(O$10, " - ", $Y55), 'Time Entries'!$D$12:$D$1011)+SUMIF('Time Entries'!$T$12:$T$1011, _xlfn.CONCAT(O$10, " - ", $Y55), 'Time Entries'!$F$12:$F$1011)+SUMIF('Time Entries'!$U$12:$U$1011, _xlfn.CONCAT(O$10, " - ", $Y55), 'Time Entries'!$H$12:$H$1011)+SUMIF('Time Entries'!$V$12:$V$1011, _xlfn.CONCAT(O$10, " - ", $Y55), 'Time Entries'!$J$12:$J$1011))</f>
        <v/>
      </c>
      <c r="P55" s="22" t="str">
        <f>IF(OR($B55="", $C55=""), "", SUMIF('Time Entries'!$S$12:$S$1011, _xlfn.CONCAT(P$10, " - ", $Y55), 'Time Entries'!$D$12:$D$1011)+SUMIF('Time Entries'!$T$12:$T$1011, _xlfn.CONCAT(P$10, " - ", $Y55), 'Time Entries'!$F$12:$F$1011)+SUMIF('Time Entries'!$U$12:$U$1011, _xlfn.CONCAT(P$10, " - ", $Y55), 'Time Entries'!$H$12:$H$1011)+SUMIF('Time Entries'!$V$12:$V$1011, _xlfn.CONCAT(P$10, " - ", $Y55), 'Time Entries'!$J$12:$J$1011))</f>
        <v/>
      </c>
      <c r="Q55" s="22" t="str">
        <f>IF(OR($B55="", $C55=""), "", SUMIF('Time Entries'!$S$12:$S$1011, _xlfn.CONCAT(Q$10, " - ", $Y55), 'Time Entries'!$D$12:$D$1011)+SUMIF('Time Entries'!$T$12:$T$1011, _xlfn.CONCAT(Q$10, " - ", $Y55), 'Time Entries'!$F$12:$F$1011)+SUMIF('Time Entries'!$U$12:$U$1011, _xlfn.CONCAT(Q$10, " - ", $Y55), 'Time Entries'!$H$12:$H$1011)+SUMIF('Time Entries'!$V$12:$V$1011, _xlfn.CONCAT(Q$10, " - ", $Y55), 'Time Entries'!$J$12:$J$1011))</f>
        <v/>
      </c>
      <c r="R55" s="22" t="str">
        <f>IF(OR($B55="", $C55=""), "", SUMIF('Time Entries'!$S$12:$S$1011, _xlfn.CONCAT(R$10, " - ", $Y55), 'Time Entries'!$D$12:$D$1011)+SUMIF('Time Entries'!$T$12:$T$1011, _xlfn.CONCAT(R$10, " - ", $Y55), 'Time Entries'!$F$12:$F$1011)+SUMIF('Time Entries'!$U$12:$U$1011, _xlfn.CONCAT(R$10, " - ", $Y55), 'Time Entries'!$H$12:$H$1011)+SUMIF('Time Entries'!$V$12:$V$1011, _xlfn.CONCAT(R$10, " - ", $Y55), 'Time Entries'!$J$12:$J$1011))</f>
        <v/>
      </c>
      <c r="S55" s="22" t="str">
        <f>IF(OR($B55="", $C55=""), "", SUMIF('Time Entries'!$S$12:$S$1011, _xlfn.CONCAT(S$10, " - ", $Y55), 'Time Entries'!$D$12:$D$1011)+SUMIF('Time Entries'!$T$12:$T$1011, _xlfn.CONCAT(S$10, " - ", $Y55), 'Time Entries'!$F$12:$F$1011)+SUMIF('Time Entries'!$U$12:$U$1011, _xlfn.CONCAT(S$10, " - ", $Y55), 'Time Entries'!$H$12:$H$1011)+SUMIF('Time Entries'!$V$12:$V$1011, _xlfn.CONCAT(S$10, " - ", $Y55), 'Time Entries'!$J$12:$J$1011))</f>
        <v/>
      </c>
      <c r="T55" s="24" t="str">
        <f>IF(OR($B55="", $C55=""), "", SUMIF('Time Entries'!$S$12:$S$1011, _xlfn.CONCAT(T$10, " - ", $Y55), 'Time Entries'!$D$12:$D$1011)+SUMIF('Time Entries'!$T$12:$T$1011, _xlfn.CONCAT(T$10, " - ", $Y55), 'Time Entries'!$F$12:$F$1011)+SUMIF('Time Entries'!$U$12:$U$1011, _xlfn.CONCAT(T$10, " - ", $Y55), 'Time Entries'!$H$12:$H$1011)+SUMIF('Time Entries'!$V$12:$V$1011, _xlfn.CONCAT(T$10, " - ", $Y55), 'Time Entries'!$J$12:$J$1011))</f>
        <v/>
      </c>
      <c r="U55" s="48"/>
      <c r="W55" s="17" t="str">
        <f t="shared" si="4"/>
        <v/>
      </c>
      <c r="Y55" s="17" t="str">
        <f t="shared" si="5"/>
        <v/>
      </c>
      <c r="AD55" s="17" t="str">
        <f t="shared" si="6"/>
        <v/>
      </c>
      <c r="AF55" s="17" t="str">
        <f t="shared" si="7"/>
        <v/>
      </c>
      <c r="AH55" s="17" t="str">
        <f>IF($B55="", "", IF(COUNTIF($B$12:$B55, $B55)&gt;1, "", $B55))</f>
        <v/>
      </c>
      <c r="AI55" s="17" t="str">
        <f>IF($AH55="", "", COUNTIF($AH$12:$AH$261, "&lt;"&amp;$AH55)+1+COUNTIF($AH$12:$AH55, $AH55)-1-$AH$10)</f>
        <v/>
      </c>
      <c r="AK55" s="17" t="str">
        <f t="shared" si="8"/>
        <v/>
      </c>
      <c r="AL55" s="17" t="str">
        <f>IF($AK55="", "", COUNTIF($AK$12:$AK$261, "&lt;"&amp;$AK55)+1+COUNTIF($AK$12:$AK55, $AK55)-1-$AK$10)</f>
        <v/>
      </c>
    </row>
    <row r="56" spans="1:38" x14ac:dyDescent="0.25">
      <c r="A56" s="48"/>
      <c r="B56" s="57"/>
      <c r="C56" s="58"/>
      <c r="D56" s="59"/>
      <c r="E56" s="48"/>
      <c r="F56" s="27" t="str">
        <f t="shared" si="2"/>
        <v/>
      </c>
      <c r="G56" s="27" t="str">
        <f t="shared" si="3"/>
        <v/>
      </c>
      <c r="H56" s="48"/>
      <c r="I56" s="31" t="str">
        <f>IF(OR($B56="", $C56=""), "", SUMIF('Time Entries'!$S$12:$S$1011, _xlfn.CONCAT(I$10, " - ", $Y56), 'Time Entries'!$D$12:$D$1011)+SUMIF('Time Entries'!$T$12:$T$1011, _xlfn.CONCAT(I$10, " - ", $Y56), 'Time Entries'!$F$12:$F$1011)+SUMIF('Time Entries'!$U$12:$U$1011, _xlfn.CONCAT(I$10, " - ", $Y56), 'Time Entries'!$H$12:$H$1011)+SUMIF('Time Entries'!$V$12:$V$1011, _xlfn.CONCAT(I$10, " - ", $Y56), 'Time Entries'!$J$12:$J$1011))</f>
        <v/>
      </c>
      <c r="J56" s="22" t="str">
        <f>IF(OR($B56="", $C56=""), "", SUMIF('Time Entries'!$S$12:$S$1011, _xlfn.CONCAT(J$10, " - ", $Y56), 'Time Entries'!$D$12:$D$1011)+SUMIF('Time Entries'!$T$12:$T$1011, _xlfn.CONCAT(J$10, " - ", $Y56), 'Time Entries'!$F$12:$F$1011)+SUMIF('Time Entries'!$U$12:$U$1011, _xlfn.CONCAT(J$10, " - ", $Y56), 'Time Entries'!$H$12:$H$1011)+SUMIF('Time Entries'!$V$12:$V$1011, _xlfn.CONCAT(J$10, " - ", $Y56), 'Time Entries'!$J$12:$J$1011))</f>
        <v/>
      </c>
      <c r="K56" s="22" t="str">
        <f>IF(OR($B56="", $C56=""), "", SUMIF('Time Entries'!$S$12:$S$1011, _xlfn.CONCAT(K$10, " - ", $Y56), 'Time Entries'!$D$12:$D$1011)+SUMIF('Time Entries'!$T$12:$T$1011, _xlfn.CONCAT(K$10, " - ", $Y56), 'Time Entries'!$F$12:$F$1011)+SUMIF('Time Entries'!$U$12:$U$1011, _xlfn.CONCAT(K$10, " - ", $Y56), 'Time Entries'!$H$12:$H$1011)+SUMIF('Time Entries'!$V$12:$V$1011, _xlfn.CONCAT(K$10, " - ", $Y56), 'Time Entries'!$J$12:$J$1011))</f>
        <v/>
      </c>
      <c r="L56" s="22" t="str">
        <f>IF(OR($B56="", $C56=""), "", SUMIF('Time Entries'!$S$12:$S$1011, _xlfn.CONCAT(L$10, " - ", $Y56), 'Time Entries'!$D$12:$D$1011)+SUMIF('Time Entries'!$T$12:$T$1011, _xlfn.CONCAT(L$10, " - ", $Y56), 'Time Entries'!$F$12:$F$1011)+SUMIF('Time Entries'!$U$12:$U$1011, _xlfn.CONCAT(L$10, " - ", $Y56), 'Time Entries'!$H$12:$H$1011)+SUMIF('Time Entries'!$V$12:$V$1011, _xlfn.CONCAT(L$10, " - ", $Y56), 'Time Entries'!$J$12:$J$1011))</f>
        <v/>
      </c>
      <c r="M56" s="22" t="str">
        <f>IF(OR($B56="", $C56=""), "", SUMIF('Time Entries'!$S$12:$S$1011, _xlfn.CONCAT(M$10, " - ", $Y56), 'Time Entries'!$D$12:$D$1011)+SUMIF('Time Entries'!$T$12:$T$1011, _xlfn.CONCAT(M$10, " - ", $Y56), 'Time Entries'!$F$12:$F$1011)+SUMIF('Time Entries'!$U$12:$U$1011, _xlfn.CONCAT(M$10, " - ", $Y56), 'Time Entries'!$H$12:$H$1011)+SUMIF('Time Entries'!$V$12:$V$1011, _xlfn.CONCAT(M$10, " - ", $Y56), 'Time Entries'!$J$12:$J$1011))</f>
        <v/>
      </c>
      <c r="N56" s="22" t="str">
        <f>IF(OR($B56="", $C56=""), "", SUMIF('Time Entries'!$S$12:$S$1011, _xlfn.CONCAT(N$10, " - ", $Y56), 'Time Entries'!$D$12:$D$1011)+SUMIF('Time Entries'!$T$12:$T$1011, _xlfn.CONCAT(N$10, " - ", $Y56), 'Time Entries'!$F$12:$F$1011)+SUMIF('Time Entries'!$U$12:$U$1011, _xlfn.CONCAT(N$10, " - ", $Y56), 'Time Entries'!$H$12:$H$1011)+SUMIF('Time Entries'!$V$12:$V$1011, _xlfn.CONCAT(N$10, " - ", $Y56), 'Time Entries'!$J$12:$J$1011))</f>
        <v/>
      </c>
      <c r="O56" s="22" t="str">
        <f>IF(OR($B56="", $C56=""), "", SUMIF('Time Entries'!$S$12:$S$1011, _xlfn.CONCAT(O$10, " - ", $Y56), 'Time Entries'!$D$12:$D$1011)+SUMIF('Time Entries'!$T$12:$T$1011, _xlfn.CONCAT(O$10, " - ", $Y56), 'Time Entries'!$F$12:$F$1011)+SUMIF('Time Entries'!$U$12:$U$1011, _xlfn.CONCAT(O$10, " - ", $Y56), 'Time Entries'!$H$12:$H$1011)+SUMIF('Time Entries'!$V$12:$V$1011, _xlfn.CONCAT(O$10, " - ", $Y56), 'Time Entries'!$J$12:$J$1011))</f>
        <v/>
      </c>
      <c r="P56" s="22" t="str">
        <f>IF(OR($B56="", $C56=""), "", SUMIF('Time Entries'!$S$12:$S$1011, _xlfn.CONCAT(P$10, " - ", $Y56), 'Time Entries'!$D$12:$D$1011)+SUMIF('Time Entries'!$T$12:$T$1011, _xlfn.CONCAT(P$10, " - ", $Y56), 'Time Entries'!$F$12:$F$1011)+SUMIF('Time Entries'!$U$12:$U$1011, _xlfn.CONCAT(P$10, " - ", $Y56), 'Time Entries'!$H$12:$H$1011)+SUMIF('Time Entries'!$V$12:$V$1011, _xlfn.CONCAT(P$10, " - ", $Y56), 'Time Entries'!$J$12:$J$1011))</f>
        <v/>
      </c>
      <c r="Q56" s="22" t="str">
        <f>IF(OR($B56="", $C56=""), "", SUMIF('Time Entries'!$S$12:$S$1011, _xlfn.CONCAT(Q$10, " - ", $Y56), 'Time Entries'!$D$12:$D$1011)+SUMIF('Time Entries'!$T$12:$T$1011, _xlfn.CONCAT(Q$10, " - ", $Y56), 'Time Entries'!$F$12:$F$1011)+SUMIF('Time Entries'!$U$12:$U$1011, _xlfn.CONCAT(Q$10, " - ", $Y56), 'Time Entries'!$H$12:$H$1011)+SUMIF('Time Entries'!$V$12:$V$1011, _xlfn.CONCAT(Q$10, " - ", $Y56), 'Time Entries'!$J$12:$J$1011))</f>
        <v/>
      </c>
      <c r="R56" s="22" t="str">
        <f>IF(OR($B56="", $C56=""), "", SUMIF('Time Entries'!$S$12:$S$1011, _xlfn.CONCAT(R$10, " - ", $Y56), 'Time Entries'!$D$12:$D$1011)+SUMIF('Time Entries'!$T$12:$T$1011, _xlfn.CONCAT(R$10, " - ", $Y56), 'Time Entries'!$F$12:$F$1011)+SUMIF('Time Entries'!$U$12:$U$1011, _xlfn.CONCAT(R$10, " - ", $Y56), 'Time Entries'!$H$12:$H$1011)+SUMIF('Time Entries'!$V$12:$V$1011, _xlfn.CONCAT(R$10, " - ", $Y56), 'Time Entries'!$J$12:$J$1011))</f>
        <v/>
      </c>
      <c r="S56" s="22" t="str">
        <f>IF(OR($B56="", $C56=""), "", SUMIF('Time Entries'!$S$12:$S$1011, _xlfn.CONCAT(S$10, " - ", $Y56), 'Time Entries'!$D$12:$D$1011)+SUMIF('Time Entries'!$T$12:$T$1011, _xlfn.CONCAT(S$10, " - ", $Y56), 'Time Entries'!$F$12:$F$1011)+SUMIF('Time Entries'!$U$12:$U$1011, _xlfn.CONCAT(S$10, " - ", $Y56), 'Time Entries'!$H$12:$H$1011)+SUMIF('Time Entries'!$V$12:$V$1011, _xlfn.CONCAT(S$10, " - ", $Y56), 'Time Entries'!$J$12:$J$1011))</f>
        <v/>
      </c>
      <c r="T56" s="24" t="str">
        <f>IF(OR($B56="", $C56=""), "", SUMIF('Time Entries'!$S$12:$S$1011, _xlfn.CONCAT(T$10, " - ", $Y56), 'Time Entries'!$D$12:$D$1011)+SUMIF('Time Entries'!$T$12:$T$1011, _xlfn.CONCAT(T$10, " - ", $Y56), 'Time Entries'!$F$12:$F$1011)+SUMIF('Time Entries'!$U$12:$U$1011, _xlfn.CONCAT(T$10, " - ", $Y56), 'Time Entries'!$H$12:$H$1011)+SUMIF('Time Entries'!$V$12:$V$1011, _xlfn.CONCAT(T$10, " - ", $Y56), 'Time Entries'!$J$12:$J$1011))</f>
        <v/>
      </c>
      <c r="U56" s="48"/>
      <c r="W56" s="17" t="str">
        <f t="shared" si="4"/>
        <v/>
      </c>
      <c r="Y56" s="17" t="str">
        <f t="shared" si="5"/>
        <v/>
      </c>
      <c r="AD56" s="17" t="str">
        <f t="shared" si="6"/>
        <v/>
      </c>
      <c r="AF56" s="17" t="str">
        <f t="shared" si="7"/>
        <v/>
      </c>
      <c r="AH56" s="17" t="str">
        <f>IF($B56="", "", IF(COUNTIF($B$12:$B56, $B56)&gt;1, "", $B56))</f>
        <v/>
      </c>
      <c r="AI56" s="17" t="str">
        <f>IF($AH56="", "", COUNTIF($AH$12:$AH$261, "&lt;"&amp;$AH56)+1+COUNTIF($AH$12:$AH56, $AH56)-1-$AH$10)</f>
        <v/>
      </c>
      <c r="AK56" s="17" t="str">
        <f t="shared" si="8"/>
        <v/>
      </c>
      <c r="AL56" s="17" t="str">
        <f>IF($AK56="", "", COUNTIF($AK$12:$AK$261, "&lt;"&amp;$AK56)+1+COUNTIF($AK$12:$AK56, $AK56)-1-$AK$10)</f>
        <v/>
      </c>
    </row>
    <row r="57" spans="1:38" x14ac:dyDescent="0.25">
      <c r="A57" s="48"/>
      <c r="B57" s="57"/>
      <c r="C57" s="58"/>
      <c r="D57" s="59"/>
      <c r="E57" s="48"/>
      <c r="F57" s="27" t="str">
        <f t="shared" si="2"/>
        <v/>
      </c>
      <c r="G57" s="27" t="str">
        <f t="shared" si="3"/>
        <v/>
      </c>
      <c r="H57" s="48"/>
      <c r="I57" s="31" t="str">
        <f>IF(OR($B57="", $C57=""), "", SUMIF('Time Entries'!$S$12:$S$1011, _xlfn.CONCAT(I$10, " - ", $Y57), 'Time Entries'!$D$12:$D$1011)+SUMIF('Time Entries'!$T$12:$T$1011, _xlfn.CONCAT(I$10, " - ", $Y57), 'Time Entries'!$F$12:$F$1011)+SUMIF('Time Entries'!$U$12:$U$1011, _xlfn.CONCAT(I$10, " - ", $Y57), 'Time Entries'!$H$12:$H$1011)+SUMIF('Time Entries'!$V$12:$V$1011, _xlfn.CONCAT(I$10, " - ", $Y57), 'Time Entries'!$J$12:$J$1011))</f>
        <v/>
      </c>
      <c r="J57" s="22" t="str">
        <f>IF(OR($B57="", $C57=""), "", SUMIF('Time Entries'!$S$12:$S$1011, _xlfn.CONCAT(J$10, " - ", $Y57), 'Time Entries'!$D$12:$D$1011)+SUMIF('Time Entries'!$T$12:$T$1011, _xlfn.CONCAT(J$10, " - ", $Y57), 'Time Entries'!$F$12:$F$1011)+SUMIF('Time Entries'!$U$12:$U$1011, _xlfn.CONCAT(J$10, " - ", $Y57), 'Time Entries'!$H$12:$H$1011)+SUMIF('Time Entries'!$V$12:$V$1011, _xlfn.CONCAT(J$10, " - ", $Y57), 'Time Entries'!$J$12:$J$1011))</f>
        <v/>
      </c>
      <c r="K57" s="22" t="str">
        <f>IF(OR($B57="", $C57=""), "", SUMIF('Time Entries'!$S$12:$S$1011, _xlfn.CONCAT(K$10, " - ", $Y57), 'Time Entries'!$D$12:$D$1011)+SUMIF('Time Entries'!$T$12:$T$1011, _xlfn.CONCAT(K$10, " - ", $Y57), 'Time Entries'!$F$12:$F$1011)+SUMIF('Time Entries'!$U$12:$U$1011, _xlfn.CONCAT(K$10, " - ", $Y57), 'Time Entries'!$H$12:$H$1011)+SUMIF('Time Entries'!$V$12:$V$1011, _xlfn.CONCAT(K$10, " - ", $Y57), 'Time Entries'!$J$12:$J$1011))</f>
        <v/>
      </c>
      <c r="L57" s="22" t="str">
        <f>IF(OR($B57="", $C57=""), "", SUMIF('Time Entries'!$S$12:$S$1011, _xlfn.CONCAT(L$10, " - ", $Y57), 'Time Entries'!$D$12:$D$1011)+SUMIF('Time Entries'!$T$12:$T$1011, _xlfn.CONCAT(L$10, " - ", $Y57), 'Time Entries'!$F$12:$F$1011)+SUMIF('Time Entries'!$U$12:$U$1011, _xlfn.CONCAT(L$10, " - ", $Y57), 'Time Entries'!$H$12:$H$1011)+SUMIF('Time Entries'!$V$12:$V$1011, _xlfn.CONCAT(L$10, " - ", $Y57), 'Time Entries'!$J$12:$J$1011))</f>
        <v/>
      </c>
      <c r="M57" s="22" t="str">
        <f>IF(OR($B57="", $C57=""), "", SUMIF('Time Entries'!$S$12:$S$1011, _xlfn.CONCAT(M$10, " - ", $Y57), 'Time Entries'!$D$12:$D$1011)+SUMIF('Time Entries'!$T$12:$T$1011, _xlfn.CONCAT(M$10, " - ", $Y57), 'Time Entries'!$F$12:$F$1011)+SUMIF('Time Entries'!$U$12:$U$1011, _xlfn.CONCAT(M$10, " - ", $Y57), 'Time Entries'!$H$12:$H$1011)+SUMIF('Time Entries'!$V$12:$V$1011, _xlfn.CONCAT(M$10, " - ", $Y57), 'Time Entries'!$J$12:$J$1011))</f>
        <v/>
      </c>
      <c r="N57" s="22" t="str">
        <f>IF(OR($B57="", $C57=""), "", SUMIF('Time Entries'!$S$12:$S$1011, _xlfn.CONCAT(N$10, " - ", $Y57), 'Time Entries'!$D$12:$D$1011)+SUMIF('Time Entries'!$T$12:$T$1011, _xlfn.CONCAT(N$10, " - ", $Y57), 'Time Entries'!$F$12:$F$1011)+SUMIF('Time Entries'!$U$12:$U$1011, _xlfn.CONCAT(N$10, " - ", $Y57), 'Time Entries'!$H$12:$H$1011)+SUMIF('Time Entries'!$V$12:$V$1011, _xlfn.CONCAT(N$10, " - ", $Y57), 'Time Entries'!$J$12:$J$1011))</f>
        <v/>
      </c>
      <c r="O57" s="22" t="str">
        <f>IF(OR($B57="", $C57=""), "", SUMIF('Time Entries'!$S$12:$S$1011, _xlfn.CONCAT(O$10, " - ", $Y57), 'Time Entries'!$D$12:$D$1011)+SUMIF('Time Entries'!$T$12:$T$1011, _xlfn.CONCAT(O$10, " - ", $Y57), 'Time Entries'!$F$12:$F$1011)+SUMIF('Time Entries'!$U$12:$U$1011, _xlfn.CONCAT(O$10, " - ", $Y57), 'Time Entries'!$H$12:$H$1011)+SUMIF('Time Entries'!$V$12:$V$1011, _xlfn.CONCAT(O$10, " - ", $Y57), 'Time Entries'!$J$12:$J$1011))</f>
        <v/>
      </c>
      <c r="P57" s="22" t="str">
        <f>IF(OR($B57="", $C57=""), "", SUMIF('Time Entries'!$S$12:$S$1011, _xlfn.CONCAT(P$10, " - ", $Y57), 'Time Entries'!$D$12:$D$1011)+SUMIF('Time Entries'!$T$12:$T$1011, _xlfn.CONCAT(P$10, " - ", $Y57), 'Time Entries'!$F$12:$F$1011)+SUMIF('Time Entries'!$U$12:$U$1011, _xlfn.CONCAT(P$10, " - ", $Y57), 'Time Entries'!$H$12:$H$1011)+SUMIF('Time Entries'!$V$12:$V$1011, _xlfn.CONCAT(P$10, " - ", $Y57), 'Time Entries'!$J$12:$J$1011))</f>
        <v/>
      </c>
      <c r="Q57" s="22" t="str">
        <f>IF(OR($B57="", $C57=""), "", SUMIF('Time Entries'!$S$12:$S$1011, _xlfn.CONCAT(Q$10, " - ", $Y57), 'Time Entries'!$D$12:$D$1011)+SUMIF('Time Entries'!$T$12:$T$1011, _xlfn.CONCAT(Q$10, " - ", $Y57), 'Time Entries'!$F$12:$F$1011)+SUMIF('Time Entries'!$U$12:$U$1011, _xlfn.CONCAT(Q$10, " - ", $Y57), 'Time Entries'!$H$12:$H$1011)+SUMIF('Time Entries'!$V$12:$V$1011, _xlfn.CONCAT(Q$10, " - ", $Y57), 'Time Entries'!$J$12:$J$1011))</f>
        <v/>
      </c>
      <c r="R57" s="22" t="str">
        <f>IF(OR($B57="", $C57=""), "", SUMIF('Time Entries'!$S$12:$S$1011, _xlfn.CONCAT(R$10, " - ", $Y57), 'Time Entries'!$D$12:$D$1011)+SUMIF('Time Entries'!$T$12:$T$1011, _xlfn.CONCAT(R$10, " - ", $Y57), 'Time Entries'!$F$12:$F$1011)+SUMIF('Time Entries'!$U$12:$U$1011, _xlfn.CONCAT(R$10, " - ", $Y57), 'Time Entries'!$H$12:$H$1011)+SUMIF('Time Entries'!$V$12:$V$1011, _xlfn.CONCAT(R$10, " - ", $Y57), 'Time Entries'!$J$12:$J$1011))</f>
        <v/>
      </c>
      <c r="S57" s="22" t="str">
        <f>IF(OR($B57="", $C57=""), "", SUMIF('Time Entries'!$S$12:$S$1011, _xlfn.CONCAT(S$10, " - ", $Y57), 'Time Entries'!$D$12:$D$1011)+SUMIF('Time Entries'!$T$12:$T$1011, _xlfn.CONCAT(S$10, " - ", $Y57), 'Time Entries'!$F$12:$F$1011)+SUMIF('Time Entries'!$U$12:$U$1011, _xlfn.CONCAT(S$10, " - ", $Y57), 'Time Entries'!$H$12:$H$1011)+SUMIF('Time Entries'!$V$12:$V$1011, _xlfn.CONCAT(S$10, " - ", $Y57), 'Time Entries'!$J$12:$J$1011))</f>
        <v/>
      </c>
      <c r="T57" s="24" t="str">
        <f>IF(OR($B57="", $C57=""), "", SUMIF('Time Entries'!$S$12:$S$1011, _xlfn.CONCAT(T$10, " - ", $Y57), 'Time Entries'!$D$12:$D$1011)+SUMIF('Time Entries'!$T$12:$T$1011, _xlfn.CONCAT(T$10, " - ", $Y57), 'Time Entries'!$F$12:$F$1011)+SUMIF('Time Entries'!$U$12:$U$1011, _xlfn.CONCAT(T$10, " - ", $Y57), 'Time Entries'!$H$12:$H$1011)+SUMIF('Time Entries'!$V$12:$V$1011, _xlfn.CONCAT(T$10, " - ", $Y57), 'Time Entries'!$J$12:$J$1011))</f>
        <v/>
      </c>
      <c r="U57" s="48"/>
      <c r="W57" s="17" t="str">
        <f t="shared" si="4"/>
        <v/>
      </c>
      <c r="Y57" s="17" t="str">
        <f t="shared" si="5"/>
        <v/>
      </c>
      <c r="AD57" s="17" t="str">
        <f t="shared" si="6"/>
        <v/>
      </c>
      <c r="AF57" s="17" t="str">
        <f t="shared" si="7"/>
        <v/>
      </c>
      <c r="AH57" s="17" t="str">
        <f>IF($B57="", "", IF(COUNTIF($B$12:$B57, $B57)&gt;1, "", $B57))</f>
        <v/>
      </c>
      <c r="AI57" s="17" t="str">
        <f>IF($AH57="", "", COUNTIF($AH$12:$AH$261, "&lt;"&amp;$AH57)+1+COUNTIF($AH$12:$AH57, $AH57)-1-$AH$10)</f>
        <v/>
      </c>
      <c r="AK57" s="17" t="str">
        <f t="shared" si="8"/>
        <v/>
      </c>
      <c r="AL57" s="17" t="str">
        <f>IF($AK57="", "", COUNTIF($AK$12:$AK$261, "&lt;"&amp;$AK57)+1+COUNTIF($AK$12:$AK57, $AK57)-1-$AK$10)</f>
        <v/>
      </c>
    </row>
    <row r="58" spans="1:38" x14ac:dyDescent="0.25">
      <c r="A58" s="48"/>
      <c r="B58" s="57"/>
      <c r="C58" s="58"/>
      <c r="D58" s="59"/>
      <c r="E58" s="48"/>
      <c r="F58" s="27" t="str">
        <f t="shared" si="2"/>
        <v/>
      </c>
      <c r="G58" s="27" t="str">
        <f t="shared" si="3"/>
        <v/>
      </c>
      <c r="H58" s="48"/>
      <c r="I58" s="31" t="str">
        <f>IF(OR($B58="", $C58=""), "", SUMIF('Time Entries'!$S$12:$S$1011, _xlfn.CONCAT(I$10, " - ", $Y58), 'Time Entries'!$D$12:$D$1011)+SUMIF('Time Entries'!$T$12:$T$1011, _xlfn.CONCAT(I$10, " - ", $Y58), 'Time Entries'!$F$12:$F$1011)+SUMIF('Time Entries'!$U$12:$U$1011, _xlfn.CONCAT(I$10, " - ", $Y58), 'Time Entries'!$H$12:$H$1011)+SUMIF('Time Entries'!$V$12:$V$1011, _xlfn.CONCAT(I$10, " - ", $Y58), 'Time Entries'!$J$12:$J$1011))</f>
        <v/>
      </c>
      <c r="J58" s="22" t="str">
        <f>IF(OR($B58="", $C58=""), "", SUMIF('Time Entries'!$S$12:$S$1011, _xlfn.CONCAT(J$10, " - ", $Y58), 'Time Entries'!$D$12:$D$1011)+SUMIF('Time Entries'!$T$12:$T$1011, _xlfn.CONCAT(J$10, " - ", $Y58), 'Time Entries'!$F$12:$F$1011)+SUMIF('Time Entries'!$U$12:$U$1011, _xlfn.CONCAT(J$10, " - ", $Y58), 'Time Entries'!$H$12:$H$1011)+SUMIF('Time Entries'!$V$12:$V$1011, _xlfn.CONCAT(J$10, " - ", $Y58), 'Time Entries'!$J$12:$J$1011))</f>
        <v/>
      </c>
      <c r="K58" s="22" t="str">
        <f>IF(OR($B58="", $C58=""), "", SUMIF('Time Entries'!$S$12:$S$1011, _xlfn.CONCAT(K$10, " - ", $Y58), 'Time Entries'!$D$12:$D$1011)+SUMIF('Time Entries'!$T$12:$T$1011, _xlfn.CONCAT(K$10, " - ", $Y58), 'Time Entries'!$F$12:$F$1011)+SUMIF('Time Entries'!$U$12:$U$1011, _xlfn.CONCAT(K$10, " - ", $Y58), 'Time Entries'!$H$12:$H$1011)+SUMIF('Time Entries'!$V$12:$V$1011, _xlfn.CONCAT(K$10, " - ", $Y58), 'Time Entries'!$J$12:$J$1011))</f>
        <v/>
      </c>
      <c r="L58" s="22" t="str">
        <f>IF(OR($B58="", $C58=""), "", SUMIF('Time Entries'!$S$12:$S$1011, _xlfn.CONCAT(L$10, " - ", $Y58), 'Time Entries'!$D$12:$D$1011)+SUMIF('Time Entries'!$T$12:$T$1011, _xlfn.CONCAT(L$10, " - ", $Y58), 'Time Entries'!$F$12:$F$1011)+SUMIF('Time Entries'!$U$12:$U$1011, _xlfn.CONCAT(L$10, " - ", $Y58), 'Time Entries'!$H$12:$H$1011)+SUMIF('Time Entries'!$V$12:$V$1011, _xlfn.CONCAT(L$10, " - ", $Y58), 'Time Entries'!$J$12:$J$1011))</f>
        <v/>
      </c>
      <c r="M58" s="22" t="str">
        <f>IF(OR($B58="", $C58=""), "", SUMIF('Time Entries'!$S$12:$S$1011, _xlfn.CONCAT(M$10, " - ", $Y58), 'Time Entries'!$D$12:$D$1011)+SUMIF('Time Entries'!$T$12:$T$1011, _xlfn.CONCAT(M$10, " - ", $Y58), 'Time Entries'!$F$12:$F$1011)+SUMIF('Time Entries'!$U$12:$U$1011, _xlfn.CONCAT(M$10, " - ", $Y58), 'Time Entries'!$H$12:$H$1011)+SUMIF('Time Entries'!$V$12:$V$1011, _xlfn.CONCAT(M$10, " - ", $Y58), 'Time Entries'!$J$12:$J$1011))</f>
        <v/>
      </c>
      <c r="N58" s="22" t="str">
        <f>IF(OR($B58="", $C58=""), "", SUMIF('Time Entries'!$S$12:$S$1011, _xlfn.CONCAT(N$10, " - ", $Y58), 'Time Entries'!$D$12:$D$1011)+SUMIF('Time Entries'!$T$12:$T$1011, _xlfn.CONCAT(N$10, " - ", $Y58), 'Time Entries'!$F$12:$F$1011)+SUMIF('Time Entries'!$U$12:$U$1011, _xlfn.CONCAT(N$10, " - ", $Y58), 'Time Entries'!$H$12:$H$1011)+SUMIF('Time Entries'!$V$12:$V$1011, _xlfn.CONCAT(N$10, " - ", $Y58), 'Time Entries'!$J$12:$J$1011))</f>
        <v/>
      </c>
      <c r="O58" s="22" t="str">
        <f>IF(OR($B58="", $C58=""), "", SUMIF('Time Entries'!$S$12:$S$1011, _xlfn.CONCAT(O$10, " - ", $Y58), 'Time Entries'!$D$12:$D$1011)+SUMIF('Time Entries'!$T$12:$T$1011, _xlfn.CONCAT(O$10, " - ", $Y58), 'Time Entries'!$F$12:$F$1011)+SUMIF('Time Entries'!$U$12:$U$1011, _xlfn.CONCAT(O$10, " - ", $Y58), 'Time Entries'!$H$12:$H$1011)+SUMIF('Time Entries'!$V$12:$V$1011, _xlfn.CONCAT(O$10, " - ", $Y58), 'Time Entries'!$J$12:$J$1011))</f>
        <v/>
      </c>
      <c r="P58" s="22" t="str">
        <f>IF(OR($B58="", $C58=""), "", SUMIF('Time Entries'!$S$12:$S$1011, _xlfn.CONCAT(P$10, " - ", $Y58), 'Time Entries'!$D$12:$D$1011)+SUMIF('Time Entries'!$T$12:$T$1011, _xlfn.CONCAT(P$10, " - ", $Y58), 'Time Entries'!$F$12:$F$1011)+SUMIF('Time Entries'!$U$12:$U$1011, _xlfn.CONCAT(P$10, " - ", $Y58), 'Time Entries'!$H$12:$H$1011)+SUMIF('Time Entries'!$V$12:$V$1011, _xlfn.CONCAT(P$10, " - ", $Y58), 'Time Entries'!$J$12:$J$1011))</f>
        <v/>
      </c>
      <c r="Q58" s="22" t="str">
        <f>IF(OR($B58="", $C58=""), "", SUMIF('Time Entries'!$S$12:$S$1011, _xlfn.CONCAT(Q$10, " - ", $Y58), 'Time Entries'!$D$12:$D$1011)+SUMIF('Time Entries'!$T$12:$T$1011, _xlfn.CONCAT(Q$10, " - ", $Y58), 'Time Entries'!$F$12:$F$1011)+SUMIF('Time Entries'!$U$12:$U$1011, _xlfn.CONCAT(Q$10, " - ", $Y58), 'Time Entries'!$H$12:$H$1011)+SUMIF('Time Entries'!$V$12:$V$1011, _xlfn.CONCAT(Q$10, " - ", $Y58), 'Time Entries'!$J$12:$J$1011))</f>
        <v/>
      </c>
      <c r="R58" s="22" t="str">
        <f>IF(OR($B58="", $C58=""), "", SUMIF('Time Entries'!$S$12:$S$1011, _xlfn.CONCAT(R$10, " - ", $Y58), 'Time Entries'!$D$12:$D$1011)+SUMIF('Time Entries'!$T$12:$T$1011, _xlfn.CONCAT(R$10, " - ", $Y58), 'Time Entries'!$F$12:$F$1011)+SUMIF('Time Entries'!$U$12:$U$1011, _xlfn.CONCAT(R$10, " - ", $Y58), 'Time Entries'!$H$12:$H$1011)+SUMIF('Time Entries'!$V$12:$V$1011, _xlfn.CONCAT(R$10, " - ", $Y58), 'Time Entries'!$J$12:$J$1011))</f>
        <v/>
      </c>
      <c r="S58" s="22" t="str">
        <f>IF(OR($B58="", $C58=""), "", SUMIF('Time Entries'!$S$12:$S$1011, _xlfn.CONCAT(S$10, " - ", $Y58), 'Time Entries'!$D$12:$D$1011)+SUMIF('Time Entries'!$T$12:$T$1011, _xlfn.CONCAT(S$10, " - ", $Y58), 'Time Entries'!$F$12:$F$1011)+SUMIF('Time Entries'!$U$12:$U$1011, _xlfn.CONCAT(S$10, " - ", $Y58), 'Time Entries'!$H$12:$H$1011)+SUMIF('Time Entries'!$V$12:$V$1011, _xlfn.CONCAT(S$10, " - ", $Y58), 'Time Entries'!$J$12:$J$1011))</f>
        <v/>
      </c>
      <c r="T58" s="24" t="str">
        <f>IF(OR($B58="", $C58=""), "", SUMIF('Time Entries'!$S$12:$S$1011, _xlfn.CONCAT(T$10, " - ", $Y58), 'Time Entries'!$D$12:$D$1011)+SUMIF('Time Entries'!$T$12:$T$1011, _xlfn.CONCAT(T$10, " - ", $Y58), 'Time Entries'!$F$12:$F$1011)+SUMIF('Time Entries'!$U$12:$U$1011, _xlfn.CONCAT(T$10, " - ", $Y58), 'Time Entries'!$H$12:$H$1011)+SUMIF('Time Entries'!$V$12:$V$1011, _xlfn.CONCAT(T$10, " - ", $Y58), 'Time Entries'!$J$12:$J$1011))</f>
        <v/>
      </c>
      <c r="U58" s="48"/>
      <c r="W58" s="17" t="str">
        <f t="shared" si="4"/>
        <v/>
      </c>
      <c r="Y58" s="17" t="str">
        <f t="shared" si="5"/>
        <v/>
      </c>
      <c r="AD58" s="17" t="str">
        <f t="shared" si="6"/>
        <v/>
      </c>
      <c r="AF58" s="17" t="str">
        <f t="shared" si="7"/>
        <v/>
      </c>
      <c r="AH58" s="17" t="str">
        <f>IF($B58="", "", IF(COUNTIF($B$12:$B58, $B58)&gt;1, "", $B58))</f>
        <v/>
      </c>
      <c r="AI58" s="17" t="str">
        <f>IF($AH58="", "", COUNTIF($AH$12:$AH$261, "&lt;"&amp;$AH58)+1+COUNTIF($AH$12:$AH58, $AH58)-1-$AH$10)</f>
        <v/>
      </c>
      <c r="AK58" s="17" t="str">
        <f t="shared" si="8"/>
        <v/>
      </c>
      <c r="AL58" s="17" t="str">
        <f>IF($AK58="", "", COUNTIF($AK$12:$AK$261, "&lt;"&amp;$AK58)+1+COUNTIF($AK$12:$AK58, $AK58)-1-$AK$10)</f>
        <v/>
      </c>
    </row>
    <row r="59" spans="1:38" x14ac:dyDescent="0.25">
      <c r="A59" s="48"/>
      <c r="B59" s="57"/>
      <c r="C59" s="58"/>
      <c r="D59" s="59"/>
      <c r="E59" s="48"/>
      <c r="F59" s="27" t="str">
        <f t="shared" si="2"/>
        <v/>
      </c>
      <c r="G59" s="27" t="str">
        <f t="shared" si="3"/>
        <v/>
      </c>
      <c r="H59" s="48"/>
      <c r="I59" s="31" t="str">
        <f>IF(OR($B59="", $C59=""), "", SUMIF('Time Entries'!$S$12:$S$1011, _xlfn.CONCAT(I$10, " - ", $Y59), 'Time Entries'!$D$12:$D$1011)+SUMIF('Time Entries'!$T$12:$T$1011, _xlfn.CONCAT(I$10, " - ", $Y59), 'Time Entries'!$F$12:$F$1011)+SUMIF('Time Entries'!$U$12:$U$1011, _xlfn.CONCAT(I$10, " - ", $Y59), 'Time Entries'!$H$12:$H$1011)+SUMIF('Time Entries'!$V$12:$V$1011, _xlfn.CONCAT(I$10, " - ", $Y59), 'Time Entries'!$J$12:$J$1011))</f>
        <v/>
      </c>
      <c r="J59" s="22" t="str">
        <f>IF(OR($B59="", $C59=""), "", SUMIF('Time Entries'!$S$12:$S$1011, _xlfn.CONCAT(J$10, " - ", $Y59), 'Time Entries'!$D$12:$D$1011)+SUMIF('Time Entries'!$T$12:$T$1011, _xlfn.CONCAT(J$10, " - ", $Y59), 'Time Entries'!$F$12:$F$1011)+SUMIF('Time Entries'!$U$12:$U$1011, _xlfn.CONCAT(J$10, " - ", $Y59), 'Time Entries'!$H$12:$H$1011)+SUMIF('Time Entries'!$V$12:$V$1011, _xlfn.CONCAT(J$10, " - ", $Y59), 'Time Entries'!$J$12:$J$1011))</f>
        <v/>
      </c>
      <c r="K59" s="22" t="str">
        <f>IF(OR($B59="", $C59=""), "", SUMIF('Time Entries'!$S$12:$S$1011, _xlfn.CONCAT(K$10, " - ", $Y59), 'Time Entries'!$D$12:$D$1011)+SUMIF('Time Entries'!$T$12:$T$1011, _xlfn.CONCAT(K$10, " - ", $Y59), 'Time Entries'!$F$12:$F$1011)+SUMIF('Time Entries'!$U$12:$U$1011, _xlfn.CONCAT(K$10, " - ", $Y59), 'Time Entries'!$H$12:$H$1011)+SUMIF('Time Entries'!$V$12:$V$1011, _xlfn.CONCAT(K$10, " - ", $Y59), 'Time Entries'!$J$12:$J$1011))</f>
        <v/>
      </c>
      <c r="L59" s="22" t="str">
        <f>IF(OR($B59="", $C59=""), "", SUMIF('Time Entries'!$S$12:$S$1011, _xlfn.CONCAT(L$10, " - ", $Y59), 'Time Entries'!$D$12:$D$1011)+SUMIF('Time Entries'!$T$12:$T$1011, _xlfn.CONCAT(L$10, " - ", $Y59), 'Time Entries'!$F$12:$F$1011)+SUMIF('Time Entries'!$U$12:$U$1011, _xlfn.CONCAT(L$10, " - ", $Y59), 'Time Entries'!$H$12:$H$1011)+SUMIF('Time Entries'!$V$12:$V$1011, _xlfn.CONCAT(L$10, " - ", $Y59), 'Time Entries'!$J$12:$J$1011))</f>
        <v/>
      </c>
      <c r="M59" s="22" t="str">
        <f>IF(OR($B59="", $C59=""), "", SUMIF('Time Entries'!$S$12:$S$1011, _xlfn.CONCAT(M$10, " - ", $Y59), 'Time Entries'!$D$12:$D$1011)+SUMIF('Time Entries'!$T$12:$T$1011, _xlfn.CONCAT(M$10, " - ", $Y59), 'Time Entries'!$F$12:$F$1011)+SUMIF('Time Entries'!$U$12:$U$1011, _xlfn.CONCAT(M$10, " - ", $Y59), 'Time Entries'!$H$12:$H$1011)+SUMIF('Time Entries'!$V$12:$V$1011, _xlfn.CONCAT(M$10, " - ", $Y59), 'Time Entries'!$J$12:$J$1011))</f>
        <v/>
      </c>
      <c r="N59" s="22" t="str">
        <f>IF(OR($B59="", $C59=""), "", SUMIF('Time Entries'!$S$12:$S$1011, _xlfn.CONCAT(N$10, " - ", $Y59), 'Time Entries'!$D$12:$D$1011)+SUMIF('Time Entries'!$T$12:$T$1011, _xlfn.CONCAT(N$10, " - ", $Y59), 'Time Entries'!$F$12:$F$1011)+SUMIF('Time Entries'!$U$12:$U$1011, _xlfn.CONCAT(N$10, " - ", $Y59), 'Time Entries'!$H$12:$H$1011)+SUMIF('Time Entries'!$V$12:$V$1011, _xlfn.CONCAT(N$10, " - ", $Y59), 'Time Entries'!$J$12:$J$1011))</f>
        <v/>
      </c>
      <c r="O59" s="22" t="str">
        <f>IF(OR($B59="", $C59=""), "", SUMIF('Time Entries'!$S$12:$S$1011, _xlfn.CONCAT(O$10, " - ", $Y59), 'Time Entries'!$D$12:$D$1011)+SUMIF('Time Entries'!$T$12:$T$1011, _xlfn.CONCAT(O$10, " - ", $Y59), 'Time Entries'!$F$12:$F$1011)+SUMIF('Time Entries'!$U$12:$U$1011, _xlfn.CONCAT(O$10, " - ", $Y59), 'Time Entries'!$H$12:$H$1011)+SUMIF('Time Entries'!$V$12:$V$1011, _xlfn.CONCAT(O$10, " - ", $Y59), 'Time Entries'!$J$12:$J$1011))</f>
        <v/>
      </c>
      <c r="P59" s="22" t="str">
        <f>IF(OR($B59="", $C59=""), "", SUMIF('Time Entries'!$S$12:$S$1011, _xlfn.CONCAT(P$10, " - ", $Y59), 'Time Entries'!$D$12:$D$1011)+SUMIF('Time Entries'!$T$12:$T$1011, _xlfn.CONCAT(P$10, " - ", $Y59), 'Time Entries'!$F$12:$F$1011)+SUMIF('Time Entries'!$U$12:$U$1011, _xlfn.CONCAT(P$10, " - ", $Y59), 'Time Entries'!$H$12:$H$1011)+SUMIF('Time Entries'!$V$12:$V$1011, _xlfn.CONCAT(P$10, " - ", $Y59), 'Time Entries'!$J$12:$J$1011))</f>
        <v/>
      </c>
      <c r="Q59" s="22" t="str">
        <f>IF(OR($B59="", $C59=""), "", SUMIF('Time Entries'!$S$12:$S$1011, _xlfn.CONCAT(Q$10, " - ", $Y59), 'Time Entries'!$D$12:$D$1011)+SUMIF('Time Entries'!$T$12:$T$1011, _xlfn.CONCAT(Q$10, " - ", $Y59), 'Time Entries'!$F$12:$F$1011)+SUMIF('Time Entries'!$U$12:$U$1011, _xlfn.CONCAT(Q$10, " - ", $Y59), 'Time Entries'!$H$12:$H$1011)+SUMIF('Time Entries'!$V$12:$V$1011, _xlfn.CONCAT(Q$10, " - ", $Y59), 'Time Entries'!$J$12:$J$1011))</f>
        <v/>
      </c>
      <c r="R59" s="22" t="str">
        <f>IF(OR($B59="", $C59=""), "", SUMIF('Time Entries'!$S$12:$S$1011, _xlfn.CONCAT(R$10, " - ", $Y59), 'Time Entries'!$D$12:$D$1011)+SUMIF('Time Entries'!$T$12:$T$1011, _xlfn.CONCAT(R$10, " - ", $Y59), 'Time Entries'!$F$12:$F$1011)+SUMIF('Time Entries'!$U$12:$U$1011, _xlfn.CONCAT(R$10, " - ", $Y59), 'Time Entries'!$H$12:$H$1011)+SUMIF('Time Entries'!$V$12:$V$1011, _xlfn.CONCAT(R$10, " - ", $Y59), 'Time Entries'!$J$12:$J$1011))</f>
        <v/>
      </c>
      <c r="S59" s="22" t="str">
        <f>IF(OR($B59="", $C59=""), "", SUMIF('Time Entries'!$S$12:$S$1011, _xlfn.CONCAT(S$10, " - ", $Y59), 'Time Entries'!$D$12:$D$1011)+SUMIF('Time Entries'!$T$12:$T$1011, _xlfn.CONCAT(S$10, " - ", $Y59), 'Time Entries'!$F$12:$F$1011)+SUMIF('Time Entries'!$U$12:$U$1011, _xlfn.CONCAT(S$10, " - ", $Y59), 'Time Entries'!$H$12:$H$1011)+SUMIF('Time Entries'!$V$12:$V$1011, _xlfn.CONCAT(S$10, " - ", $Y59), 'Time Entries'!$J$12:$J$1011))</f>
        <v/>
      </c>
      <c r="T59" s="24" t="str">
        <f>IF(OR($B59="", $C59=""), "", SUMIF('Time Entries'!$S$12:$S$1011, _xlfn.CONCAT(T$10, " - ", $Y59), 'Time Entries'!$D$12:$D$1011)+SUMIF('Time Entries'!$T$12:$T$1011, _xlfn.CONCAT(T$10, " - ", $Y59), 'Time Entries'!$F$12:$F$1011)+SUMIF('Time Entries'!$U$12:$U$1011, _xlfn.CONCAT(T$10, " - ", $Y59), 'Time Entries'!$H$12:$H$1011)+SUMIF('Time Entries'!$V$12:$V$1011, _xlfn.CONCAT(T$10, " - ", $Y59), 'Time Entries'!$J$12:$J$1011))</f>
        <v/>
      </c>
      <c r="U59" s="48"/>
      <c r="W59" s="17" t="str">
        <f t="shared" si="4"/>
        <v/>
      </c>
      <c r="Y59" s="17" t="str">
        <f t="shared" si="5"/>
        <v/>
      </c>
      <c r="AD59" s="17" t="str">
        <f t="shared" si="6"/>
        <v/>
      </c>
      <c r="AF59" s="17" t="str">
        <f t="shared" si="7"/>
        <v/>
      </c>
      <c r="AH59" s="17" t="str">
        <f>IF($B59="", "", IF(COUNTIF($B$12:$B59, $B59)&gt;1, "", $B59))</f>
        <v/>
      </c>
      <c r="AI59" s="17" t="str">
        <f>IF($AH59="", "", COUNTIF($AH$12:$AH$261, "&lt;"&amp;$AH59)+1+COUNTIF($AH$12:$AH59, $AH59)-1-$AH$10)</f>
        <v/>
      </c>
      <c r="AK59" s="17" t="str">
        <f t="shared" si="8"/>
        <v/>
      </c>
      <c r="AL59" s="17" t="str">
        <f>IF($AK59="", "", COUNTIF($AK$12:$AK$261, "&lt;"&amp;$AK59)+1+COUNTIF($AK$12:$AK59, $AK59)-1-$AK$10)</f>
        <v/>
      </c>
    </row>
    <row r="60" spans="1:38" x14ac:dyDescent="0.25">
      <c r="A60" s="48"/>
      <c r="B60" s="57"/>
      <c r="C60" s="58"/>
      <c r="D60" s="59"/>
      <c r="E60" s="48"/>
      <c r="F60" s="27" t="str">
        <f t="shared" si="2"/>
        <v/>
      </c>
      <c r="G60" s="27" t="str">
        <f t="shared" si="3"/>
        <v/>
      </c>
      <c r="H60" s="48"/>
      <c r="I60" s="31" t="str">
        <f>IF(OR($B60="", $C60=""), "", SUMIF('Time Entries'!$S$12:$S$1011, _xlfn.CONCAT(I$10, " - ", $Y60), 'Time Entries'!$D$12:$D$1011)+SUMIF('Time Entries'!$T$12:$T$1011, _xlfn.CONCAT(I$10, " - ", $Y60), 'Time Entries'!$F$12:$F$1011)+SUMIF('Time Entries'!$U$12:$U$1011, _xlfn.CONCAT(I$10, " - ", $Y60), 'Time Entries'!$H$12:$H$1011)+SUMIF('Time Entries'!$V$12:$V$1011, _xlfn.CONCAT(I$10, " - ", $Y60), 'Time Entries'!$J$12:$J$1011))</f>
        <v/>
      </c>
      <c r="J60" s="22" t="str">
        <f>IF(OR($B60="", $C60=""), "", SUMIF('Time Entries'!$S$12:$S$1011, _xlfn.CONCAT(J$10, " - ", $Y60), 'Time Entries'!$D$12:$D$1011)+SUMIF('Time Entries'!$T$12:$T$1011, _xlfn.CONCAT(J$10, " - ", $Y60), 'Time Entries'!$F$12:$F$1011)+SUMIF('Time Entries'!$U$12:$U$1011, _xlfn.CONCAT(J$10, " - ", $Y60), 'Time Entries'!$H$12:$H$1011)+SUMIF('Time Entries'!$V$12:$V$1011, _xlfn.CONCAT(J$10, " - ", $Y60), 'Time Entries'!$J$12:$J$1011))</f>
        <v/>
      </c>
      <c r="K60" s="22" t="str">
        <f>IF(OR($B60="", $C60=""), "", SUMIF('Time Entries'!$S$12:$S$1011, _xlfn.CONCAT(K$10, " - ", $Y60), 'Time Entries'!$D$12:$D$1011)+SUMIF('Time Entries'!$T$12:$T$1011, _xlfn.CONCAT(K$10, " - ", $Y60), 'Time Entries'!$F$12:$F$1011)+SUMIF('Time Entries'!$U$12:$U$1011, _xlfn.CONCAT(K$10, " - ", $Y60), 'Time Entries'!$H$12:$H$1011)+SUMIF('Time Entries'!$V$12:$V$1011, _xlfn.CONCAT(K$10, " - ", $Y60), 'Time Entries'!$J$12:$J$1011))</f>
        <v/>
      </c>
      <c r="L60" s="22" t="str">
        <f>IF(OR($B60="", $C60=""), "", SUMIF('Time Entries'!$S$12:$S$1011, _xlfn.CONCAT(L$10, " - ", $Y60), 'Time Entries'!$D$12:$D$1011)+SUMIF('Time Entries'!$T$12:$T$1011, _xlfn.CONCAT(L$10, " - ", $Y60), 'Time Entries'!$F$12:$F$1011)+SUMIF('Time Entries'!$U$12:$U$1011, _xlfn.CONCAT(L$10, " - ", $Y60), 'Time Entries'!$H$12:$H$1011)+SUMIF('Time Entries'!$V$12:$V$1011, _xlfn.CONCAT(L$10, " - ", $Y60), 'Time Entries'!$J$12:$J$1011))</f>
        <v/>
      </c>
      <c r="M60" s="22" t="str">
        <f>IF(OR($B60="", $C60=""), "", SUMIF('Time Entries'!$S$12:$S$1011, _xlfn.CONCAT(M$10, " - ", $Y60), 'Time Entries'!$D$12:$D$1011)+SUMIF('Time Entries'!$T$12:$T$1011, _xlfn.CONCAT(M$10, " - ", $Y60), 'Time Entries'!$F$12:$F$1011)+SUMIF('Time Entries'!$U$12:$U$1011, _xlfn.CONCAT(M$10, " - ", $Y60), 'Time Entries'!$H$12:$H$1011)+SUMIF('Time Entries'!$V$12:$V$1011, _xlfn.CONCAT(M$10, " - ", $Y60), 'Time Entries'!$J$12:$J$1011))</f>
        <v/>
      </c>
      <c r="N60" s="22" t="str">
        <f>IF(OR($B60="", $C60=""), "", SUMIF('Time Entries'!$S$12:$S$1011, _xlfn.CONCAT(N$10, " - ", $Y60), 'Time Entries'!$D$12:$D$1011)+SUMIF('Time Entries'!$T$12:$T$1011, _xlfn.CONCAT(N$10, " - ", $Y60), 'Time Entries'!$F$12:$F$1011)+SUMIF('Time Entries'!$U$12:$U$1011, _xlfn.CONCAT(N$10, " - ", $Y60), 'Time Entries'!$H$12:$H$1011)+SUMIF('Time Entries'!$V$12:$V$1011, _xlfn.CONCAT(N$10, " - ", $Y60), 'Time Entries'!$J$12:$J$1011))</f>
        <v/>
      </c>
      <c r="O60" s="22" t="str">
        <f>IF(OR($B60="", $C60=""), "", SUMIF('Time Entries'!$S$12:$S$1011, _xlfn.CONCAT(O$10, " - ", $Y60), 'Time Entries'!$D$12:$D$1011)+SUMIF('Time Entries'!$T$12:$T$1011, _xlfn.CONCAT(O$10, " - ", $Y60), 'Time Entries'!$F$12:$F$1011)+SUMIF('Time Entries'!$U$12:$U$1011, _xlfn.CONCAT(O$10, " - ", $Y60), 'Time Entries'!$H$12:$H$1011)+SUMIF('Time Entries'!$V$12:$V$1011, _xlfn.CONCAT(O$10, " - ", $Y60), 'Time Entries'!$J$12:$J$1011))</f>
        <v/>
      </c>
      <c r="P60" s="22" t="str">
        <f>IF(OR($B60="", $C60=""), "", SUMIF('Time Entries'!$S$12:$S$1011, _xlfn.CONCAT(P$10, " - ", $Y60), 'Time Entries'!$D$12:$D$1011)+SUMIF('Time Entries'!$T$12:$T$1011, _xlfn.CONCAT(P$10, " - ", $Y60), 'Time Entries'!$F$12:$F$1011)+SUMIF('Time Entries'!$U$12:$U$1011, _xlfn.CONCAT(P$10, " - ", $Y60), 'Time Entries'!$H$12:$H$1011)+SUMIF('Time Entries'!$V$12:$V$1011, _xlfn.CONCAT(P$10, " - ", $Y60), 'Time Entries'!$J$12:$J$1011))</f>
        <v/>
      </c>
      <c r="Q60" s="22" t="str">
        <f>IF(OR($B60="", $C60=""), "", SUMIF('Time Entries'!$S$12:$S$1011, _xlfn.CONCAT(Q$10, " - ", $Y60), 'Time Entries'!$D$12:$D$1011)+SUMIF('Time Entries'!$T$12:$T$1011, _xlfn.CONCAT(Q$10, " - ", $Y60), 'Time Entries'!$F$12:$F$1011)+SUMIF('Time Entries'!$U$12:$U$1011, _xlfn.CONCAT(Q$10, " - ", $Y60), 'Time Entries'!$H$12:$H$1011)+SUMIF('Time Entries'!$V$12:$V$1011, _xlfn.CONCAT(Q$10, " - ", $Y60), 'Time Entries'!$J$12:$J$1011))</f>
        <v/>
      </c>
      <c r="R60" s="22" t="str">
        <f>IF(OR($B60="", $C60=""), "", SUMIF('Time Entries'!$S$12:$S$1011, _xlfn.CONCAT(R$10, " - ", $Y60), 'Time Entries'!$D$12:$D$1011)+SUMIF('Time Entries'!$T$12:$T$1011, _xlfn.CONCAT(R$10, " - ", $Y60), 'Time Entries'!$F$12:$F$1011)+SUMIF('Time Entries'!$U$12:$U$1011, _xlfn.CONCAT(R$10, " - ", $Y60), 'Time Entries'!$H$12:$H$1011)+SUMIF('Time Entries'!$V$12:$V$1011, _xlfn.CONCAT(R$10, " - ", $Y60), 'Time Entries'!$J$12:$J$1011))</f>
        <v/>
      </c>
      <c r="S60" s="22" t="str">
        <f>IF(OR($B60="", $C60=""), "", SUMIF('Time Entries'!$S$12:$S$1011, _xlfn.CONCAT(S$10, " - ", $Y60), 'Time Entries'!$D$12:$D$1011)+SUMIF('Time Entries'!$T$12:$T$1011, _xlfn.CONCAT(S$10, " - ", $Y60), 'Time Entries'!$F$12:$F$1011)+SUMIF('Time Entries'!$U$12:$U$1011, _xlfn.CONCAT(S$10, " - ", $Y60), 'Time Entries'!$H$12:$H$1011)+SUMIF('Time Entries'!$V$12:$V$1011, _xlfn.CONCAT(S$10, " - ", $Y60), 'Time Entries'!$J$12:$J$1011))</f>
        <v/>
      </c>
      <c r="T60" s="24" t="str">
        <f>IF(OR($B60="", $C60=""), "", SUMIF('Time Entries'!$S$12:$S$1011, _xlfn.CONCAT(T$10, " - ", $Y60), 'Time Entries'!$D$12:$D$1011)+SUMIF('Time Entries'!$T$12:$T$1011, _xlfn.CONCAT(T$10, " - ", $Y60), 'Time Entries'!$F$12:$F$1011)+SUMIF('Time Entries'!$U$12:$U$1011, _xlfn.CONCAT(T$10, " - ", $Y60), 'Time Entries'!$H$12:$H$1011)+SUMIF('Time Entries'!$V$12:$V$1011, _xlfn.CONCAT(T$10, " - ", $Y60), 'Time Entries'!$J$12:$J$1011))</f>
        <v/>
      </c>
      <c r="U60" s="48"/>
      <c r="W60" s="17" t="str">
        <f t="shared" si="4"/>
        <v/>
      </c>
      <c r="Y60" s="17" t="str">
        <f t="shared" si="5"/>
        <v/>
      </c>
      <c r="AD60" s="17" t="str">
        <f t="shared" si="6"/>
        <v/>
      </c>
      <c r="AF60" s="17" t="str">
        <f t="shared" si="7"/>
        <v/>
      </c>
      <c r="AH60" s="17" t="str">
        <f>IF($B60="", "", IF(COUNTIF($B$12:$B60, $B60)&gt;1, "", $B60))</f>
        <v/>
      </c>
      <c r="AI60" s="17" t="str">
        <f>IF($AH60="", "", COUNTIF($AH$12:$AH$261, "&lt;"&amp;$AH60)+1+COUNTIF($AH$12:$AH60, $AH60)-1-$AH$10)</f>
        <v/>
      </c>
      <c r="AK60" s="17" t="str">
        <f t="shared" si="8"/>
        <v/>
      </c>
      <c r="AL60" s="17" t="str">
        <f>IF($AK60="", "", COUNTIF($AK$12:$AK$261, "&lt;"&amp;$AK60)+1+COUNTIF($AK$12:$AK60, $AK60)-1-$AK$10)</f>
        <v/>
      </c>
    </row>
    <row r="61" spans="1:38" x14ac:dyDescent="0.25">
      <c r="A61" s="48"/>
      <c r="B61" s="57"/>
      <c r="C61" s="58"/>
      <c r="D61" s="59"/>
      <c r="E61" s="48"/>
      <c r="F61" s="27" t="str">
        <f t="shared" si="2"/>
        <v/>
      </c>
      <c r="G61" s="27" t="str">
        <f t="shared" si="3"/>
        <v/>
      </c>
      <c r="H61" s="48"/>
      <c r="I61" s="31" t="str">
        <f>IF(OR($B61="", $C61=""), "", SUMIF('Time Entries'!$S$12:$S$1011, _xlfn.CONCAT(I$10, " - ", $Y61), 'Time Entries'!$D$12:$D$1011)+SUMIF('Time Entries'!$T$12:$T$1011, _xlfn.CONCAT(I$10, " - ", $Y61), 'Time Entries'!$F$12:$F$1011)+SUMIF('Time Entries'!$U$12:$U$1011, _xlfn.CONCAT(I$10, " - ", $Y61), 'Time Entries'!$H$12:$H$1011)+SUMIF('Time Entries'!$V$12:$V$1011, _xlfn.CONCAT(I$10, " - ", $Y61), 'Time Entries'!$J$12:$J$1011))</f>
        <v/>
      </c>
      <c r="J61" s="22" t="str">
        <f>IF(OR($B61="", $C61=""), "", SUMIF('Time Entries'!$S$12:$S$1011, _xlfn.CONCAT(J$10, " - ", $Y61), 'Time Entries'!$D$12:$D$1011)+SUMIF('Time Entries'!$T$12:$T$1011, _xlfn.CONCAT(J$10, " - ", $Y61), 'Time Entries'!$F$12:$F$1011)+SUMIF('Time Entries'!$U$12:$U$1011, _xlfn.CONCAT(J$10, " - ", $Y61), 'Time Entries'!$H$12:$H$1011)+SUMIF('Time Entries'!$V$12:$V$1011, _xlfn.CONCAT(J$10, " - ", $Y61), 'Time Entries'!$J$12:$J$1011))</f>
        <v/>
      </c>
      <c r="K61" s="22" t="str">
        <f>IF(OR($B61="", $C61=""), "", SUMIF('Time Entries'!$S$12:$S$1011, _xlfn.CONCAT(K$10, " - ", $Y61), 'Time Entries'!$D$12:$D$1011)+SUMIF('Time Entries'!$T$12:$T$1011, _xlfn.CONCAT(K$10, " - ", $Y61), 'Time Entries'!$F$12:$F$1011)+SUMIF('Time Entries'!$U$12:$U$1011, _xlfn.CONCAT(K$10, " - ", $Y61), 'Time Entries'!$H$12:$H$1011)+SUMIF('Time Entries'!$V$12:$V$1011, _xlfn.CONCAT(K$10, " - ", $Y61), 'Time Entries'!$J$12:$J$1011))</f>
        <v/>
      </c>
      <c r="L61" s="22" t="str">
        <f>IF(OR($B61="", $C61=""), "", SUMIF('Time Entries'!$S$12:$S$1011, _xlfn.CONCAT(L$10, " - ", $Y61), 'Time Entries'!$D$12:$D$1011)+SUMIF('Time Entries'!$T$12:$T$1011, _xlfn.CONCAT(L$10, " - ", $Y61), 'Time Entries'!$F$12:$F$1011)+SUMIF('Time Entries'!$U$12:$U$1011, _xlfn.CONCAT(L$10, " - ", $Y61), 'Time Entries'!$H$12:$H$1011)+SUMIF('Time Entries'!$V$12:$V$1011, _xlfn.CONCAT(L$10, " - ", $Y61), 'Time Entries'!$J$12:$J$1011))</f>
        <v/>
      </c>
      <c r="M61" s="22" t="str">
        <f>IF(OR($B61="", $C61=""), "", SUMIF('Time Entries'!$S$12:$S$1011, _xlfn.CONCAT(M$10, " - ", $Y61), 'Time Entries'!$D$12:$D$1011)+SUMIF('Time Entries'!$T$12:$T$1011, _xlfn.CONCAT(M$10, " - ", $Y61), 'Time Entries'!$F$12:$F$1011)+SUMIF('Time Entries'!$U$12:$U$1011, _xlfn.CONCAT(M$10, " - ", $Y61), 'Time Entries'!$H$12:$H$1011)+SUMIF('Time Entries'!$V$12:$V$1011, _xlfn.CONCAT(M$10, " - ", $Y61), 'Time Entries'!$J$12:$J$1011))</f>
        <v/>
      </c>
      <c r="N61" s="22" t="str">
        <f>IF(OR($B61="", $C61=""), "", SUMIF('Time Entries'!$S$12:$S$1011, _xlfn.CONCAT(N$10, " - ", $Y61), 'Time Entries'!$D$12:$D$1011)+SUMIF('Time Entries'!$T$12:$T$1011, _xlfn.CONCAT(N$10, " - ", $Y61), 'Time Entries'!$F$12:$F$1011)+SUMIF('Time Entries'!$U$12:$U$1011, _xlfn.CONCAT(N$10, " - ", $Y61), 'Time Entries'!$H$12:$H$1011)+SUMIF('Time Entries'!$V$12:$V$1011, _xlfn.CONCAT(N$10, " - ", $Y61), 'Time Entries'!$J$12:$J$1011))</f>
        <v/>
      </c>
      <c r="O61" s="22" t="str">
        <f>IF(OR($B61="", $C61=""), "", SUMIF('Time Entries'!$S$12:$S$1011, _xlfn.CONCAT(O$10, " - ", $Y61), 'Time Entries'!$D$12:$D$1011)+SUMIF('Time Entries'!$T$12:$T$1011, _xlfn.CONCAT(O$10, " - ", $Y61), 'Time Entries'!$F$12:$F$1011)+SUMIF('Time Entries'!$U$12:$U$1011, _xlfn.CONCAT(O$10, " - ", $Y61), 'Time Entries'!$H$12:$H$1011)+SUMIF('Time Entries'!$V$12:$V$1011, _xlfn.CONCAT(O$10, " - ", $Y61), 'Time Entries'!$J$12:$J$1011))</f>
        <v/>
      </c>
      <c r="P61" s="22" t="str">
        <f>IF(OR($B61="", $C61=""), "", SUMIF('Time Entries'!$S$12:$S$1011, _xlfn.CONCAT(P$10, " - ", $Y61), 'Time Entries'!$D$12:$D$1011)+SUMIF('Time Entries'!$T$12:$T$1011, _xlfn.CONCAT(P$10, " - ", $Y61), 'Time Entries'!$F$12:$F$1011)+SUMIF('Time Entries'!$U$12:$U$1011, _xlfn.CONCAT(P$10, " - ", $Y61), 'Time Entries'!$H$12:$H$1011)+SUMIF('Time Entries'!$V$12:$V$1011, _xlfn.CONCAT(P$10, " - ", $Y61), 'Time Entries'!$J$12:$J$1011))</f>
        <v/>
      </c>
      <c r="Q61" s="22" t="str">
        <f>IF(OR($B61="", $C61=""), "", SUMIF('Time Entries'!$S$12:$S$1011, _xlfn.CONCAT(Q$10, " - ", $Y61), 'Time Entries'!$D$12:$D$1011)+SUMIF('Time Entries'!$T$12:$T$1011, _xlfn.CONCAT(Q$10, " - ", $Y61), 'Time Entries'!$F$12:$F$1011)+SUMIF('Time Entries'!$U$12:$U$1011, _xlfn.CONCAT(Q$10, " - ", $Y61), 'Time Entries'!$H$12:$H$1011)+SUMIF('Time Entries'!$V$12:$V$1011, _xlfn.CONCAT(Q$10, " - ", $Y61), 'Time Entries'!$J$12:$J$1011))</f>
        <v/>
      </c>
      <c r="R61" s="22" t="str">
        <f>IF(OR($B61="", $C61=""), "", SUMIF('Time Entries'!$S$12:$S$1011, _xlfn.CONCAT(R$10, " - ", $Y61), 'Time Entries'!$D$12:$D$1011)+SUMIF('Time Entries'!$T$12:$T$1011, _xlfn.CONCAT(R$10, " - ", $Y61), 'Time Entries'!$F$12:$F$1011)+SUMIF('Time Entries'!$U$12:$U$1011, _xlfn.CONCAT(R$10, " - ", $Y61), 'Time Entries'!$H$12:$H$1011)+SUMIF('Time Entries'!$V$12:$V$1011, _xlfn.CONCAT(R$10, " - ", $Y61), 'Time Entries'!$J$12:$J$1011))</f>
        <v/>
      </c>
      <c r="S61" s="22" t="str">
        <f>IF(OR($B61="", $C61=""), "", SUMIF('Time Entries'!$S$12:$S$1011, _xlfn.CONCAT(S$10, " - ", $Y61), 'Time Entries'!$D$12:$D$1011)+SUMIF('Time Entries'!$T$12:$T$1011, _xlfn.CONCAT(S$10, " - ", $Y61), 'Time Entries'!$F$12:$F$1011)+SUMIF('Time Entries'!$U$12:$U$1011, _xlfn.CONCAT(S$10, " - ", $Y61), 'Time Entries'!$H$12:$H$1011)+SUMIF('Time Entries'!$V$12:$V$1011, _xlfn.CONCAT(S$10, " - ", $Y61), 'Time Entries'!$J$12:$J$1011))</f>
        <v/>
      </c>
      <c r="T61" s="24" t="str">
        <f>IF(OR($B61="", $C61=""), "", SUMIF('Time Entries'!$S$12:$S$1011, _xlfn.CONCAT(T$10, " - ", $Y61), 'Time Entries'!$D$12:$D$1011)+SUMIF('Time Entries'!$T$12:$T$1011, _xlfn.CONCAT(T$10, " - ", $Y61), 'Time Entries'!$F$12:$F$1011)+SUMIF('Time Entries'!$U$12:$U$1011, _xlfn.CONCAT(T$10, " - ", $Y61), 'Time Entries'!$H$12:$H$1011)+SUMIF('Time Entries'!$V$12:$V$1011, _xlfn.CONCAT(T$10, " - ", $Y61), 'Time Entries'!$J$12:$J$1011))</f>
        <v/>
      </c>
      <c r="U61" s="48"/>
      <c r="W61" s="17" t="str">
        <f t="shared" si="4"/>
        <v/>
      </c>
      <c r="Y61" s="17" t="str">
        <f t="shared" si="5"/>
        <v/>
      </c>
      <c r="AD61" s="17" t="str">
        <f t="shared" si="6"/>
        <v/>
      </c>
      <c r="AF61" s="17" t="str">
        <f t="shared" si="7"/>
        <v/>
      </c>
      <c r="AH61" s="17" t="str">
        <f>IF($B61="", "", IF(COUNTIF($B$12:$B61, $B61)&gt;1, "", $B61))</f>
        <v/>
      </c>
      <c r="AI61" s="17" t="str">
        <f>IF($AH61="", "", COUNTIF($AH$12:$AH$261, "&lt;"&amp;$AH61)+1+COUNTIF($AH$12:$AH61, $AH61)-1-$AH$10)</f>
        <v/>
      </c>
      <c r="AK61" s="17" t="str">
        <f t="shared" si="8"/>
        <v/>
      </c>
      <c r="AL61" s="17" t="str">
        <f>IF($AK61="", "", COUNTIF($AK$12:$AK$261, "&lt;"&amp;$AK61)+1+COUNTIF($AK$12:$AK61, $AK61)-1-$AK$10)</f>
        <v/>
      </c>
    </row>
    <row r="62" spans="1:38" x14ac:dyDescent="0.25">
      <c r="A62" s="48"/>
      <c r="B62" s="57"/>
      <c r="C62" s="58"/>
      <c r="D62" s="59"/>
      <c r="E62" s="48"/>
      <c r="F62" s="27" t="str">
        <f t="shared" si="2"/>
        <v/>
      </c>
      <c r="G62" s="27" t="str">
        <f t="shared" si="3"/>
        <v/>
      </c>
      <c r="H62" s="48"/>
      <c r="I62" s="31" t="str">
        <f>IF(OR($B62="", $C62=""), "", SUMIF('Time Entries'!$S$12:$S$1011, _xlfn.CONCAT(I$10, " - ", $Y62), 'Time Entries'!$D$12:$D$1011)+SUMIF('Time Entries'!$T$12:$T$1011, _xlfn.CONCAT(I$10, " - ", $Y62), 'Time Entries'!$F$12:$F$1011)+SUMIF('Time Entries'!$U$12:$U$1011, _xlfn.CONCAT(I$10, " - ", $Y62), 'Time Entries'!$H$12:$H$1011)+SUMIF('Time Entries'!$V$12:$V$1011, _xlfn.CONCAT(I$10, " - ", $Y62), 'Time Entries'!$J$12:$J$1011))</f>
        <v/>
      </c>
      <c r="J62" s="22" t="str">
        <f>IF(OR($B62="", $C62=""), "", SUMIF('Time Entries'!$S$12:$S$1011, _xlfn.CONCAT(J$10, " - ", $Y62), 'Time Entries'!$D$12:$D$1011)+SUMIF('Time Entries'!$T$12:$T$1011, _xlfn.CONCAT(J$10, " - ", $Y62), 'Time Entries'!$F$12:$F$1011)+SUMIF('Time Entries'!$U$12:$U$1011, _xlfn.CONCAT(J$10, " - ", $Y62), 'Time Entries'!$H$12:$H$1011)+SUMIF('Time Entries'!$V$12:$V$1011, _xlfn.CONCAT(J$10, " - ", $Y62), 'Time Entries'!$J$12:$J$1011))</f>
        <v/>
      </c>
      <c r="K62" s="22" t="str">
        <f>IF(OR($B62="", $C62=""), "", SUMIF('Time Entries'!$S$12:$S$1011, _xlfn.CONCAT(K$10, " - ", $Y62), 'Time Entries'!$D$12:$D$1011)+SUMIF('Time Entries'!$T$12:$T$1011, _xlfn.CONCAT(K$10, " - ", $Y62), 'Time Entries'!$F$12:$F$1011)+SUMIF('Time Entries'!$U$12:$U$1011, _xlfn.CONCAT(K$10, " - ", $Y62), 'Time Entries'!$H$12:$H$1011)+SUMIF('Time Entries'!$V$12:$V$1011, _xlfn.CONCAT(K$10, " - ", $Y62), 'Time Entries'!$J$12:$J$1011))</f>
        <v/>
      </c>
      <c r="L62" s="22" t="str">
        <f>IF(OR($B62="", $C62=""), "", SUMIF('Time Entries'!$S$12:$S$1011, _xlfn.CONCAT(L$10, " - ", $Y62), 'Time Entries'!$D$12:$D$1011)+SUMIF('Time Entries'!$T$12:$T$1011, _xlfn.CONCAT(L$10, " - ", $Y62), 'Time Entries'!$F$12:$F$1011)+SUMIF('Time Entries'!$U$12:$U$1011, _xlfn.CONCAT(L$10, " - ", $Y62), 'Time Entries'!$H$12:$H$1011)+SUMIF('Time Entries'!$V$12:$V$1011, _xlfn.CONCAT(L$10, " - ", $Y62), 'Time Entries'!$J$12:$J$1011))</f>
        <v/>
      </c>
      <c r="M62" s="22" t="str">
        <f>IF(OR($B62="", $C62=""), "", SUMIF('Time Entries'!$S$12:$S$1011, _xlfn.CONCAT(M$10, " - ", $Y62), 'Time Entries'!$D$12:$D$1011)+SUMIF('Time Entries'!$T$12:$T$1011, _xlfn.CONCAT(M$10, " - ", $Y62), 'Time Entries'!$F$12:$F$1011)+SUMIF('Time Entries'!$U$12:$U$1011, _xlfn.CONCAT(M$10, " - ", $Y62), 'Time Entries'!$H$12:$H$1011)+SUMIF('Time Entries'!$V$12:$V$1011, _xlfn.CONCAT(M$10, " - ", $Y62), 'Time Entries'!$J$12:$J$1011))</f>
        <v/>
      </c>
      <c r="N62" s="22" t="str">
        <f>IF(OR($B62="", $C62=""), "", SUMIF('Time Entries'!$S$12:$S$1011, _xlfn.CONCAT(N$10, " - ", $Y62), 'Time Entries'!$D$12:$D$1011)+SUMIF('Time Entries'!$T$12:$T$1011, _xlfn.CONCAT(N$10, " - ", $Y62), 'Time Entries'!$F$12:$F$1011)+SUMIF('Time Entries'!$U$12:$U$1011, _xlfn.CONCAT(N$10, " - ", $Y62), 'Time Entries'!$H$12:$H$1011)+SUMIF('Time Entries'!$V$12:$V$1011, _xlfn.CONCAT(N$10, " - ", $Y62), 'Time Entries'!$J$12:$J$1011))</f>
        <v/>
      </c>
      <c r="O62" s="22" t="str">
        <f>IF(OR($B62="", $C62=""), "", SUMIF('Time Entries'!$S$12:$S$1011, _xlfn.CONCAT(O$10, " - ", $Y62), 'Time Entries'!$D$12:$D$1011)+SUMIF('Time Entries'!$T$12:$T$1011, _xlfn.CONCAT(O$10, " - ", $Y62), 'Time Entries'!$F$12:$F$1011)+SUMIF('Time Entries'!$U$12:$U$1011, _xlfn.CONCAT(O$10, " - ", $Y62), 'Time Entries'!$H$12:$H$1011)+SUMIF('Time Entries'!$V$12:$V$1011, _xlfn.CONCAT(O$10, " - ", $Y62), 'Time Entries'!$J$12:$J$1011))</f>
        <v/>
      </c>
      <c r="P62" s="22" t="str">
        <f>IF(OR($B62="", $C62=""), "", SUMIF('Time Entries'!$S$12:$S$1011, _xlfn.CONCAT(P$10, " - ", $Y62), 'Time Entries'!$D$12:$D$1011)+SUMIF('Time Entries'!$T$12:$T$1011, _xlfn.CONCAT(P$10, " - ", $Y62), 'Time Entries'!$F$12:$F$1011)+SUMIF('Time Entries'!$U$12:$U$1011, _xlfn.CONCAT(P$10, " - ", $Y62), 'Time Entries'!$H$12:$H$1011)+SUMIF('Time Entries'!$V$12:$V$1011, _xlfn.CONCAT(P$10, " - ", $Y62), 'Time Entries'!$J$12:$J$1011))</f>
        <v/>
      </c>
      <c r="Q62" s="22" t="str">
        <f>IF(OR($B62="", $C62=""), "", SUMIF('Time Entries'!$S$12:$S$1011, _xlfn.CONCAT(Q$10, " - ", $Y62), 'Time Entries'!$D$12:$D$1011)+SUMIF('Time Entries'!$T$12:$T$1011, _xlfn.CONCAT(Q$10, " - ", $Y62), 'Time Entries'!$F$12:$F$1011)+SUMIF('Time Entries'!$U$12:$U$1011, _xlfn.CONCAT(Q$10, " - ", $Y62), 'Time Entries'!$H$12:$H$1011)+SUMIF('Time Entries'!$V$12:$V$1011, _xlfn.CONCAT(Q$10, " - ", $Y62), 'Time Entries'!$J$12:$J$1011))</f>
        <v/>
      </c>
      <c r="R62" s="22" t="str">
        <f>IF(OR($B62="", $C62=""), "", SUMIF('Time Entries'!$S$12:$S$1011, _xlfn.CONCAT(R$10, " - ", $Y62), 'Time Entries'!$D$12:$D$1011)+SUMIF('Time Entries'!$T$12:$T$1011, _xlfn.CONCAT(R$10, " - ", $Y62), 'Time Entries'!$F$12:$F$1011)+SUMIF('Time Entries'!$U$12:$U$1011, _xlfn.CONCAT(R$10, " - ", $Y62), 'Time Entries'!$H$12:$H$1011)+SUMIF('Time Entries'!$V$12:$V$1011, _xlfn.CONCAT(R$10, " - ", $Y62), 'Time Entries'!$J$12:$J$1011))</f>
        <v/>
      </c>
      <c r="S62" s="22" t="str">
        <f>IF(OR($B62="", $C62=""), "", SUMIF('Time Entries'!$S$12:$S$1011, _xlfn.CONCAT(S$10, " - ", $Y62), 'Time Entries'!$D$12:$D$1011)+SUMIF('Time Entries'!$T$12:$T$1011, _xlfn.CONCAT(S$10, " - ", $Y62), 'Time Entries'!$F$12:$F$1011)+SUMIF('Time Entries'!$U$12:$U$1011, _xlfn.CONCAT(S$10, " - ", $Y62), 'Time Entries'!$H$12:$H$1011)+SUMIF('Time Entries'!$V$12:$V$1011, _xlfn.CONCAT(S$10, " - ", $Y62), 'Time Entries'!$J$12:$J$1011))</f>
        <v/>
      </c>
      <c r="T62" s="24" t="str">
        <f>IF(OR($B62="", $C62=""), "", SUMIF('Time Entries'!$S$12:$S$1011, _xlfn.CONCAT(T$10, " - ", $Y62), 'Time Entries'!$D$12:$D$1011)+SUMIF('Time Entries'!$T$12:$T$1011, _xlfn.CONCAT(T$10, " - ", $Y62), 'Time Entries'!$F$12:$F$1011)+SUMIF('Time Entries'!$U$12:$U$1011, _xlfn.CONCAT(T$10, " - ", $Y62), 'Time Entries'!$H$12:$H$1011)+SUMIF('Time Entries'!$V$12:$V$1011, _xlfn.CONCAT(T$10, " - ", $Y62), 'Time Entries'!$J$12:$J$1011))</f>
        <v/>
      </c>
      <c r="U62" s="48"/>
      <c r="W62" s="17" t="str">
        <f t="shared" si="4"/>
        <v/>
      </c>
      <c r="Y62" s="17" t="str">
        <f t="shared" si="5"/>
        <v/>
      </c>
      <c r="AD62" s="17" t="str">
        <f t="shared" si="6"/>
        <v/>
      </c>
      <c r="AF62" s="17" t="str">
        <f t="shared" si="7"/>
        <v/>
      </c>
      <c r="AH62" s="17" t="str">
        <f>IF($B62="", "", IF(COUNTIF($B$12:$B62, $B62)&gt;1, "", $B62))</f>
        <v/>
      </c>
      <c r="AI62" s="17" t="str">
        <f>IF($AH62="", "", COUNTIF($AH$12:$AH$261, "&lt;"&amp;$AH62)+1+COUNTIF($AH$12:$AH62, $AH62)-1-$AH$10)</f>
        <v/>
      </c>
      <c r="AK62" s="17" t="str">
        <f t="shared" si="8"/>
        <v/>
      </c>
      <c r="AL62" s="17" t="str">
        <f>IF($AK62="", "", COUNTIF($AK$12:$AK$261, "&lt;"&amp;$AK62)+1+COUNTIF($AK$12:$AK62, $AK62)-1-$AK$10)</f>
        <v/>
      </c>
    </row>
    <row r="63" spans="1:38" x14ac:dyDescent="0.25">
      <c r="A63" s="48"/>
      <c r="B63" s="57"/>
      <c r="C63" s="58"/>
      <c r="D63" s="59"/>
      <c r="E63" s="48"/>
      <c r="F63" s="27" t="str">
        <f t="shared" si="2"/>
        <v/>
      </c>
      <c r="G63" s="27" t="str">
        <f t="shared" si="3"/>
        <v/>
      </c>
      <c r="H63" s="48"/>
      <c r="I63" s="31" t="str">
        <f>IF(OR($B63="", $C63=""), "", SUMIF('Time Entries'!$S$12:$S$1011, _xlfn.CONCAT(I$10, " - ", $Y63), 'Time Entries'!$D$12:$D$1011)+SUMIF('Time Entries'!$T$12:$T$1011, _xlfn.CONCAT(I$10, " - ", $Y63), 'Time Entries'!$F$12:$F$1011)+SUMIF('Time Entries'!$U$12:$U$1011, _xlfn.CONCAT(I$10, " - ", $Y63), 'Time Entries'!$H$12:$H$1011)+SUMIF('Time Entries'!$V$12:$V$1011, _xlfn.CONCAT(I$10, " - ", $Y63), 'Time Entries'!$J$12:$J$1011))</f>
        <v/>
      </c>
      <c r="J63" s="22" t="str">
        <f>IF(OR($B63="", $C63=""), "", SUMIF('Time Entries'!$S$12:$S$1011, _xlfn.CONCAT(J$10, " - ", $Y63), 'Time Entries'!$D$12:$D$1011)+SUMIF('Time Entries'!$T$12:$T$1011, _xlfn.CONCAT(J$10, " - ", $Y63), 'Time Entries'!$F$12:$F$1011)+SUMIF('Time Entries'!$U$12:$U$1011, _xlfn.CONCAT(J$10, " - ", $Y63), 'Time Entries'!$H$12:$H$1011)+SUMIF('Time Entries'!$V$12:$V$1011, _xlfn.CONCAT(J$10, " - ", $Y63), 'Time Entries'!$J$12:$J$1011))</f>
        <v/>
      </c>
      <c r="K63" s="22" t="str">
        <f>IF(OR($B63="", $C63=""), "", SUMIF('Time Entries'!$S$12:$S$1011, _xlfn.CONCAT(K$10, " - ", $Y63), 'Time Entries'!$D$12:$D$1011)+SUMIF('Time Entries'!$T$12:$T$1011, _xlfn.CONCAT(K$10, " - ", $Y63), 'Time Entries'!$F$12:$F$1011)+SUMIF('Time Entries'!$U$12:$U$1011, _xlfn.CONCAT(K$10, " - ", $Y63), 'Time Entries'!$H$12:$H$1011)+SUMIF('Time Entries'!$V$12:$V$1011, _xlfn.CONCAT(K$10, " - ", $Y63), 'Time Entries'!$J$12:$J$1011))</f>
        <v/>
      </c>
      <c r="L63" s="22" t="str">
        <f>IF(OR($B63="", $C63=""), "", SUMIF('Time Entries'!$S$12:$S$1011, _xlfn.CONCAT(L$10, " - ", $Y63), 'Time Entries'!$D$12:$D$1011)+SUMIF('Time Entries'!$T$12:$T$1011, _xlfn.CONCAT(L$10, " - ", $Y63), 'Time Entries'!$F$12:$F$1011)+SUMIF('Time Entries'!$U$12:$U$1011, _xlfn.CONCAT(L$10, " - ", $Y63), 'Time Entries'!$H$12:$H$1011)+SUMIF('Time Entries'!$V$12:$V$1011, _xlfn.CONCAT(L$10, " - ", $Y63), 'Time Entries'!$J$12:$J$1011))</f>
        <v/>
      </c>
      <c r="M63" s="22" t="str">
        <f>IF(OR($B63="", $C63=""), "", SUMIF('Time Entries'!$S$12:$S$1011, _xlfn.CONCAT(M$10, " - ", $Y63), 'Time Entries'!$D$12:$D$1011)+SUMIF('Time Entries'!$T$12:$T$1011, _xlfn.CONCAT(M$10, " - ", $Y63), 'Time Entries'!$F$12:$F$1011)+SUMIF('Time Entries'!$U$12:$U$1011, _xlfn.CONCAT(M$10, " - ", $Y63), 'Time Entries'!$H$12:$H$1011)+SUMIF('Time Entries'!$V$12:$V$1011, _xlfn.CONCAT(M$10, " - ", $Y63), 'Time Entries'!$J$12:$J$1011))</f>
        <v/>
      </c>
      <c r="N63" s="22" t="str">
        <f>IF(OR($B63="", $C63=""), "", SUMIF('Time Entries'!$S$12:$S$1011, _xlfn.CONCAT(N$10, " - ", $Y63), 'Time Entries'!$D$12:$D$1011)+SUMIF('Time Entries'!$T$12:$T$1011, _xlfn.CONCAT(N$10, " - ", $Y63), 'Time Entries'!$F$12:$F$1011)+SUMIF('Time Entries'!$U$12:$U$1011, _xlfn.CONCAT(N$10, " - ", $Y63), 'Time Entries'!$H$12:$H$1011)+SUMIF('Time Entries'!$V$12:$V$1011, _xlfn.CONCAT(N$10, " - ", $Y63), 'Time Entries'!$J$12:$J$1011))</f>
        <v/>
      </c>
      <c r="O63" s="22" t="str">
        <f>IF(OR($B63="", $C63=""), "", SUMIF('Time Entries'!$S$12:$S$1011, _xlfn.CONCAT(O$10, " - ", $Y63), 'Time Entries'!$D$12:$D$1011)+SUMIF('Time Entries'!$T$12:$T$1011, _xlfn.CONCAT(O$10, " - ", $Y63), 'Time Entries'!$F$12:$F$1011)+SUMIF('Time Entries'!$U$12:$U$1011, _xlfn.CONCAT(O$10, " - ", $Y63), 'Time Entries'!$H$12:$H$1011)+SUMIF('Time Entries'!$V$12:$V$1011, _xlfn.CONCAT(O$10, " - ", $Y63), 'Time Entries'!$J$12:$J$1011))</f>
        <v/>
      </c>
      <c r="P63" s="22" t="str">
        <f>IF(OR($B63="", $C63=""), "", SUMIF('Time Entries'!$S$12:$S$1011, _xlfn.CONCAT(P$10, " - ", $Y63), 'Time Entries'!$D$12:$D$1011)+SUMIF('Time Entries'!$T$12:$T$1011, _xlfn.CONCAT(P$10, " - ", $Y63), 'Time Entries'!$F$12:$F$1011)+SUMIF('Time Entries'!$U$12:$U$1011, _xlfn.CONCAT(P$10, " - ", $Y63), 'Time Entries'!$H$12:$H$1011)+SUMIF('Time Entries'!$V$12:$V$1011, _xlfn.CONCAT(P$10, " - ", $Y63), 'Time Entries'!$J$12:$J$1011))</f>
        <v/>
      </c>
      <c r="Q63" s="22" t="str">
        <f>IF(OR($B63="", $C63=""), "", SUMIF('Time Entries'!$S$12:$S$1011, _xlfn.CONCAT(Q$10, " - ", $Y63), 'Time Entries'!$D$12:$D$1011)+SUMIF('Time Entries'!$T$12:$T$1011, _xlfn.CONCAT(Q$10, " - ", $Y63), 'Time Entries'!$F$12:$F$1011)+SUMIF('Time Entries'!$U$12:$U$1011, _xlfn.CONCAT(Q$10, " - ", $Y63), 'Time Entries'!$H$12:$H$1011)+SUMIF('Time Entries'!$V$12:$V$1011, _xlfn.CONCAT(Q$10, " - ", $Y63), 'Time Entries'!$J$12:$J$1011))</f>
        <v/>
      </c>
      <c r="R63" s="22" t="str">
        <f>IF(OR($B63="", $C63=""), "", SUMIF('Time Entries'!$S$12:$S$1011, _xlfn.CONCAT(R$10, " - ", $Y63), 'Time Entries'!$D$12:$D$1011)+SUMIF('Time Entries'!$T$12:$T$1011, _xlfn.CONCAT(R$10, " - ", $Y63), 'Time Entries'!$F$12:$F$1011)+SUMIF('Time Entries'!$U$12:$U$1011, _xlfn.CONCAT(R$10, " - ", $Y63), 'Time Entries'!$H$12:$H$1011)+SUMIF('Time Entries'!$V$12:$V$1011, _xlfn.CONCAT(R$10, " - ", $Y63), 'Time Entries'!$J$12:$J$1011))</f>
        <v/>
      </c>
      <c r="S63" s="22" t="str">
        <f>IF(OR($B63="", $C63=""), "", SUMIF('Time Entries'!$S$12:$S$1011, _xlfn.CONCAT(S$10, " - ", $Y63), 'Time Entries'!$D$12:$D$1011)+SUMIF('Time Entries'!$T$12:$T$1011, _xlfn.CONCAT(S$10, " - ", $Y63), 'Time Entries'!$F$12:$F$1011)+SUMIF('Time Entries'!$U$12:$U$1011, _xlfn.CONCAT(S$10, " - ", $Y63), 'Time Entries'!$H$12:$H$1011)+SUMIF('Time Entries'!$V$12:$V$1011, _xlfn.CONCAT(S$10, " - ", $Y63), 'Time Entries'!$J$12:$J$1011))</f>
        <v/>
      </c>
      <c r="T63" s="24" t="str">
        <f>IF(OR($B63="", $C63=""), "", SUMIF('Time Entries'!$S$12:$S$1011, _xlfn.CONCAT(T$10, " - ", $Y63), 'Time Entries'!$D$12:$D$1011)+SUMIF('Time Entries'!$T$12:$T$1011, _xlfn.CONCAT(T$10, " - ", $Y63), 'Time Entries'!$F$12:$F$1011)+SUMIF('Time Entries'!$U$12:$U$1011, _xlfn.CONCAT(T$10, " - ", $Y63), 'Time Entries'!$H$12:$H$1011)+SUMIF('Time Entries'!$V$12:$V$1011, _xlfn.CONCAT(T$10, " - ", $Y63), 'Time Entries'!$J$12:$J$1011))</f>
        <v/>
      </c>
      <c r="U63" s="48"/>
      <c r="W63" s="17" t="str">
        <f t="shared" si="4"/>
        <v/>
      </c>
      <c r="Y63" s="17" t="str">
        <f t="shared" si="5"/>
        <v/>
      </c>
      <c r="AD63" s="17" t="str">
        <f t="shared" si="6"/>
        <v/>
      </c>
      <c r="AF63" s="17" t="str">
        <f t="shared" si="7"/>
        <v/>
      </c>
      <c r="AH63" s="17" t="str">
        <f>IF($B63="", "", IF(COUNTIF($B$12:$B63, $B63)&gt;1, "", $B63))</f>
        <v/>
      </c>
      <c r="AI63" s="17" t="str">
        <f>IF($AH63="", "", COUNTIF($AH$12:$AH$261, "&lt;"&amp;$AH63)+1+COUNTIF($AH$12:$AH63, $AH63)-1-$AH$10)</f>
        <v/>
      </c>
      <c r="AK63" s="17" t="str">
        <f t="shared" si="8"/>
        <v/>
      </c>
      <c r="AL63" s="17" t="str">
        <f>IF($AK63="", "", COUNTIF($AK$12:$AK$261, "&lt;"&amp;$AK63)+1+COUNTIF($AK$12:$AK63, $AK63)-1-$AK$10)</f>
        <v/>
      </c>
    </row>
    <row r="64" spans="1:38" x14ac:dyDescent="0.25">
      <c r="A64" s="48"/>
      <c r="B64" s="57"/>
      <c r="C64" s="58"/>
      <c r="D64" s="59"/>
      <c r="E64" s="48"/>
      <c r="F64" s="27" t="str">
        <f t="shared" si="2"/>
        <v/>
      </c>
      <c r="G64" s="27" t="str">
        <f t="shared" si="3"/>
        <v/>
      </c>
      <c r="H64" s="48"/>
      <c r="I64" s="31" t="str">
        <f>IF(OR($B64="", $C64=""), "", SUMIF('Time Entries'!$S$12:$S$1011, _xlfn.CONCAT(I$10, " - ", $Y64), 'Time Entries'!$D$12:$D$1011)+SUMIF('Time Entries'!$T$12:$T$1011, _xlfn.CONCAT(I$10, " - ", $Y64), 'Time Entries'!$F$12:$F$1011)+SUMIF('Time Entries'!$U$12:$U$1011, _xlfn.CONCAT(I$10, " - ", $Y64), 'Time Entries'!$H$12:$H$1011)+SUMIF('Time Entries'!$V$12:$V$1011, _xlfn.CONCAT(I$10, " - ", $Y64), 'Time Entries'!$J$12:$J$1011))</f>
        <v/>
      </c>
      <c r="J64" s="22" t="str">
        <f>IF(OR($B64="", $C64=""), "", SUMIF('Time Entries'!$S$12:$S$1011, _xlfn.CONCAT(J$10, " - ", $Y64), 'Time Entries'!$D$12:$D$1011)+SUMIF('Time Entries'!$T$12:$T$1011, _xlfn.CONCAT(J$10, " - ", $Y64), 'Time Entries'!$F$12:$F$1011)+SUMIF('Time Entries'!$U$12:$U$1011, _xlfn.CONCAT(J$10, " - ", $Y64), 'Time Entries'!$H$12:$H$1011)+SUMIF('Time Entries'!$V$12:$V$1011, _xlfn.CONCAT(J$10, " - ", $Y64), 'Time Entries'!$J$12:$J$1011))</f>
        <v/>
      </c>
      <c r="K64" s="22" t="str">
        <f>IF(OR($B64="", $C64=""), "", SUMIF('Time Entries'!$S$12:$S$1011, _xlfn.CONCAT(K$10, " - ", $Y64), 'Time Entries'!$D$12:$D$1011)+SUMIF('Time Entries'!$T$12:$T$1011, _xlfn.CONCAT(K$10, " - ", $Y64), 'Time Entries'!$F$12:$F$1011)+SUMIF('Time Entries'!$U$12:$U$1011, _xlfn.CONCAT(K$10, " - ", $Y64), 'Time Entries'!$H$12:$H$1011)+SUMIF('Time Entries'!$V$12:$V$1011, _xlfn.CONCAT(K$10, " - ", $Y64), 'Time Entries'!$J$12:$J$1011))</f>
        <v/>
      </c>
      <c r="L64" s="22" t="str">
        <f>IF(OR($B64="", $C64=""), "", SUMIF('Time Entries'!$S$12:$S$1011, _xlfn.CONCAT(L$10, " - ", $Y64), 'Time Entries'!$D$12:$D$1011)+SUMIF('Time Entries'!$T$12:$T$1011, _xlfn.CONCAT(L$10, " - ", $Y64), 'Time Entries'!$F$12:$F$1011)+SUMIF('Time Entries'!$U$12:$U$1011, _xlfn.CONCAT(L$10, " - ", $Y64), 'Time Entries'!$H$12:$H$1011)+SUMIF('Time Entries'!$V$12:$V$1011, _xlfn.CONCAT(L$10, " - ", $Y64), 'Time Entries'!$J$12:$J$1011))</f>
        <v/>
      </c>
      <c r="M64" s="22" t="str">
        <f>IF(OR($B64="", $C64=""), "", SUMIF('Time Entries'!$S$12:$S$1011, _xlfn.CONCAT(M$10, " - ", $Y64), 'Time Entries'!$D$12:$D$1011)+SUMIF('Time Entries'!$T$12:$T$1011, _xlfn.CONCAT(M$10, " - ", $Y64), 'Time Entries'!$F$12:$F$1011)+SUMIF('Time Entries'!$U$12:$U$1011, _xlfn.CONCAT(M$10, " - ", $Y64), 'Time Entries'!$H$12:$H$1011)+SUMIF('Time Entries'!$V$12:$V$1011, _xlfn.CONCAT(M$10, " - ", $Y64), 'Time Entries'!$J$12:$J$1011))</f>
        <v/>
      </c>
      <c r="N64" s="22" t="str">
        <f>IF(OR($B64="", $C64=""), "", SUMIF('Time Entries'!$S$12:$S$1011, _xlfn.CONCAT(N$10, " - ", $Y64), 'Time Entries'!$D$12:$D$1011)+SUMIF('Time Entries'!$T$12:$T$1011, _xlfn.CONCAT(N$10, " - ", $Y64), 'Time Entries'!$F$12:$F$1011)+SUMIF('Time Entries'!$U$12:$U$1011, _xlfn.CONCAT(N$10, " - ", $Y64), 'Time Entries'!$H$12:$H$1011)+SUMIF('Time Entries'!$V$12:$V$1011, _xlfn.CONCAT(N$10, " - ", $Y64), 'Time Entries'!$J$12:$J$1011))</f>
        <v/>
      </c>
      <c r="O64" s="22" t="str">
        <f>IF(OR($B64="", $C64=""), "", SUMIF('Time Entries'!$S$12:$S$1011, _xlfn.CONCAT(O$10, " - ", $Y64), 'Time Entries'!$D$12:$D$1011)+SUMIF('Time Entries'!$T$12:$T$1011, _xlfn.CONCAT(O$10, " - ", $Y64), 'Time Entries'!$F$12:$F$1011)+SUMIF('Time Entries'!$U$12:$U$1011, _xlfn.CONCAT(O$10, " - ", $Y64), 'Time Entries'!$H$12:$H$1011)+SUMIF('Time Entries'!$V$12:$V$1011, _xlfn.CONCAT(O$10, " - ", $Y64), 'Time Entries'!$J$12:$J$1011))</f>
        <v/>
      </c>
      <c r="P64" s="22" t="str">
        <f>IF(OR($B64="", $C64=""), "", SUMIF('Time Entries'!$S$12:$S$1011, _xlfn.CONCAT(P$10, " - ", $Y64), 'Time Entries'!$D$12:$D$1011)+SUMIF('Time Entries'!$T$12:$T$1011, _xlfn.CONCAT(P$10, " - ", $Y64), 'Time Entries'!$F$12:$F$1011)+SUMIF('Time Entries'!$U$12:$U$1011, _xlfn.CONCAT(P$10, " - ", $Y64), 'Time Entries'!$H$12:$H$1011)+SUMIF('Time Entries'!$V$12:$V$1011, _xlfn.CONCAT(P$10, " - ", $Y64), 'Time Entries'!$J$12:$J$1011))</f>
        <v/>
      </c>
      <c r="Q64" s="22" t="str">
        <f>IF(OR($B64="", $C64=""), "", SUMIF('Time Entries'!$S$12:$S$1011, _xlfn.CONCAT(Q$10, " - ", $Y64), 'Time Entries'!$D$12:$D$1011)+SUMIF('Time Entries'!$T$12:$T$1011, _xlfn.CONCAT(Q$10, " - ", $Y64), 'Time Entries'!$F$12:$F$1011)+SUMIF('Time Entries'!$U$12:$U$1011, _xlfn.CONCAT(Q$10, " - ", $Y64), 'Time Entries'!$H$12:$H$1011)+SUMIF('Time Entries'!$V$12:$V$1011, _xlfn.CONCAT(Q$10, " - ", $Y64), 'Time Entries'!$J$12:$J$1011))</f>
        <v/>
      </c>
      <c r="R64" s="22" t="str">
        <f>IF(OR($B64="", $C64=""), "", SUMIF('Time Entries'!$S$12:$S$1011, _xlfn.CONCAT(R$10, " - ", $Y64), 'Time Entries'!$D$12:$D$1011)+SUMIF('Time Entries'!$T$12:$T$1011, _xlfn.CONCAT(R$10, " - ", $Y64), 'Time Entries'!$F$12:$F$1011)+SUMIF('Time Entries'!$U$12:$U$1011, _xlfn.CONCAT(R$10, " - ", $Y64), 'Time Entries'!$H$12:$H$1011)+SUMIF('Time Entries'!$V$12:$V$1011, _xlfn.CONCAT(R$10, " - ", $Y64), 'Time Entries'!$J$12:$J$1011))</f>
        <v/>
      </c>
      <c r="S64" s="22" t="str">
        <f>IF(OR($B64="", $C64=""), "", SUMIF('Time Entries'!$S$12:$S$1011, _xlfn.CONCAT(S$10, " - ", $Y64), 'Time Entries'!$D$12:$D$1011)+SUMIF('Time Entries'!$T$12:$T$1011, _xlfn.CONCAT(S$10, " - ", $Y64), 'Time Entries'!$F$12:$F$1011)+SUMIF('Time Entries'!$U$12:$U$1011, _xlfn.CONCAT(S$10, " - ", $Y64), 'Time Entries'!$H$12:$H$1011)+SUMIF('Time Entries'!$V$12:$V$1011, _xlfn.CONCAT(S$10, " - ", $Y64), 'Time Entries'!$J$12:$J$1011))</f>
        <v/>
      </c>
      <c r="T64" s="24" t="str">
        <f>IF(OR($B64="", $C64=""), "", SUMIF('Time Entries'!$S$12:$S$1011, _xlfn.CONCAT(T$10, " - ", $Y64), 'Time Entries'!$D$12:$D$1011)+SUMIF('Time Entries'!$T$12:$T$1011, _xlfn.CONCAT(T$10, " - ", $Y64), 'Time Entries'!$F$12:$F$1011)+SUMIF('Time Entries'!$U$12:$U$1011, _xlfn.CONCAT(T$10, " - ", $Y64), 'Time Entries'!$H$12:$H$1011)+SUMIF('Time Entries'!$V$12:$V$1011, _xlfn.CONCAT(T$10, " - ", $Y64), 'Time Entries'!$J$12:$J$1011))</f>
        <v/>
      </c>
      <c r="U64" s="48"/>
      <c r="W64" s="17" t="str">
        <f t="shared" si="4"/>
        <v/>
      </c>
      <c r="Y64" s="17" t="str">
        <f t="shared" si="5"/>
        <v/>
      </c>
      <c r="AD64" s="17" t="str">
        <f t="shared" si="6"/>
        <v/>
      </c>
      <c r="AF64" s="17" t="str">
        <f t="shared" si="7"/>
        <v/>
      </c>
      <c r="AH64" s="17" t="str">
        <f>IF($B64="", "", IF(COUNTIF($B$12:$B64, $B64)&gt;1, "", $B64))</f>
        <v/>
      </c>
      <c r="AI64" s="17" t="str">
        <f>IF($AH64="", "", COUNTIF($AH$12:$AH$261, "&lt;"&amp;$AH64)+1+COUNTIF($AH$12:$AH64, $AH64)-1-$AH$10)</f>
        <v/>
      </c>
      <c r="AK64" s="17" t="str">
        <f t="shared" si="8"/>
        <v/>
      </c>
      <c r="AL64" s="17" t="str">
        <f>IF($AK64="", "", COUNTIF($AK$12:$AK$261, "&lt;"&amp;$AK64)+1+COUNTIF($AK$12:$AK64, $AK64)-1-$AK$10)</f>
        <v/>
      </c>
    </row>
    <row r="65" spans="1:38" x14ac:dyDescent="0.25">
      <c r="A65" s="48"/>
      <c r="B65" s="57"/>
      <c r="C65" s="58"/>
      <c r="D65" s="59"/>
      <c r="E65" s="48"/>
      <c r="F65" s="27" t="str">
        <f t="shared" si="2"/>
        <v/>
      </c>
      <c r="G65" s="27" t="str">
        <f t="shared" si="3"/>
        <v/>
      </c>
      <c r="H65" s="48"/>
      <c r="I65" s="31" t="str">
        <f>IF(OR($B65="", $C65=""), "", SUMIF('Time Entries'!$S$12:$S$1011, _xlfn.CONCAT(I$10, " - ", $Y65), 'Time Entries'!$D$12:$D$1011)+SUMIF('Time Entries'!$T$12:$T$1011, _xlfn.CONCAT(I$10, " - ", $Y65), 'Time Entries'!$F$12:$F$1011)+SUMIF('Time Entries'!$U$12:$U$1011, _xlfn.CONCAT(I$10, " - ", $Y65), 'Time Entries'!$H$12:$H$1011)+SUMIF('Time Entries'!$V$12:$V$1011, _xlfn.CONCAT(I$10, " - ", $Y65), 'Time Entries'!$J$12:$J$1011))</f>
        <v/>
      </c>
      <c r="J65" s="22" t="str">
        <f>IF(OR($B65="", $C65=""), "", SUMIF('Time Entries'!$S$12:$S$1011, _xlfn.CONCAT(J$10, " - ", $Y65), 'Time Entries'!$D$12:$D$1011)+SUMIF('Time Entries'!$T$12:$T$1011, _xlfn.CONCAT(J$10, " - ", $Y65), 'Time Entries'!$F$12:$F$1011)+SUMIF('Time Entries'!$U$12:$U$1011, _xlfn.CONCAT(J$10, " - ", $Y65), 'Time Entries'!$H$12:$H$1011)+SUMIF('Time Entries'!$V$12:$V$1011, _xlfn.CONCAT(J$10, " - ", $Y65), 'Time Entries'!$J$12:$J$1011))</f>
        <v/>
      </c>
      <c r="K65" s="22" t="str">
        <f>IF(OR($B65="", $C65=""), "", SUMIF('Time Entries'!$S$12:$S$1011, _xlfn.CONCAT(K$10, " - ", $Y65), 'Time Entries'!$D$12:$D$1011)+SUMIF('Time Entries'!$T$12:$T$1011, _xlfn.CONCAT(K$10, " - ", $Y65), 'Time Entries'!$F$12:$F$1011)+SUMIF('Time Entries'!$U$12:$U$1011, _xlfn.CONCAT(K$10, " - ", $Y65), 'Time Entries'!$H$12:$H$1011)+SUMIF('Time Entries'!$V$12:$V$1011, _xlfn.CONCAT(K$10, " - ", $Y65), 'Time Entries'!$J$12:$J$1011))</f>
        <v/>
      </c>
      <c r="L65" s="22" t="str">
        <f>IF(OR($B65="", $C65=""), "", SUMIF('Time Entries'!$S$12:$S$1011, _xlfn.CONCAT(L$10, " - ", $Y65), 'Time Entries'!$D$12:$D$1011)+SUMIF('Time Entries'!$T$12:$T$1011, _xlfn.CONCAT(L$10, " - ", $Y65), 'Time Entries'!$F$12:$F$1011)+SUMIF('Time Entries'!$U$12:$U$1011, _xlfn.CONCAT(L$10, " - ", $Y65), 'Time Entries'!$H$12:$H$1011)+SUMIF('Time Entries'!$V$12:$V$1011, _xlfn.CONCAT(L$10, " - ", $Y65), 'Time Entries'!$J$12:$J$1011))</f>
        <v/>
      </c>
      <c r="M65" s="22" t="str">
        <f>IF(OR($B65="", $C65=""), "", SUMIF('Time Entries'!$S$12:$S$1011, _xlfn.CONCAT(M$10, " - ", $Y65), 'Time Entries'!$D$12:$D$1011)+SUMIF('Time Entries'!$T$12:$T$1011, _xlfn.CONCAT(M$10, " - ", $Y65), 'Time Entries'!$F$12:$F$1011)+SUMIF('Time Entries'!$U$12:$U$1011, _xlfn.CONCAT(M$10, " - ", $Y65), 'Time Entries'!$H$12:$H$1011)+SUMIF('Time Entries'!$V$12:$V$1011, _xlfn.CONCAT(M$10, " - ", $Y65), 'Time Entries'!$J$12:$J$1011))</f>
        <v/>
      </c>
      <c r="N65" s="22" t="str">
        <f>IF(OR($B65="", $C65=""), "", SUMIF('Time Entries'!$S$12:$S$1011, _xlfn.CONCAT(N$10, " - ", $Y65), 'Time Entries'!$D$12:$D$1011)+SUMIF('Time Entries'!$T$12:$T$1011, _xlfn.CONCAT(N$10, " - ", $Y65), 'Time Entries'!$F$12:$F$1011)+SUMIF('Time Entries'!$U$12:$U$1011, _xlfn.CONCAT(N$10, " - ", $Y65), 'Time Entries'!$H$12:$H$1011)+SUMIF('Time Entries'!$V$12:$V$1011, _xlfn.CONCAT(N$10, " - ", $Y65), 'Time Entries'!$J$12:$J$1011))</f>
        <v/>
      </c>
      <c r="O65" s="22" t="str">
        <f>IF(OR($B65="", $C65=""), "", SUMIF('Time Entries'!$S$12:$S$1011, _xlfn.CONCAT(O$10, " - ", $Y65), 'Time Entries'!$D$12:$D$1011)+SUMIF('Time Entries'!$T$12:$T$1011, _xlfn.CONCAT(O$10, " - ", $Y65), 'Time Entries'!$F$12:$F$1011)+SUMIF('Time Entries'!$U$12:$U$1011, _xlfn.CONCAT(O$10, " - ", $Y65), 'Time Entries'!$H$12:$H$1011)+SUMIF('Time Entries'!$V$12:$V$1011, _xlfn.CONCAT(O$10, " - ", $Y65), 'Time Entries'!$J$12:$J$1011))</f>
        <v/>
      </c>
      <c r="P65" s="22" t="str">
        <f>IF(OR($B65="", $C65=""), "", SUMIF('Time Entries'!$S$12:$S$1011, _xlfn.CONCAT(P$10, " - ", $Y65), 'Time Entries'!$D$12:$D$1011)+SUMIF('Time Entries'!$T$12:$T$1011, _xlfn.CONCAT(P$10, " - ", $Y65), 'Time Entries'!$F$12:$F$1011)+SUMIF('Time Entries'!$U$12:$U$1011, _xlfn.CONCAT(P$10, " - ", $Y65), 'Time Entries'!$H$12:$H$1011)+SUMIF('Time Entries'!$V$12:$V$1011, _xlfn.CONCAT(P$10, " - ", $Y65), 'Time Entries'!$J$12:$J$1011))</f>
        <v/>
      </c>
      <c r="Q65" s="22" t="str">
        <f>IF(OR($B65="", $C65=""), "", SUMIF('Time Entries'!$S$12:$S$1011, _xlfn.CONCAT(Q$10, " - ", $Y65), 'Time Entries'!$D$12:$D$1011)+SUMIF('Time Entries'!$T$12:$T$1011, _xlfn.CONCAT(Q$10, " - ", $Y65), 'Time Entries'!$F$12:$F$1011)+SUMIF('Time Entries'!$U$12:$U$1011, _xlfn.CONCAT(Q$10, " - ", $Y65), 'Time Entries'!$H$12:$H$1011)+SUMIF('Time Entries'!$V$12:$V$1011, _xlfn.CONCAT(Q$10, " - ", $Y65), 'Time Entries'!$J$12:$J$1011))</f>
        <v/>
      </c>
      <c r="R65" s="22" t="str">
        <f>IF(OR($B65="", $C65=""), "", SUMIF('Time Entries'!$S$12:$S$1011, _xlfn.CONCAT(R$10, " - ", $Y65), 'Time Entries'!$D$12:$D$1011)+SUMIF('Time Entries'!$T$12:$T$1011, _xlfn.CONCAT(R$10, " - ", $Y65), 'Time Entries'!$F$12:$F$1011)+SUMIF('Time Entries'!$U$12:$U$1011, _xlfn.CONCAT(R$10, " - ", $Y65), 'Time Entries'!$H$12:$H$1011)+SUMIF('Time Entries'!$V$12:$V$1011, _xlfn.CONCAT(R$10, " - ", $Y65), 'Time Entries'!$J$12:$J$1011))</f>
        <v/>
      </c>
      <c r="S65" s="22" t="str">
        <f>IF(OR($B65="", $C65=""), "", SUMIF('Time Entries'!$S$12:$S$1011, _xlfn.CONCAT(S$10, " - ", $Y65), 'Time Entries'!$D$12:$D$1011)+SUMIF('Time Entries'!$T$12:$T$1011, _xlfn.CONCAT(S$10, " - ", $Y65), 'Time Entries'!$F$12:$F$1011)+SUMIF('Time Entries'!$U$12:$U$1011, _xlfn.CONCAT(S$10, " - ", $Y65), 'Time Entries'!$H$12:$H$1011)+SUMIF('Time Entries'!$V$12:$V$1011, _xlfn.CONCAT(S$10, " - ", $Y65), 'Time Entries'!$J$12:$J$1011))</f>
        <v/>
      </c>
      <c r="T65" s="24" t="str">
        <f>IF(OR($B65="", $C65=""), "", SUMIF('Time Entries'!$S$12:$S$1011, _xlfn.CONCAT(T$10, " - ", $Y65), 'Time Entries'!$D$12:$D$1011)+SUMIF('Time Entries'!$T$12:$T$1011, _xlfn.CONCAT(T$10, " - ", $Y65), 'Time Entries'!$F$12:$F$1011)+SUMIF('Time Entries'!$U$12:$U$1011, _xlfn.CONCAT(T$10, " - ", $Y65), 'Time Entries'!$H$12:$H$1011)+SUMIF('Time Entries'!$V$12:$V$1011, _xlfn.CONCAT(T$10, " - ", $Y65), 'Time Entries'!$J$12:$J$1011))</f>
        <v/>
      </c>
      <c r="U65" s="48"/>
      <c r="W65" s="17" t="str">
        <f t="shared" si="4"/>
        <v/>
      </c>
      <c r="Y65" s="17" t="str">
        <f t="shared" si="5"/>
        <v/>
      </c>
      <c r="AD65" s="17" t="str">
        <f t="shared" si="6"/>
        <v/>
      </c>
      <c r="AF65" s="17" t="str">
        <f t="shared" si="7"/>
        <v/>
      </c>
      <c r="AH65" s="17" t="str">
        <f>IF($B65="", "", IF(COUNTIF($B$12:$B65, $B65)&gt;1, "", $B65))</f>
        <v/>
      </c>
      <c r="AI65" s="17" t="str">
        <f>IF($AH65="", "", COUNTIF($AH$12:$AH$261, "&lt;"&amp;$AH65)+1+COUNTIF($AH$12:$AH65, $AH65)-1-$AH$10)</f>
        <v/>
      </c>
      <c r="AK65" s="17" t="str">
        <f t="shared" si="8"/>
        <v/>
      </c>
      <c r="AL65" s="17" t="str">
        <f>IF($AK65="", "", COUNTIF($AK$12:$AK$261, "&lt;"&amp;$AK65)+1+COUNTIF($AK$12:$AK65, $AK65)-1-$AK$10)</f>
        <v/>
      </c>
    </row>
    <row r="66" spans="1:38" x14ac:dyDescent="0.25">
      <c r="A66" s="48"/>
      <c r="B66" s="57"/>
      <c r="C66" s="58"/>
      <c r="D66" s="59"/>
      <c r="E66" s="48"/>
      <c r="F66" s="27" t="str">
        <f t="shared" si="2"/>
        <v/>
      </c>
      <c r="G66" s="27" t="str">
        <f t="shared" si="3"/>
        <v/>
      </c>
      <c r="H66" s="48"/>
      <c r="I66" s="31" t="str">
        <f>IF(OR($B66="", $C66=""), "", SUMIF('Time Entries'!$S$12:$S$1011, _xlfn.CONCAT(I$10, " - ", $Y66), 'Time Entries'!$D$12:$D$1011)+SUMIF('Time Entries'!$T$12:$T$1011, _xlfn.CONCAT(I$10, " - ", $Y66), 'Time Entries'!$F$12:$F$1011)+SUMIF('Time Entries'!$U$12:$U$1011, _xlfn.CONCAT(I$10, " - ", $Y66), 'Time Entries'!$H$12:$H$1011)+SUMIF('Time Entries'!$V$12:$V$1011, _xlfn.CONCAT(I$10, " - ", $Y66), 'Time Entries'!$J$12:$J$1011))</f>
        <v/>
      </c>
      <c r="J66" s="22" t="str">
        <f>IF(OR($B66="", $C66=""), "", SUMIF('Time Entries'!$S$12:$S$1011, _xlfn.CONCAT(J$10, " - ", $Y66), 'Time Entries'!$D$12:$D$1011)+SUMIF('Time Entries'!$T$12:$T$1011, _xlfn.CONCAT(J$10, " - ", $Y66), 'Time Entries'!$F$12:$F$1011)+SUMIF('Time Entries'!$U$12:$U$1011, _xlfn.CONCAT(J$10, " - ", $Y66), 'Time Entries'!$H$12:$H$1011)+SUMIF('Time Entries'!$V$12:$V$1011, _xlfn.CONCAT(J$10, " - ", $Y66), 'Time Entries'!$J$12:$J$1011))</f>
        <v/>
      </c>
      <c r="K66" s="22" t="str">
        <f>IF(OR($B66="", $C66=""), "", SUMIF('Time Entries'!$S$12:$S$1011, _xlfn.CONCAT(K$10, " - ", $Y66), 'Time Entries'!$D$12:$D$1011)+SUMIF('Time Entries'!$T$12:$T$1011, _xlfn.CONCAT(K$10, " - ", $Y66), 'Time Entries'!$F$12:$F$1011)+SUMIF('Time Entries'!$U$12:$U$1011, _xlfn.CONCAT(K$10, " - ", $Y66), 'Time Entries'!$H$12:$H$1011)+SUMIF('Time Entries'!$V$12:$V$1011, _xlfn.CONCAT(K$10, " - ", $Y66), 'Time Entries'!$J$12:$J$1011))</f>
        <v/>
      </c>
      <c r="L66" s="22" t="str">
        <f>IF(OR($B66="", $C66=""), "", SUMIF('Time Entries'!$S$12:$S$1011, _xlfn.CONCAT(L$10, " - ", $Y66), 'Time Entries'!$D$12:$D$1011)+SUMIF('Time Entries'!$T$12:$T$1011, _xlfn.CONCAT(L$10, " - ", $Y66), 'Time Entries'!$F$12:$F$1011)+SUMIF('Time Entries'!$U$12:$U$1011, _xlfn.CONCAT(L$10, " - ", $Y66), 'Time Entries'!$H$12:$H$1011)+SUMIF('Time Entries'!$V$12:$V$1011, _xlfn.CONCAT(L$10, " - ", $Y66), 'Time Entries'!$J$12:$J$1011))</f>
        <v/>
      </c>
      <c r="M66" s="22" t="str">
        <f>IF(OR($B66="", $C66=""), "", SUMIF('Time Entries'!$S$12:$S$1011, _xlfn.CONCAT(M$10, " - ", $Y66), 'Time Entries'!$D$12:$D$1011)+SUMIF('Time Entries'!$T$12:$T$1011, _xlfn.CONCAT(M$10, " - ", $Y66), 'Time Entries'!$F$12:$F$1011)+SUMIF('Time Entries'!$U$12:$U$1011, _xlfn.CONCAT(M$10, " - ", $Y66), 'Time Entries'!$H$12:$H$1011)+SUMIF('Time Entries'!$V$12:$V$1011, _xlfn.CONCAT(M$10, " - ", $Y66), 'Time Entries'!$J$12:$J$1011))</f>
        <v/>
      </c>
      <c r="N66" s="22" t="str">
        <f>IF(OR($B66="", $C66=""), "", SUMIF('Time Entries'!$S$12:$S$1011, _xlfn.CONCAT(N$10, " - ", $Y66), 'Time Entries'!$D$12:$D$1011)+SUMIF('Time Entries'!$T$12:$T$1011, _xlfn.CONCAT(N$10, " - ", $Y66), 'Time Entries'!$F$12:$F$1011)+SUMIF('Time Entries'!$U$12:$U$1011, _xlfn.CONCAT(N$10, " - ", $Y66), 'Time Entries'!$H$12:$H$1011)+SUMIF('Time Entries'!$V$12:$V$1011, _xlfn.CONCAT(N$10, " - ", $Y66), 'Time Entries'!$J$12:$J$1011))</f>
        <v/>
      </c>
      <c r="O66" s="22" t="str">
        <f>IF(OR($B66="", $C66=""), "", SUMIF('Time Entries'!$S$12:$S$1011, _xlfn.CONCAT(O$10, " - ", $Y66), 'Time Entries'!$D$12:$D$1011)+SUMIF('Time Entries'!$T$12:$T$1011, _xlfn.CONCAT(O$10, " - ", $Y66), 'Time Entries'!$F$12:$F$1011)+SUMIF('Time Entries'!$U$12:$U$1011, _xlfn.CONCAT(O$10, " - ", $Y66), 'Time Entries'!$H$12:$H$1011)+SUMIF('Time Entries'!$V$12:$V$1011, _xlfn.CONCAT(O$10, " - ", $Y66), 'Time Entries'!$J$12:$J$1011))</f>
        <v/>
      </c>
      <c r="P66" s="22" t="str">
        <f>IF(OR($B66="", $C66=""), "", SUMIF('Time Entries'!$S$12:$S$1011, _xlfn.CONCAT(P$10, " - ", $Y66), 'Time Entries'!$D$12:$D$1011)+SUMIF('Time Entries'!$T$12:$T$1011, _xlfn.CONCAT(P$10, " - ", $Y66), 'Time Entries'!$F$12:$F$1011)+SUMIF('Time Entries'!$U$12:$U$1011, _xlfn.CONCAT(P$10, " - ", $Y66), 'Time Entries'!$H$12:$H$1011)+SUMIF('Time Entries'!$V$12:$V$1011, _xlfn.CONCAT(P$10, " - ", $Y66), 'Time Entries'!$J$12:$J$1011))</f>
        <v/>
      </c>
      <c r="Q66" s="22" t="str">
        <f>IF(OR($B66="", $C66=""), "", SUMIF('Time Entries'!$S$12:$S$1011, _xlfn.CONCAT(Q$10, " - ", $Y66), 'Time Entries'!$D$12:$D$1011)+SUMIF('Time Entries'!$T$12:$T$1011, _xlfn.CONCAT(Q$10, " - ", $Y66), 'Time Entries'!$F$12:$F$1011)+SUMIF('Time Entries'!$U$12:$U$1011, _xlfn.CONCAT(Q$10, " - ", $Y66), 'Time Entries'!$H$12:$H$1011)+SUMIF('Time Entries'!$V$12:$V$1011, _xlfn.CONCAT(Q$10, " - ", $Y66), 'Time Entries'!$J$12:$J$1011))</f>
        <v/>
      </c>
      <c r="R66" s="22" t="str">
        <f>IF(OR($B66="", $C66=""), "", SUMIF('Time Entries'!$S$12:$S$1011, _xlfn.CONCAT(R$10, " - ", $Y66), 'Time Entries'!$D$12:$D$1011)+SUMIF('Time Entries'!$T$12:$T$1011, _xlfn.CONCAT(R$10, " - ", $Y66), 'Time Entries'!$F$12:$F$1011)+SUMIF('Time Entries'!$U$12:$U$1011, _xlfn.CONCAT(R$10, " - ", $Y66), 'Time Entries'!$H$12:$H$1011)+SUMIF('Time Entries'!$V$12:$V$1011, _xlfn.CONCAT(R$10, " - ", $Y66), 'Time Entries'!$J$12:$J$1011))</f>
        <v/>
      </c>
      <c r="S66" s="22" t="str">
        <f>IF(OR($B66="", $C66=""), "", SUMIF('Time Entries'!$S$12:$S$1011, _xlfn.CONCAT(S$10, " - ", $Y66), 'Time Entries'!$D$12:$D$1011)+SUMIF('Time Entries'!$T$12:$T$1011, _xlfn.CONCAT(S$10, " - ", $Y66), 'Time Entries'!$F$12:$F$1011)+SUMIF('Time Entries'!$U$12:$U$1011, _xlfn.CONCAT(S$10, " - ", $Y66), 'Time Entries'!$H$12:$H$1011)+SUMIF('Time Entries'!$V$12:$V$1011, _xlfn.CONCAT(S$10, " - ", $Y66), 'Time Entries'!$J$12:$J$1011))</f>
        <v/>
      </c>
      <c r="T66" s="24" t="str">
        <f>IF(OR($B66="", $C66=""), "", SUMIF('Time Entries'!$S$12:$S$1011, _xlfn.CONCAT(T$10, " - ", $Y66), 'Time Entries'!$D$12:$D$1011)+SUMIF('Time Entries'!$T$12:$T$1011, _xlfn.CONCAT(T$10, " - ", $Y66), 'Time Entries'!$F$12:$F$1011)+SUMIF('Time Entries'!$U$12:$U$1011, _xlfn.CONCAT(T$10, " - ", $Y66), 'Time Entries'!$H$12:$H$1011)+SUMIF('Time Entries'!$V$12:$V$1011, _xlfn.CONCAT(T$10, " - ", $Y66), 'Time Entries'!$J$12:$J$1011))</f>
        <v/>
      </c>
      <c r="U66" s="48"/>
      <c r="W66" s="17" t="str">
        <f t="shared" si="4"/>
        <v/>
      </c>
      <c r="Y66" s="17" t="str">
        <f t="shared" si="5"/>
        <v/>
      </c>
      <c r="AD66" s="17" t="str">
        <f t="shared" si="6"/>
        <v/>
      </c>
      <c r="AF66" s="17" t="str">
        <f t="shared" si="7"/>
        <v/>
      </c>
      <c r="AH66" s="17" t="str">
        <f>IF($B66="", "", IF(COUNTIF($B$12:$B66, $B66)&gt;1, "", $B66))</f>
        <v/>
      </c>
      <c r="AI66" s="17" t="str">
        <f>IF($AH66="", "", COUNTIF($AH$12:$AH$261, "&lt;"&amp;$AH66)+1+COUNTIF($AH$12:$AH66, $AH66)-1-$AH$10)</f>
        <v/>
      </c>
      <c r="AK66" s="17" t="str">
        <f t="shared" si="8"/>
        <v/>
      </c>
      <c r="AL66" s="17" t="str">
        <f>IF($AK66="", "", COUNTIF($AK$12:$AK$261, "&lt;"&amp;$AK66)+1+COUNTIF($AK$12:$AK66, $AK66)-1-$AK$10)</f>
        <v/>
      </c>
    </row>
    <row r="67" spans="1:38" x14ac:dyDescent="0.25">
      <c r="A67" s="48"/>
      <c r="B67" s="57"/>
      <c r="C67" s="58"/>
      <c r="D67" s="59"/>
      <c r="E67" s="48"/>
      <c r="F67" s="27" t="str">
        <f t="shared" si="2"/>
        <v/>
      </c>
      <c r="G67" s="27" t="str">
        <f t="shared" si="3"/>
        <v/>
      </c>
      <c r="H67" s="48"/>
      <c r="I67" s="31" t="str">
        <f>IF(OR($B67="", $C67=""), "", SUMIF('Time Entries'!$S$12:$S$1011, _xlfn.CONCAT(I$10, " - ", $Y67), 'Time Entries'!$D$12:$D$1011)+SUMIF('Time Entries'!$T$12:$T$1011, _xlfn.CONCAT(I$10, " - ", $Y67), 'Time Entries'!$F$12:$F$1011)+SUMIF('Time Entries'!$U$12:$U$1011, _xlfn.CONCAT(I$10, " - ", $Y67), 'Time Entries'!$H$12:$H$1011)+SUMIF('Time Entries'!$V$12:$V$1011, _xlfn.CONCAT(I$10, " - ", $Y67), 'Time Entries'!$J$12:$J$1011))</f>
        <v/>
      </c>
      <c r="J67" s="22" t="str">
        <f>IF(OR($B67="", $C67=""), "", SUMIF('Time Entries'!$S$12:$S$1011, _xlfn.CONCAT(J$10, " - ", $Y67), 'Time Entries'!$D$12:$D$1011)+SUMIF('Time Entries'!$T$12:$T$1011, _xlfn.CONCAT(J$10, " - ", $Y67), 'Time Entries'!$F$12:$F$1011)+SUMIF('Time Entries'!$U$12:$U$1011, _xlfn.CONCAT(J$10, " - ", $Y67), 'Time Entries'!$H$12:$H$1011)+SUMIF('Time Entries'!$V$12:$V$1011, _xlfn.CONCAT(J$10, " - ", $Y67), 'Time Entries'!$J$12:$J$1011))</f>
        <v/>
      </c>
      <c r="K67" s="22" t="str">
        <f>IF(OR($B67="", $C67=""), "", SUMIF('Time Entries'!$S$12:$S$1011, _xlfn.CONCAT(K$10, " - ", $Y67), 'Time Entries'!$D$12:$D$1011)+SUMIF('Time Entries'!$T$12:$T$1011, _xlfn.CONCAT(K$10, " - ", $Y67), 'Time Entries'!$F$12:$F$1011)+SUMIF('Time Entries'!$U$12:$U$1011, _xlfn.CONCAT(K$10, " - ", $Y67), 'Time Entries'!$H$12:$H$1011)+SUMIF('Time Entries'!$V$12:$V$1011, _xlfn.CONCAT(K$10, " - ", $Y67), 'Time Entries'!$J$12:$J$1011))</f>
        <v/>
      </c>
      <c r="L67" s="22" t="str">
        <f>IF(OR($B67="", $C67=""), "", SUMIF('Time Entries'!$S$12:$S$1011, _xlfn.CONCAT(L$10, " - ", $Y67), 'Time Entries'!$D$12:$D$1011)+SUMIF('Time Entries'!$T$12:$T$1011, _xlfn.CONCAT(L$10, " - ", $Y67), 'Time Entries'!$F$12:$F$1011)+SUMIF('Time Entries'!$U$12:$U$1011, _xlfn.CONCAT(L$10, " - ", $Y67), 'Time Entries'!$H$12:$H$1011)+SUMIF('Time Entries'!$V$12:$V$1011, _xlfn.CONCAT(L$10, " - ", $Y67), 'Time Entries'!$J$12:$J$1011))</f>
        <v/>
      </c>
      <c r="M67" s="22" t="str">
        <f>IF(OR($B67="", $C67=""), "", SUMIF('Time Entries'!$S$12:$S$1011, _xlfn.CONCAT(M$10, " - ", $Y67), 'Time Entries'!$D$12:$D$1011)+SUMIF('Time Entries'!$T$12:$T$1011, _xlfn.CONCAT(M$10, " - ", $Y67), 'Time Entries'!$F$12:$F$1011)+SUMIF('Time Entries'!$U$12:$U$1011, _xlfn.CONCAT(M$10, " - ", $Y67), 'Time Entries'!$H$12:$H$1011)+SUMIF('Time Entries'!$V$12:$V$1011, _xlfn.CONCAT(M$10, " - ", $Y67), 'Time Entries'!$J$12:$J$1011))</f>
        <v/>
      </c>
      <c r="N67" s="22" t="str">
        <f>IF(OR($B67="", $C67=""), "", SUMIF('Time Entries'!$S$12:$S$1011, _xlfn.CONCAT(N$10, " - ", $Y67), 'Time Entries'!$D$12:$D$1011)+SUMIF('Time Entries'!$T$12:$T$1011, _xlfn.CONCAT(N$10, " - ", $Y67), 'Time Entries'!$F$12:$F$1011)+SUMIF('Time Entries'!$U$12:$U$1011, _xlfn.CONCAT(N$10, " - ", $Y67), 'Time Entries'!$H$12:$H$1011)+SUMIF('Time Entries'!$V$12:$V$1011, _xlfn.CONCAT(N$10, " - ", $Y67), 'Time Entries'!$J$12:$J$1011))</f>
        <v/>
      </c>
      <c r="O67" s="22" t="str">
        <f>IF(OR($B67="", $C67=""), "", SUMIF('Time Entries'!$S$12:$S$1011, _xlfn.CONCAT(O$10, " - ", $Y67), 'Time Entries'!$D$12:$D$1011)+SUMIF('Time Entries'!$T$12:$T$1011, _xlfn.CONCAT(O$10, " - ", $Y67), 'Time Entries'!$F$12:$F$1011)+SUMIF('Time Entries'!$U$12:$U$1011, _xlfn.CONCAT(O$10, " - ", $Y67), 'Time Entries'!$H$12:$H$1011)+SUMIF('Time Entries'!$V$12:$V$1011, _xlfn.CONCAT(O$10, " - ", $Y67), 'Time Entries'!$J$12:$J$1011))</f>
        <v/>
      </c>
      <c r="P67" s="22" t="str">
        <f>IF(OR($B67="", $C67=""), "", SUMIF('Time Entries'!$S$12:$S$1011, _xlfn.CONCAT(P$10, " - ", $Y67), 'Time Entries'!$D$12:$D$1011)+SUMIF('Time Entries'!$T$12:$T$1011, _xlfn.CONCAT(P$10, " - ", $Y67), 'Time Entries'!$F$12:$F$1011)+SUMIF('Time Entries'!$U$12:$U$1011, _xlfn.CONCAT(P$10, " - ", $Y67), 'Time Entries'!$H$12:$H$1011)+SUMIF('Time Entries'!$V$12:$V$1011, _xlfn.CONCAT(P$10, " - ", $Y67), 'Time Entries'!$J$12:$J$1011))</f>
        <v/>
      </c>
      <c r="Q67" s="22" t="str">
        <f>IF(OR($B67="", $C67=""), "", SUMIF('Time Entries'!$S$12:$S$1011, _xlfn.CONCAT(Q$10, " - ", $Y67), 'Time Entries'!$D$12:$D$1011)+SUMIF('Time Entries'!$T$12:$T$1011, _xlfn.CONCAT(Q$10, " - ", $Y67), 'Time Entries'!$F$12:$F$1011)+SUMIF('Time Entries'!$U$12:$U$1011, _xlfn.CONCAT(Q$10, " - ", $Y67), 'Time Entries'!$H$12:$H$1011)+SUMIF('Time Entries'!$V$12:$V$1011, _xlfn.CONCAT(Q$10, " - ", $Y67), 'Time Entries'!$J$12:$J$1011))</f>
        <v/>
      </c>
      <c r="R67" s="22" t="str">
        <f>IF(OR($B67="", $C67=""), "", SUMIF('Time Entries'!$S$12:$S$1011, _xlfn.CONCAT(R$10, " - ", $Y67), 'Time Entries'!$D$12:$D$1011)+SUMIF('Time Entries'!$T$12:$T$1011, _xlfn.CONCAT(R$10, " - ", $Y67), 'Time Entries'!$F$12:$F$1011)+SUMIF('Time Entries'!$U$12:$U$1011, _xlfn.CONCAT(R$10, " - ", $Y67), 'Time Entries'!$H$12:$H$1011)+SUMIF('Time Entries'!$V$12:$V$1011, _xlfn.CONCAT(R$10, " - ", $Y67), 'Time Entries'!$J$12:$J$1011))</f>
        <v/>
      </c>
      <c r="S67" s="22" t="str">
        <f>IF(OR($B67="", $C67=""), "", SUMIF('Time Entries'!$S$12:$S$1011, _xlfn.CONCAT(S$10, " - ", $Y67), 'Time Entries'!$D$12:$D$1011)+SUMIF('Time Entries'!$T$12:$T$1011, _xlfn.CONCAT(S$10, " - ", $Y67), 'Time Entries'!$F$12:$F$1011)+SUMIF('Time Entries'!$U$12:$U$1011, _xlfn.CONCAT(S$10, " - ", $Y67), 'Time Entries'!$H$12:$H$1011)+SUMIF('Time Entries'!$V$12:$V$1011, _xlfn.CONCAT(S$10, " - ", $Y67), 'Time Entries'!$J$12:$J$1011))</f>
        <v/>
      </c>
      <c r="T67" s="24" t="str">
        <f>IF(OR($B67="", $C67=""), "", SUMIF('Time Entries'!$S$12:$S$1011, _xlfn.CONCAT(T$10, " - ", $Y67), 'Time Entries'!$D$12:$D$1011)+SUMIF('Time Entries'!$T$12:$T$1011, _xlfn.CONCAT(T$10, " - ", $Y67), 'Time Entries'!$F$12:$F$1011)+SUMIF('Time Entries'!$U$12:$U$1011, _xlfn.CONCAT(T$10, " - ", $Y67), 'Time Entries'!$H$12:$H$1011)+SUMIF('Time Entries'!$V$12:$V$1011, _xlfn.CONCAT(T$10, " - ", $Y67), 'Time Entries'!$J$12:$J$1011))</f>
        <v/>
      </c>
      <c r="U67" s="48"/>
      <c r="W67" s="17" t="str">
        <f t="shared" si="4"/>
        <v/>
      </c>
      <c r="Y67" s="17" t="str">
        <f t="shared" si="5"/>
        <v/>
      </c>
      <c r="AD67" s="17" t="str">
        <f t="shared" si="6"/>
        <v/>
      </c>
      <c r="AF67" s="17" t="str">
        <f t="shared" si="7"/>
        <v/>
      </c>
      <c r="AH67" s="17" t="str">
        <f>IF($B67="", "", IF(COUNTIF($B$12:$B67, $B67)&gt;1, "", $B67))</f>
        <v/>
      </c>
      <c r="AI67" s="17" t="str">
        <f>IF($AH67="", "", COUNTIF($AH$12:$AH$261, "&lt;"&amp;$AH67)+1+COUNTIF($AH$12:$AH67, $AH67)-1-$AH$10)</f>
        <v/>
      </c>
      <c r="AK67" s="17" t="str">
        <f t="shared" si="8"/>
        <v/>
      </c>
      <c r="AL67" s="17" t="str">
        <f>IF($AK67="", "", COUNTIF($AK$12:$AK$261, "&lt;"&amp;$AK67)+1+COUNTIF($AK$12:$AK67, $AK67)-1-$AK$10)</f>
        <v/>
      </c>
    </row>
    <row r="68" spans="1:38" x14ac:dyDescent="0.25">
      <c r="A68" s="48"/>
      <c r="B68" s="57"/>
      <c r="C68" s="58"/>
      <c r="D68" s="59"/>
      <c r="E68" s="48"/>
      <c r="F68" s="27" t="str">
        <f t="shared" si="2"/>
        <v/>
      </c>
      <c r="G68" s="27" t="str">
        <f t="shared" si="3"/>
        <v/>
      </c>
      <c r="H68" s="48"/>
      <c r="I68" s="31" t="str">
        <f>IF(OR($B68="", $C68=""), "", SUMIF('Time Entries'!$S$12:$S$1011, _xlfn.CONCAT(I$10, " - ", $Y68), 'Time Entries'!$D$12:$D$1011)+SUMIF('Time Entries'!$T$12:$T$1011, _xlfn.CONCAT(I$10, " - ", $Y68), 'Time Entries'!$F$12:$F$1011)+SUMIF('Time Entries'!$U$12:$U$1011, _xlfn.CONCAT(I$10, " - ", $Y68), 'Time Entries'!$H$12:$H$1011)+SUMIF('Time Entries'!$V$12:$V$1011, _xlfn.CONCAT(I$10, " - ", $Y68), 'Time Entries'!$J$12:$J$1011))</f>
        <v/>
      </c>
      <c r="J68" s="22" t="str">
        <f>IF(OR($B68="", $C68=""), "", SUMIF('Time Entries'!$S$12:$S$1011, _xlfn.CONCAT(J$10, " - ", $Y68), 'Time Entries'!$D$12:$D$1011)+SUMIF('Time Entries'!$T$12:$T$1011, _xlfn.CONCAT(J$10, " - ", $Y68), 'Time Entries'!$F$12:$F$1011)+SUMIF('Time Entries'!$U$12:$U$1011, _xlfn.CONCAT(J$10, " - ", $Y68), 'Time Entries'!$H$12:$H$1011)+SUMIF('Time Entries'!$V$12:$V$1011, _xlfn.CONCAT(J$10, " - ", $Y68), 'Time Entries'!$J$12:$J$1011))</f>
        <v/>
      </c>
      <c r="K68" s="22" t="str">
        <f>IF(OR($B68="", $C68=""), "", SUMIF('Time Entries'!$S$12:$S$1011, _xlfn.CONCAT(K$10, " - ", $Y68), 'Time Entries'!$D$12:$D$1011)+SUMIF('Time Entries'!$T$12:$T$1011, _xlfn.CONCAT(K$10, " - ", $Y68), 'Time Entries'!$F$12:$F$1011)+SUMIF('Time Entries'!$U$12:$U$1011, _xlfn.CONCAT(K$10, " - ", $Y68), 'Time Entries'!$H$12:$H$1011)+SUMIF('Time Entries'!$V$12:$V$1011, _xlfn.CONCAT(K$10, " - ", $Y68), 'Time Entries'!$J$12:$J$1011))</f>
        <v/>
      </c>
      <c r="L68" s="22" t="str">
        <f>IF(OR($B68="", $C68=""), "", SUMIF('Time Entries'!$S$12:$S$1011, _xlfn.CONCAT(L$10, " - ", $Y68), 'Time Entries'!$D$12:$D$1011)+SUMIF('Time Entries'!$T$12:$T$1011, _xlfn.CONCAT(L$10, " - ", $Y68), 'Time Entries'!$F$12:$F$1011)+SUMIF('Time Entries'!$U$12:$U$1011, _xlfn.CONCAT(L$10, " - ", $Y68), 'Time Entries'!$H$12:$H$1011)+SUMIF('Time Entries'!$V$12:$V$1011, _xlfn.CONCAT(L$10, " - ", $Y68), 'Time Entries'!$J$12:$J$1011))</f>
        <v/>
      </c>
      <c r="M68" s="22" t="str">
        <f>IF(OR($B68="", $C68=""), "", SUMIF('Time Entries'!$S$12:$S$1011, _xlfn.CONCAT(M$10, " - ", $Y68), 'Time Entries'!$D$12:$D$1011)+SUMIF('Time Entries'!$T$12:$T$1011, _xlfn.CONCAT(M$10, " - ", $Y68), 'Time Entries'!$F$12:$F$1011)+SUMIF('Time Entries'!$U$12:$U$1011, _xlfn.CONCAT(M$10, " - ", $Y68), 'Time Entries'!$H$12:$H$1011)+SUMIF('Time Entries'!$V$12:$V$1011, _xlfn.CONCAT(M$10, " - ", $Y68), 'Time Entries'!$J$12:$J$1011))</f>
        <v/>
      </c>
      <c r="N68" s="22" t="str">
        <f>IF(OR($B68="", $C68=""), "", SUMIF('Time Entries'!$S$12:$S$1011, _xlfn.CONCAT(N$10, " - ", $Y68), 'Time Entries'!$D$12:$D$1011)+SUMIF('Time Entries'!$T$12:$T$1011, _xlfn.CONCAT(N$10, " - ", $Y68), 'Time Entries'!$F$12:$F$1011)+SUMIF('Time Entries'!$U$12:$U$1011, _xlfn.CONCAT(N$10, " - ", $Y68), 'Time Entries'!$H$12:$H$1011)+SUMIF('Time Entries'!$V$12:$V$1011, _xlfn.CONCAT(N$10, " - ", $Y68), 'Time Entries'!$J$12:$J$1011))</f>
        <v/>
      </c>
      <c r="O68" s="22" t="str">
        <f>IF(OR($B68="", $C68=""), "", SUMIF('Time Entries'!$S$12:$S$1011, _xlfn.CONCAT(O$10, " - ", $Y68), 'Time Entries'!$D$12:$D$1011)+SUMIF('Time Entries'!$T$12:$T$1011, _xlfn.CONCAT(O$10, " - ", $Y68), 'Time Entries'!$F$12:$F$1011)+SUMIF('Time Entries'!$U$12:$U$1011, _xlfn.CONCAT(O$10, " - ", $Y68), 'Time Entries'!$H$12:$H$1011)+SUMIF('Time Entries'!$V$12:$V$1011, _xlfn.CONCAT(O$10, " - ", $Y68), 'Time Entries'!$J$12:$J$1011))</f>
        <v/>
      </c>
      <c r="P68" s="22" t="str">
        <f>IF(OR($B68="", $C68=""), "", SUMIF('Time Entries'!$S$12:$S$1011, _xlfn.CONCAT(P$10, " - ", $Y68), 'Time Entries'!$D$12:$D$1011)+SUMIF('Time Entries'!$T$12:$T$1011, _xlfn.CONCAT(P$10, " - ", $Y68), 'Time Entries'!$F$12:$F$1011)+SUMIF('Time Entries'!$U$12:$U$1011, _xlfn.CONCAT(P$10, " - ", $Y68), 'Time Entries'!$H$12:$H$1011)+SUMIF('Time Entries'!$V$12:$V$1011, _xlfn.CONCAT(P$10, " - ", $Y68), 'Time Entries'!$J$12:$J$1011))</f>
        <v/>
      </c>
      <c r="Q68" s="22" t="str">
        <f>IF(OR($B68="", $C68=""), "", SUMIF('Time Entries'!$S$12:$S$1011, _xlfn.CONCAT(Q$10, " - ", $Y68), 'Time Entries'!$D$12:$D$1011)+SUMIF('Time Entries'!$T$12:$T$1011, _xlfn.CONCAT(Q$10, " - ", $Y68), 'Time Entries'!$F$12:$F$1011)+SUMIF('Time Entries'!$U$12:$U$1011, _xlfn.CONCAT(Q$10, " - ", $Y68), 'Time Entries'!$H$12:$H$1011)+SUMIF('Time Entries'!$V$12:$V$1011, _xlfn.CONCAT(Q$10, " - ", $Y68), 'Time Entries'!$J$12:$J$1011))</f>
        <v/>
      </c>
      <c r="R68" s="22" t="str">
        <f>IF(OR($B68="", $C68=""), "", SUMIF('Time Entries'!$S$12:$S$1011, _xlfn.CONCAT(R$10, " - ", $Y68), 'Time Entries'!$D$12:$D$1011)+SUMIF('Time Entries'!$T$12:$T$1011, _xlfn.CONCAT(R$10, " - ", $Y68), 'Time Entries'!$F$12:$F$1011)+SUMIF('Time Entries'!$U$12:$U$1011, _xlfn.CONCAT(R$10, " - ", $Y68), 'Time Entries'!$H$12:$H$1011)+SUMIF('Time Entries'!$V$12:$V$1011, _xlfn.CONCAT(R$10, " - ", $Y68), 'Time Entries'!$J$12:$J$1011))</f>
        <v/>
      </c>
      <c r="S68" s="22" t="str">
        <f>IF(OR($B68="", $C68=""), "", SUMIF('Time Entries'!$S$12:$S$1011, _xlfn.CONCAT(S$10, " - ", $Y68), 'Time Entries'!$D$12:$D$1011)+SUMIF('Time Entries'!$T$12:$T$1011, _xlfn.CONCAT(S$10, " - ", $Y68), 'Time Entries'!$F$12:$F$1011)+SUMIF('Time Entries'!$U$12:$U$1011, _xlfn.CONCAT(S$10, " - ", $Y68), 'Time Entries'!$H$12:$H$1011)+SUMIF('Time Entries'!$V$12:$V$1011, _xlfn.CONCAT(S$10, " - ", $Y68), 'Time Entries'!$J$12:$J$1011))</f>
        <v/>
      </c>
      <c r="T68" s="24" t="str">
        <f>IF(OR($B68="", $C68=""), "", SUMIF('Time Entries'!$S$12:$S$1011, _xlfn.CONCAT(T$10, " - ", $Y68), 'Time Entries'!$D$12:$D$1011)+SUMIF('Time Entries'!$T$12:$T$1011, _xlfn.CONCAT(T$10, " - ", $Y68), 'Time Entries'!$F$12:$F$1011)+SUMIF('Time Entries'!$U$12:$U$1011, _xlfn.CONCAT(T$10, " - ", $Y68), 'Time Entries'!$H$12:$H$1011)+SUMIF('Time Entries'!$V$12:$V$1011, _xlfn.CONCAT(T$10, " - ", $Y68), 'Time Entries'!$J$12:$J$1011))</f>
        <v/>
      </c>
      <c r="U68" s="48"/>
      <c r="W68" s="17" t="str">
        <f t="shared" si="4"/>
        <v/>
      </c>
      <c r="Y68" s="17" t="str">
        <f t="shared" si="5"/>
        <v/>
      </c>
      <c r="AD68" s="17" t="str">
        <f t="shared" si="6"/>
        <v/>
      </c>
      <c r="AF68" s="17" t="str">
        <f t="shared" si="7"/>
        <v/>
      </c>
      <c r="AH68" s="17" t="str">
        <f>IF($B68="", "", IF(COUNTIF($B$12:$B68, $B68)&gt;1, "", $B68))</f>
        <v/>
      </c>
      <c r="AI68" s="17" t="str">
        <f>IF($AH68="", "", COUNTIF($AH$12:$AH$261, "&lt;"&amp;$AH68)+1+COUNTIF($AH$12:$AH68, $AH68)-1-$AH$10)</f>
        <v/>
      </c>
      <c r="AK68" s="17" t="str">
        <f t="shared" si="8"/>
        <v/>
      </c>
      <c r="AL68" s="17" t="str">
        <f>IF($AK68="", "", COUNTIF($AK$12:$AK$261, "&lt;"&amp;$AK68)+1+COUNTIF($AK$12:$AK68, $AK68)-1-$AK$10)</f>
        <v/>
      </c>
    </row>
    <row r="69" spans="1:38" x14ac:dyDescent="0.25">
      <c r="A69" s="48"/>
      <c r="B69" s="57"/>
      <c r="C69" s="58"/>
      <c r="D69" s="59"/>
      <c r="E69" s="48"/>
      <c r="F69" s="27" t="str">
        <f t="shared" si="2"/>
        <v/>
      </c>
      <c r="G69" s="27" t="str">
        <f t="shared" si="3"/>
        <v/>
      </c>
      <c r="H69" s="48"/>
      <c r="I69" s="31" t="str">
        <f>IF(OR($B69="", $C69=""), "", SUMIF('Time Entries'!$S$12:$S$1011, _xlfn.CONCAT(I$10, " - ", $Y69), 'Time Entries'!$D$12:$D$1011)+SUMIF('Time Entries'!$T$12:$T$1011, _xlfn.CONCAT(I$10, " - ", $Y69), 'Time Entries'!$F$12:$F$1011)+SUMIF('Time Entries'!$U$12:$U$1011, _xlfn.CONCAT(I$10, " - ", $Y69), 'Time Entries'!$H$12:$H$1011)+SUMIF('Time Entries'!$V$12:$V$1011, _xlfn.CONCAT(I$10, " - ", $Y69), 'Time Entries'!$J$12:$J$1011))</f>
        <v/>
      </c>
      <c r="J69" s="22" t="str">
        <f>IF(OR($B69="", $C69=""), "", SUMIF('Time Entries'!$S$12:$S$1011, _xlfn.CONCAT(J$10, " - ", $Y69), 'Time Entries'!$D$12:$D$1011)+SUMIF('Time Entries'!$T$12:$T$1011, _xlfn.CONCAT(J$10, " - ", $Y69), 'Time Entries'!$F$12:$F$1011)+SUMIF('Time Entries'!$U$12:$U$1011, _xlfn.CONCAT(J$10, " - ", $Y69), 'Time Entries'!$H$12:$H$1011)+SUMIF('Time Entries'!$V$12:$V$1011, _xlfn.CONCAT(J$10, " - ", $Y69), 'Time Entries'!$J$12:$J$1011))</f>
        <v/>
      </c>
      <c r="K69" s="22" t="str">
        <f>IF(OR($B69="", $C69=""), "", SUMIF('Time Entries'!$S$12:$S$1011, _xlfn.CONCAT(K$10, " - ", $Y69), 'Time Entries'!$D$12:$D$1011)+SUMIF('Time Entries'!$T$12:$T$1011, _xlfn.CONCAT(K$10, " - ", $Y69), 'Time Entries'!$F$12:$F$1011)+SUMIF('Time Entries'!$U$12:$U$1011, _xlfn.CONCAT(K$10, " - ", $Y69), 'Time Entries'!$H$12:$H$1011)+SUMIF('Time Entries'!$V$12:$V$1011, _xlfn.CONCAT(K$10, " - ", $Y69), 'Time Entries'!$J$12:$J$1011))</f>
        <v/>
      </c>
      <c r="L69" s="22" t="str">
        <f>IF(OR($B69="", $C69=""), "", SUMIF('Time Entries'!$S$12:$S$1011, _xlfn.CONCAT(L$10, " - ", $Y69), 'Time Entries'!$D$12:$D$1011)+SUMIF('Time Entries'!$T$12:$T$1011, _xlfn.CONCAT(L$10, " - ", $Y69), 'Time Entries'!$F$12:$F$1011)+SUMIF('Time Entries'!$U$12:$U$1011, _xlfn.CONCAT(L$10, " - ", $Y69), 'Time Entries'!$H$12:$H$1011)+SUMIF('Time Entries'!$V$12:$V$1011, _xlfn.CONCAT(L$10, " - ", $Y69), 'Time Entries'!$J$12:$J$1011))</f>
        <v/>
      </c>
      <c r="M69" s="22" t="str">
        <f>IF(OR($B69="", $C69=""), "", SUMIF('Time Entries'!$S$12:$S$1011, _xlfn.CONCAT(M$10, " - ", $Y69), 'Time Entries'!$D$12:$D$1011)+SUMIF('Time Entries'!$T$12:$T$1011, _xlfn.CONCAT(M$10, " - ", $Y69), 'Time Entries'!$F$12:$F$1011)+SUMIF('Time Entries'!$U$12:$U$1011, _xlfn.CONCAT(M$10, " - ", $Y69), 'Time Entries'!$H$12:$H$1011)+SUMIF('Time Entries'!$V$12:$V$1011, _xlfn.CONCAT(M$10, " - ", $Y69), 'Time Entries'!$J$12:$J$1011))</f>
        <v/>
      </c>
      <c r="N69" s="22" t="str">
        <f>IF(OR($B69="", $C69=""), "", SUMIF('Time Entries'!$S$12:$S$1011, _xlfn.CONCAT(N$10, " - ", $Y69), 'Time Entries'!$D$12:$D$1011)+SUMIF('Time Entries'!$T$12:$T$1011, _xlfn.CONCAT(N$10, " - ", $Y69), 'Time Entries'!$F$12:$F$1011)+SUMIF('Time Entries'!$U$12:$U$1011, _xlfn.CONCAT(N$10, " - ", $Y69), 'Time Entries'!$H$12:$H$1011)+SUMIF('Time Entries'!$V$12:$V$1011, _xlfn.CONCAT(N$10, " - ", $Y69), 'Time Entries'!$J$12:$J$1011))</f>
        <v/>
      </c>
      <c r="O69" s="22" t="str">
        <f>IF(OR($B69="", $C69=""), "", SUMIF('Time Entries'!$S$12:$S$1011, _xlfn.CONCAT(O$10, " - ", $Y69), 'Time Entries'!$D$12:$D$1011)+SUMIF('Time Entries'!$T$12:$T$1011, _xlfn.CONCAT(O$10, " - ", $Y69), 'Time Entries'!$F$12:$F$1011)+SUMIF('Time Entries'!$U$12:$U$1011, _xlfn.CONCAT(O$10, " - ", $Y69), 'Time Entries'!$H$12:$H$1011)+SUMIF('Time Entries'!$V$12:$V$1011, _xlfn.CONCAT(O$10, " - ", $Y69), 'Time Entries'!$J$12:$J$1011))</f>
        <v/>
      </c>
      <c r="P69" s="22" t="str">
        <f>IF(OR($B69="", $C69=""), "", SUMIF('Time Entries'!$S$12:$S$1011, _xlfn.CONCAT(P$10, " - ", $Y69), 'Time Entries'!$D$12:$D$1011)+SUMIF('Time Entries'!$T$12:$T$1011, _xlfn.CONCAT(P$10, " - ", $Y69), 'Time Entries'!$F$12:$F$1011)+SUMIF('Time Entries'!$U$12:$U$1011, _xlfn.CONCAT(P$10, " - ", $Y69), 'Time Entries'!$H$12:$H$1011)+SUMIF('Time Entries'!$V$12:$V$1011, _xlfn.CONCAT(P$10, " - ", $Y69), 'Time Entries'!$J$12:$J$1011))</f>
        <v/>
      </c>
      <c r="Q69" s="22" t="str">
        <f>IF(OR($B69="", $C69=""), "", SUMIF('Time Entries'!$S$12:$S$1011, _xlfn.CONCAT(Q$10, " - ", $Y69), 'Time Entries'!$D$12:$D$1011)+SUMIF('Time Entries'!$T$12:$T$1011, _xlfn.CONCAT(Q$10, " - ", $Y69), 'Time Entries'!$F$12:$F$1011)+SUMIF('Time Entries'!$U$12:$U$1011, _xlfn.CONCAT(Q$10, " - ", $Y69), 'Time Entries'!$H$12:$H$1011)+SUMIF('Time Entries'!$V$12:$V$1011, _xlfn.CONCAT(Q$10, " - ", $Y69), 'Time Entries'!$J$12:$J$1011))</f>
        <v/>
      </c>
      <c r="R69" s="22" t="str">
        <f>IF(OR($B69="", $C69=""), "", SUMIF('Time Entries'!$S$12:$S$1011, _xlfn.CONCAT(R$10, " - ", $Y69), 'Time Entries'!$D$12:$D$1011)+SUMIF('Time Entries'!$T$12:$T$1011, _xlfn.CONCAT(R$10, " - ", $Y69), 'Time Entries'!$F$12:$F$1011)+SUMIF('Time Entries'!$U$12:$U$1011, _xlfn.CONCAT(R$10, " - ", $Y69), 'Time Entries'!$H$12:$H$1011)+SUMIF('Time Entries'!$V$12:$V$1011, _xlfn.CONCAT(R$10, " - ", $Y69), 'Time Entries'!$J$12:$J$1011))</f>
        <v/>
      </c>
      <c r="S69" s="22" t="str">
        <f>IF(OR($B69="", $C69=""), "", SUMIF('Time Entries'!$S$12:$S$1011, _xlfn.CONCAT(S$10, " - ", $Y69), 'Time Entries'!$D$12:$D$1011)+SUMIF('Time Entries'!$T$12:$T$1011, _xlfn.CONCAT(S$10, " - ", $Y69), 'Time Entries'!$F$12:$F$1011)+SUMIF('Time Entries'!$U$12:$U$1011, _xlfn.CONCAT(S$10, " - ", $Y69), 'Time Entries'!$H$12:$H$1011)+SUMIF('Time Entries'!$V$12:$V$1011, _xlfn.CONCAT(S$10, " - ", $Y69), 'Time Entries'!$J$12:$J$1011))</f>
        <v/>
      </c>
      <c r="T69" s="24" t="str">
        <f>IF(OR($B69="", $C69=""), "", SUMIF('Time Entries'!$S$12:$S$1011, _xlfn.CONCAT(T$10, " - ", $Y69), 'Time Entries'!$D$12:$D$1011)+SUMIF('Time Entries'!$T$12:$T$1011, _xlfn.CONCAT(T$10, " - ", $Y69), 'Time Entries'!$F$12:$F$1011)+SUMIF('Time Entries'!$U$12:$U$1011, _xlfn.CONCAT(T$10, " - ", $Y69), 'Time Entries'!$H$12:$H$1011)+SUMIF('Time Entries'!$V$12:$V$1011, _xlfn.CONCAT(T$10, " - ", $Y69), 'Time Entries'!$J$12:$J$1011))</f>
        <v/>
      </c>
      <c r="U69" s="48"/>
      <c r="W69" s="17" t="str">
        <f t="shared" si="4"/>
        <v/>
      </c>
      <c r="Y69" s="17" t="str">
        <f t="shared" si="5"/>
        <v/>
      </c>
      <c r="AD69" s="17" t="str">
        <f t="shared" si="6"/>
        <v/>
      </c>
      <c r="AF69" s="17" t="str">
        <f t="shared" si="7"/>
        <v/>
      </c>
      <c r="AH69" s="17" t="str">
        <f>IF($B69="", "", IF(COUNTIF($B$12:$B69, $B69)&gt;1, "", $B69))</f>
        <v/>
      </c>
      <c r="AI69" s="17" t="str">
        <f>IF($AH69="", "", COUNTIF($AH$12:$AH$261, "&lt;"&amp;$AH69)+1+COUNTIF($AH$12:$AH69, $AH69)-1-$AH$10)</f>
        <v/>
      </c>
      <c r="AK69" s="17" t="str">
        <f t="shared" si="8"/>
        <v/>
      </c>
      <c r="AL69" s="17" t="str">
        <f>IF($AK69="", "", COUNTIF($AK$12:$AK$261, "&lt;"&amp;$AK69)+1+COUNTIF($AK$12:$AK69, $AK69)-1-$AK$10)</f>
        <v/>
      </c>
    </row>
    <row r="70" spans="1:38" x14ac:dyDescent="0.25">
      <c r="A70" s="48"/>
      <c r="B70" s="57"/>
      <c r="C70" s="58"/>
      <c r="D70" s="59"/>
      <c r="E70" s="48"/>
      <c r="F70" s="27" t="str">
        <f t="shared" si="2"/>
        <v/>
      </c>
      <c r="G70" s="27" t="str">
        <f t="shared" si="3"/>
        <v/>
      </c>
      <c r="H70" s="48"/>
      <c r="I70" s="31" t="str">
        <f>IF(OR($B70="", $C70=""), "", SUMIF('Time Entries'!$S$12:$S$1011, _xlfn.CONCAT(I$10, " - ", $Y70), 'Time Entries'!$D$12:$D$1011)+SUMIF('Time Entries'!$T$12:$T$1011, _xlfn.CONCAT(I$10, " - ", $Y70), 'Time Entries'!$F$12:$F$1011)+SUMIF('Time Entries'!$U$12:$U$1011, _xlfn.CONCAT(I$10, " - ", $Y70), 'Time Entries'!$H$12:$H$1011)+SUMIF('Time Entries'!$V$12:$V$1011, _xlfn.CONCAT(I$10, " - ", $Y70), 'Time Entries'!$J$12:$J$1011))</f>
        <v/>
      </c>
      <c r="J70" s="22" t="str">
        <f>IF(OR($B70="", $C70=""), "", SUMIF('Time Entries'!$S$12:$S$1011, _xlfn.CONCAT(J$10, " - ", $Y70), 'Time Entries'!$D$12:$D$1011)+SUMIF('Time Entries'!$T$12:$T$1011, _xlfn.CONCAT(J$10, " - ", $Y70), 'Time Entries'!$F$12:$F$1011)+SUMIF('Time Entries'!$U$12:$U$1011, _xlfn.CONCAT(J$10, " - ", $Y70), 'Time Entries'!$H$12:$H$1011)+SUMIF('Time Entries'!$V$12:$V$1011, _xlfn.CONCAT(J$10, " - ", $Y70), 'Time Entries'!$J$12:$J$1011))</f>
        <v/>
      </c>
      <c r="K70" s="22" t="str">
        <f>IF(OR($B70="", $C70=""), "", SUMIF('Time Entries'!$S$12:$S$1011, _xlfn.CONCAT(K$10, " - ", $Y70), 'Time Entries'!$D$12:$D$1011)+SUMIF('Time Entries'!$T$12:$T$1011, _xlfn.CONCAT(K$10, " - ", $Y70), 'Time Entries'!$F$12:$F$1011)+SUMIF('Time Entries'!$U$12:$U$1011, _xlfn.CONCAT(K$10, " - ", $Y70), 'Time Entries'!$H$12:$H$1011)+SUMIF('Time Entries'!$V$12:$V$1011, _xlfn.CONCAT(K$10, " - ", $Y70), 'Time Entries'!$J$12:$J$1011))</f>
        <v/>
      </c>
      <c r="L70" s="22" t="str">
        <f>IF(OR($B70="", $C70=""), "", SUMIF('Time Entries'!$S$12:$S$1011, _xlfn.CONCAT(L$10, " - ", $Y70), 'Time Entries'!$D$12:$D$1011)+SUMIF('Time Entries'!$T$12:$T$1011, _xlfn.CONCAT(L$10, " - ", $Y70), 'Time Entries'!$F$12:$F$1011)+SUMIF('Time Entries'!$U$12:$U$1011, _xlfn.CONCAT(L$10, " - ", $Y70), 'Time Entries'!$H$12:$H$1011)+SUMIF('Time Entries'!$V$12:$V$1011, _xlfn.CONCAT(L$10, " - ", $Y70), 'Time Entries'!$J$12:$J$1011))</f>
        <v/>
      </c>
      <c r="M70" s="22" t="str">
        <f>IF(OR($B70="", $C70=""), "", SUMIF('Time Entries'!$S$12:$S$1011, _xlfn.CONCAT(M$10, " - ", $Y70), 'Time Entries'!$D$12:$D$1011)+SUMIF('Time Entries'!$T$12:$T$1011, _xlfn.CONCAT(M$10, " - ", $Y70), 'Time Entries'!$F$12:$F$1011)+SUMIF('Time Entries'!$U$12:$U$1011, _xlfn.CONCAT(M$10, " - ", $Y70), 'Time Entries'!$H$12:$H$1011)+SUMIF('Time Entries'!$V$12:$V$1011, _xlfn.CONCAT(M$10, " - ", $Y70), 'Time Entries'!$J$12:$J$1011))</f>
        <v/>
      </c>
      <c r="N70" s="22" t="str">
        <f>IF(OR($B70="", $C70=""), "", SUMIF('Time Entries'!$S$12:$S$1011, _xlfn.CONCAT(N$10, " - ", $Y70), 'Time Entries'!$D$12:$D$1011)+SUMIF('Time Entries'!$T$12:$T$1011, _xlfn.CONCAT(N$10, " - ", $Y70), 'Time Entries'!$F$12:$F$1011)+SUMIF('Time Entries'!$U$12:$U$1011, _xlfn.CONCAT(N$10, " - ", $Y70), 'Time Entries'!$H$12:$H$1011)+SUMIF('Time Entries'!$V$12:$V$1011, _xlfn.CONCAT(N$10, " - ", $Y70), 'Time Entries'!$J$12:$J$1011))</f>
        <v/>
      </c>
      <c r="O70" s="22" t="str">
        <f>IF(OR($B70="", $C70=""), "", SUMIF('Time Entries'!$S$12:$S$1011, _xlfn.CONCAT(O$10, " - ", $Y70), 'Time Entries'!$D$12:$D$1011)+SUMIF('Time Entries'!$T$12:$T$1011, _xlfn.CONCAT(O$10, " - ", $Y70), 'Time Entries'!$F$12:$F$1011)+SUMIF('Time Entries'!$U$12:$U$1011, _xlfn.CONCAT(O$10, " - ", $Y70), 'Time Entries'!$H$12:$H$1011)+SUMIF('Time Entries'!$V$12:$V$1011, _xlfn.CONCAT(O$10, " - ", $Y70), 'Time Entries'!$J$12:$J$1011))</f>
        <v/>
      </c>
      <c r="P70" s="22" t="str">
        <f>IF(OR($B70="", $C70=""), "", SUMIF('Time Entries'!$S$12:$S$1011, _xlfn.CONCAT(P$10, " - ", $Y70), 'Time Entries'!$D$12:$D$1011)+SUMIF('Time Entries'!$T$12:$T$1011, _xlfn.CONCAT(P$10, " - ", $Y70), 'Time Entries'!$F$12:$F$1011)+SUMIF('Time Entries'!$U$12:$U$1011, _xlfn.CONCAT(P$10, " - ", $Y70), 'Time Entries'!$H$12:$H$1011)+SUMIF('Time Entries'!$V$12:$V$1011, _xlfn.CONCAT(P$10, " - ", $Y70), 'Time Entries'!$J$12:$J$1011))</f>
        <v/>
      </c>
      <c r="Q70" s="22" t="str">
        <f>IF(OR($B70="", $C70=""), "", SUMIF('Time Entries'!$S$12:$S$1011, _xlfn.CONCAT(Q$10, " - ", $Y70), 'Time Entries'!$D$12:$D$1011)+SUMIF('Time Entries'!$T$12:$T$1011, _xlfn.CONCAT(Q$10, " - ", $Y70), 'Time Entries'!$F$12:$F$1011)+SUMIF('Time Entries'!$U$12:$U$1011, _xlfn.CONCAT(Q$10, " - ", $Y70), 'Time Entries'!$H$12:$H$1011)+SUMIF('Time Entries'!$V$12:$V$1011, _xlfn.CONCAT(Q$10, " - ", $Y70), 'Time Entries'!$J$12:$J$1011))</f>
        <v/>
      </c>
      <c r="R70" s="22" t="str">
        <f>IF(OR($B70="", $C70=""), "", SUMIF('Time Entries'!$S$12:$S$1011, _xlfn.CONCAT(R$10, " - ", $Y70), 'Time Entries'!$D$12:$D$1011)+SUMIF('Time Entries'!$T$12:$T$1011, _xlfn.CONCAT(R$10, " - ", $Y70), 'Time Entries'!$F$12:$F$1011)+SUMIF('Time Entries'!$U$12:$U$1011, _xlfn.CONCAT(R$10, " - ", $Y70), 'Time Entries'!$H$12:$H$1011)+SUMIF('Time Entries'!$V$12:$V$1011, _xlfn.CONCAT(R$10, " - ", $Y70), 'Time Entries'!$J$12:$J$1011))</f>
        <v/>
      </c>
      <c r="S70" s="22" t="str">
        <f>IF(OR($B70="", $C70=""), "", SUMIF('Time Entries'!$S$12:$S$1011, _xlfn.CONCAT(S$10, " - ", $Y70), 'Time Entries'!$D$12:$D$1011)+SUMIF('Time Entries'!$T$12:$T$1011, _xlfn.CONCAT(S$10, " - ", $Y70), 'Time Entries'!$F$12:$F$1011)+SUMIF('Time Entries'!$U$12:$U$1011, _xlfn.CONCAT(S$10, " - ", $Y70), 'Time Entries'!$H$12:$H$1011)+SUMIF('Time Entries'!$V$12:$V$1011, _xlfn.CONCAT(S$10, " - ", $Y70), 'Time Entries'!$J$12:$J$1011))</f>
        <v/>
      </c>
      <c r="T70" s="24" t="str">
        <f>IF(OR($B70="", $C70=""), "", SUMIF('Time Entries'!$S$12:$S$1011, _xlfn.CONCAT(T$10, " - ", $Y70), 'Time Entries'!$D$12:$D$1011)+SUMIF('Time Entries'!$T$12:$T$1011, _xlfn.CONCAT(T$10, " - ", $Y70), 'Time Entries'!$F$12:$F$1011)+SUMIF('Time Entries'!$U$12:$U$1011, _xlfn.CONCAT(T$10, " - ", $Y70), 'Time Entries'!$H$12:$H$1011)+SUMIF('Time Entries'!$V$12:$V$1011, _xlfn.CONCAT(T$10, " - ", $Y70), 'Time Entries'!$J$12:$J$1011))</f>
        <v/>
      </c>
      <c r="U70" s="48"/>
      <c r="W70" s="17" t="str">
        <f t="shared" si="4"/>
        <v/>
      </c>
      <c r="Y70" s="17" t="str">
        <f t="shared" si="5"/>
        <v/>
      </c>
      <c r="AD70" s="17" t="str">
        <f t="shared" si="6"/>
        <v/>
      </c>
      <c r="AF70" s="17" t="str">
        <f t="shared" si="7"/>
        <v/>
      </c>
      <c r="AH70" s="17" t="str">
        <f>IF($B70="", "", IF(COUNTIF($B$12:$B70, $B70)&gt;1, "", $B70))</f>
        <v/>
      </c>
      <c r="AI70" s="17" t="str">
        <f>IF($AH70="", "", COUNTIF($AH$12:$AH$261, "&lt;"&amp;$AH70)+1+COUNTIF($AH$12:$AH70, $AH70)-1-$AH$10)</f>
        <v/>
      </c>
      <c r="AK70" s="17" t="str">
        <f t="shared" si="8"/>
        <v/>
      </c>
      <c r="AL70" s="17" t="str">
        <f>IF($AK70="", "", COUNTIF($AK$12:$AK$261, "&lt;"&amp;$AK70)+1+COUNTIF($AK$12:$AK70, $AK70)-1-$AK$10)</f>
        <v/>
      </c>
    </row>
    <row r="71" spans="1:38" x14ac:dyDescent="0.25">
      <c r="A71" s="48"/>
      <c r="B71" s="57"/>
      <c r="C71" s="58"/>
      <c r="D71" s="59"/>
      <c r="E71" s="48"/>
      <c r="F71" s="27" t="str">
        <f t="shared" si="2"/>
        <v/>
      </c>
      <c r="G71" s="27" t="str">
        <f t="shared" si="3"/>
        <v/>
      </c>
      <c r="H71" s="48"/>
      <c r="I71" s="31" t="str">
        <f>IF(OR($B71="", $C71=""), "", SUMIF('Time Entries'!$S$12:$S$1011, _xlfn.CONCAT(I$10, " - ", $Y71), 'Time Entries'!$D$12:$D$1011)+SUMIF('Time Entries'!$T$12:$T$1011, _xlfn.CONCAT(I$10, " - ", $Y71), 'Time Entries'!$F$12:$F$1011)+SUMIF('Time Entries'!$U$12:$U$1011, _xlfn.CONCAT(I$10, " - ", $Y71), 'Time Entries'!$H$12:$H$1011)+SUMIF('Time Entries'!$V$12:$V$1011, _xlfn.CONCAT(I$10, " - ", $Y71), 'Time Entries'!$J$12:$J$1011))</f>
        <v/>
      </c>
      <c r="J71" s="22" t="str">
        <f>IF(OR($B71="", $C71=""), "", SUMIF('Time Entries'!$S$12:$S$1011, _xlfn.CONCAT(J$10, " - ", $Y71), 'Time Entries'!$D$12:$D$1011)+SUMIF('Time Entries'!$T$12:$T$1011, _xlfn.CONCAT(J$10, " - ", $Y71), 'Time Entries'!$F$12:$F$1011)+SUMIF('Time Entries'!$U$12:$U$1011, _xlfn.CONCAT(J$10, " - ", $Y71), 'Time Entries'!$H$12:$H$1011)+SUMIF('Time Entries'!$V$12:$V$1011, _xlfn.CONCAT(J$10, " - ", $Y71), 'Time Entries'!$J$12:$J$1011))</f>
        <v/>
      </c>
      <c r="K71" s="22" t="str">
        <f>IF(OR($B71="", $C71=""), "", SUMIF('Time Entries'!$S$12:$S$1011, _xlfn.CONCAT(K$10, " - ", $Y71), 'Time Entries'!$D$12:$D$1011)+SUMIF('Time Entries'!$T$12:$T$1011, _xlfn.CONCAT(K$10, " - ", $Y71), 'Time Entries'!$F$12:$F$1011)+SUMIF('Time Entries'!$U$12:$U$1011, _xlfn.CONCAT(K$10, " - ", $Y71), 'Time Entries'!$H$12:$H$1011)+SUMIF('Time Entries'!$V$12:$V$1011, _xlfn.CONCAT(K$10, " - ", $Y71), 'Time Entries'!$J$12:$J$1011))</f>
        <v/>
      </c>
      <c r="L71" s="22" t="str">
        <f>IF(OR($B71="", $C71=""), "", SUMIF('Time Entries'!$S$12:$S$1011, _xlfn.CONCAT(L$10, " - ", $Y71), 'Time Entries'!$D$12:$D$1011)+SUMIF('Time Entries'!$T$12:$T$1011, _xlfn.CONCAT(L$10, " - ", $Y71), 'Time Entries'!$F$12:$F$1011)+SUMIF('Time Entries'!$U$12:$U$1011, _xlfn.CONCAT(L$10, " - ", $Y71), 'Time Entries'!$H$12:$H$1011)+SUMIF('Time Entries'!$V$12:$V$1011, _xlfn.CONCAT(L$10, " - ", $Y71), 'Time Entries'!$J$12:$J$1011))</f>
        <v/>
      </c>
      <c r="M71" s="22" t="str">
        <f>IF(OR($B71="", $C71=""), "", SUMIF('Time Entries'!$S$12:$S$1011, _xlfn.CONCAT(M$10, " - ", $Y71), 'Time Entries'!$D$12:$D$1011)+SUMIF('Time Entries'!$T$12:$T$1011, _xlfn.CONCAT(M$10, " - ", $Y71), 'Time Entries'!$F$12:$F$1011)+SUMIF('Time Entries'!$U$12:$U$1011, _xlfn.CONCAT(M$10, " - ", $Y71), 'Time Entries'!$H$12:$H$1011)+SUMIF('Time Entries'!$V$12:$V$1011, _xlfn.CONCAT(M$10, " - ", $Y71), 'Time Entries'!$J$12:$J$1011))</f>
        <v/>
      </c>
      <c r="N71" s="22" t="str">
        <f>IF(OR($B71="", $C71=""), "", SUMIF('Time Entries'!$S$12:$S$1011, _xlfn.CONCAT(N$10, " - ", $Y71), 'Time Entries'!$D$12:$D$1011)+SUMIF('Time Entries'!$T$12:$T$1011, _xlfn.CONCAT(N$10, " - ", $Y71), 'Time Entries'!$F$12:$F$1011)+SUMIF('Time Entries'!$U$12:$U$1011, _xlfn.CONCAT(N$10, " - ", $Y71), 'Time Entries'!$H$12:$H$1011)+SUMIF('Time Entries'!$V$12:$V$1011, _xlfn.CONCAT(N$10, " - ", $Y71), 'Time Entries'!$J$12:$J$1011))</f>
        <v/>
      </c>
      <c r="O71" s="22" t="str">
        <f>IF(OR($B71="", $C71=""), "", SUMIF('Time Entries'!$S$12:$S$1011, _xlfn.CONCAT(O$10, " - ", $Y71), 'Time Entries'!$D$12:$D$1011)+SUMIF('Time Entries'!$T$12:$T$1011, _xlfn.CONCAT(O$10, " - ", $Y71), 'Time Entries'!$F$12:$F$1011)+SUMIF('Time Entries'!$U$12:$U$1011, _xlfn.CONCAT(O$10, " - ", $Y71), 'Time Entries'!$H$12:$H$1011)+SUMIF('Time Entries'!$V$12:$V$1011, _xlfn.CONCAT(O$10, " - ", $Y71), 'Time Entries'!$J$12:$J$1011))</f>
        <v/>
      </c>
      <c r="P71" s="22" t="str">
        <f>IF(OR($B71="", $C71=""), "", SUMIF('Time Entries'!$S$12:$S$1011, _xlfn.CONCAT(P$10, " - ", $Y71), 'Time Entries'!$D$12:$D$1011)+SUMIF('Time Entries'!$T$12:$T$1011, _xlfn.CONCAT(P$10, " - ", $Y71), 'Time Entries'!$F$12:$F$1011)+SUMIF('Time Entries'!$U$12:$U$1011, _xlfn.CONCAT(P$10, " - ", $Y71), 'Time Entries'!$H$12:$H$1011)+SUMIF('Time Entries'!$V$12:$V$1011, _xlfn.CONCAT(P$10, " - ", $Y71), 'Time Entries'!$J$12:$J$1011))</f>
        <v/>
      </c>
      <c r="Q71" s="22" t="str">
        <f>IF(OR($B71="", $C71=""), "", SUMIF('Time Entries'!$S$12:$S$1011, _xlfn.CONCAT(Q$10, " - ", $Y71), 'Time Entries'!$D$12:$D$1011)+SUMIF('Time Entries'!$T$12:$T$1011, _xlfn.CONCAT(Q$10, " - ", $Y71), 'Time Entries'!$F$12:$F$1011)+SUMIF('Time Entries'!$U$12:$U$1011, _xlfn.CONCAT(Q$10, " - ", $Y71), 'Time Entries'!$H$12:$H$1011)+SUMIF('Time Entries'!$V$12:$V$1011, _xlfn.CONCAT(Q$10, " - ", $Y71), 'Time Entries'!$J$12:$J$1011))</f>
        <v/>
      </c>
      <c r="R71" s="22" t="str">
        <f>IF(OR($B71="", $C71=""), "", SUMIF('Time Entries'!$S$12:$S$1011, _xlfn.CONCAT(R$10, " - ", $Y71), 'Time Entries'!$D$12:$D$1011)+SUMIF('Time Entries'!$T$12:$T$1011, _xlfn.CONCAT(R$10, " - ", $Y71), 'Time Entries'!$F$12:$F$1011)+SUMIF('Time Entries'!$U$12:$U$1011, _xlfn.CONCAT(R$10, " - ", $Y71), 'Time Entries'!$H$12:$H$1011)+SUMIF('Time Entries'!$V$12:$V$1011, _xlfn.CONCAT(R$10, " - ", $Y71), 'Time Entries'!$J$12:$J$1011))</f>
        <v/>
      </c>
      <c r="S71" s="22" t="str">
        <f>IF(OR($B71="", $C71=""), "", SUMIF('Time Entries'!$S$12:$S$1011, _xlfn.CONCAT(S$10, " - ", $Y71), 'Time Entries'!$D$12:$D$1011)+SUMIF('Time Entries'!$T$12:$T$1011, _xlfn.CONCAT(S$10, " - ", $Y71), 'Time Entries'!$F$12:$F$1011)+SUMIF('Time Entries'!$U$12:$U$1011, _xlfn.CONCAT(S$10, " - ", $Y71), 'Time Entries'!$H$12:$H$1011)+SUMIF('Time Entries'!$V$12:$V$1011, _xlfn.CONCAT(S$10, " - ", $Y71), 'Time Entries'!$J$12:$J$1011))</f>
        <v/>
      </c>
      <c r="T71" s="24" t="str">
        <f>IF(OR($B71="", $C71=""), "", SUMIF('Time Entries'!$S$12:$S$1011, _xlfn.CONCAT(T$10, " - ", $Y71), 'Time Entries'!$D$12:$D$1011)+SUMIF('Time Entries'!$T$12:$T$1011, _xlfn.CONCAT(T$10, " - ", $Y71), 'Time Entries'!$F$12:$F$1011)+SUMIF('Time Entries'!$U$12:$U$1011, _xlfn.CONCAT(T$10, " - ", $Y71), 'Time Entries'!$H$12:$H$1011)+SUMIF('Time Entries'!$V$12:$V$1011, _xlfn.CONCAT(T$10, " - ", $Y71), 'Time Entries'!$J$12:$J$1011))</f>
        <v/>
      </c>
      <c r="U71" s="48"/>
      <c r="W71" s="17" t="str">
        <f t="shared" si="4"/>
        <v/>
      </c>
      <c r="Y71" s="17" t="str">
        <f t="shared" si="5"/>
        <v/>
      </c>
      <c r="AD71" s="17" t="str">
        <f t="shared" si="6"/>
        <v/>
      </c>
      <c r="AF71" s="17" t="str">
        <f t="shared" si="7"/>
        <v/>
      </c>
      <c r="AH71" s="17" t="str">
        <f>IF($B71="", "", IF(COUNTIF($B$12:$B71, $B71)&gt;1, "", $B71))</f>
        <v/>
      </c>
      <c r="AI71" s="17" t="str">
        <f>IF($AH71="", "", COUNTIF($AH$12:$AH$261, "&lt;"&amp;$AH71)+1+COUNTIF($AH$12:$AH71, $AH71)-1-$AH$10)</f>
        <v/>
      </c>
      <c r="AK71" s="17" t="str">
        <f t="shared" si="8"/>
        <v/>
      </c>
      <c r="AL71" s="17" t="str">
        <f>IF($AK71="", "", COUNTIF($AK$12:$AK$261, "&lt;"&amp;$AK71)+1+COUNTIF($AK$12:$AK71, $AK71)-1-$AK$10)</f>
        <v/>
      </c>
    </row>
    <row r="72" spans="1:38" x14ac:dyDescent="0.25">
      <c r="A72" s="48"/>
      <c r="B72" s="57"/>
      <c r="C72" s="58"/>
      <c r="D72" s="59"/>
      <c r="E72" s="48"/>
      <c r="F72" s="27" t="str">
        <f t="shared" si="2"/>
        <v/>
      </c>
      <c r="G72" s="27" t="str">
        <f t="shared" si="3"/>
        <v/>
      </c>
      <c r="H72" s="48"/>
      <c r="I72" s="31" t="str">
        <f>IF(OR($B72="", $C72=""), "", SUMIF('Time Entries'!$S$12:$S$1011, _xlfn.CONCAT(I$10, " - ", $Y72), 'Time Entries'!$D$12:$D$1011)+SUMIF('Time Entries'!$T$12:$T$1011, _xlfn.CONCAT(I$10, " - ", $Y72), 'Time Entries'!$F$12:$F$1011)+SUMIF('Time Entries'!$U$12:$U$1011, _xlfn.CONCAT(I$10, " - ", $Y72), 'Time Entries'!$H$12:$H$1011)+SUMIF('Time Entries'!$V$12:$V$1011, _xlfn.CONCAT(I$10, " - ", $Y72), 'Time Entries'!$J$12:$J$1011))</f>
        <v/>
      </c>
      <c r="J72" s="22" t="str">
        <f>IF(OR($B72="", $C72=""), "", SUMIF('Time Entries'!$S$12:$S$1011, _xlfn.CONCAT(J$10, " - ", $Y72), 'Time Entries'!$D$12:$D$1011)+SUMIF('Time Entries'!$T$12:$T$1011, _xlfn.CONCAT(J$10, " - ", $Y72), 'Time Entries'!$F$12:$F$1011)+SUMIF('Time Entries'!$U$12:$U$1011, _xlfn.CONCAT(J$10, " - ", $Y72), 'Time Entries'!$H$12:$H$1011)+SUMIF('Time Entries'!$V$12:$V$1011, _xlfn.CONCAT(J$10, " - ", $Y72), 'Time Entries'!$J$12:$J$1011))</f>
        <v/>
      </c>
      <c r="K72" s="22" t="str">
        <f>IF(OR($B72="", $C72=""), "", SUMIF('Time Entries'!$S$12:$S$1011, _xlfn.CONCAT(K$10, " - ", $Y72), 'Time Entries'!$D$12:$D$1011)+SUMIF('Time Entries'!$T$12:$T$1011, _xlfn.CONCAT(K$10, " - ", $Y72), 'Time Entries'!$F$12:$F$1011)+SUMIF('Time Entries'!$U$12:$U$1011, _xlfn.CONCAT(K$10, " - ", $Y72), 'Time Entries'!$H$12:$H$1011)+SUMIF('Time Entries'!$V$12:$V$1011, _xlfn.CONCAT(K$10, " - ", $Y72), 'Time Entries'!$J$12:$J$1011))</f>
        <v/>
      </c>
      <c r="L72" s="22" t="str">
        <f>IF(OR($B72="", $C72=""), "", SUMIF('Time Entries'!$S$12:$S$1011, _xlfn.CONCAT(L$10, " - ", $Y72), 'Time Entries'!$D$12:$D$1011)+SUMIF('Time Entries'!$T$12:$T$1011, _xlfn.CONCAT(L$10, " - ", $Y72), 'Time Entries'!$F$12:$F$1011)+SUMIF('Time Entries'!$U$12:$U$1011, _xlfn.CONCAT(L$10, " - ", $Y72), 'Time Entries'!$H$12:$H$1011)+SUMIF('Time Entries'!$V$12:$V$1011, _xlfn.CONCAT(L$10, " - ", $Y72), 'Time Entries'!$J$12:$J$1011))</f>
        <v/>
      </c>
      <c r="M72" s="22" t="str">
        <f>IF(OR($B72="", $C72=""), "", SUMIF('Time Entries'!$S$12:$S$1011, _xlfn.CONCAT(M$10, " - ", $Y72), 'Time Entries'!$D$12:$D$1011)+SUMIF('Time Entries'!$T$12:$T$1011, _xlfn.CONCAT(M$10, " - ", $Y72), 'Time Entries'!$F$12:$F$1011)+SUMIF('Time Entries'!$U$12:$U$1011, _xlfn.CONCAT(M$10, " - ", $Y72), 'Time Entries'!$H$12:$H$1011)+SUMIF('Time Entries'!$V$12:$V$1011, _xlfn.CONCAT(M$10, " - ", $Y72), 'Time Entries'!$J$12:$J$1011))</f>
        <v/>
      </c>
      <c r="N72" s="22" t="str">
        <f>IF(OR($B72="", $C72=""), "", SUMIF('Time Entries'!$S$12:$S$1011, _xlfn.CONCAT(N$10, " - ", $Y72), 'Time Entries'!$D$12:$D$1011)+SUMIF('Time Entries'!$T$12:$T$1011, _xlfn.CONCAT(N$10, " - ", $Y72), 'Time Entries'!$F$12:$F$1011)+SUMIF('Time Entries'!$U$12:$U$1011, _xlfn.CONCAT(N$10, " - ", $Y72), 'Time Entries'!$H$12:$H$1011)+SUMIF('Time Entries'!$V$12:$V$1011, _xlfn.CONCAT(N$10, " - ", $Y72), 'Time Entries'!$J$12:$J$1011))</f>
        <v/>
      </c>
      <c r="O72" s="22" t="str">
        <f>IF(OR($B72="", $C72=""), "", SUMIF('Time Entries'!$S$12:$S$1011, _xlfn.CONCAT(O$10, " - ", $Y72), 'Time Entries'!$D$12:$D$1011)+SUMIF('Time Entries'!$T$12:$T$1011, _xlfn.CONCAT(O$10, " - ", $Y72), 'Time Entries'!$F$12:$F$1011)+SUMIF('Time Entries'!$U$12:$U$1011, _xlfn.CONCAT(O$10, " - ", $Y72), 'Time Entries'!$H$12:$H$1011)+SUMIF('Time Entries'!$V$12:$V$1011, _xlfn.CONCAT(O$10, " - ", $Y72), 'Time Entries'!$J$12:$J$1011))</f>
        <v/>
      </c>
      <c r="P72" s="22" t="str">
        <f>IF(OR($B72="", $C72=""), "", SUMIF('Time Entries'!$S$12:$S$1011, _xlfn.CONCAT(P$10, " - ", $Y72), 'Time Entries'!$D$12:$D$1011)+SUMIF('Time Entries'!$T$12:$T$1011, _xlfn.CONCAT(P$10, " - ", $Y72), 'Time Entries'!$F$12:$F$1011)+SUMIF('Time Entries'!$U$12:$U$1011, _xlfn.CONCAT(P$10, " - ", $Y72), 'Time Entries'!$H$12:$H$1011)+SUMIF('Time Entries'!$V$12:$V$1011, _xlfn.CONCAT(P$10, " - ", $Y72), 'Time Entries'!$J$12:$J$1011))</f>
        <v/>
      </c>
      <c r="Q72" s="22" t="str">
        <f>IF(OR($B72="", $C72=""), "", SUMIF('Time Entries'!$S$12:$S$1011, _xlfn.CONCAT(Q$10, " - ", $Y72), 'Time Entries'!$D$12:$D$1011)+SUMIF('Time Entries'!$T$12:$T$1011, _xlfn.CONCAT(Q$10, " - ", $Y72), 'Time Entries'!$F$12:$F$1011)+SUMIF('Time Entries'!$U$12:$U$1011, _xlfn.CONCAT(Q$10, " - ", $Y72), 'Time Entries'!$H$12:$H$1011)+SUMIF('Time Entries'!$V$12:$V$1011, _xlfn.CONCAT(Q$10, " - ", $Y72), 'Time Entries'!$J$12:$J$1011))</f>
        <v/>
      </c>
      <c r="R72" s="22" t="str">
        <f>IF(OR($B72="", $C72=""), "", SUMIF('Time Entries'!$S$12:$S$1011, _xlfn.CONCAT(R$10, " - ", $Y72), 'Time Entries'!$D$12:$D$1011)+SUMIF('Time Entries'!$T$12:$T$1011, _xlfn.CONCAT(R$10, " - ", $Y72), 'Time Entries'!$F$12:$F$1011)+SUMIF('Time Entries'!$U$12:$U$1011, _xlfn.CONCAT(R$10, " - ", $Y72), 'Time Entries'!$H$12:$H$1011)+SUMIF('Time Entries'!$V$12:$V$1011, _xlfn.CONCAT(R$10, " - ", $Y72), 'Time Entries'!$J$12:$J$1011))</f>
        <v/>
      </c>
      <c r="S72" s="22" t="str">
        <f>IF(OR($B72="", $C72=""), "", SUMIF('Time Entries'!$S$12:$S$1011, _xlfn.CONCAT(S$10, " - ", $Y72), 'Time Entries'!$D$12:$D$1011)+SUMIF('Time Entries'!$T$12:$T$1011, _xlfn.CONCAT(S$10, " - ", $Y72), 'Time Entries'!$F$12:$F$1011)+SUMIF('Time Entries'!$U$12:$U$1011, _xlfn.CONCAT(S$10, " - ", $Y72), 'Time Entries'!$H$12:$H$1011)+SUMIF('Time Entries'!$V$12:$V$1011, _xlfn.CONCAT(S$10, " - ", $Y72), 'Time Entries'!$J$12:$J$1011))</f>
        <v/>
      </c>
      <c r="T72" s="24" t="str">
        <f>IF(OR($B72="", $C72=""), "", SUMIF('Time Entries'!$S$12:$S$1011, _xlfn.CONCAT(T$10, " - ", $Y72), 'Time Entries'!$D$12:$D$1011)+SUMIF('Time Entries'!$T$12:$T$1011, _xlfn.CONCAT(T$10, " - ", $Y72), 'Time Entries'!$F$12:$F$1011)+SUMIF('Time Entries'!$U$12:$U$1011, _xlfn.CONCAT(T$10, " - ", $Y72), 'Time Entries'!$H$12:$H$1011)+SUMIF('Time Entries'!$V$12:$V$1011, _xlfn.CONCAT(T$10, " - ", $Y72), 'Time Entries'!$J$12:$J$1011))</f>
        <v/>
      </c>
      <c r="U72" s="48"/>
      <c r="W72" s="17" t="str">
        <f t="shared" si="4"/>
        <v/>
      </c>
      <c r="Y72" s="17" t="str">
        <f t="shared" si="5"/>
        <v/>
      </c>
      <c r="AD72" s="17" t="str">
        <f t="shared" si="6"/>
        <v/>
      </c>
      <c r="AF72" s="17" t="str">
        <f t="shared" si="7"/>
        <v/>
      </c>
      <c r="AH72" s="17" t="str">
        <f>IF($B72="", "", IF(COUNTIF($B$12:$B72, $B72)&gt;1, "", $B72))</f>
        <v/>
      </c>
      <c r="AI72" s="17" t="str">
        <f>IF($AH72="", "", COUNTIF($AH$12:$AH$261, "&lt;"&amp;$AH72)+1+COUNTIF($AH$12:$AH72, $AH72)-1-$AH$10)</f>
        <v/>
      </c>
      <c r="AK72" s="17" t="str">
        <f t="shared" si="8"/>
        <v/>
      </c>
      <c r="AL72" s="17" t="str">
        <f>IF($AK72="", "", COUNTIF($AK$12:$AK$261, "&lt;"&amp;$AK72)+1+COUNTIF($AK$12:$AK72, $AK72)-1-$AK$10)</f>
        <v/>
      </c>
    </row>
    <row r="73" spans="1:38" x14ac:dyDescent="0.25">
      <c r="A73" s="48"/>
      <c r="B73" s="57"/>
      <c r="C73" s="58"/>
      <c r="D73" s="59"/>
      <c r="E73" s="48"/>
      <c r="F73" s="27" t="str">
        <f t="shared" si="2"/>
        <v/>
      </c>
      <c r="G73" s="27" t="str">
        <f t="shared" si="3"/>
        <v/>
      </c>
      <c r="H73" s="48"/>
      <c r="I73" s="31" t="str">
        <f>IF(OR($B73="", $C73=""), "", SUMIF('Time Entries'!$S$12:$S$1011, _xlfn.CONCAT(I$10, " - ", $Y73), 'Time Entries'!$D$12:$D$1011)+SUMIF('Time Entries'!$T$12:$T$1011, _xlfn.CONCAT(I$10, " - ", $Y73), 'Time Entries'!$F$12:$F$1011)+SUMIF('Time Entries'!$U$12:$U$1011, _xlfn.CONCAT(I$10, " - ", $Y73), 'Time Entries'!$H$12:$H$1011)+SUMIF('Time Entries'!$V$12:$V$1011, _xlfn.CONCAT(I$10, " - ", $Y73), 'Time Entries'!$J$12:$J$1011))</f>
        <v/>
      </c>
      <c r="J73" s="22" t="str">
        <f>IF(OR($B73="", $C73=""), "", SUMIF('Time Entries'!$S$12:$S$1011, _xlfn.CONCAT(J$10, " - ", $Y73), 'Time Entries'!$D$12:$D$1011)+SUMIF('Time Entries'!$T$12:$T$1011, _xlfn.CONCAT(J$10, " - ", $Y73), 'Time Entries'!$F$12:$F$1011)+SUMIF('Time Entries'!$U$12:$U$1011, _xlfn.CONCAT(J$10, " - ", $Y73), 'Time Entries'!$H$12:$H$1011)+SUMIF('Time Entries'!$V$12:$V$1011, _xlfn.CONCAT(J$10, " - ", $Y73), 'Time Entries'!$J$12:$J$1011))</f>
        <v/>
      </c>
      <c r="K73" s="22" t="str">
        <f>IF(OR($B73="", $C73=""), "", SUMIF('Time Entries'!$S$12:$S$1011, _xlfn.CONCAT(K$10, " - ", $Y73), 'Time Entries'!$D$12:$D$1011)+SUMIF('Time Entries'!$T$12:$T$1011, _xlfn.CONCAT(K$10, " - ", $Y73), 'Time Entries'!$F$12:$F$1011)+SUMIF('Time Entries'!$U$12:$U$1011, _xlfn.CONCAT(K$10, " - ", $Y73), 'Time Entries'!$H$12:$H$1011)+SUMIF('Time Entries'!$V$12:$V$1011, _xlfn.CONCAT(K$10, " - ", $Y73), 'Time Entries'!$J$12:$J$1011))</f>
        <v/>
      </c>
      <c r="L73" s="22" t="str">
        <f>IF(OR($B73="", $C73=""), "", SUMIF('Time Entries'!$S$12:$S$1011, _xlfn.CONCAT(L$10, " - ", $Y73), 'Time Entries'!$D$12:$D$1011)+SUMIF('Time Entries'!$T$12:$T$1011, _xlfn.CONCAT(L$10, " - ", $Y73), 'Time Entries'!$F$12:$F$1011)+SUMIF('Time Entries'!$U$12:$U$1011, _xlfn.CONCAT(L$10, " - ", $Y73), 'Time Entries'!$H$12:$H$1011)+SUMIF('Time Entries'!$V$12:$V$1011, _xlfn.CONCAT(L$10, " - ", $Y73), 'Time Entries'!$J$12:$J$1011))</f>
        <v/>
      </c>
      <c r="M73" s="22" t="str">
        <f>IF(OR($B73="", $C73=""), "", SUMIF('Time Entries'!$S$12:$S$1011, _xlfn.CONCAT(M$10, " - ", $Y73), 'Time Entries'!$D$12:$D$1011)+SUMIF('Time Entries'!$T$12:$T$1011, _xlfn.CONCAT(M$10, " - ", $Y73), 'Time Entries'!$F$12:$F$1011)+SUMIF('Time Entries'!$U$12:$U$1011, _xlfn.CONCAT(M$10, " - ", $Y73), 'Time Entries'!$H$12:$H$1011)+SUMIF('Time Entries'!$V$12:$V$1011, _xlfn.CONCAT(M$10, " - ", $Y73), 'Time Entries'!$J$12:$J$1011))</f>
        <v/>
      </c>
      <c r="N73" s="22" t="str">
        <f>IF(OR($B73="", $C73=""), "", SUMIF('Time Entries'!$S$12:$S$1011, _xlfn.CONCAT(N$10, " - ", $Y73), 'Time Entries'!$D$12:$D$1011)+SUMIF('Time Entries'!$T$12:$T$1011, _xlfn.CONCAT(N$10, " - ", $Y73), 'Time Entries'!$F$12:$F$1011)+SUMIF('Time Entries'!$U$12:$U$1011, _xlfn.CONCAT(N$10, " - ", $Y73), 'Time Entries'!$H$12:$H$1011)+SUMIF('Time Entries'!$V$12:$V$1011, _xlfn.CONCAT(N$10, " - ", $Y73), 'Time Entries'!$J$12:$J$1011))</f>
        <v/>
      </c>
      <c r="O73" s="22" t="str">
        <f>IF(OR($B73="", $C73=""), "", SUMIF('Time Entries'!$S$12:$S$1011, _xlfn.CONCAT(O$10, " - ", $Y73), 'Time Entries'!$D$12:$D$1011)+SUMIF('Time Entries'!$T$12:$T$1011, _xlfn.CONCAT(O$10, " - ", $Y73), 'Time Entries'!$F$12:$F$1011)+SUMIF('Time Entries'!$U$12:$U$1011, _xlfn.CONCAT(O$10, " - ", $Y73), 'Time Entries'!$H$12:$H$1011)+SUMIF('Time Entries'!$V$12:$V$1011, _xlfn.CONCAT(O$10, " - ", $Y73), 'Time Entries'!$J$12:$J$1011))</f>
        <v/>
      </c>
      <c r="P73" s="22" t="str">
        <f>IF(OR($B73="", $C73=""), "", SUMIF('Time Entries'!$S$12:$S$1011, _xlfn.CONCAT(P$10, " - ", $Y73), 'Time Entries'!$D$12:$D$1011)+SUMIF('Time Entries'!$T$12:$T$1011, _xlfn.CONCAT(P$10, " - ", $Y73), 'Time Entries'!$F$12:$F$1011)+SUMIF('Time Entries'!$U$12:$U$1011, _xlfn.CONCAT(P$10, " - ", $Y73), 'Time Entries'!$H$12:$H$1011)+SUMIF('Time Entries'!$V$12:$V$1011, _xlfn.CONCAT(P$10, " - ", $Y73), 'Time Entries'!$J$12:$J$1011))</f>
        <v/>
      </c>
      <c r="Q73" s="22" t="str">
        <f>IF(OR($B73="", $C73=""), "", SUMIF('Time Entries'!$S$12:$S$1011, _xlfn.CONCAT(Q$10, " - ", $Y73), 'Time Entries'!$D$12:$D$1011)+SUMIF('Time Entries'!$T$12:$T$1011, _xlfn.CONCAT(Q$10, " - ", $Y73), 'Time Entries'!$F$12:$F$1011)+SUMIF('Time Entries'!$U$12:$U$1011, _xlfn.CONCAT(Q$10, " - ", $Y73), 'Time Entries'!$H$12:$H$1011)+SUMIF('Time Entries'!$V$12:$V$1011, _xlfn.CONCAT(Q$10, " - ", $Y73), 'Time Entries'!$J$12:$J$1011))</f>
        <v/>
      </c>
      <c r="R73" s="22" t="str">
        <f>IF(OR($B73="", $C73=""), "", SUMIF('Time Entries'!$S$12:$S$1011, _xlfn.CONCAT(R$10, " - ", $Y73), 'Time Entries'!$D$12:$D$1011)+SUMIF('Time Entries'!$T$12:$T$1011, _xlfn.CONCAT(R$10, " - ", $Y73), 'Time Entries'!$F$12:$F$1011)+SUMIF('Time Entries'!$U$12:$U$1011, _xlfn.CONCAT(R$10, " - ", $Y73), 'Time Entries'!$H$12:$H$1011)+SUMIF('Time Entries'!$V$12:$V$1011, _xlfn.CONCAT(R$10, " - ", $Y73), 'Time Entries'!$J$12:$J$1011))</f>
        <v/>
      </c>
      <c r="S73" s="22" t="str">
        <f>IF(OR($B73="", $C73=""), "", SUMIF('Time Entries'!$S$12:$S$1011, _xlfn.CONCAT(S$10, " - ", $Y73), 'Time Entries'!$D$12:$D$1011)+SUMIF('Time Entries'!$T$12:$T$1011, _xlfn.CONCAT(S$10, " - ", $Y73), 'Time Entries'!$F$12:$F$1011)+SUMIF('Time Entries'!$U$12:$U$1011, _xlfn.CONCAT(S$10, " - ", $Y73), 'Time Entries'!$H$12:$H$1011)+SUMIF('Time Entries'!$V$12:$V$1011, _xlfn.CONCAT(S$10, " - ", $Y73), 'Time Entries'!$J$12:$J$1011))</f>
        <v/>
      </c>
      <c r="T73" s="24" t="str">
        <f>IF(OR($B73="", $C73=""), "", SUMIF('Time Entries'!$S$12:$S$1011, _xlfn.CONCAT(T$10, " - ", $Y73), 'Time Entries'!$D$12:$D$1011)+SUMIF('Time Entries'!$T$12:$T$1011, _xlfn.CONCAT(T$10, " - ", $Y73), 'Time Entries'!$F$12:$F$1011)+SUMIF('Time Entries'!$U$12:$U$1011, _xlfn.CONCAT(T$10, " - ", $Y73), 'Time Entries'!$H$12:$H$1011)+SUMIF('Time Entries'!$V$12:$V$1011, _xlfn.CONCAT(T$10, " - ", $Y73), 'Time Entries'!$J$12:$J$1011))</f>
        <v/>
      </c>
      <c r="U73" s="48"/>
      <c r="W73" s="17" t="str">
        <f t="shared" si="4"/>
        <v/>
      </c>
      <c r="Y73" s="17" t="str">
        <f t="shared" si="5"/>
        <v/>
      </c>
      <c r="AD73" s="17" t="str">
        <f t="shared" si="6"/>
        <v/>
      </c>
      <c r="AF73" s="17" t="str">
        <f t="shared" si="7"/>
        <v/>
      </c>
      <c r="AH73" s="17" t="str">
        <f>IF($B73="", "", IF(COUNTIF($B$12:$B73, $B73)&gt;1, "", $B73))</f>
        <v/>
      </c>
      <c r="AI73" s="17" t="str">
        <f>IF($AH73="", "", COUNTIF($AH$12:$AH$261, "&lt;"&amp;$AH73)+1+COUNTIF($AH$12:$AH73, $AH73)-1-$AH$10)</f>
        <v/>
      </c>
      <c r="AK73" s="17" t="str">
        <f t="shared" si="8"/>
        <v/>
      </c>
      <c r="AL73" s="17" t="str">
        <f>IF($AK73="", "", COUNTIF($AK$12:$AK$261, "&lt;"&amp;$AK73)+1+COUNTIF($AK$12:$AK73, $AK73)-1-$AK$10)</f>
        <v/>
      </c>
    </row>
    <row r="74" spans="1:38" x14ac:dyDescent="0.25">
      <c r="A74" s="48"/>
      <c r="B74" s="57"/>
      <c r="C74" s="58"/>
      <c r="D74" s="59"/>
      <c r="E74" s="48"/>
      <c r="F74" s="27" t="str">
        <f t="shared" si="2"/>
        <v/>
      </c>
      <c r="G74" s="27" t="str">
        <f t="shared" si="3"/>
        <v/>
      </c>
      <c r="H74" s="48"/>
      <c r="I74" s="31" t="str">
        <f>IF(OR($B74="", $C74=""), "", SUMIF('Time Entries'!$S$12:$S$1011, _xlfn.CONCAT(I$10, " - ", $Y74), 'Time Entries'!$D$12:$D$1011)+SUMIF('Time Entries'!$T$12:$T$1011, _xlfn.CONCAT(I$10, " - ", $Y74), 'Time Entries'!$F$12:$F$1011)+SUMIF('Time Entries'!$U$12:$U$1011, _xlfn.CONCAT(I$10, " - ", $Y74), 'Time Entries'!$H$12:$H$1011)+SUMIF('Time Entries'!$V$12:$V$1011, _xlfn.CONCAT(I$10, " - ", $Y74), 'Time Entries'!$J$12:$J$1011))</f>
        <v/>
      </c>
      <c r="J74" s="22" t="str">
        <f>IF(OR($B74="", $C74=""), "", SUMIF('Time Entries'!$S$12:$S$1011, _xlfn.CONCAT(J$10, " - ", $Y74), 'Time Entries'!$D$12:$D$1011)+SUMIF('Time Entries'!$T$12:$T$1011, _xlfn.CONCAT(J$10, " - ", $Y74), 'Time Entries'!$F$12:$F$1011)+SUMIF('Time Entries'!$U$12:$U$1011, _xlfn.CONCAT(J$10, " - ", $Y74), 'Time Entries'!$H$12:$H$1011)+SUMIF('Time Entries'!$V$12:$V$1011, _xlfn.CONCAT(J$10, " - ", $Y74), 'Time Entries'!$J$12:$J$1011))</f>
        <v/>
      </c>
      <c r="K74" s="22" t="str">
        <f>IF(OR($B74="", $C74=""), "", SUMIF('Time Entries'!$S$12:$S$1011, _xlfn.CONCAT(K$10, " - ", $Y74), 'Time Entries'!$D$12:$D$1011)+SUMIF('Time Entries'!$T$12:$T$1011, _xlfn.CONCAT(K$10, " - ", $Y74), 'Time Entries'!$F$12:$F$1011)+SUMIF('Time Entries'!$U$12:$U$1011, _xlfn.CONCAT(K$10, " - ", $Y74), 'Time Entries'!$H$12:$H$1011)+SUMIF('Time Entries'!$V$12:$V$1011, _xlfn.CONCAT(K$10, " - ", $Y74), 'Time Entries'!$J$12:$J$1011))</f>
        <v/>
      </c>
      <c r="L74" s="22" t="str">
        <f>IF(OR($B74="", $C74=""), "", SUMIF('Time Entries'!$S$12:$S$1011, _xlfn.CONCAT(L$10, " - ", $Y74), 'Time Entries'!$D$12:$D$1011)+SUMIF('Time Entries'!$T$12:$T$1011, _xlfn.CONCAT(L$10, " - ", $Y74), 'Time Entries'!$F$12:$F$1011)+SUMIF('Time Entries'!$U$12:$U$1011, _xlfn.CONCAT(L$10, " - ", $Y74), 'Time Entries'!$H$12:$H$1011)+SUMIF('Time Entries'!$V$12:$V$1011, _xlfn.CONCAT(L$10, " - ", $Y74), 'Time Entries'!$J$12:$J$1011))</f>
        <v/>
      </c>
      <c r="M74" s="22" t="str">
        <f>IF(OR($B74="", $C74=""), "", SUMIF('Time Entries'!$S$12:$S$1011, _xlfn.CONCAT(M$10, " - ", $Y74), 'Time Entries'!$D$12:$D$1011)+SUMIF('Time Entries'!$T$12:$T$1011, _xlfn.CONCAT(M$10, " - ", $Y74), 'Time Entries'!$F$12:$F$1011)+SUMIF('Time Entries'!$U$12:$U$1011, _xlfn.CONCAT(M$10, " - ", $Y74), 'Time Entries'!$H$12:$H$1011)+SUMIF('Time Entries'!$V$12:$V$1011, _xlfn.CONCAT(M$10, " - ", $Y74), 'Time Entries'!$J$12:$J$1011))</f>
        <v/>
      </c>
      <c r="N74" s="22" t="str">
        <f>IF(OR($B74="", $C74=""), "", SUMIF('Time Entries'!$S$12:$S$1011, _xlfn.CONCAT(N$10, " - ", $Y74), 'Time Entries'!$D$12:$D$1011)+SUMIF('Time Entries'!$T$12:$T$1011, _xlfn.CONCAT(N$10, " - ", $Y74), 'Time Entries'!$F$12:$F$1011)+SUMIF('Time Entries'!$U$12:$U$1011, _xlfn.CONCAT(N$10, " - ", $Y74), 'Time Entries'!$H$12:$H$1011)+SUMIF('Time Entries'!$V$12:$V$1011, _xlfn.CONCAT(N$10, " - ", $Y74), 'Time Entries'!$J$12:$J$1011))</f>
        <v/>
      </c>
      <c r="O74" s="22" t="str">
        <f>IF(OR($B74="", $C74=""), "", SUMIF('Time Entries'!$S$12:$S$1011, _xlfn.CONCAT(O$10, " - ", $Y74), 'Time Entries'!$D$12:$D$1011)+SUMIF('Time Entries'!$T$12:$T$1011, _xlfn.CONCAT(O$10, " - ", $Y74), 'Time Entries'!$F$12:$F$1011)+SUMIF('Time Entries'!$U$12:$U$1011, _xlfn.CONCAT(O$10, " - ", $Y74), 'Time Entries'!$H$12:$H$1011)+SUMIF('Time Entries'!$V$12:$V$1011, _xlfn.CONCAT(O$10, " - ", $Y74), 'Time Entries'!$J$12:$J$1011))</f>
        <v/>
      </c>
      <c r="P74" s="22" t="str">
        <f>IF(OR($B74="", $C74=""), "", SUMIF('Time Entries'!$S$12:$S$1011, _xlfn.CONCAT(P$10, " - ", $Y74), 'Time Entries'!$D$12:$D$1011)+SUMIF('Time Entries'!$T$12:$T$1011, _xlfn.CONCAT(P$10, " - ", $Y74), 'Time Entries'!$F$12:$F$1011)+SUMIF('Time Entries'!$U$12:$U$1011, _xlfn.CONCAT(P$10, " - ", $Y74), 'Time Entries'!$H$12:$H$1011)+SUMIF('Time Entries'!$V$12:$V$1011, _xlfn.CONCAT(P$10, " - ", $Y74), 'Time Entries'!$J$12:$J$1011))</f>
        <v/>
      </c>
      <c r="Q74" s="22" t="str">
        <f>IF(OR($B74="", $C74=""), "", SUMIF('Time Entries'!$S$12:$S$1011, _xlfn.CONCAT(Q$10, " - ", $Y74), 'Time Entries'!$D$12:$D$1011)+SUMIF('Time Entries'!$T$12:$T$1011, _xlfn.CONCAT(Q$10, " - ", $Y74), 'Time Entries'!$F$12:$F$1011)+SUMIF('Time Entries'!$U$12:$U$1011, _xlfn.CONCAT(Q$10, " - ", $Y74), 'Time Entries'!$H$12:$H$1011)+SUMIF('Time Entries'!$V$12:$V$1011, _xlfn.CONCAT(Q$10, " - ", $Y74), 'Time Entries'!$J$12:$J$1011))</f>
        <v/>
      </c>
      <c r="R74" s="22" t="str">
        <f>IF(OR($B74="", $C74=""), "", SUMIF('Time Entries'!$S$12:$S$1011, _xlfn.CONCAT(R$10, " - ", $Y74), 'Time Entries'!$D$12:$D$1011)+SUMIF('Time Entries'!$T$12:$T$1011, _xlfn.CONCAT(R$10, " - ", $Y74), 'Time Entries'!$F$12:$F$1011)+SUMIF('Time Entries'!$U$12:$U$1011, _xlfn.CONCAT(R$10, " - ", $Y74), 'Time Entries'!$H$12:$H$1011)+SUMIF('Time Entries'!$V$12:$V$1011, _xlfn.CONCAT(R$10, " - ", $Y74), 'Time Entries'!$J$12:$J$1011))</f>
        <v/>
      </c>
      <c r="S74" s="22" t="str">
        <f>IF(OR($B74="", $C74=""), "", SUMIF('Time Entries'!$S$12:$S$1011, _xlfn.CONCAT(S$10, " - ", $Y74), 'Time Entries'!$D$12:$D$1011)+SUMIF('Time Entries'!$T$12:$T$1011, _xlfn.CONCAT(S$10, " - ", $Y74), 'Time Entries'!$F$12:$F$1011)+SUMIF('Time Entries'!$U$12:$U$1011, _xlfn.CONCAT(S$10, " - ", $Y74), 'Time Entries'!$H$12:$H$1011)+SUMIF('Time Entries'!$V$12:$V$1011, _xlfn.CONCAT(S$10, " - ", $Y74), 'Time Entries'!$J$12:$J$1011))</f>
        <v/>
      </c>
      <c r="T74" s="24" t="str">
        <f>IF(OR($B74="", $C74=""), "", SUMIF('Time Entries'!$S$12:$S$1011, _xlfn.CONCAT(T$10, " - ", $Y74), 'Time Entries'!$D$12:$D$1011)+SUMIF('Time Entries'!$T$12:$T$1011, _xlfn.CONCAT(T$10, " - ", $Y74), 'Time Entries'!$F$12:$F$1011)+SUMIF('Time Entries'!$U$12:$U$1011, _xlfn.CONCAT(T$10, " - ", $Y74), 'Time Entries'!$H$12:$H$1011)+SUMIF('Time Entries'!$V$12:$V$1011, _xlfn.CONCAT(T$10, " - ", $Y74), 'Time Entries'!$J$12:$J$1011))</f>
        <v/>
      </c>
      <c r="U74" s="48"/>
      <c r="W74" s="17" t="str">
        <f t="shared" si="4"/>
        <v/>
      </c>
      <c r="Y74" s="17" t="str">
        <f t="shared" si="5"/>
        <v/>
      </c>
      <c r="AD74" s="17" t="str">
        <f t="shared" si="6"/>
        <v/>
      </c>
      <c r="AF74" s="17" t="str">
        <f t="shared" si="7"/>
        <v/>
      </c>
      <c r="AH74" s="17" t="str">
        <f>IF($B74="", "", IF(COUNTIF($B$12:$B74, $B74)&gt;1, "", $B74))</f>
        <v/>
      </c>
      <c r="AI74" s="17" t="str">
        <f>IF($AH74="", "", COUNTIF($AH$12:$AH$261, "&lt;"&amp;$AH74)+1+COUNTIF($AH$12:$AH74, $AH74)-1-$AH$10)</f>
        <v/>
      </c>
      <c r="AK74" s="17" t="str">
        <f t="shared" si="8"/>
        <v/>
      </c>
      <c r="AL74" s="17" t="str">
        <f>IF($AK74="", "", COUNTIF($AK$12:$AK$261, "&lt;"&amp;$AK74)+1+COUNTIF($AK$12:$AK74, $AK74)-1-$AK$10)</f>
        <v/>
      </c>
    </row>
    <row r="75" spans="1:38" x14ac:dyDescent="0.25">
      <c r="A75" s="48"/>
      <c r="B75" s="57"/>
      <c r="C75" s="58"/>
      <c r="D75" s="59"/>
      <c r="E75" s="48"/>
      <c r="F75" s="27" t="str">
        <f t="shared" si="2"/>
        <v/>
      </c>
      <c r="G75" s="27" t="str">
        <f t="shared" si="3"/>
        <v/>
      </c>
      <c r="H75" s="48"/>
      <c r="I75" s="31" t="str">
        <f>IF(OR($B75="", $C75=""), "", SUMIF('Time Entries'!$S$12:$S$1011, _xlfn.CONCAT(I$10, " - ", $Y75), 'Time Entries'!$D$12:$D$1011)+SUMIF('Time Entries'!$T$12:$T$1011, _xlfn.CONCAT(I$10, " - ", $Y75), 'Time Entries'!$F$12:$F$1011)+SUMIF('Time Entries'!$U$12:$U$1011, _xlfn.CONCAT(I$10, " - ", $Y75), 'Time Entries'!$H$12:$H$1011)+SUMIF('Time Entries'!$V$12:$V$1011, _xlfn.CONCAT(I$10, " - ", $Y75), 'Time Entries'!$J$12:$J$1011))</f>
        <v/>
      </c>
      <c r="J75" s="22" t="str">
        <f>IF(OR($B75="", $C75=""), "", SUMIF('Time Entries'!$S$12:$S$1011, _xlfn.CONCAT(J$10, " - ", $Y75), 'Time Entries'!$D$12:$D$1011)+SUMIF('Time Entries'!$T$12:$T$1011, _xlfn.CONCAT(J$10, " - ", $Y75), 'Time Entries'!$F$12:$F$1011)+SUMIF('Time Entries'!$U$12:$U$1011, _xlfn.CONCAT(J$10, " - ", $Y75), 'Time Entries'!$H$12:$H$1011)+SUMIF('Time Entries'!$V$12:$V$1011, _xlfn.CONCAT(J$10, " - ", $Y75), 'Time Entries'!$J$12:$J$1011))</f>
        <v/>
      </c>
      <c r="K75" s="22" t="str">
        <f>IF(OR($B75="", $C75=""), "", SUMIF('Time Entries'!$S$12:$S$1011, _xlfn.CONCAT(K$10, " - ", $Y75), 'Time Entries'!$D$12:$D$1011)+SUMIF('Time Entries'!$T$12:$T$1011, _xlfn.CONCAT(K$10, " - ", $Y75), 'Time Entries'!$F$12:$F$1011)+SUMIF('Time Entries'!$U$12:$U$1011, _xlfn.CONCAT(K$10, " - ", $Y75), 'Time Entries'!$H$12:$H$1011)+SUMIF('Time Entries'!$V$12:$V$1011, _xlfn.CONCAT(K$10, " - ", $Y75), 'Time Entries'!$J$12:$J$1011))</f>
        <v/>
      </c>
      <c r="L75" s="22" t="str">
        <f>IF(OR($B75="", $C75=""), "", SUMIF('Time Entries'!$S$12:$S$1011, _xlfn.CONCAT(L$10, " - ", $Y75), 'Time Entries'!$D$12:$D$1011)+SUMIF('Time Entries'!$T$12:$T$1011, _xlfn.CONCAT(L$10, " - ", $Y75), 'Time Entries'!$F$12:$F$1011)+SUMIF('Time Entries'!$U$12:$U$1011, _xlfn.CONCAT(L$10, " - ", $Y75), 'Time Entries'!$H$12:$H$1011)+SUMIF('Time Entries'!$V$12:$V$1011, _xlfn.CONCAT(L$10, " - ", $Y75), 'Time Entries'!$J$12:$J$1011))</f>
        <v/>
      </c>
      <c r="M75" s="22" t="str">
        <f>IF(OR($B75="", $C75=""), "", SUMIF('Time Entries'!$S$12:$S$1011, _xlfn.CONCAT(M$10, " - ", $Y75), 'Time Entries'!$D$12:$D$1011)+SUMIF('Time Entries'!$T$12:$T$1011, _xlfn.CONCAT(M$10, " - ", $Y75), 'Time Entries'!$F$12:$F$1011)+SUMIF('Time Entries'!$U$12:$U$1011, _xlfn.CONCAT(M$10, " - ", $Y75), 'Time Entries'!$H$12:$H$1011)+SUMIF('Time Entries'!$V$12:$V$1011, _xlfn.CONCAT(M$10, " - ", $Y75), 'Time Entries'!$J$12:$J$1011))</f>
        <v/>
      </c>
      <c r="N75" s="22" t="str">
        <f>IF(OR($B75="", $C75=""), "", SUMIF('Time Entries'!$S$12:$S$1011, _xlfn.CONCAT(N$10, " - ", $Y75), 'Time Entries'!$D$12:$D$1011)+SUMIF('Time Entries'!$T$12:$T$1011, _xlfn.CONCAT(N$10, " - ", $Y75), 'Time Entries'!$F$12:$F$1011)+SUMIF('Time Entries'!$U$12:$U$1011, _xlfn.CONCAT(N$10, " - ", $Y75), 'Time Entries'!$H$12:$H$1011)+SUMIF('Time Entries'!$V$12:$V$1011, _xlfn.CONCAT(N$10, " - ", $Y75), 'Time Entries'!$J$12:$J$1011))</f>
        <v/>
      </c>
      <c r="O75" s="22" t="str">
        <f>IF(OR($B75="", $C75=""), "", SUMIF('Time Entries'!$S$12:$S$1011, _xlfn.CONCAT(O$10, " - ", $Y75), 'Time Entries'!$D$12:$D$1011)+SUMIF('Time Entries'!$T$12:$T$1011, _xlfn.CONCAT(O$10, " - ", $Y75), 'Time Entries'!$F$12:$F$1011)+SUMIF('Time Entries'!$U$12:$U$1011, _xlfn.CONCAT(O$10, " - ", $Y75), 'Time Entries'!$H$12:$H$1011)+SUMIF('Time Entries'!$V$12:$V$1011, _xlfn.CONCAT(O$10, " - ", $Y75), 'Time Entries'!$J$12:$J$1011))</f>
        <v/>
      </c>
      <c r="P75" s="22" t="str">
        <f>IF(OR($B75="", $C75=""), "", SUMIF('Time Entries'!$S$12:$S$1011, _xlfn.CONCAT(P$10, " - ", $Y75), 'Time Entries'!$D$12:$D$1011)+SUMIF('Time Entries'!$T$12:$T$1011, _xlfn.CONCAT(P$10, " - ", $Y75), 'Time Entries'!$F$12:$F$1011)+SUMIF('Time Entries'!$U$12:$U$1011, _xlfn.CONCAT(P$10, " - ", $Y75), 'Time Entries'!$H$12:$H$1011)+SUMIF('Time Entries'!$V$12:$V$1011, _xlfn.CONCAT(P$10, " - ", $Y75), 'Time Entries'!$J$12:$J$1011))</f>
        <v/>
      </c>
      <c r="Q75" s="22" t="str">
        <f>IF(OR($B75="", $C75=""), "", SUMIF('Time Entries'!$S$12:$S$1011, _xlfn.CONCAT(Q$10, " - ", $Y75), 'Time Entries'!$D$12:$D$1011)+SUMIF('Time Entries'!$T$12:$T$1011, _xlfn.CONCAT(Q$10, " - ", $Y75), 'Time Entries'!$F$12:$F$1011)+SUMIF('Time Entries'!$U$12:$U$1011, _xlfn.CONCAT(Q$10, " - ", $Y75), 'Time Entries'!$H$12:$H$1011)+SUMIF('Time Entries'!$V$12:$V$1011, _xlfn.CONCAT(Q$10, " - ", $Y75), 'Time Entries'!$J$12:$J$1011))</f>
        <v/>
      </c>
      <c r="R75" s="22" t="str">
        <f>IF(OR($B75="", $C75=""), "", SUMIF('Time Entries'!$S$12:$S$1011, _xlfn.CONCAT(R$10, " - ", $Y75), 'Time Entries'!$D$12:$D$1011)+SUMIF('Time Entries'!$T$12:$T$1011, _xlfn.CONCAT(R$10, " - ", $Y75), 'Time Entries'!$F$12:$F$1011)+SUMIF('Time Entries'!$U$12:$U$1011, _xlfn.CONCAT(R$10, " - ", $Y75), 'Time Entries'!$H$12:$H$1011)+SUMIF('Time Entries'!$V$12:$V$1011, _xlfn.CONCAT(R$10, " - ", $Y75), 'Time Entries'!$J$12:$J$1011))</f>
        <v/>
      </c>
      <c r="S75" s="22" t="str">
        <f>IF(OR($B75="", $C75=""), "", SUMIF('Time Entries'!$S$12:$S$1011, _xlfn.CONCAT(S$10, " - ", $Y75), 'Time Entries'!$D$12:$D$1011)+SUMIF('Time Entries'!$T$12:$T$1011, _xlfn.CONCAT(S$10, " - ", $Y75), 'Time Entries'!$F$12:$F$1011)+SUMIF('Time Entries'!$U$12:$U$1011, _xlfn.CONCAT(S$10, " - ", $Y75), 'Time Entries'!$H$12:$H$1011)+SUMIF('Time Entries'!$V$12:$V$1011, _xlfn.CONCAT(S$10, " - ", $Y75), 'Time Entries'!$J$12:$J$1011))</f>
        <v/>
      </c>
      <c r="T75" s="24" t="str">
        <f>IF(OR($B75="", $C75=""), "", SUMIF('Time Entries'!$S$12:$S$1011, _xlfn.CONCAT(T$10, " - ", $Y75), 'Time Entries'!$D$12:$D$1011)+SUMIF('Time Entries'!$T$12:$T$1011, _xlfn.CONCAT(T$10, " - ", $Y75), 'Time Entries'!$F$12:$F$1011)+SUMIF('Time Entries'!$U$12:$U$1011, _xlfn.CONCAT(T$10, " - ", $Y75), 'Time Entries'!$H$12:$H$1011)+SUMIF('Time Entries'!$V$12:$V$1011, _xlfn.CONCAT(T$10, " - ", $Y75), 'Time Entries'!$J$12:$J$1011))</f>
        <v/>
      </c>
      <c r="U75" s="48"/>
      <c r="W75" s="17" t="str">
        <f t="shared" si="4"/>
        <v/>
      </c>
      <c r="Y75" s="17" t="str">
        <f t="shared" si="5"/>
        <v/>
      </c>
      <c r="AD75" s="17" t="str">
        <f t="shared" si="6"/>
        <v/>
      </c>
      <c r="AF75" s="17" t="str">
        <f t="shared" si="7"/>
        <v/>
      </c>
      <c r="AH75" s="17" t="str">
        <f>IF($B75="", "", IF(COUNTIF($B$12:$B75, $B75)&gt;1, "", $B75))</f>
        <v/>
      </c>
      <c r="AI75" s="17" t="str">
        <f>IF($AH75="", "", COUNTIF($AH$12:$AH$261, "&lt;"&amp;$AH75)+1+COUNTIF($AH$12:$AH75, $AH75)-1-$AH$10)</f>
        <v/>
      </c>
      <c r="AK75" s="17" t="str">
        <f t="shared" si="8"/>
        <v/>
      </c>
      <c r="AL75" s="17" t="str">
        <f>IF($AK75="", "", COUNTIF($AK$12:$AK$261, "&lt;"&amp;$AK75)+1+COUNTIF($AK$12:$AK75, $AK75)-1-$AK$10)</f>
        <v/>
      </c>
    </row>
    <row r="76" spans="1:38" x14ac:dyDescent="0.25">
      <c r="A76" s="48"/>
      <c r="B76" s="57"/>
      <c r="C76" s="58"/>
      <c r="D76" s="59"/>
      <c r="E76" s="48"/>
      <c r="F76" s="27" t="str">
        <f t="shared" si="2"/>
        <v/>
      </c>
      <c r="G76" s="27" t="str">
        <f t="shared" si="3"/>
        <v/>
      </c>
      <c r="H76" s="48"/>
      <c r="I76" s="31" t="str">
        <f>IF(OR($B76="", $C76=""), "", SUMIF('Time Entries'!$S$12:$S$1011, _xlfn.CONCAT(I$10, " - ", $Y76), 'Time Entries'!$D$12:$D$1011)+SUMIF('Time Entries'!$T$12:$T$1011, _xlfn.CONCAT(I$10, " - ", $Y76), 'Time Entries'!$F$12:$F$1011)+SUMIF('Time Entries'!$U$12:$U$1011, _xlfn.CONCAT(I$10, " - ", $Y76), 'Time Entries'!$H$12:$H$1011)+SUMIF('Time Entries'!$V$12:$V$1011, _xlfn.CONCAT(I$10, " - ", $Y76), 'Time Entries'!$J$12:$J$1011))</f>
        <v/>
      </c>
      <c r="J76" s="22" t="str">
        <f>IF(OR($B76="", $C76=""), "", SUMIF('Time Entries'!$S$12:$S$1011, _xlfn.CONCAT(J$10, " - ", $Y76), 'Time Entries'!$D$12:$D$1011)+SUMIF('Time Entries'!$T$12:$T$1011, _xlfn.CONCAT(J$10, " - ", $Y76), 'Time Entries'!$F$12:$F$1011)+SUMIF('Time Entries'!$U$12:$U$1011, _xlfn.CONCAT(J$10, " - ", $Y76), 'Time Entries'!$H$12:$H$1011)+SUMIF('Time Entries'!$V$12:$V$1011, _xlfn.CONCAT(J$10, " - ", $Y76), 'Time Entries'!$J$12:$J$1011))</f>
        <v/>
      </c>
      <c r="K76" s="22" t="str">
        <f>IF(OR($B76="", $C76=""), "", SUMIF('Time Entries'!$S$12:$S$1011, _xlfn.CONCAT(K$10, " - ", $Y76), 'Time Entries'!$D$12:$D$1011)+SUMIF('Time Entries'!$T$12:$T$1011, _xlfn.CONCAT(K$10, " - ", $Y76), 'Time Entries'!$F$12:$F$1011)+SUMIF('Time Entries'!$U$12:$U$1011, _xlfn.CONCAT(K$10, " - ", $Y76), 'Time Entries'!$H$12:$H$1011)+SUMIF('Time Entries'!$V$12:$V$1011, _xlfn.CONCAT(K$10, " - ", $Y76), 'Time Entries'!$J$12:$J$1011))</f>
        <v/>
      </c>
      <c r="L76" s="22" t="str">
        <f>IF(OR($B76="", $C76=""), "", SUMIF('Time Entries'!$S$12:$S$1011, _xlfn.CONCAT(L$10, " - ", $Y76), 'Time Entries'!$D$12:$D$1011)+SUMIF('Time Entries'!$T$12:$T$1011, _xlfn.CONCAT(L$10, " - ", $Y76), 'Time Entries'!$F$12:$F$1011)+SUMIF('Time Entries'!$U$12:$U$1011, _xlfn.CONCAT(L$10, " - ", $Y76), 'Time Entries'!$H$12:$H$1011)+SUMIF('Time Entries'!$V$12:$V$1011, _xlfn.CONCAT(L$10, " - ", $Y76), 'Time Entries'!$J$12:$J$1011))</f>
        <v/>
      </c>
      <c r="M76" s="22" t="str">
        <f>IF(OR($B76="", $C76=""), "", SUMIF('Time Entries'!$S$12:$S$1011, _xlfn.CONCAT(M$10, " - ", $Y76), 'Time Entries'!$D$12:$D$1011)+SUMIF('Time Entries'!$T$12:$T$1011, _xlfn.CONCAT(M$10, " - ", $Y76), 'Time Entries'!$F$12:$F$1011)+SUMIF('Time Entries'!$U$12:$U$1011, _xlfn.CONCAT(M$10, " - ", $Y76), 'Time Entries'!$H$12:$H$1011)+SUMIF('Time Entries'!$V$12:$V$1011, _xlfn.CONCAT(M$10, " - ", $Y76), 'Time Entries'!$J$12:$J$1011))</f>
        <v/>
      </c>
      <c r="N76" s="22" t="str">
        <f>IF(OR($B76="", $C76=""), "", SUMIF('Time Entries'!$S$12:$S$1011, _xlfn.CONCAT(N$10, " - ", $Y76), 'Time Entries'!$D$12:$D$1011)+SUMIF('Time Entries'!$T$12:$T$1011, _xlfn.CONCAT(N$10, " - ", $Y76), 'Time Entries'!$F$12:$F$1011)+SUMIF('Time Entries'!$U$12:$U$1011, _xlfn.CONCAT(N$10, " - ", $Y76), 'Time Entries'!$H$12:$H$1011)+SUMIF('Time Entries'!$V$12:$V$1011, _xlfn.CONCAT(N$10, " - ", $Y76), 'Time Entries'!$J$12:$J$1011))</f>
        <v/>
      </c>
      <c r="O76" s="22" t="str">
        <f>IF(OR($B76="", $C76=""), "", SUMIF('Time Entries'!$S$12:$S$1011, _xlfn.CONCAT(O$10, " - ", $Y76), 'Time Entries'!$D$12:$D$1011)+SUMIF('Time Entries'!$T$12:$T$1011, _xlfn.CONCAT(O$10, " - ", $Y76), 'Time Entries'!$F$12:$F$1011)+SUMIF('Time Entries'!$U$12:$U$1011, _xlfn.CONCAT(O$10, " - ", $Y76), 'Time Entries'!$H$12:$H$1011)+SUMIF('Time Entries'!$V$12:$V$1011, _xlfn.CONCAT(O$10, " - ", $Y76), 'Time Entries'!$J$12:$J$1011))</f>
        <v/>
      </c>
      <c r="P76" s="22" t="str">
        <f>IF(OR($B76="", $C76=""), "", SUMIF('Time Entries'!$S$12:$S$1011, _xlfn.CONCAT(P$10, " - ", $Y76), 'Time Entries'!$D$12:$D$1011)+SUMIF('Time Entries'!$T$12:$T$1011, _xlfn.CONCAT(P$10, " - ", $Y76), 'Time Entries'!$F$12:$F$1011)+SUMIF('Time Entries'!$U$12:$U$1011, _xlfn.CONCAT(P$10, " - ", $Y76), 'Time Entries'!$H$12:$H$1011)+SUMIF('Time Entries'!$V$12:$V$1011, _xlfn.CONCAT(P$10, " - ", $Y76), 'Time Entries'!$J$12:$J$1011))</f>
        <v/>
      </c>
      <c r="Q76" s="22" t="str">
        <f>IF(OR($B76="", $C76=""), "", SUMIF('Time Entries'!$S$12:$S$1011, _xlfn.CONCAT(Q$10, " - ", $Y76), 'Time Entries'!$D$12:$D$1011)+SUMIF('Time Entries'!$T$12:$T$1011, _xlfn.CONCAT(Q$10, " - ", $Y76), 'Time Entries'!$F$12:$F$1011)+SUMIF('Time Entries'!$U$12:$U$1011, _xlfn.CONCAT(Q$10, " - ", $Y76), 'Time Entries'!$H$12:$H$1011)+SUMIF('Time Entries'!$V$12:$V$1011, _xlfn.CONCAT(Q$10, " - ", $Y76), 'Time Entries'!$J$12:$J$1011))</f>
        <v/>
      </c>
      <c r="R76" s="22" t="str">
        <f>IF(OR($B76="", $C76=""), "", SUMIF('Time Entries'!$S$12:$S$1011, _xlfn.CONCAT(R$10, " - ", $Y76), 'Time Entries'!$D$12:$D$1011)+SUMIF('Time Entries'!$T$12:$T$1011, _xlfn.CONCAT(R$10, " - ", $Y76), 'Time Entries'!$F$12:$F$1011)+SUMIF('Time Entries'!$U$12:$U$1011, _xlfn.CONCAT(R$10, " - ", $Y76), 'Time Entries'!$H$12:$H$1011)+SUMIF('Time Entries'!$V$12:$V$1011, _xlfn.CONCAT(R$10, " - ", $Y76), 'Time Entries'!$J$12:$J$1011))</f>
        <v/>
      </c>
      <c r="S76" s="22" t="str">
        <f>IF(OR($B76="", $C76=""), "", SUMIF('Time Entries'!$S$12:$S$1011, _xlfn.CONCAT(S$10, " - ", $Y76), 'Time Entries'!$D$12:$D$1011)+SUMIF('Time Entries'!$T$12:$T$1011, _xlfn.CONCAT(S$10, " - ", $Y76), 'Time Entries'!$F$12:$F$1011)+SUMIF('Time Entries'!$U$12:$U$1011, _xlfn.CONCAT(S$10, " - ", $Y76), 'Time Entries'!$H$12:$H$1011)+SUMIF('Time Entries'!$V$12:$V$1011, _xlfn.CONCAT(S$10, " - ", $Y76), 'Time Entries'!$J$12:$J$1011))</f>
        <v/>
      </c>
      <c r="T76" s="24" t="str">
        <f>IF(OR($B76="", $C76=""), "", SUMIF('Time Entries'!$S$12:$S$1011, _xlfn.CONCAT(T$10, " - ", $Y76), 'Time Entries'!$D$12:$D$1011)+SUMIF('Time Entries'!$T$12:$T$1011, _xlfn.CONCAT(T$10, " - ", $Y76), 'Time Entries'!$F$12:$F$1011)+SUMIF('Time Entries'!$U$12:$U$1011, _xlfn.CONCAT(T$10, " - ", $Y76), 'Time Entries'!$H$12:$H$1011)+SUMIF('Time Entries'!$V$12:$V$1011, _xlfn.CONCAT(T$10, " - ", $Y76), 'Time Entries'!$J$12:$J$1011))</f>
        <v/>
      </c>
      <c r="U76" s="48"/>
      <c r="W76" s="17" t="str">
        <f t="shared" si="4"/>
        <v/>
      </c>
      <c r="Y76" s="17" t="str">
        <f t="shared" si="5"/>
        <v/>
      </c>
      <c r="AD76" s="17" t="str">
        <f t="shared" si="6"/>
        <v/>
      </c>
      <c r="AF76" s="17" t="str">
        <f t="shared" si="7"/>
        <v/>
      </c>
      <c r="AH76" s="17" t="str">
        <f>IF($B76="", "", IF(COUNTIF($B$12:$B76, $B76)&gt;1, "", $B76))</f>
        <v/>
      </c>
      <c r="AI76" s="17" t="str">
        <f>IF($AH76="", "", COUNTIF($AH$12:$AH$261, "&lt;"&amp;$AH76)+1+COUNTIF($AH$12:$AH76, $AH76)-1-$AH$10)</f>
        <v/>
      </c>
      <c r="AK76" s="17" t="str">
        <f t="shared" si="8"/>
        <v/>
      </c>
      <c r="AL76" s="17" t="str">
        <f>IF($AK76="", "", COUNTIF($AK$12:$AK$261, "&lt;"&amp;$AK76)+1+COUNTIF($AK$12:$AK76, $AK76)-1-$AK$10)</f>
        <v/>
      </c>
    </row>
    <row r="77" spans="1:38" x14ac:dyDescent="0.25">
      <c r="A77" s="48"/>
      <c r="B77" s="57"/>
      <c r="C77" s="58"/>
      <c r="D77" s="59"/>
      <c r="E77" s="48"/>
      <c r="F77" s="27" t="str">
        <f t="shared" ref="F77:F140" si="9">IF(OR($B77="", $C77=""), "", SUM($I77:$T77))</f>
        <v/>
      </c>
      <c r="G77" s="27" t="str">
        <f t="shared" ref="G77:G140" si="10">IF($F77="", "", IF($D77-$F77&lt;0, TEXT(($F77-$D77), "-[h]:mm"), $D77-$F77))</f>
        <v/>
      </c>
      <c r="H77" s="48"/>
      <c r="I77" s="31" t="str">
        <f>IF(OR($B77="", $C77=""), "", SUMIF('Time Entries'!$S$12:$S$1011, _xlfn.CONCAT(I$10, " - ", $Y77), 'Time Entries'!$D$12:$D$1011)+SUMIF('Time Entries'!$T$12:$T$1011, _xlfn.CONCAT(I$10, " - ", $Y77), 'Time Entries'!$F$12:$F$1011)+SUMIF('Time Entries'!$U$12:$U$1011, _xlfn.CONCAT(I$10, " - ", $Y77), 'Time Entries'!$H$12:$H$1011)+SUMIF('Time Entries'!$V$12:$V$1011, _xlfn.CONCAT(I$10, " - ", $Y77), 'Time Entries'!$J$12:$J$1011))</f>
        <v/>
      </c>
      <c r="J77" s="22" t="str">
        <f>IF(OR($B77="", $C77=""), "", SUMIF('Time Entries'!$S$12:$S$1011, _xlfn.CONCAT(J$10, " - ", $Y77), 'Time Entries'!$D$12:$D$1011)+SUMIF('Time Entries'!$T$12:$T$1011, _xlfn.CONCAT(J$10, " - ", $Y77), 'Time Entries'!$F$12:$F$1011)+SUMIF('Time Entries'!$U$12:$U$1011, _xlfn.CONCAT(J$10, " - ", $Y77), 'Time Entries'!$H$12:$H$1011)+SUMIF('Time Entries'!$V$12:$V$1011, _xlfn.CONCAT(J$10, " - ", $Y77), 'Time Entries'!$J$12:$J$1011))</f>
        <v/>
      </c>
      <c r="K77" s="22" t="str">
        <f>IF(OR($B77="", $C77=""), "", SUMIF('Time Entries'!$S$12:$S$1011, _xlfn.CONCAT(K$10, " - ", $Y77), 'Time Entries'!$D$12:$D$1011)+SUMIF('Time Entries'!$T$12:$T$1011, _xlfn.CONCAT(K$10, " - ", $Y77), 'Time Entries'!$F$12:$F$1011)+SUMIF('Time Entries'!$U$12:$U$1011, _xlfn.CONCAT(K$10, " - ", $Y77), 'Time Entries'!$H$12:$H$1011)+SUMIF('Time Entries'!$V$12:$V$1011, _xlfn.CONCAT(K$10, " - ", $Y77), 'Time Entries'!$J$12:$J$1011))</f>
        <v/>
      </c>
      <c r="L77" s="22" t="str">
        <f>IF(OR($B77="", $C77=""), "", SUMIF('Time Entries'!$S$12:$S$1011, _xlfn.CONCAT(L$10, " - ", $Y77), 'Time Entries'!$D$12:$D$1011)+SUMIF('Time Entries'!$T$12:$T$1011, _xlfn.CONCAT(L$10, " - ", $Y77), 'Time Entries'!$F$12:$F$1011)+SUMIF('Time Entries'!$U$12:$U$1011, _xlfn.CONCAT(L$10, " - ", $Y77), 'Time Entries'!$H$12:$H$1011)+SUMIF('Time Entries'!$V$12:$V$1011, _xlfn.CONCAT(L$10, " - ", $Y77), 'Time Entries'!$J$12:$J$1011))</f>
        <v/>
      </c>
      <c r="M77" s="22" t="str">
        <f>IF(OR($B77="", $C77=""), "", SUMIF('Time Entries'!$S$12:$S$1011, _xlfn.CONCAT(M$10, " - ", $Y77), 'Time Entries'!$D$12:$D$1011)+SUMIF('Time Entries'!$T$12:$T$1011, _xlfn.CONCAT(M$10, " - ", $Y77), 'Time Entries'!$F$12:$F$1011)+SUMIF('Time Entries'!$U$12:$U$1011, _xlfn.CONCAT(M$10, " - ", $Y77), 'Time Entries'!$H$12:$H$1011)+SUMIF('Time Entries'!$V$12:$V$1011, _xlfn.CONCAT(M$10, " - ", $Y77), 'Time Entries'!$J$12:$J$1011))</f>
        <v/>
      </c>
      <c r="N77" s="22" t="str">
        <f>IF(OR($B77="", $C77=""), "", SUMIF('Time Entries'!$S$12:$S$1011, _xlfn.CONCAT(N$10, " - ", $Y77), 'Time Entries'!$D$12:$D$1011)+SUMIF('Time Entries'!$T$12:$T$1011, _xlfn.CONCAT(N$10, " - ", $Y77), 'Time Entries'!$F$12:$F$1011)+SUMIF('Time Entries'!$U$12:$U$1011, _xlfn.CONCAT(N$10, " - ", $Y77), 'Time Entries'!$H$12:$H$1011)+SUMIF('Time Entries'!$V$12:$V$1011, _xlfn.CONCAT(N$10, " - ", $Y77), 'Time Entries'!$J$12:$J$1011))</f>
        <v/>
      </c>
      <c r="O77" s="22" t="str">
        <f>IF(OR($B77="", $C77=""), "", SUMIF('Time Entries'!$S$12:$S$1011, _xlfn.CONCAT(O$10, " - ", $Y77), 'Time Entries'!$D$12:$D$1011)+SUMIF('Time Entries'!$T$12:$T$1011, _xlfn.CONCAT(O$10, " - ", $Y77), 'Time Entries'!$F$12:$F$1011)+SUMIF('Time Entries'!$U$12:$U$1011, _xlfn.CONCAT(O$10, " - ", $Y77), 'Time Entries'!$H$12:$H$1011)+SUMIF('Time Entries'!$V$12:$V$1011, _xlfn.CONCAT(O$10, " - ", $Y77), 'Time Entries'!$J$12:$J$1011))</f>
        <v/>
      </c>
      <c r="P77" s="22" t="str">
        <f>IF(OR($B77="", $C77=""), "", SUMIF('Time Entries'!$S$12:$S$1011, _xlfn.CONCAT(P$10, " - ", $Y77), 'Time Entries'!$D$12:$D$1011)+SUMIF('Time Entries'!$T$12:$T$1011, _xlfn.CONCAT(P$10, " - ", $Y77), 'Time Entries'!$F$12:$F$1011)+SUMIF('Time Entries'!$U$12:$U$1011, _xlfn.CONCAT(P$10, " - ", $Y77), 'Time Entries'!$H$12:$H$1011)+SUMIF('Time Entries'!$V$12:$V$1011, _xlfn.CONCAT(P$10, " - ", $Y77), 'Time Entries'!$J$12:$J$1011))</f>
        <v/>
      </c>
      <c r="Q77" s="22" t="str">
        <f>IF(OR($B77="", $C77=""), "", SUMIF('Time Entries'!$S$12:$S$1011, _xlfn.CONCAT(Q$10, " - ", $Y77), 'Time Entries'!$D$12:$D$1011)+SUMIF('Time Entries'!$T$12:$T$1011, _xlfn.CONCAT(Q$10, " - ", $Y77), 'Time Entries'!$F$12:$F$1011)+SUMIF('Time Entries'!$U$12:$U$1011, _xlfn.CONCAT(Q$10, " - ", $Y77), 'Time Entries'!$H$12:$H$1011)+SUMIF('Time Entries'!$V$12:$V$1011, _xlfn.CONCAT(Q$10, " - ", $Y77), 'Time Entries'!$J$12:$J$1011))</f>
        <v/>
      </c>
      <c r="R77" s="22" t="str">
        <f>IF(OR($B77="", $C77=""), "", SUMIF('Time Entries'!$S$12:$S$1011, _xlfn.CONCAT(R$10, " - ", $Y77), 'Time Entries'!$D$12:$D$1011)+SUMIF('Time Entries'!$T$12:$T$1011, _xlfn.CONCAT(R$10, " - ", $Y77), 'Time Entries'!$F$12:$F$1011)+SUMIF('Time Entries'!$U$12:$U$1011, _xlfn.CONCAT(R$10, " - ", $Y77), 'Time Entries'!$H$12:$H$1011)+SUMIF('Time Entries'!$V$12:$V$1011, _xlfn.CONCAT(R$10, " - ", $Y77), 'Time Entries'!$J$12:$J$1011))</f>
        <v/>
      </c>
      <c r="S77" s="22" t="str">
        <f>IF(OR($B77="", $C77=""), "", SUMIF('Time Entries'!$S$12:$S$1011, _xlfn.CONCAT(S$10, " - ", $Y77), 'Time Entries'!$D$12:$D$1011)+SUMIF('Time Entries'!$T$12:$T$1011, _xlfn.CONCAT(S$10, " - ", $Y77), 'Time Entries'!$F$12:$F$1011)+SUMIF('Time Entries'!$U$12:$U$1011, _xlfn.CONCAT(S$10, " - ", $Y77), 'Time Entries'!$H$12:$H$1011)+SUMIF('Time Entries'!$V$12:$V$1011, _xlfn.CONCAT(S$10, " - ", $Y77), 'Time Entries'!$J$12:$J$1011))</f>
        <v/>
      </c>
      <c r="T77" s="24" t="str">
        <f>IF(OR($B77="", $C77=""), "", SUMIF('Time Entries'!$S$12:$S$1011, _xlfn.CONCAT(T$10, " - ", $Y77), 'Time Entries'!$D$12:$D$1011)+SUMIF('Time Entries'!$T$12:$T$1011, _xlfn.CONCAT(T$10, " - ", $Y77), 'Time Entries'!$F$12:$F$1011)+SUMIF('Time Entries'!$U$12:$U$1011, _xlfn.CONCAT(T$10, " - ", $Y77), 'Time Entries'!$H$12:$H$1011)+SUMIF('Time Entries'!$V$12:$V$1011, _xlfn.CONCAT(T$10, " - ", $Y77), 'Time Entries'!$J$12:$J$1011))</f>
        <v/>
      </c>
      <c r="U77" s="48"/>
      <c r="W77" s="17" t="str">
        <f t="shared" ref="W77:W140" si="11">IF($Y77="", "", IF(COUNTIF($Y$12:$Y$261, $Y77)&gt;1, "X", ""))</f>
        <v/>
      </c>
      <c r="Y77" s="17" t="str">
        <f t="shared" ref="Y77:Y140" si="12">IF(OR($B77="", $C77=""), "", _xlfn.CONCAT($B77, " - ", $C77))</f>
        <v/>
      </c>
      <c r="AD77" s="17" t="str">
        <f t="shared" ref="AD77:AD140" si="13">IF(COUNTIF($B77:$C77, "")=1, "X", "")</f>
        <v/>
      </c>
      <c r="AF77" s="17" t="str">
        <f t="shared" ref="AF77:AF140" si="14">IF(OR($B77="", $C77=""), "", IF(AND($AF$9="", $AG$9=""), "X", IF(AND(NOT($AF$9=""), NOT($AG$9="")), IF($Y77=_xlfn.CONCAT($AF$9, " - ", $AG$9), "X", ""), IF($AG$9="", IF($AF$9=$B77, "X", ""), ""))))</f>
        <v/>
      </c>
      <c r="AH77" s="17" t="str">
        <f>IF($B77="", "", IF(COUNTIF($B$12:$B77, $B77)&gt;1, "", $B77))</f>
        <v/>
      </c>
      <c r="AI77" s="17" t="str">
        <f>IF($AH77="", "", COUNTIF($AH$12:$AH$261, "&lt;"&amp;$AH77)+1+COUNTIF($AH$12:$AH77, $AH77)-1-$AH$10)</f>
        <v/>
      </c>
      <c r="AK77" s="17" t="str">
        <f t="shared" ref="AK77:AK140" si="15">IF(OR($AK$8="", $B77=""), "", IF($AK$8=$B77, $C77, ""))</f>
        <v/>
      </c>
      <c r="AL77" s="17" t="str">
        <f>IF($AK77="", "", COUNTIF($AK$12:$AK$261, "&lt;"&amp;$AK77)+1+COUNTIF($AK$12:$AK77, $AK77)-1-$AK$10)</f>
        <v/>
      </c>
    </row>
    <row r="78" spans="1:38" x14ac:dyDescent="0.25">
      <c r="A78" s="48"/>
      <c r="B78" s="57"/>
      <c r="C78" s="58"/>
      <c r="D78" s="59"/>
      <c r="E78" s="48"/>
      <c r="F78" s="27" t="str">
        <f t="shared" si="9"/>
        <v/>
      </c>
      <c r="G78" s="27" t="str">
        <f t="shared" si="10"/>
        <v/>
      </c>
      <c r="H78" s="48"/>
      <c r="I78" s="31" t="str">
        <f>IF(OR($B78="", $C78=""), "", SUMIF('Time Entries'!$S$12:$S$1011, _xlfn.CONCAT(I$10, " - ", $Y78), 'Time Entries'!$D$12:$D$1011)+SUMIF('Time Entries'!$T$12:$T$1011, _xlfn.CONCAT(I$10, " - ", $Y78), 'Time Entries'!$F$12:$F$1011)+SUMIF('Time Entries'!$U$12:$U$1011, _xlfn.CONCAT(I$10, " - ", $Y78), 'Time Entries'!$H$12:$H$1011)+SUMIF('Time Entries'!$V$12:$V$1011, _xlfn.CONCAT(I$10, " - ", $Y78), 'Time Entries'!$J$12:$J$1011))</f>
        <v/>
      </c>
      <c r="J78" s="22" t="str">
        <f>IF(OR($B78="", $C78=""), "", SUMIF('Time Entries'!$S$12:$S$1011, _xlfn.CONCAT(J$10, " - ", $Y78), 'Time Entries'!$D$12:$D$1011)+SUMIF('Time Entries'!$T$12:$T$1011, _xlfn.CONCAT(J$10, " - ", $Y78), 'Time Entries'!$F$12:$F$1011)+SUMIF('Time Entries'!$U$12:$U$1011, _xlfn.CONCAT(J$10, " - ", $Y78), 'Time Entries'!$H$12:$H$1011)+SUMIF('Time Entries'!$V$12:$V$1011, _xlfn.CONCAT(J$10, " - ", $Y78), 'Time Entries'!$J$12:$J$1011))</f>
        <v/>
      </c>
      <c r="K78" s="22" t="str">
        <f>IF(OR($B78="", $C78=""), "", SUMIF('Time Entries'!$S$12:$S$1011, _xlfn.CONCAT(K$10, " - ", $Y78), 'Time Entries'!$D$12:$D$1011)+SUMIF('Time Entries'!$T$12:$T$1011, _xlfn.CONCAT(K$10, " - ", $Y78), 'Time Entries'!$F$12:$F$1011)+SUMIF('Time Entries'!$U$12:$U$1011, _xlfn.CONCAT(K$10, " - ", $Y78), 'Time Entries'!$H$12:$H$1011)+SUMIF('Time Entries'!$V$12:$V$1011, _xlfn.CONCAT(K$10, " - ", $Y78), 'Time Entries'!$J$12:$J$1011))</f>
        <v/>
      </c>
      <c r="L78" s="22" t="str">
        <f>IF(OR($B78="", $C78=""), "", SUMIF('Time Entries'!$S$12:$S$1011, _xlfn.CONCAT(L$10, " - ", $Y78), 'Time Entries'!$D$12:$D$1011)+SUMIF('Time Entries'!$T$12:$T$1011, _xlfn.CONCAT(L$10, " - ", $Y78), 'Time Entries'!$F$12:$F$1011)+SUMIF('Time Entries'!$U$12:$U$1011, _xlfn.CONCAT(L$10, " - ", $Y78), 'Time Entries'!$H$12:$H$1011)+SUMIF('Time Entries'!$V$12:$V$1011, _xlfn.CONCAT(L$10, " - ", $Y78), 'Time Entries'!$J$12:$J$1011))</f>
        <v/>
      </c>
      <c r="M78" s="22" t="str">
        <f>IF(OR($B78="", $C78=""), "", SUMIF('Time Entries'!$S$12:$S$1011, _xlfn.CONCAT(M$10, " - ", $Y78), 'Time Entries'!$D$12:$D$1011)+SUMIF('Time Entries'!$T$12:$T$1011, _xlfn.CONCAT(M$10, " - ", $Y78), 'Time Entries'!$F$12:$F$1011)+SUMIF('Time Entries'!$U$12:$U$1011, _xlfn.CONCAT(M$10, " - ", $Y78), 'Time Entries'!$H$12:$H$1011)+SUMIF('Time Entries'!$V$12:$V$1011, _xlfn.CONCAT(M$10, " - ", $Y78), 'Time Entries'!$J$12:$J$1011))</f>
        <v/>
      </c>
      <c r="N78" s="22" t="str">
        <f>IF(OR($B78="", $C78=""), "", SUMIF('Time Entries'!$S$12:$S$1011, _xlfn.CONCAT(N$10, " - ", $Y78), 'Time Entries'!$D$12:$D$1011)+SUMIF('Time Entries'!$T$12:$T$1011, _xlfn.CONCAT(N$10, " - ", $Y78), 'Time Entries'!$F$12:$F$1011)+SUMIF('Time Entries'!$U$12:$U$1011, _xlfn.CONCAT(N$10, " - ", $Y78), 'Time Entries'!$H$12:$H$1011)+SUMIF('Time Entries'!$V$12:$V$1011, _xlfn.CONCAT(N$10, " - ", $Y78), 'Time Entries'!$J$12:$J$1011))</f>
        <v/>
      </c>
      <c r="O78" s="22" t="str">
        <f>IF(OR($B78="", $C78=""), "", SUMIF('Time Entries'!$S$12:$S$1011, _xlfn.CONCAT(O$10, " - ", $Y78), 'Time Entries'!$D$12:$D$1011)+SUMIF('Time Entries'!$T$12:$T$1011, _xlfn.CONCAT(O$10, " - ", $Y78), 'Time Entries'!$F$12:$F$1011)+SUMIF('Time Entries'!$U$12:$U$1011, _xlfn.CONCAT(O$10, " - ", $Y78), 'Time Entries'!$H$12:$H$1011)+SUMIF('Time Entries'!$V$12:$V$1011, _xlfn.CONCAT(O$10, " - ", $Y78), 'Time Entries'!$J$12:$J$1011))</f>
        <v/>
      </c>
      <c r="P78" s="22" t="str">
        <f>IF(OR($B78="", $C78=""), "", SUMIF('Time Entries'!$S$12:$S$1011, _xlfn.CONCAT(P$10, " - ", $Y78), 'Time Entries'!$D$12:$D$1011)+SUMIF('Time Entries'!$T$12:$T$1011, _xlfn.CONCAT(P$10, " - ", $Y78), 'Time Entries'!$F$12:$F$1011)+SUMIF('Time Entries'!$U$12:$U$1011, _xlfn.CONCAT(P$10, " - ", $Y78), 'Time Entries'!$H$12:$H$1011)+SUMIF('Time Entries'!$V$12:$V$1011, _xlfn.CONCAT(P$10, " - ", $Y78), 'Time Entries'!$J$12:$J$1011))</f>
        <v/>
      </c>
      <c r="Q78" s="22" t="str">
        <f>IF(OR($B78="", $C78=""), "", SUMIF('Time Entries'!$S$12:$S$1011, _xlfn.CONCAT(Q$10, " - ", $Y78), 'Time Entries'!$D$12:$D$1011)+SUMIF('Time Entries'!$T$12:$T$1011, _xlfn.CONCAT(Q$10, " - ", $Y78), 'Time Entries'!$F$12:$F$1011)+SUMIF('Time Entries'!$U$12:$U$1011, _xlfn.CONCAT(Q$10, " - ", $Y78), 'Time Entries'!$H$12:$H$1011)+SUMIF('Time Entries'!$V$12:$V$1011, _xlfn.CONCAT(Q$10, " - ", $Y78), 'Time Entries'!$J$12:$J$1011))</f>
        <v/>
      </c>
      <c r="R78" s="22" t="str">
        <f>IF(OR($B78="", $C78=""), "", SUMIF('Time Entries'!$S$12:$S$1011, _xlfn.CONCAT(R$10, " - ", $Y78), 'Time Entries'!$D$12:$D$1011)+SUMIF('Time Entries'!$T$12:$T$1011, _xlfn.CONCAT(R$10, " - ", $Y78), 'Time Entries'!$F$12:$F$1011)+SUMIF('Time Entries'!$U$12:$U$1011, _xlfn.CONCAT(R$10, " - ", $Y78), 'Time Entries'!$H$12:$H$1011)+SUMIF('Time Entries'!$V$12:$V$1011, _xlfn.CONCAT(R$10, " - ", $Y78), 'Time Entries'!$J$12:$J$1011))</f>
        <v/>
      </c>
      <c r="S78" s="22" t="str">
        <f>IF(OR($B78="", $C78=""), "", SUMIF('Time Entries'!$S$12:$S$1011, _xlfn.CONCAT(S$10, " - ", $Y78), 'Time Entries'!$D$12:$D$1011)+SUMIF('Time Entries'!$T$12:$T$1011, _xlfn.CONCAT(S$10, " - ", $Y78), 'Time Entries'!$F$12:$F$1011)+SUMIF('Time Entries'!$U$12:$U$1011, _xlfn.CONCAT(S$10, " - ", $Y78), 'Time Entries'!$H$12:$H$1011)+SUMIF('Time Entries'!$V$12:$V$1011, _xlfn.CONCAT(S$10, " - ", $Y78), 'Time Entries'!$J$12:$J$1011))</f>
        <v/>
      </c>
      <c r="T78" s="24" t="str">
        <f>IF(OR($B78="", $C78=""), "", SUMIF('Time Entries'!$S$12:$S$1011, _xlfn.CONCAT(T$10, " - ", $Y78), 'Time Entries'!$D$12:$D$1011)+SUMIF('Time Entries'!$T$12:$T$1011, _xlfn.CONCAT(T$10, " - ", $Y78), 'Time Entries'!$F$12:$F$1011)+SUMIF('Time Entries'!$U$12:$U$1011, _xlfn.CONCAT(T$10, " - ", $Y78), 'Time Entries'!$H$12:$H$1011)+SUMIF('Time Entries'!$V$12:$V$1011, _xlfn.CONCAT(T$10, " - ", $Y78), 'Time Entries'!$J$12:$J$1011))</f>
        <v/>
      </c>
      <c r="U78" s="48"/>
      <c r="W78" s="17" t="str">
        <f t="shared" si="11"/>
        <v/>
      </c>
      <c r="Y78" s="17" t="str">
        <f t="shared" si="12"/>
        <v/>
      </c>
      <c r="AD78" s="17" t="str">
        <f t="shared" si="13"/>
        <v/>
      </c>
      <c r="AF78" s="17" t="str">
        <f t="shared" si="14"/>
        <v/>
      </c>
      <c r="AH78" s="17" t="str">
        <f>IF($B78="", "", IF(COUNTIF($B$12:$B78, $B78)&gt;1, "", $B78))</f>
        <v/>
      </c>
      <c r="AI78" s="17" t="str">
        <f>IF($AH78="", "", COUNTIF($AH$12:$AH$261, "&lt;"&amp;$AH78)+1+COUNTIF($AH$12:$AH78, $AH78)-1-$AH$10)</f>
        <v/>
      </c>
      <c r="AK78" s="17" t="str">
        <f t="shared" si="15"/>
        <v/>
      </c>
      <c r="AL78" s="17" t="str">
        <f>IF($AK78="", "", COUNTIF($AK$12:$AK$261, "&lt;"&amp;$AK78)+1+COUNTIF($AK$12:$AK78, $AK78)-1-$AK$10)</f>
        <v/>
      </c>
    </row>
    <row r="79" spans="1:38" x14ac:dyDescent="0.25">
      <c r="A79" s="48"/>
      <c r="B79" s="57"/>
      <c r="C79" s="58"/>
      <c r="D79" s="59"/>
      <c r="E79" s="48"/>
      <c r="F79" s="27" t="str">
        <f t="shared" si="9"/>
        <v/>
      </c>
      <c r="G79" s="27" t="str">
        <f t="shared" si="10"/>
        <v/>
      </c>
      <c r="H79" s="48"/>
      <c r="I79" s="31" t="str">
        <f>IF(OR($B79="", $C79=""), "", SUMIF('Time Entries'!$S$12:$S$1011, _xlfn.CONCAT(I$10, " - ", $Y79), 'Time Entries'!$D$12:$D$1011)+SUMIF('Time Entries'!$T$12:$T$1011, _xlfn.CONCAT(I$10, " - ", $Y79), 'Time Entries'!$F$12:$F$1011)+SUMIF('Time Entries'!$U$12:$U$1011, _xlfn.CONCAT(I$10, " - ", $Y79), 'Time Entries'!$H$12:$H$1011)+SUMIF('Time Entries'!$V$12:$V$1011, _xlfn.CONCAT(I$10, " - ", $Y79), 'Time Entries'!$J$12:$J$1011))</f>
        <v/>
      </c>
      <c r="J79" s="22" t="str">
        <f>IF(OR($B79="", $C79=""), "", SUMIF('Time Entries'!$S$12:$S$1011, _xlfn.CONCAT(J$10, " - ", $Y79), 'Time Entries'!$D$12:$D$1011)+SUMIF('Time Entries'!$T$12:$T$1011, _xlfn.CONCAT(J$10, " - ", $Y79), 'Time Entries'!$F$12:$F$1011)+SUMIF('Time Entries'!$U$12:$U$1011, _xlfn.CONCAT(J$10, " - ", $Y79), 'Time Entries'!$H$12:$H$1011)+SUMIF('Time Entries'!$V$12:$V$1011, _xlfn.CONCAT(J$10, " - ", $Y79), 'Time Entries'!$J$12:$J$1011))</f>
        <v/>
      </c>
      <c r="K79" s="22" t="str">
        <f>IF(OR($B79="", $C79=""), "", SUMIF('Time Entries'!$S$12:$S$1011, _xlfn.CONCAT(K$10, " - ", $Y79), 'Time Entries'!$D$12:$D$1011)+SUMIF('Time Entries'!$T$12:$T$1011, _xlfn.CONCAT(K$10, " - ", $Y79), 'Time Entries'!$F$12:$F$1011)+SUMIF('Time Entries'!$U$12:$U$1011, _xlfn.CONCAT(K$10, " - ", $Y79), 'Time Entries'!$H$12:$H$1011)+SUMIF('Time Entries'!$V$12:$V$1011, _xlfn.CONCAT(K$10, " - ", $Y79), 'Time Entries'!$J$12:$J$1011))</f>
        <v/>
      </c>
      <c r="L79" s="22" t="str">
        <f>IF(OR($B79="", $C79=""), "", SUMIF('Time Entries'!$S$12:$S$1011, _xlfn.CONCAT(L$10, " - ", $Y79), 'Time Entries'!$D$12:$D$1011)+SUMIF('Time Entries'!$T$12:$T$1011, _xlfn.CONCAT(L$10, " - ", $Y79), 'Time Entries'!$F$12:$F$1011)+SUMIF('Time Entries'!$U$12:$U$1011, _xlfn.CONCAT(L$10, " - ", $Y79), 'Time Entries'!$H$12:$H$1011)+SUMIF('Time Entries'!$V$12:$V$1011, _xlfn.CONCAT(L$10, " - ", $Y79), 'Time Entries'!$J$12:$J$1011))</f>
        <v/>
      </c>
      <c r="M79" s="22" t="str">
        <f>IF(OR($B79="", $C79=""), "", SUMIF('Time Entries'!$S$12:$S$1011, _xlfn.CONCAT(M$10, " - ", $Y79), 'Time Entries'!$D$12:$D$1011)+SUMIF('Time Entries'!$T$12:$T$1011, _xlfn.CONCAT(M$10, " - ", $Y79), 'Time Entries'!$F$12:$F$1011)+SUMIF('Time Entries'!$U$12:$U$1011, _xlfn.CONCAT(M$10, " - ", $Y79), 'Time Entries'!$H$12:$H$1011)+SUMIF('Time Entries'!$V$12:$V$1011, _xlfn.CONCAT(M$10, " - ", $Y79), 'Time Entries'!$J$12:$J$1011))</f>
        <v/>
      </c>
      <c r="N79" s="22" t="str">
        <f>IF(OR($B79="", $C79=""), "", SUMIF('Time Entries'!$S$12:$S$1011, _xlfn.CONCAT(N$10, " - ", $Y79), 'Time Entries'!$D$12:$D$1011)+SUMIF('Time Entries'!$T$12:$T$1011, _xlfn.CONCAT(N$10, " - ", $Y79), 'Time Entries'!$F$12:$F$1011)+SUMIF('Time Entries'!$U$12:$U$1011, _xlfn.CONCAT(N$10, " - ", $Y79), 'Time Entries'!$H$12:$H$1011)+SUMIF('Time Entries'!$V$12:$V$1011, _xlfn.CONCAT(N$10, " - ", $Y79), 'Time Entries'!$J$12:$J$1011))</f>
        <v/>
      </c>
      <c r="O79" s="22" t="str">
        <f>IF(OR($B79="", $C79=""), "", SUMIF('Time Entries'!$S$12:$S$1011, _xlfn.CONCAT(O$10, " - ", $Y79), 'Time Entries'!$D$12:$D$1011)+SUMIF('Time Entries'!$T$12:$T$1011, _xlfn.CONCAT(O$10, " - ", $Y79), 'Time Entries'!$F$12:$F$1011)+SUMIF('Time Entries'!$U$12:$U$1011, _xlfn.CONCAT(O$10, " - ", $Y79), 'Time Entries'!$H$12:$H$1011)+SUMIF('Time Entries'!$V$12:$V$1011, _xlfn.CONCAT(O$10, " - ", $Y79), 'Time Entries'!$J$12:$J$1011))</f>
        <v/>
      </c>
      <c r="P79" s="22" t="str">
        <f>IF(OR($B79="", $C79=""), "", SUMIF('Time Entries'!$S$12:$S$1011, _xlfn.CONCAT(P$10, " - ", $Y79), 'Time Entries'!$D$12:$D$1011)+SUMIF('Time Entries'!$T$12:$T$1011, _xlfn.CONCAT(P$10, " - ", $Y79), 'Time Entries'!$F$12:$F$1011)+SUMIF('Time Entries'!$U$12:$U$1011, _xlfn.CONCAT(P$10, " - ", $Y79), 'Time Entries'!$H$12:$H$1011)+SUMIF('Time Entries'!$V$12:$V$1011, _xlfn.CONCAT(P$10, " - ", $Y79), 'Time Entries'!$J$12:$J$1011))</f>
        <v/>
      </c>
      <c r="Q79" s="22" t="str">
        <f>IF(OR($B79="", $C79=""), "", SUMIF('Time Entries'!$S$12:$S$1011, _xlfn.CONCAT(Q$10, " - ", $Y79), 'Time Entries'!$D$12:$D$1011)+SUMIF('Time Entries'!$T$12:$T$1011, _xlfn.CONCAT(Q$10, " - ", $Y79), 'Time Entries'!$F$12:$F$1011)+SUMIF('Time Entries'!$U$12:$U$1011, _xlfn.CONCAT(Q$10, " - ", $Y79), 'Time Entries'!$H$12:$H$1011)+SUMIF('Time Entries'!$V$12:$V$1011, _xlfn.CONCAT(Q$10, " - ", $Y79), 'Time Entries'!$J$12:$J$1011))</f>
        <v/>
      </c>
      <c r="R79" s="22" t="str">
        <f>IF(OR($B79="", $C79=""), "", SUMIF('Time Entries'!$S$12:$S$1011, _xlfn.CONCAT(R$10, " - ", $Y79), 'Time Entries'!$D$12:$D$1011)+SUMIF('Time Entries'!$T$12:$T$1011, _xlfn.CONCAT(R$10, " - ", $Y79), 'Time Entries'!$F$12:$F$1011)+SUMIF('Time Entries'!$U$12:$U$1011, _xlfn.CONCAT(R$10, " - ", $Y79), 'Time Entries'!$H$12:$H$1011)+SUMIF('Time Entries'!$V$12:$V$1011, _xlfn.CONCAT(R$10, " - ", $Y79), 'Time Entries'!$J$12:$J$1011))</f>
        <v/>
      </c>
      <c r="S79" s="22" t="str">
        <f>IF(OR($B79="", $C79=""), "", SUMIF('Time Entries'!$S$12:$S$1011, _xlfn.CONCAT(S$10, " - ", $Y79), 'Time Entries'!$D$12:$D$1011)+SUMIF('Time Entries'!$T$12:$T$1011, _xlfn.CONCAT(S$10, " - ", $Y79), 'Time Entries'!$F$12:$F$1011)+SUMIF('Time Entries'!$U$12:$U$1011, _xlfn.CONCAT(S$10, " - ", $Y79), 'Time Entries'!$H$12:$H$1011)+SUMIF('Time Entries'!$V$12:$V$1011, _xlfn.CONCAT(S$10, " - ", $Y79), 'Time Entries'!$J$12:$J$1011))</f>
        <v/>
      </c>
      <c r="T79" s="24" t="str">
        <f>IF(OR($B79="", $C79=""), "", SUMIF('Time Entries'!$S$12:$S$1011, _xlfn.CONCAT(T$10, " - ", $Y79), 'Time Entries'!$D$12:$D$1011)+SUMIF('Time Entries'!$T$12:$T$1011, _xlfn.CONCAT(T$10, " - ", $Y79), 'Time Entries'!$F$12:$F$1011)+SUMIF('Time Entries'!$U$12:$U$1011, _xlfn.CONCAT(T$10, " - ", $Y79), 'Time Entries'!$H$12:$H$1011)+SUMIF('Time Entries'!$V$12:$V$1011, _xlfn.CONCAT(T$10, " - ", $Y79), 'Time Entries'!$J$12:$J$1011))</f>
        <v/>
      </c>
      <c r="U79" s="48"/>
      <c r="W79" s="17" t="str">
        <f t="shared" si="11"/>
        <v/>
      </c>
      <c r="Y79" s="17" t="str">
        <f t="shared" si="12"/>
        <v/>
      </c>
      <c r="AD79" s="17" t="str">
        <f t="shared" si="13"/>
        <v/>
      </c>
      <c r="AF79" s="17" t="str">
        <f t="shared" si="14"/>
        <v/>
      </c>
      <c r="AH79" s="17" t="str">
        <f>IF($B79="", "", IF(COUNTIF($B$12:$B79, $B79)&gt;1, "", $B79))</f>
        <v/>
      </c>
      <c r="AI79" s="17" t="str">
        <f>IF($AH79="", "", COUNTIF($AH$12:$AH$261, "&lt;"&amp;$AH79)+1+COUNTIF($AH$12:$AH79, $AH79)-1-$AH$10)</f>
        <v/>
      </c>
      <c r="AK79" s="17" t="str">
        <f t="shared" si="15"/>
        <v/>
      </c>
      <c r="AL79" s="17" t="str">
        <f>IF($AK79="", "", COUNTIF($AK$12:$AK$261, "&lt;"&amp;$AK79)+1+COUNTIF($AK$12:$AK79, $AK79)-1-$AK$10)</f>
        <v/>
      </c>
    </row>
    <row r="80" spans="1:38" x14ac:dyDescent="0.25">
      <c r="A80" s="48"/>
      <c r="B80" s="57"/>
      <c r="C80" s="58"/>
      <c r="D80" s="59"/>
      <c r="E80" s="48"/>
      <c r="F80" s="27" t="str">
        <f t="shared" si="9"/>
        <v/>
      </c>
      <c r="G80" s="27" t="str">
        <f t="shared" si="10"/>
        <v/>
      </c>
      <c r="H80" s="48"/>
      <c r="I80" s="31" t="str">
        <f>IF(OR($B80="", $C80=""), "", SUMIF('Time Entries'!$S$12:$S$1011, _xlfn.CONCAT(I$10, " - ", $Y80), 'Time Entries'!$D$12:$D$1011)+SUMIF('Time Entries'!$T$12:$T$1011, _xlfn.CONCAT(I$10, " - ", $Y80), 'Time Entries'!$F$12:$F$1011)+SUMIF('Time Entries'!$U$12:$U$1011, _xlfn.CONCAT(I$10, " - ", $Y80), 'Time Entries'!$H$12:$H$1011)+SUMIF('Time Entries'!$V$12:$V$1011, _xlfn.CONCAT(I$10, " - ", $Y80), 'Time Entries'!$J$12:$J$1011))</f>
        <v/>
      </c>
      <c r="J80" s="22" t="str">
        <f>IF(OR($B80="", $C80=""), "", SUMIF('Time Entries'!$S$12:$S$1011, _xlfn.CONCAT(J$10, " - ", $Y80), 'Time Entries'!$D$12:$D$1011)+SUMIF('Time Entries'!$T$12:$T$1011, _xlfn.CONCAT(J$10, " - ", $Y80), 'Time Entries'!$F$12:$F$1011)+SUMIF('Time Entries'!$U$12:$U$1011, _xlfn.CONCAT(J$10, " - ", $Y80), 'Time Entries'!$H$12:$H$1011)+SUMIF('Time Entries'!$V$12:$V$1011, _xlfn.CONCAT(J$10, " - ", $Y80), 'Time Entries'!$J$12:$J$1011))</f>
        <v/>
      </c>
      <c r="K80" s="22" t="str">
        <f>IF(OR($B80="", $C80=""), "", SUMIF('Time Entries'!$S$12:$S$1011, _xlfn.CONCAT(K$10, " - ", $Y80), 'Time Entries'!$D$12:$D$1011)+SUMIF('Time Entries'!$T$12:$T$1011, _xlfn.CONCAT(K$10, " - ", $Y80), 'Time Entries'!$F$12:$F$1011)+SUMIF('Time Entries'!$U$12:$U$1011, _xlfn.CONCAT(K$10, " - ", $Y80), 'Time Entries'!$H$12:$H$1011)+SUMIF('Time Entries'!$V$12:$V$1011, _xlfn.CONCAT(K$10, " - ", $Y80), 'Time Entries'!$J$12:$J$1011))</f>
        <v/>
      </c>
      <c r="L80" s="22" t="str">
        <f>IF(OR($B80="", $C80=""), "", SUMIF('Time Entries'!$S$12:$S$1011, _xlfn.CONCAT(L$10, " - ", $Y80), 'Time Entries'!$D$12:$D$1011)+SUMIF('Time Entries'!$T$12:$T$1011, _xlfn.CONCAT(L$10, " - ", $Y80), 'Time Entries'!$F$12:$F$1011)+SUMIF('Time Entries'!$U$12:$U$1011, _xlfn.CONCAT(L$10, " - ", $Y80), 'Time Entries'!$H$12:$H$1011)+SUMIF('Time Entries'!$V$12:$V$1011, _xlfn.CONCAT(L$10, " - ", $Y80), 'Time Entries'!$J$12:$J$1011))</f>
        <v/>
      </c>
      <c r="M80" s="22" t="str">
        <f>IF(OR($B80="", $C80=""), "", SUMIF('Time Entries'!$S$12:$S$1011, _xlfn.CONCAT(M$10, " - ", $Y80), 'Time Entries'!$D$12:$D$1011)+SUMIF('Time Entries'!$T$12:$T$1011, _xlfn.CONCAT(M$10, " - ", $Y80), 'Time Entries'!$F$12:$F$1011)+SUMIF('Time Entries'!$U$12:$U$1011, _xlfn.CONCAT(M$10, " - ", $Y80), 'Time Entries'!$H$12:$H$1011)+SUMIF('Time Entries'!$V$12:$V$1011, _xlfn.CONCAT(M$10, " - ", $Y80), 'Time Entries'!$J$12:$J$1011))</f>
        <v/>
      </c>
      <c r="N80" s="22" t="str">
        <f>IF(OR($B80="", $C80=""), "", SUMIF('Time Entries'!$S$12:$S$1011, _xlfn.CONCAT(N$10, " - ", $Y80), 'Time Entries'!$D$12:$D$1011)+SUMIF('Time Entries'!$T$12:$T$1011, _xlfn.CONCAT(N$10, " - ", $Y80), 'Time Entries'!$F$12:$F$1011)+SUMIF('Time Entries'!$U$12:$U$1011, _xlfn.CONCAT(N$10, " - ", $Y80), 'Time Entries'!$H$12:$H$1011)+SUMIF('Time Entries'!$V$12:$V$1011, _xlfn.CONCAT(N$10, " - ", $Y80), 'Time Entries'!$J$12:$J$1011))</f>
        <v/>
      </c>
      <c r="O80" s="22" t="str">
        <f>IF(OR($B80="", $C80=""), "", SUMIF('Time Entries'!$S$12:$S$1011, _xlfn.CONCAT(O$10, " - ", $Y80), 'Time Entries'!$D$12:$D$1011)+SUMIF('Time Entries'!$T$12:$T$1011, _xlfn.CONCAT(O$10, " - ", $Y80), 'Time Entries'!$F$12:$F$1011)+SUMIF('Time Entries'!$U$12:$U$1011, _xlfn.CONCAT(O$10, " - ", $Y80), 'Time Entries'!$H$12:$H$1011)+SUMIF('Time Entries'!$V$12:$V$1011, _xlfn.CONCAT(O$10, " - ", $Y80), 'Time Entries'!$J$12:$J$1011))</f>
        <v/>
      </c>
      <c r="P80" s="22" t="str">
        <f>IF(OR($B80="", $C80=""), "", SUMIF('Time Entries'!$S$12:$S$1011, _xlfn.CONCAT(P$10, " - ", $Y80), 'Time Entries'!$D$12:$D$1011)+SUMIF('Time Entries'!$T$12:$T$1011, _xlfn.CONCAT(P$10, " - ", $Y80), 'Time Entries'!$F$12:$F$1011)+SUMIF('Time Entries'!$U$12:$U$1011, _xlfn.CONCAT(P$10, " - ", $Y80), 'Time Entries'!$H$12:$H$1011)+SUMIF('Time Entries'!$V$12:$V$1011, _xlfn.CONCAT(P$10, " - ", $Y80), 'Time Entries'!$J$12:$J$1011))</f>
        <v/>
      </c>
      <c r="Q80" s="22" t="str">
        <f>IF(OR($B80="", $C80=""), "", SUMIF('Time Entries'!$S$12:$S$1011, _xlfn.CONCAT(Q$10, " - ", $Y80), 'Time Entries'!$D$12:$D$1011)+SUMIF('Time Entries'!$T$12:$T$1011, _xlfn.CONCAT(Q$10, " - ", $Y80), 'Time Entries'!$F$12:$F$1011)+SUMIF('Time Entries'!$U$12:$U$1011, _xlfn.CONCAT(Q$10, " - ", $Y80), 'Time Entries'!$H$12:$H$1011)+SUMIF('Time Entries'!$V$12:$V$1011, _xlfn.CONCAT(Q$10, " - ", $Y80), 'Time Entries'!$J$12:$J$1011))</f>
        <v/>
      </c>
      <c r="R80" s="22" t="str">
        <f>IF(OR($B80="", $C80=""), "", SUMIF('Time Entries'!$S$12:$S$1011, _xlfn.CONCAT(R$10, " - ", $Y80), 'Time Entries'!$D$12:$D$1011)+SUMIF('Time Entries'!$T$12:$T$1011, _xlfn.CONCAT(R$10, " - ", $Y80), 'Time Entries'!$F$12:$F$1011)+SUMIF('Time Entries'!$U$12:$U$1011, _xlfn.CONCAT(R$10, " - ", $Y80), 'Time Entries'!$H$12:$H$1011)+SUMIF('Time Entries'!$V$12:$V$1011, _xlfn.CONCAT(R$10, " - ", $Y80), 'Time Entries'!$J$12:$J$1011))</f>
        <v/>
      </c>
      <c r="S80" s="22" t="str">
        <f>IF(OR($B80="", $C80=""), "", SUMIF('Time Entries'!$S$12:$S$1011, _xlfn.CONCAT(S$10, " - ", $Y80), 'Time Entries'!$D$12:$D$1011)+SUMIF('Time Entries'!$T$12:$T$1011, _xlfn.CONCAT(S$10, " - ", $Y80), 'Time Entries'!$F$12:$F$1011)+SUMIF('Time Entries'!$U$12:$U$1011, _xlfn.CONCAT(S$10, " - ", $Y80), 'Time Entries'!$H$12:$H$1011)+SUMIF('Time Entries'!$V$12:$V$1011, _xlfn.CONCAT(S$10, " - ", $Y80), 'Time Entries'!$J$12:$J$1011))</f>
        <v/>
      </c>
      <c r="T80" s="24" t="str">
        <f>IF(OR($B80="", $C80=""), "", SUMIF('Time Entries'!$S$12:$S$1011, _xlfn.CONCAT(T$10, " - ", $Y80), 'Time Entries'!$D$12:$D$1011)+SUMIF('Time Entries'!$T$12:$T$1011, _xlfn.CONCAT(T$10, " - ", $Y80), 'Time Entries'!$F$12:$F$1011)+SUMIF('Time Entries'!$U$12:$U$1011, _xlfn.CONCAT(T$10, " - ", $Y80), 'Time Entries'!$H$12:$H$1011)+SUMIF('Time Entries'!$V$12:$V$1011, _xlfn.CONCAT(T$10, " - ", $Y80), 'Time Entries'!$J$12:$J$1011))</f>
        <v/>
      </c>
      <c r="U80" s="48"/>
      <c r="W80" s="17" t="str">
        <f t="shared" si="11"/>
        <v/>
      </c>
      <c r="Y80" s="17" t="str">
        <f t="shared" si="12"/>
        <v/>
      </c>
      <c r="AD80" s="17" t="str">
        <f t="shared" si="13"/>
        <v/>
      </c>
      <c r="AF80" s="17" t="str">
        <f t="shared" si="14"/>
        <v/>
      </c>
      <c r="AH80" s="17" t="str">
        <f>IF($B80="", "", IF(COUNTIF($B$12:$B80, $B80)&gt;1, "", $B80))</f>
        <v/>
      </c>
      <c r="AI80" s="17" t="str">
        <f>IF($AH80="", "", COUNTIF($AH$12:$AH$261, "&lt;"&amp;$AH80)+1+COUNTIF($AH$12:$AH80, $AH80)-1-$AH$10)</f>
        <v/>
      </c>
      <c r="AK80" s="17" t="str">
        <f t="shared" si="15"/>
        <v/>
      </c>
      <c r="AL80" s="17" t="str">
        <f>IF($AK80="", "", COUNTIF($AK$12:$AK$261, "&lt;"&amp;$AK80)+1+COUNTIF($AK$12:$AK80, $AK80)-1-$AK$10)</f>
        <v/>
      </c>
    </row>
    <row r="81" spans="1:38" x14ac:dyDescent="0.25">
      <c r="A81" s="48"/>
      <c r="B81" s="57"/>
      <c r="C81" s="58"/>
      <c r="D81" s="59"/>
      <c r="E81" s="48"/>
      <c r="F81" s="27" t="str">
        <f t="shared" si="9"/>
        <v/>
      </c>
      <c r="G81" s="27" t="str">
        <f t="shared" si="10"/>
        <v/>
      </c>
      <c r="H81" s="48"/>
      <c r="I81" s="31" t="str">
        <f>IF(OR($B81="", $C81=""), "", SUMIF('Time Entries'!$S$12:$S$1011, _xlfn.CONCAT(I$10, " - ", $Y81), 'Time Entries'!$D$12:$D$1011)+SUMIF('Time Entries'!$T$12:$T$1011, _xlfn.CONCAT(I$10, " - ", $Y81), 'Time Entries'!$F$12:$F$1011)+SUMIF('Time Entries'!$U$12:$U$1011, _xlfn.CONCAT(I$10, " - ", $Y81), 'Time Entries'!$H$12:$H$1011)+SUMIF('Time Entries'!$V$12:$V$1011, _xlfn.CONCAT(I$10, " - ", $Y81), 'Time Entries'!$J$12:$J$1011))</f>
        <v/>
      </c>
      <c r="J81" s="22" t="str">
        <f>IF(OR($B81="", $C81=""), "", SUMIF('Time Entries'!$S$12:$S$1011, _xlfn.CONCAT(J$10, " - ", $Y81), 'Time Entries'!$D$12:$D$1011)+SUMIF('Time Entries'!$T$12:$T$1011, _xlfn.CONCAT(J$10, " - ", $Y81), 'Time Entries'!$F$12:$F$1011)+SUMIF('Time Entries'!$U$12:$U$1011, _xlfn.CONCAT(J$10, " - ", $Y81), 'Time Entries'!$H$12:$H$1011)+SUMIF('Time Entries'!$V$12:$V$1011, _xlfn.CONCAT(J$10, " - ", $Y81), 'Time Entries'!$J$12:$J$1011))</f>
        <v/>
      </c>
      <c r="K81" s="22" t="str">
        <f>IF(OR($B81="", $C81=""), "", SUMIF('Time Entries'!$S$12:$S$1011, _xlfn.CONCAT(K$10, " - ", $Y81), 'Time Entries'!$D$12:$D$1011)+SUMIF('Time Entries'!$T$12:$T$1011, _xlfn.CONCAT(K$10, " - ", $Y81), 'Time Entries'!$F$12:$F$1011)+SUMIF('Time Entries'!$U$12:$U$1011, _xlfn.CONCAT(K$10, " - ", $Y81), 'Time Entries'!$H$12:$H$1011)+SUMIF('Time Entries'!$V$12:$V$1011, _xlfn.CONCAT(K$10, " - ", $Y81), 'Time Entries'!$J$12:$J$1011))</f>
        <v/>
      </c>
      <c r="L81" s="22" t="str">
        <f>IF(OR($B81="", $C81=""), "", SUMIF('Time Entries'!$S$12:$S$1011, _xlfn.CONCAT(L$10, " - ", $Y81), 'Time Entries'!$D$12:$D$1011)+SUMIF('Time Entries'!$T$12:$T$1011, _xlfn.CONCAT(L$10, " - ", $Y81), 'Time Entries'!$F$12:$F$1011)+SUMIF('Time Entries'!$U$12:$U$1011, _xlfn.CONCAT(L$10, " - ", $Y81), 'Time Entries'!$H$12:$H$1011)+SUMIF('Time Entries'!$V$12:$V$1011, _xlfn.CONCAT(L$10, " - ", $Y81), 'Time Entries'!$J$12:$J$1011))</f>
        <v/>
      </c>
      <c r="M81" s="22" t="str">
        <f>IF(OR($B81="", $C81=""), "", SUMIF('Time Entries'!$S$12:$S$1011, _xlfn.CONCAT(M$10, " - ", $Y81), 'Time Entries'!$D$12:$D$1011)+SUMIF('Time Entries'!$T$12:$T$1011, _xlfn.CONCAT(M$10, " - ", $Y81), 'Time Entries'!$F$12:$F$1011)+SUMIF('Time Entries'!$U$12:$U$1011, _xlfn.CONCAT(M$10, " - ", $Y81), 'Time Entries'!$H$12:$H$1011)+SUMIF('Time Entries'!$V$12:$V$1011, _xlfn.CONCAT(M$10, " - ", $Y81), 'Time Entries'!$J$12:$J$1011))</f>
        <v/>
      </c>
      <c r="N81" s="22" t="str">
        <f>IF(OR($B81="", $C81=""), "", SUMIF('Time Entries'!$S$12:$S$1011, _xlfn.CONCAT(N$10, " - ", $Y81), 'Time Entries'!$D$12:$D$1011)+SUMIF('Time Entries'!$T$12:$T$1011, _xlfn.CONCAT(N$10, " - ", $Y81), 'Time Entries'!$F$12:$F$1011)+SUMIF('Time Entries'!$U$12:$U$1011, _xlfn.CONCAT(N$10, " - ", $Y81), 'Time Entries'!$H$12:$H$1011)+SUMIF('Time Entries'!$V$12:$V$1011, _xlfn.CONCAT(N$10, " - ", $Y81), 'Time Entries'!$J$12:$J$1011))</f>
        <v/>
      </c>
      <c r="O81" s="22" t="str">
        <f>IF(OR($B81="", $C81=""), "", SUMIF('Time Entries'!$S$12:$S$1011, _xlfn.CONCAT(O$10, " - ", $Y81), 'Time Entries'!$D$12:$D$1011)+SUMIF('Time Entries'!$T$12:$T$1011, _xlfn.CONCAT(O$10, " - ", $Y81), 'Time Entries'!$F$12:$F$1011)+SUMIF('Time Entries'!$U$12:$U$1011, _xlfn.CONCAT(O$10, " - ", $Y81), 'Time Entries'!$H$12:$H$1011)+SUMIF('Time Entries'!$V$12:$V$1011, _xlfn.CONCAT(O$10, " - ", $Y81), 'Time Entries'!$J$12:$J$1011))</f>
        <v/>
      </c>
      <c r="P81" s="22" t="str">
        <f>IF(OR($B81="", $C81=""), "", SUMIF('Time Entries'!$S$12:$S$1011, _xlfn.CONCAT(P$10, " - ", $Y81), 'Time Entries'!$D$12:$D$1011)+SUMIF('Time Entries'!$T$12:$T$1011, _xlfn.CONCAT(P$10, " - ", $Y81), 'Time Entries'!$F$12:$F$1011)+SUMIF('Time Entries'!$U$12:$U$1011, _xlfn.CONCAT(P$10, " - ", $Y81), 'Time Entries'!$H$12:$H$1011)+SUMIF('Time Entries'!$V$12:$V$1011, _xlfn.CONCAT(P$10, " - ", $Y81), 'Time Entries'!$J$12:$J$1011))</f>
        <v/>
      </c>
      <c r="Q81" s="22" t="str">
        <f>IF(OR($B81="", $C81=""), "", SUMIF('Time Entries'!$S$12:$S$1011, _xlfn.CONCAT(Q$10, " - ", $Y81), 'Time Entries'!$D$12:$D$1011)+SUMIF('Time Entries'!$T$12:$T$1011, _xlfn.CONCAT(Q$10, " - ", $Y81), 'Time Entries'!$F$12:$F$1011)+SUMIF('Time Entries'!$U$12:$U$1011, _xlfn.CONCAT(Q$10, " - ", $Y81), 'Time Entries'!$H$12:$H$1011)+SUMIF('Time Entries'!$V$12:$V$1011, _xlfn.CONCAT(Q$10, " - ", $Y81), 'Time Entries'!$J$12:$J$1011))</f>
        <v/>
      </c>
      <c r="R81" s="22" t="str">
        <f>IF(OR($B81="", $C81=""), "", SUMIF('Time Entries'!$S$12:$S$1011, _xlfn.CONCAT(R$10, " - ", $Y81), 'Time Entries'!$D$12:$D$1011)+SUMIF('Time Entries'!$T$12:$T$1011, _xlfn.CONCAT(R$10, " - ", $Y81), 'Time Entries'!$F$12:$F$1011)+SUMIF('Time Entries'!$U$12:$U$1011, _xlfn.CONCAT(R$10, " - ", $Y81), 'Time Entries'!$H$12:$H$1011)+SUMIF('Time Entries'!$V$12:$V$1011, _xlfn.CONCAT(R$10, " - ", $Y81), 'Time Entries'!$J$12:$J$1011))</f>
        <v/>
      </c>
      <c r="S81" s="22" t="str">
        <f>IF(OR($B81="", $C81=""), "", SUMIF('Time Entries'!$S$12:$S$1011, _xlfn.CONCAT(S$10, " - ", $Y81), 'Time Entries'!$D$12:$D$1011)+SUMIF('Time Entries'!$T$12:$T$1011, _xlfn.CONCAT(S$10, " - ", $Y81), 'Time Entries'!$F$12:$F$1011)+SUMIF('Time Entries'!$U$12:$U$1011, _xlfn.CONCAT(S$10, " - ", $Y81), 'Time Entries'!$H$12:$H$1011)+SUMIF('Time Entries'!$V$12:$V$1011, _xlfn.CONCAT(S$10, " - ", $Y81), 'Time Entries'!$J$12:$J$1011))</f>
        <v/>
      </c>
      <c r="T81" s="24" t="str">
        <f>IF(OR($B81="", $C81=""), "", SUMIF('Time Entries'!$S$12:$S$1011, _xlfn.CONCAT(T$10, " - ", $Y81), 'Time Entries'!$D$12:$D$1011)+SUMIF('Time Entries'!$T$12:$T$1011, _xlfn.CONCAT(T$10, " - ", $Y81), 'Time Entries'!$F$12:$F$1011)+SUMIF('Time Entries'!$U$12:$U$1011, _xlfn.CONCAT(T$10, " - ", $Y81), 'Time Entries'!$H$12:$H$1011)+SUMIF('Time Entries'!$V$12:$V$1011, _xlfn.CONCAT(T$10, " - ", $Y81), 'Time Entries'!$J$12:$J$1011))</f>
        <v/>
      </c>
      <c r="U81" s="48"/>
      <c r="W81" s="17" t="str">
        <f t="shared" si="11"/>
        <v/>
      </c>
      <c r="Y81" s="17" t="str">
        <f t="shared" si="12"/>
        <v/>
      </c>
      <c r="AD81" s="17" t="str">
        <f t="shared" si="13"/>
        <v/>
      </c>
      <c r="AF81" s="17" t="str">
        <f t="shared" si="14"/>
        <v/>
      </c>
      <c r="AH81" s="17" t="str">
        <f>IF($B81="", "", IF(COUNTIF($B$12:$B81, $B81)&gt;1, "", $B81))</f>
        <v/>
      </c>
      <c r="AI81" s="17" t="str">
        <f>IF($AH81="", "", COUNTIF($AH$12:$AH$261, "&lt;"&amp;$AH81)+1+COUNTIF($AH$12:$AH81, $AH81)-1-$AH$10)</f>
        <v/>
      </c>
      <c r="AK81" s="17" t="str">
        <f t="shared" si="15"/>
        <v/>
      </c>
      <c r="AL81" s="17" t="str">
        <f>IF($AK81="", "", COUNTIF($AK$12:$AK$261, "&lt;"&amp;$AK81)+1+COUNTIF($AK$12:$AK81, $AK81)-1-$AK$10)</f>
        <v/>
      </c>
    </row>
    <row r="82" spans="1:38" x14ac:dyDescent="0.25">
      <c r="A82" s="48"/>
      <c r="B82" s="57"/>
      <c r="C82" s="58"/>
      <c r="D82" s="59"/>
      <c r="E82" s="48"/>
      <c r="F82" s="27" t="str">
        <f t="shared" si="9"/>
        <v/>
      </c>
      <c r="G82" s="27" t="str">
        <f t="shared" si="10"/>
        <v/>
      </c>
      <c r="H82" s="48"/>
      <c r="I82" s="31" t="str">
        <f>IF(OR($B82="", $C82=""), "", SUMIF('Time Entries'!$S$12:$S$1011, _xlfn.CONCAT(I$10, " - ", $Y82), 'Time Entries'!$D$12:$D$1011)+SUMIF('Time Entries'!$T$12:$T$1011, _xlfn.CONCAT(I$10, " - ", $Y82), 'Time Entries'!$F$12:$F$1011)+SUMIF('Time Entries'!$U$12:$U$1011, _xlfn.CONCAT(I$10, " - ", $Y82), 'Time Entries'!$H$12:$H$1011)+SUMIF('Time Entries'!$V$12:$V$1011, _xlfn.CONCAT(I$10, " - ", $Y82), 'Time Entries'!$J$12:$J$1011))</f>
        <v/>
      </c>
      <c r="J82" s="22" t="str">
        <f>IF(OR($B82="", $C82=""), "", SUMIF('Time Entries'!$S$12:$S$1011, _xlfn.CONCAT(J$10, " - ", $Y82), 'Time Entries'!$D$12:$D$1011)+SUMIF('Time Entries'!$T$12:$T$1011, _xlfn.CONCAT(J$10, " - ", $Y82), 'Time Entries'!$F$12:$F$1011)+SUMIF('Time Entries'!$U$12:$U$1011, _xlfn.CONCAT(J$10, " - ", $Y82), 'Time Entries'!$H$12:$H$1011)+SUMIF('Time Entries'!$V$12:$V$1011, _xlfn.CONCAT(J$10, " - ", $Y82), 'Time Entries'!$J$12:$J$1011))</f>
        <v/>
      </c>
      <c r="K82" s="22" t="str">
        <f>IF(OR($B82="", $C82=""), "", SUMIF('Time Entries'!$S$12:$S$1011, _xlfn.CONCAT(K$10, " - ", $Y82), 'Time Entries'!$D$12:$D$1011)+SUMIF('Time Entries'!$T$12:$T$1011, _xlfn.CONCAT(K$10, " - ", $Y82), 'Time Entries'!$F$12:$F$1011)+SUMIF('Time Entries'!$U$12:$U$1011, _xlfn.CONCAT(K$10, " - ", $Y82), 'Time Entries'!$H$12:$H$1011)+SUMIF('Time Entries'!$V$12:$V$1011, _xlfn.CONCAT(K$10, " - ", $Y82), 'Time Entries'!$J$12:$J$1011))</f>
        <v/>
      </c>
      <c r="L82" s="22" t="str">
        <f>IF(OR($B82="", $C82=""), "", SUMIF('Time Entries'!$S$12:$S$1011, _xlfn.CONCAT(L$10, " - ", $Y82), 'Time Entries'!$D$12:$D$1011)+SUMIF('Time Entries'!$T$12:$T$1011, _xlfn.CONCAT(L$10, " - ", $Y82), 'Time Entries'!$F$12:$F$1011)+SUMIF('Time Entries'!$U$12:$U$1011, _xlfn.CONCAT(L$10, " - ", $Y82), 'Time Entries'!$H$12:$H$1011)+SUMIF('Time Entries'!$V$12:$V$1011, _xlfn.CONCAT(L$10, " - ", $Y82), 'Time Entries'!$J$12:$J$1011))</f>
        <v/>
      </c>
      <c r="M82" s="22" t="str">
        <f>IF(OR($B82="", $C82=""), "", SUMIF('Time Entries'!$S$12:$S$1011, _xlfn.CONCAT(M$10, " - ", $Y82), 'Time Entries'!$D$12:$D$1011)+SUMIF('Time Entries'!$T$12:$T$1011, _xlfn.CONCAT(M$10, " - ", $Y82), 'Time Entries'!$F$12:$F$1011)+SUMIF('Time Entries'!$U$12:$U$1011, _xlfn.CONCAT(M$10, " - ", $Y82), 'Time Entries'!$H$12:$H$1011)+SUMIF('Time Entries'!$V$12:$V$1011, _xlfn.CONCAT(M$10, " - ", $Y82), 'Time Entries'!$J$12:$J$1011))</f>
        <v/>
      </c>
      <c r="N82" s="22" t="str">
        <f>IF(OR($B82="", $C82=""), "", SUMIF('Time Entries'!$S$12:$S$1011, _xlfn.CONCAT(N$10, " - ", $Y82), 'Time Entries'!$D$12:$D$1011)+SUMIF('Time Entries'!$T$12:$T$1011, _xlfn.CONCAT(N$10, " - ", $Y82), 'Time Entries'!$F$12:$F$1011)+SUMIF('Time Entries'!$U$12:$U$1011, _xlfn.CONCAT(N$10, " - ", $Y82), 'Time Entries'!$H$12:$H$1011)+SUMIF('Time Entries'!$V$12:$V$1011, _xlfn.CONCAT(N$10, " - ", $Y82), 'Time Entries'!$J$12:$J$1011))</f>
        <v/>
      </c>
      <c r="O82" s="22" t="str">
        <f>IF(OR($B82="", $C82=""), "", SUMIF('Time Entries'!$S$12:$S$1011, _xlfn.CONCAT(O$10, " - ", $Y82), 'Time Entries'!$D$12:$D$1011)+SUMIF('Time Entries'!$T$12:$T$1011, _xlfn.CONCAT(O$10, " - ", $Y82), 'Time Entries'!$F$12:$F$1011)+SUMIF('Time Entries'!$U$12:$U$1011, _xlfn.CONCAT(O$10, " - ", $Y82), 'Time Entries'!$H$12:$H$1011)+SUMIF('Time Entries'!$V$12:$V$1011, _xlfn.CONCAT(O$10, " - ", $Y82), 'Time Entries'!$J$12:$J$1011))</f>
        <v/>
      </c>
      <c r="P82" s="22" t="str">
        <f>IF(OR($B82="", $C82=""), "", SUMIF('Time Entries'!$S$12:$S$1011, _xlfn.CONCAT(P$10, " - ", $Y82), 'Time Entries'!$D$12:$D$1011)+SUMIF('Time Entries'!$T$12:$T$1011, _xlfn.CONCAT(P$10, " - ", $Y82), 'Time Entries'!$F$12:$F$1011)+SUMIF('Time Entries'!$U$12:$U$1011, _xlfn.CONCAT(P$10, " - ", $Y82), 'Time Entries'!$H$12:$H$1011)+SUMIF('Time Entries'!$V$12:$V$1011, _xlfn.CONCAT(P$10, " - ", $Y82), 'Time Entries'!$J$12:$J$1011))</f>
        <v/>
      </c>
      <c r="Q82" s="22" t="str">
        <f>IF(OR($B82="", $C82=""), "", SUMIF('Time Entries'!$S$12:$S$1011, _xlfn.CONCAT(Q$10, " - ", $Y82), 'Time Entries'!$D$12:$D$1011)+SUMIF('Time Entries'!$T$12:$T$1011, _xlfn.CONCAT(Q$10, " - ", $Y82), 'Time Entries'!$F$12:$F$1011)+SUMIF('Time Entries'!$U$12:$U$1011, _xlfn.CONCAT(Q$10, " - ", $Y82), 'Time Entries'!$H$12:$H$1011)+SUMIF('Time Entries'!$V$12:$V$1011, _xlfn.CONCAT(Q$10, " - ", $Y82), 'Time Entries'!$J$12:$J$1011))</f>
        <v/>
      </c>
      <c r="R82" s="22" t="str">
        <f>IF(OR($B82="", $C82=""), "", SUMIF('Time Entries'!$S$12:$S$1011, _xlfn.CONCAT(R$10, " - ", $Y82), 'Time Entries'!$D$12:$D$1011)+SUMIF('Time Entries'!$T$12:$T$1011, _xlfn.CONCAT(R$10, " - ", $Y82), 'Time Entries'!$F$12:$F$1011)+SUMIF('Time Entries'!$U$12:$U$1011, _xlfn.CONCAT(R$10, " - ", $Y82), 'Time Entries'!$H$12:$H$1011)+SUMIF('Time Entries'!$V$12:$V$1011, _xlfn.CONCAT(R$10, " - ", $Y82), 'Time Entries'!$J$12:$J$1011))</f>
        <v/>
      </c>
      <c r="S82" s="22" t="str">
        <f>IF(OR($B82="", $C82=""), "", SUMIF('Time Entries'!$S$12:$S$1011, _xlfn.CONCAT(S$10, " - ", $Y82), 'Time Entries'!$D$12:$D$1011)+SUMIF('Time Entries'!$T$12:$T$1011, _xlfn.CONCAT(S$10, " - ", $Y82), 'Time Entries'!$F$12:$F$1011)+SUMIF('Time Entries'!$U$12:$U$1011, _xlfn.CONCAT(S$10, " - ", $Y82), 'Time Entries'!$H$12:$H$1011)+SUMIF('Time Entries'!$V$12:$V$1011, _xlfn.CONCAT(S$10, " - ", $Y82), 'Time Entries'!$J$12:$J$1011))</f>
        <v/>
      </c>
      <c r="T82" s="24" t="str">
        <f>IF(OR($B82="", $C82=""), "", SUMIF('Time Entries'!$S$12:$S$1011, _xlfn.CONCAT(T$10, " - ", $Y82), 'Time Entries'!$D$12:$D$1011)+SUMIF('Time Entries'!$T$12:$T$1011, _xlfn.CONCAT(T$10, " - ", $Y82), 'Time Entries'!$F$12:$F$1011)+SUMIF('Time Entries'!$U$12:$U$1011, _xlfn.CONCAT(T$10, " - ", $Y82), 'Time Entries'!$H$12:$H$1011)+SUMIF('Time Entries'!$V$12:$V$1011, _xlfn.CONCAT(T$10, " - ", $Y82), 'Time Entries'!$J$12:$J$1011))</f>
        <v/>
      </c>
      <c r="U82" s="48"/>
      <c r="W82" s="17" t="str">
        <f t="shared" si="11"/>
        <v/>
      </c>
      <c r="Y82" s="17" t="str">
        <f t="shared" si="12"/>
        <v/>
      </c>
      <c r="AD82" s="17" t="str">
        <f t="shared" si="13"/>
        <v/>
      </c>
      <c r="AF82" s="17" t="str">
        <f t="shared" si="14"/>
        <v/>
      </c>
      <c r="AH82" s="17" t="str">
        <f>IF($B82="", "", IF(COUNTIF($B$12:$B82, $B82)&gt;1, "", $B82))</f>
        <v/>
      </c>
      <c r="AI82" s="17" t="str">
        <f>IF($AH82="", "", COUNTIF($AH$12:$AH$261, "&lt;"&amp;$AH82)+1+COUNTIF($AH$12:$AH82, $AH82)-1-$AH$10)</f>
        <v/>
      </c>
      <c r="AK82" s="17" t="str">
        <f t="shared" si="15"/>
        <v/>
      </c>
      <c r="AL82" s="17" t="str">
        <f>IF($AK82="", "", COUNTIF($AK$12:$AK$261, "&lt;"&amp;$AK82)+1+COUNTIF($AK$12:$AK82, $AK82)-1-$AK$10)</f>
        <v/>
      </c>
    </row>
    <row r="83" spans="1:38" x14ac:dyDescent="0.25">
      <c r="A83" s="48"/>
      <c r="B83" s="57"/>
      <c r="C83" s="58"/>
      <c r="D83" s="59"/>
      <c r="E83" s="48"/>
      <c r="F83" s="27" t="str">
        <f t="shared" si="9"/>
        <v/>
      </c>
      <c r="G83" s="27" t="str">
        <f t="shared" si="10"/>
        <v/>
      </c>
      <c r="H83" s="48"/>
      <c r="I83" s="31" t="str">
        <f>IF(OR($B83="", $C83=""), "", SUMIF('Time Entries'!$S$12:$S$1011, _xlfn.CONCAT(I$10, " - ", $Y83), 'Time Entries'!$D$12:$D$1011)+SUMIF('Time Entries'!$T$12:$T$1011, _xlfn.CONCAT(I$10, " - ", $Y83), 'Time Entries'!$F$12:$F$1011)+SUMIF('Time Entries'!$U$12:$U$1011, _xlfn.CONCAT(I$10, " - ", $Y83), 'Time Entries'!$H$12:$H$1011)+SUMIF('Time Entries'!$V$12:$V$1011, _xlfn.CONCAT(I$10, " - ", $Y83), 'Time Entries'!$J$12:$J$1011))</f>
        <v/>
      </c>
      <c r="J83" s="22" t="str">
        <f>IF(OR($B83="", $C83=""), "", SUMIF('Time Entries'!$S$12:$S$1011, _xlfn.CONCAT(J$10, " - ", $Y83), 'Time Entries'!$D$12:$D$1011)+SUMIF('Time Entries'!$T$12:$T$1011, _xlfn.CONCAT(J$10, " - ", $Y83), 'Time Entries'!$F$12:$F$1011)+SUMIF('Time Entries'!$U$12:$U$1011, _xlfn.CONCAT(J$10, " - ", $Y83), 'Time Entries'!$H$12:$H$1011)+SUMIF('Time Entries'!$V$12:$V$1011, _xlfn.CONCAT(J$10, " - ", $Y83), 'Time Entries'!$J$12:$J$1011))</f>
        <v/>
      </c>
      <c r="K83" s="22" t="str">
        <f>IF(OR($B83="", $C83=""), "", SUMIF('Time Entries'!$S$12:$S$1011, _xlfn.CONCAT(K$10, " - ", $Y83), 'Time Entries'!$D$12:$D$1011)+SUMIF('Time Entries'!$T$12:$T$1011, _xlfn.CONCAT(K$10, " - ", $Y83), 'Time Entries'!$F$12:$F$1011)+SUMIF('Time Entries'!$U$12:$U$1011, _xlfn.CONCAT(K$10, " - ", $Y83), 'Time Entries'!$H$12:$H$1011)+SUMIF('Time Entries'!$V$12:$V$1011, _xlfn.CONCAT(K$10, " - ", $Y83), 'Time Entries'!$J$12:$J$1011))</f>
        <v/>
      </c>
      <c r="L83" s="22" t="str">
        <f>IF(OR($B83="", $C83=""), "", SUMIF('Time Entries'!$S$12:$S$1011, _xlfn.CONCAT(L$10, " - ", $Y83), 'Time Entries'!$D$12:$D$1011)+SUMIF('Time Entries'!$T$12:$T$1011, _xlfn.CONCAT(L$10, " - ", $Y83), 'Time Entries'!$F$12:$F$1011)+SUMIF('Time Entries'!$U$12:$U$1011, _xlfn.CONCAT(L$10, " - ", $Y83), 'Time Entries'!$H$12:$H$1011)+SUMIF('Time Entries'!$V$12:$V$1011, _xlfn.CONCAT(L$10, " - ", $Y83), 'Time Entries'!$J$12:$J$1011))</f>
        <v/>
      </c>
      <c r="M83" s="22" t="str">
        <f>IF(OR($B83="", $C83=""), "", SUMIF('Time Entries'!$S$12:$S$1011, _xlfn.CONCAT(M$10, " - ", $Y83), 'Time Entries'!$D$12:$D$1011)+SUMIF('Time Entries'!$T$12:$T$1011, _xlfn.CONCAT(M$10, " - ", $Y83), 'Time Entries'!$F$12:$F$1011)+SUMIF('Time Entries'!$U$12:$U$1011, _xlfn.CONCAT(M$10, " - ", $Y83), 'Time Entries'!$H$12:$H$1011)+SUMIF('Time Entries'!$V$12:$V$1011, _xlfn.CONCAT(M$10, " - ", $Y83), 'Time Entries'!$J$12:$J$1011))</f>
        <v/>
      </c>
      <c r="N83" s="22" t="str">
        <f>IF(OR($B83="", $C83=""), "", SUMIF('Time Entries'!$S$12:$S$1011, _xlfn.CONCAT(N$10, " - ", $Y83), 'Time Entries'!$D$12:$D$1011)+SUMIF('Time Entries'!$T$12:$T$1011, _xlfn.CONCAT(N$10, " - ", $Y83), 'Time Entries'!$F$12:$F$1011)+SUMIF('Time Entries'!$U$12:$U$1011, _xlfn.CONCAT(N$10, " - ", $Y83), 'Time Entries'!$H$12:$H$1011)+SUMIF('Time Entries'!$V$12:$V$1011, _xlfn.CONCAT(N$10, " - ", $Y83), 'Time Entries'!$J$12:$J$1011))</f>
        <v/>
      </c>
      <c r="O83" s="22" t="str">
        <f>IF(OR($B83="", $C83=""), "", SUMIF('Time Entries'!$S$12:$S$1011, _xlfn.CONCAT(O$10, " - ", $Y83), 'Time Entries'!$D$12:$D$1011)+SUMIF('Time Entries'!$T$12:$T$1011, _xlfn.CONCAT(O$10, " - ", $Y83), 'Time Entries'!$F$12:$F$1011)+SUMIF('Time Entries'!$U$12:$U$1011, _xlfn.CONCAT(O$10, " - ", $Y83), 'Time Entries'!$H$12:$H$1011)+SUMIF('Time Entries'!$V$12:$V$1011, _xlfn.CONCAT(O$10, " - ", $Y83), 'Time Entries'!$J$12:$J$1011))</f>
        <v/>
      </c>
      <c r="P83" s="22" t="str">
        <f>IF(OR($B83="", $C83=""), "", SUMIF('Time Entries'!$S$12:$S$1011, _xlfn.CONCAT(P$10, " - ", $Y83), 'Time Entries'!$D$12:$D$1011)+SUMIF('Time Entries'!$T$12:$T$1011, _xlfn.CONCAT(P$10, " - ", $Y83), 'Time Entries'!$F$12:$F$1011)+SUMIF('Time Entries'!$U$12:$U$1011, _xlfn.CONCAT(P$10, " - ", $Y83), 'Time Entries'!$H$12:$H$1011)+SUMIF('Time Entries'!$V$12:$V$1011, _xlfn.CONCAT(P$10, " - ", $Y83), 'Time Entries'!$J$12:$J$1011))</f>
        <v/>
      </c>
      <c r="Q83" s="22" t="str">
        <f>IF(OR($B83="", $C83=""), "", SUMIF('Time Entries'!$S$12:$S$1011, _xlfn.CONCAT(Q$10, " - ", $Y83), 'Time Entries'!$D$12:$D$1011)+SUMIF('Time Entries'!$T$12:$T$1011, _xlfn.CONCAT(Q$10, " - ", $Y83), 'Time Entries'!$F$12:$F$1011)+SUMIF('Time Entries'!$U$12:$U$1011, _xlfn.CONCAT(Q$10, " - ", $Y83), 'Time Entries'!$H$12:$H$1011)+SUMIF('Time Entries'!$V$12:$V$1011, _xlfn.CONCAT(Q$10, " - ", $Y83), 'Time Entries'!$J$12:$J$1011))</f>
        <v/>
      </c>
      <c r="R83" s="22" t="str">
        <f>IF(OR($B83="", $C83=""), "", SUMIF('Time Entries'!$S$12:$S$1011, _xlfn.CONCAT(R$10, " - ", $Y83), 'Time Entries'!$D$12:$D$1011)+SUMIF('Time Entries'!$T$12:$T$1011, _xlfn.CONCAT(R$10, " - ", $Y83), 'Time Entries'!$F$12:$F$1011)+SUMIF('Time Entries'!$U$12:$U$1011, _xlfn.CONCAT(R$10, " - ", $Y83), 'Time Entries'!$H$12:$H$1011)+SUMIF('Time Entries'!$V$12:$V$1011, _xlfn.CONCAT(R$10, " - ", $Y83), 'Time Entries'!$J$12:$J$1011))</f>
        <v/>
      </c>
      <c r="S83" s="22" t="str">
        <f>IF(OR($B83="", $C83=""), "", SUMIF('Time Entries'!$S$12:$S$1011, _xlfn.CONCAT(S$10, " - ", $Y83), 'Time Entries'!$D$12:$D$1011)+SUMIF('Time Entries'!$T$12:$T$1011, _xlfn.CONCAT(S$10, " - ", $Y83), 'Time Entries'!$F$12:$F$1011)+SUMIF('Time Entries'!$U$12:$U$1011, _xlfn.CONCAT(S$10, " - ", $Y83), 'Time Entries'!$H$12:$H$1011)+SUMIF('Time Entries'!$V$12:$V$1011, _xlfn.CONCAT(S$10, " - ", $Y83), 'Time Entries'!$J$12:$J$1011))</f>
        <v/>
      </c>
      <c r="T83" s="24" t="str">
        <f>IF(OR($B83="", $C83=""), "", SUMIF('Time Entries'!$S$12:$S$1011, _xlfn.CONCAT(T$10, " - ", $Y83), 'Time Entries'!$D$12:$D$1011)+SUMIF('Time Entries'!$T$12:$T$1011, _xlfn.CONCAT(T$10, " - ", $Y83), 'Time Entries'!$F$12:$F$1011)+SUMIF('Time Entries'!$U$12:$U$1011, _xlfn.CONCAT(T$10, " - ", $Y83), 'Time Entries'!$H$12:$H$1011)+SUMIF('Time Entries'!$V$12:$V$1011, _xlfn.CONCAT(T$10, " - ", $Y83), 'Time Entries'!$J$12:$J$1011))</f>
        <v/>
      </c>
      <c r="U83" s="48"/>
      <c r="W83" s="17" t="str">
        <f t="shared" si="11"/>
        <v/>
      </c>
      <c r="Y83" s="17" t="str">
        <f t="shared" si="12"/>
        <v/>
      </c>
      <c r="AD83" s="17" t="str">
        <f t="shared" si="13"/>
        <v/>
      </c>
      <c r="AF83" s="17" t="str">
        <f t="shared" si="14"/>
        <v/>
      </c>
      <c r="AH83" s="17" t="str">
        <f>IF($B83="", "", IF(COUNTIF($B$12:$B83, $B83)&gt;1, "", $B83))</f>
        <v/>
      </c>
      <c r="AI83" s="17" t="str">
        <f>IF($AH83="", "", COUNTIF($AH$12:$AH$261, "&lt;"&amp;$AH83)+1+COUNTIF($AH$12:$AH83, $AH83)-1-$AH$10)</f>
        <v/>
      </c>
      <c r="AK83" s="17" t="str">
        <f t="shared" si="15"/>
        <v/>
      </c>
      <c r="AL83" s="17" t="str">
        <f>IF($AK83="", "", COUNTIF($AK$12:$AK$261, "&lt;"&amp;$AK83)+1+COUNTIF($AK$12:$AK83, $AK83)-1-$AK$10)</f>
        <v/>
      </c>
    </row>
    <row r="84" spans="1:38" x14ac:dyDescent="0.25">
      <c r="A84" s="48"/>
      <c r="B84" s="57"/>
      <c r="C84" s="58"/>
      <c r="D84" s="59"/>
      <c r="E84" s="48"/>
      <c r="F84" s="27" t="str">
        <f t="shared" si="9"/>
        <v/>
      </c>
      <c r="G84" s="27" t="str">
        <f t="shared" si="10"/>
        <v/>
      </c>
      <c r="H84" s="48"/>
      <c r="I84" s="31" t="str">
        <f>IF(OR($B84="", $C84=""), "", SUMIF('Time Entries'!$S$12:$S$1011, _xlfn.CONCAT(I$10, " - ", $Y84), 'Time Entries'!$D$12:$D$1011)+SUMIF('Time Entries'!$T$12:$T$1011, _xlfn.CONCAT(I$10, " - ", $Y84), 'Time Entries'!$F$12:$F$1011)+SUMIF('Time Entries'!$U$12:$U$1011, _xlfn.CONCAT(I$10, " - ", $Y84), 'Time Entries'!$H$12:$H$1011)+SUMIF('Time Entries'!$V$12:$V$1011, _xlfn.CONCAT(I$10, " - ", $Y84), 'Time Entries'!$J$12:$J$1011))</f>
        <v/>
      </c>
      <c r="J84" s="22" t="str">
        <f>IF(OR($B84="", $C84=""), "", SUMIF('Time Entries'!$S$12:$S$1011, _xlfn.CONCAT(J$10, " - ", $Y84), 'Time Entries'!$D$12:$D$1011)+SUMIF('Time Entries'!$T$12:$T$1011, _xlfn.CONCAT(J$10, " - ", $Y84), 'Time Entries'!$F$12:$F$1011)+SUMIF('Time Entries'!$U$12:$U$1011, _xlfn.CONCAT(J$10, " - ", $Y84), 'Time Entries'!$H$12:$H$1011)+SUMIF('Time Entries'!$V$12:$V$1011, _xlfn.CONCAT(J$10, " - ", $Y84), 'Time Entries'!$J$12:$J$1011))</f>
        <v/>
      </c>
      <c r="K84" s="22" t="str">
        <f>IF(OR($B84="", $C84=""), "", SUMIF('Time Entries'!$S$12:$S$1011, _xlfn.CONCAT(K$10, " - ", $Y84), 'Time Entries'!$D$12:$D$1011)+SUMIF('Time Entries'!$T$12:$T$1011, _xlfn.CONCAT(K$10, " - ", $Y84), 'Time Entries'!$F$12:$F$1011)+SUMIF('Time Entries'!$U$12:$U$1011, _xlfn.CONCAT(K$10, " - ", $Y84), 'Time Entries'!$H$12:$H$1011)+SUMIF('Time Entries'!$V$12:$V$1011, _xlfn.CONCAT(K$10, " - ", $Y84), 'Time Entries'!$J$12:$J$1011))</f>
        <v/>
      </c>
      <c r="L84" s="22" t="str">
        <f>IF(OR($B84="", $C84=""), "", SUMIF('Time Entries'!$S$12:$S$1011, _xlfn.CONCAT(L$10, " - ", $Y84), 'Time Entries'!$D$12:$D$1011)+SUMIF('Time Entries'!$T$12:$T$1011, _xlfn.CONCAT(L$10, " - ", $Y84), 'Time Entries'!$F$12:$F$1011)+SUMIF('Time Entries'!$U$12:$U$1011, _xlfn.CONCAT(L$10, " - ", $Y84), 'Time Entries'!$H$12:$H$1011)+SUMIF('Time Entries'!$V$12:$V$1011, _xlfn.CONCAT(L$10, " - ", $Y84), 'Time Entries'!$J$12:$J$1011))</f>
        <v/>
      </c>
      <c r="M84" s="22" t="str">
        <f>IF(OR($B84="", $C84=""), "", SUMIF('Time Entries'!$S$12:$S$1011, _xlfn.CONCAT(M$10, " - ", $Y84), 'Time Entries'!$D$12:$D$1011)+SUMIF('Time Entries'!$T$12:$T$1011, _xlfn.CONCAT(M$10, " - ", $Y84), 'Time Entries'!$F$12:$F$1011)+SUMIF('Time Entries'!$U$12:$U$1011, _xlfn.CONCAT(M$10, " - ", $Y84), 'Time Entries'!$H$12:$H$1011)+SUMIF('Time Entries'!$V$12:$V$1011, _xlfn.CONCAT(M$10, " - ", $Y84), 'Time Entries'!$J$12:$J$1011))</f>
        <v/>
      </c>
      <c r="N84" s="22" t="str">
        <f>IF(OR($B84="", $C84=""), "", SUMIF('Time Entries'!$S$12:$S$1011, _xlfn.CONCAT(N$10, " - ", $Y84), 'Time Entries'!$D$12:$D$1011)+SUMIF('Time Entries'!$T$12:$T$1011, _xlfn.CONCAT(N$10, " - ", $Y84), 'Time Entries'!$F$12:$F$1011)+SUMIF('Time Entries'!$U$12:$U$1011, _xlfn.CONCAT(N$10, " - ", $Y84), 'Time Entries'!$H$12:$H$1011)+SUMIF('Time Entries'!$V$12:$V$1011, _xlfn.CONCAT(N$10, " - ", $Y84), 'Time Entries'!$J$12:$J$1011))</f>
        <v/>
      </c>
      <c r="O84" s="22" t="str">
        <f>IF(OR($B84="", $C84=""), "", SUMIF('Time Entries'!$S$12:$S$1011, _xlfn.CONCAT(O$10, " - ", $Y84), 'Time Entries'!$D$12:$D$1011)+SUMIF('Time Entries'!$T$12:$T$1011, _xlfn.CONCAT(O$10, " - ", $Y84), 'Time Entries'!$F$12:$F$1011)+SUMIF('Time Entries'!$U$12:$U$1011, _xlfn.CONCAT(O$10, " - ", $Y84), 'Time Entries'!$H$12:$H$1011)+SUMIF('Time Entries'!$V$12:$V$1011, _xlfn.CONCAT(O$10, " - ", $Y84), 'Time Entries'!$J$12:$J$1011))</f>
        <v/>
      </c>
      <c r="P84" s="22" t="str">
        <f>IF(OR($B84="", $C84=""), "", SUMIF('Time Entries'!$S$12:$S$1011, _xlfn.CONCAT(P$10, " - ", $Y84), 'Time Entries'!$D$12:$D$1011)+SUMIF('Time Entries'!$T$12:$T$1011, _xlfn.CONCAT(P$10, " - ", $Y84), 'Time Entries'!$F$12:$F$1011)+SUMIF('Time Entries'!$U$12:$U$1011, _xlfn.CONCAT(P$10, " - ", $Y84), 'Time Entries'!$H$12:$H$1011)+SUMIF('Time Entries'!$V$12:$V$1011, _xlfn.CONCAT(P$10, " - ", $Y84), 'Time Entries'!$J$12:$J$1011))</f>
        <v/>
      </c>
      <c r="Q84" s="22" t="str">
        <f>IF(OR($B84="", $C84=""), "", SUMIF('Time Entries'!$S$12:$S$1011, _xlfn.CONCAT(Q$10, " - ", $Y84), 'Time Entries'!$D$12:$D$1011)+SUMIF('Time Entries'!$T$12:$T$1011, _xlfn.CONCAT(Q$10, " - ", $Y84), 'Time Entries'!$F$12:$F$1011)+SUMIF('Time Entries'!$U$12:$U$1011, _xlfn.CONCAT(Q$10, " - ", $Y84), 'Time Entries'!$H$12:$H$1011)+SUMIF('Time Entries'!$V$12:$V$1011, _xlfn.CONCAT(Q$10, " - ", $Y84), 'Time Entries'!$J$12:$J$1011))</f>
        <v/>
      </c>
      <c r="R84" s="22" t="str">
        <f>IF(OR($B84="", $C84=""), "", SUMIF('Time Entries'!$S$12:$S$1011, _xlfn.CONCAT(R$10, " - ", $Y84), 'Time Entries'!$D$12:$D$1011)+SUMIF('Time Entries'!$T$12:$T$1011, _xlfn.CONCAT(R$10, " - ", $Y84), 'Time Entries'!$F$12:$F$1011)+SUMIF('Time Entries'!$U$12:$U$1011, _xlfn.CONCAT(R$10, " - ", $Y84), 'Time Entries'!$H$12:$H$1011)+SUMIF('Time Entries'!$V$12:$V$1011, _xlfn.CONCAT(R$10, " - ", $Y84), 'Time Entries'!$J$12:$J$1011))</f>
        <v/>
      </c>
      <c r="S84" s="22" t="str">
        <f>IF(OR($B84="", $C84=""), "", SUMIF('Time Entries'!$S$12:$S$1011, _xlfn.CONCAT(S$10, " - ", $Y84), 'Time Entries'!$D$12:$D$1011)+SUMIF('Time Entries'!$T$12:$T$1011, _xlfn.CONCAT(S$10, " - ", $Y84), 'Time Entries'!$F$12:$F$1011)+SUMIF('Time Entries'!$U$12:$U$1011, _xlfn.CONCAT(S$10, " - ", $Y84), 'Time Entries'!$H$12:$H$1011)+SUMIF('Time Entries'!$V$12:$V$1011, _xlfn.CONCAT(S$10, " - ", $Y84), 'Time Entries'!$J$12:$J$1011))</f>
        <v/>
      </c>
      <c r="T84" s="24" t="str">
        <f>IF(OR($B84="", $C84=""), "", SUMIF('Time Entries'!$S$12:$S$1011, _xlfn.CONCAT(T$10, " - ", $Y84), 'Time Entries'!$D$12:$D$1011)+SUMIF('Time Entries'!$T$12:$T$1011, _xlfn.CONCAT(T$10, " - ", $Y84), 'Time Entries'!$F$12:$F$1011)+SUMIF('Time Entries'!$U$12:$U$1011, _xlfn.CONCAT(T$10, " - ", $Y84), 'Time Entries'!$H$12:$H$1011)+SUMIF('Time Entries'!$V$12:$V$1011, _xlfn.CONCAT(T$10, " - ", $Y84), 'Time Entries'!$J$12:$J$1011))</f>
        <v/>
      </c>
      <c r="U84" s="48"/>
      <c r="W84" s="17" t="str">
        <f t="shared" si="11"/>
        <v/>
      </c>
      <c r="Y84" s="17" t="str">
        <f t="shared" si="12"/>
        <v/>
      </c>
      <c r="AD84" s="17" t="str">
        <f t="shared" si="13"/>
        <v/>
      </c>
      <c r="AF84" s="17" t="str">
        <f t="shared" si="14"/>
        <v/>
      </c>
      <c r="AH84" s="17" t="str">
        <f>IF($B84="", "", IF(COUNTIF($B$12:$B84, $B84)&gt;1, "", $B84))</f>
        <v/>
      </c>
      <c r="AI84" s="17" t="str">
        <f>IF($AH84="", "", COUNTIF($AH$12:$AH$261, "&lt;"&amp;$AH84)+1+COUNTIF($AH$12:$AH84, $AH84)-1-$AH$10)</f>
        <v/>
      </c>
      <c r="AK84" s="17" t="str">
        <f t="shared" si="15"/>
        <v/>
      </c>
      <c r="AL84" s="17" t="str">
        <f>IF($AK84="", "", COUNTIF($AK$12:$AK$261, "&lt;"&amp;$AK84)+1+COUNTIF($AK$12:$AK84, $AK84)-1-$AK$10)</f>
        <v/>
      </c>
    </row>
    <row r="85" spans="1:38" x14ac:dyDescent="0.25">
      <c r="A85" s="48"/>
      <c r="B85" s="57"/>
      <c r="C85" s="58"/>
      <c r="D85" s="59"/>
      <c r="E85" s="48"/>
      <c r="F85" s="27" t="str">
        <f t="shared" si="9"/>
        <v/>
      </c>
      <c r="G85" s="27" t="str">
        <f t="shared" si="10"/>
        <v/>
      </c>
      <c r="H85" s="48"/>
      <c r="I85" s="31" t="str">
        <f>IF(OR($B85="", $C85=""), "", SUMIF('Time Entries'!$S$12:$S$1011, _xlfn.CONCAT(I$10, " - ", $Y85), 'Time Entries'!$D$12:$D$1011)+SUMIF('Time Entries'!$T$12:$T$1011, _xlfn.CONCAT(I$10, " - ", $Y85), 'Time Entries'!$F$12:$F$1011)+SUMIF('Time Entries'!$U$12:$U$1011, _xlfn.CONCAT(I$10, " - ", $Y85), 'Time Entries'!$H$12:$H$1011)+SUMIF('Time Entries'!$V$12:$V$1011, _xlfn.CONCAT(I$10, " - ", $Y85), 'Time Entries'!$J$12:$J$1011))</f>
        <v/>
      </c>
      <c r="J85" s="22" t="str">
        <f>IF(OR($B85="", $C85=""), "", SUMIF('Time Entries'!$S$12:$S$1011, _xlfn.CONCAT(J$10, " - ", $Y85), 'Time Entries'!$D$12:$D$1011)+SUMIF('Time Entries'!$T$12:$T$1011, _xlfn.CONCAT(J$10, " - ", $Y85), 'Time Entries'!$F$12:$F$1011)+SUMIF('Time Entries'!$U$12:$U$1011, _xlfn.CONCAT(J$10, " - ", $Y85), 'Time Entries'!$H$12:$H$1011)+SUMIF('Time Entries'!$V$12:$V$1011, _xlfn.CONCAT(J$10, " - ", $Y85), 'Time Entries'!$J$12:$J$1011))</f>
        <v/>
      </c>
      <c r="K85" s="22" t="str">
        <f>IF(OR($B85="", $C85=""), "", SUMIF('Time Entries'!$S$12:$S$1011, _xlfn.CONCAT(K$10, " - ", $Y85), 'Time Entries'!$D$12:$D$1011)+SUMIF('Time Entries'!$T$12:$T$1011, _xlfn.CONCAT(K$10, " - ", $Y85), 'Time Entries'!$F$12:$F$1011)+SUMIF('Time Entries'!$U$12:$U$1011, _xlfn.CONCAT(K$10, " - ", $Y85), 'Time Entries'!$H$12:$H$1011)+SUMIF('Time Entries'!$V$12:$V$1011, _xlfn.CONCAT(K$10, " - ", $Y85), 'Time Entries'!$J$12:$J$1011))</f>
        <v/>
      </c>
      <c r="L85" s="22" t="str">
        <f>IF(OR($B85="", $C85=""), "", SUMIF('Time Entries'!$S$12:$S$1011, _xlfn.CONCAT(L$10, " - ", $Y85), 'Time Entries'!$D$12:$D$1011)+SUMIF('Time Entries'!$T$12:$T$1011, _xlfn.CONCAT(L$10, " - ", $Y85), 'Time Entries'!$F$12:$F$1011)+SUMIF('Time Entries'!$U$12:$U$1011, _xlfn.CONCAT(L$10, " - ", $Y85), 'Time Entries'!$H$12:$H$1011)+SUMIF('Time Entries'!$V$12:$V$1011, _xlfn.CONCAT(L$10, " - ", $Y85), 'Time Entries'!$J$12:$J$1011))</f>
        <v/>
      </c>
      <c r="M85" s="22" t="str">
        <f>IF(OR($B85="", $C85=""), "", SUMIF('Time Entries'!$S$12:$S$1011, _xlfn.CONCAT(M$10, " - ", $Y85), 'Time Entries'!$D$12:$D$1011)+SUMIF('Time Entries'!$T$12:$T$1011, _xlfn.CONCAT(M$10, " - ", $Y85), 'Time Entries'!$F$12:$F$1011)+SUMIF('Time Entries'!$U$12:$U$1011, _xlfn.CONCAT(M$10, " - ", $Y85), 'Time Entries'!$H$12:$H$1011)+SUMIF('Time Entries'!$V$12:$V$1011, _xlfn.CONCAT(M$10, " - ", $Y85), 'Time Entries'!$J$12:$J$1011))</f>
        <v/>
      </c>
      <c r="N85" s="22" t="str">
        <f>IF(OR($B85="", $C85=""), "", SUMIF('Time Entries'!$S$12:$S$1011, _xlfn.CONCAT(N$10, " - ", $Y85), 'Time Entries'!$D$12:$D$1011)+SUMIF('Time Entries'!$T$12:$T$1011, _xlfn.CONCAT(N$10, " - ", $Y85), 'Time Entries'!$F$12:$F$1011)+SUMIF('Time Entries'!$U$12:$U$1011, _xlfn.CONCAT(N$10, " - ", $Y85), 'Time Entries'!$H$12:$H$1011)+SUMIF('Time Entries'!$V$12:$V$1011, _xlfn.CONCAT(N$10, " - ", $Y85), 'Time Entries'!$J$12:$J$1011))</f>
        <v/>
      </c>
      <c r="O85" s="22" t="str">
        <f>IF(OR($B85="", $C85=""), "", SUMIF('Time Entries'!$S$12:$S$1011, _xlfn.CONCAT(O$10, " - ", $Y85), 'Time Entries'!$D$12:$D$1011)+SUMIF('Time Entries'!$T$12:$T$1011, _xlfn.CONCAT(O$10, " - ", $Y85), 'Time Entries'!$F$12:$F$1011)+SUMIF('Time Entries'!$U$12:$U$1011, _xlfn.CONCAT(O$10, " - ", $Y85), 'Time Entries'!$H$12:$H$1011)+SUMIF('Time Entries'!$V$12:$V$1011, _xlfn.CONCAT(O$10, " - ", $Y85), 'Time Entries'!$J$12:$J$1011))</f>
        <v/>
      </c>
      <c r="P85" s="22" t="str">
        <f>IF(OR($B85="", $C85=""), "", SUMIF('Time Entries'!$S$12:$S$1011, _xlfn.CONCAT(P$10, " - ", $Y85), 'Time Entries'!$D$12:$D$1011)+SUMIF('Time Entries'!$T$12:$T$1011, _xlfn.CONCAT(P$10, " - ", $Y85), 'Time Entries'!$F$12:$F$1011)+SUMIF('Time Entries'!$U$12:$U$1011, _xlfn.CONCAT(P$10, " - ", $Y85), 'Time Entries'!$H$12:$H$1011)+SUMIF('Time Entries'!$V$12:$V$1011, _xlfn.CONCAT(P$10, " - ", $Y85), 'Time Entries'!$J$12:$J$1011))</f>
        <v/>
      </c>
      <c r="Q85" s="22" t="str">
        <f>IF(OR($B85="", $C85=""), "", SUMIF('Time Entries'!$S$12:$S$1011, _xlfn.CONCAT(Q$10, " - ", $Y85), 'Time Entries'!$D$12:$D$1011)+SUMIF('Time Entries'!$T$12:$T$1011, _xlfn.CONCAT(Q$10, " - ", $Y85), 'Time Entries'!$F$12:$F$1011)+SUMIF('Time Entries'!$U$12:$U$1011, _xlfn.CONCAT(Q$10, " - ", $Y85), 'Time Entries'!$H$12:$H$1011)+SUMIF('Time Entries'!$V$12:$V$1011, _xlfn.CONCAT(Q$10, " - ", $Y85), 'Time Entries'!$J$12:$J$1011))</f>
        <v/>
      </c>
      <c r="R85" s="22" t="str">
        <f>IF(OR($B85="", $C85=""), "", SUMIF('Time Entries'!$S$12:$S$1011, _xlfn.CONCAT(R$10, " - ", $Y85), 'Time Entries'!$D$12:$D$1011)+SUMIF('Time Entries'!$T$12:$T$1011, _xlfn.CONCAT(R$10, " - ", $Y85), 'Time Entries'!$F$12:$F$1011)+SUMIF('Time Entries'!$U$12:$U$1011, _xlfn.CONCAT(R$10, " - ", $Y85), 'Time Entries'!$H$12:$H$1011)+SUMIF('Time Entries'!$V$12:$V$1011, _xlfn.CONCAT(R$10, " - ", $Y85), 'Time Entries'!$J$12:$J$1011))</f>
        <v/>
      </c>
      <c r="S85" s="22" t="str">
        <f>IF(OR($B85="", $C85=""), "", SUMIF('Time Entries'!$S$12:$S$1011, _xlfn.CONCAT(S$10, " - ", $Y85), 'Time Entries'!$D$12:$D$1011)+SUMIF('Time Entries'!$T$12:$T$1011, _xlfn.CONCAT(S$10, " - ", $Y85), 'Time Entries'!$F$12:$F$1011)+SUMIF('Time Entries'!$U$12:$U$1011, _xlfn.CONCAT(S$10, " - ", $Y85), 'Time Entries'!$H$12:$H$1011)+SUMIF('Time Entries'!$V$12:$V$1011, _xlfn.CONCAT(S$10, " - ", $Y85), 'Time Entries'!$J$12:$J$1011))</f>
        <v/>
      </c>
      <c r="T85" s="24" t="str">
        <f>IF(OR($B85="", $C85=""), "", SUMIF('Time Entries'!$S$12:$S$1011, _xlfn.CONCAT(T$10, " - ", $Y85), 'Time Entries'!$D$12:$D$1011)+SUMIF('Time Entries'!$T$12:$T$1011, _xlfn.CONCAT(T$10, " - ", $Y85), 'Time Entries'!$F$12:$F$1011)+SUMIF('Time Entries'!$U$12:$U$1011, _xlfn.CONCAT(T$10, " - ", $Y85), 'Time Entries'!$H$12:$H$1011)+SUMIF('Time Entries'!$V$12:$V$1011, _xlfn.CONCAT(T$10, " - ", $Y85), 'Time Entries'!$J$12:$J$1011))</f>
        <v/>
      </c>
      <c r="U85" s="48"/>
      <c r="W85" s="17" t="str">
        <f t="shared" si="11"/>
        <v/>
      </c>
      <c r="Y85" s="17" t="str">
        <f t="shared" si="12"/>
        <v/>
      </c>
      <c r="AD85" s="17" t="str">
        <f t="shared" si="13"/>
        <v/>
      </c>
      <c r="AF85" s="17" t="str">
        <f t="shared" si="14"/>
        <v/>
      </c>
      <c r="AH85" s="17" t="str">
        <f>IF($B85="", "", IF(COUNTIF($B$12:$B85, $B85)&gt;1, "", $B85))</f>
        <v/>
      </c>
      <c r="AI85" s="17" t="str">
        <f>IF($AH85="", "", COUNTIF($AH$12:$AH$261, "&lt;"&amp;$AH85)+1+COUNTIF($AH$12:$AH85, $AH85)-1-$AH$10)</f>
        <v/>
      </c>
      <c r="AK85" s="17" t="str">
        <f t="shared" si="15"/>
        <v/>
      </c>
      <c r="AL85" s="17" t="str">
        <f>IF($AK85="", "", COUNTIF($AK$12:$AK$261, "&lt;"&amp;$AK85)+1+COUNTIF($AK$12:$AK85, $AK85)-1-$AK$10)</f>
        <v/>
      </c>
    </row>
    <row r="86" spans="1:38" x14ac:dyDescent="0.25">
      <c r="A86" s="48"/>
      <c r="B86" s="57"/>
      <c r="C86" s="58"/>
      <c r="D86" s="59"/>
      <c r="E86" s="48"/>
      <c r="F86" s="27" t="str">
        <f t="shared" si="9"/>
        <v/>
      </c>
      <c r="G86" s="27" t="str">
        <f t="shared" si="10"/>
        <v/>
      </c>
      <c r="H86" s="48"/>
      <c r="I86" s="31" t="str">
        <f>IF(OR($B86="", $C86=""), "", SUMIF('Time Entries'!$S$12:$S$1011, _xlfn.CONCAT(I$10, " - ", $Y86), 'Time Entries'!$D$12:$D$1011)+SUMIF('Time Entries'!$T$12:$T$1011, _xlfn.CONCAT(I$10, " - ", $Y86), 'Time Entries'!$F$12:$F$1011)+SUMIF('Time Entries'!$U$12:$U$1011, _xlfn.CONCAT(I$10, " - ", $Y86), 'Time Entries'!$H$12:$H$1011)+SUMIF('Time Entries'!$V$12:$V$1011, _xlfn.CONCAT(I$10, " - ", $Y86), 'Time Entries'!$J$12:$J$1011))</f>
        <v/>
      </c>
      <c r="J86" s="22" t="str">
        <f>IF(OR($B86="", $C86=""), "", SUMIF('Time Entries'!$S$12:$S$1011, _xlfn.CONCAT(J$10, " - ", $Y86), 'Time Entries'!$D$12:$D$1011)+SUMIF('Time Entries'!$T$12:$T$1011, _xlfn.CONCAT(J$10, " - ", $Y86), 'Time Entries'!$F$12:$F$1011)+SUMIF('Time Entries'!$U$12:$U$1011, _xlfn.CONCAT(J$10, " - ", $Y86), 'Time Entries'!$H$12:$H$1011)+SUMIF('Time Entries'!$V$12:$V$1011, _xlfn.CONCAT(J$10, " - ", $Y86), 'Time Entries'!$J$12:$J$1011))</f>
        <v/>
      </c>
      <c r="K86" s="22" t="str">
        <f>IF(OR($B86="", $C86=""), "", SUMIF('Time Entries'!$S$12:$S$1011, _xlfn.CONCAT(K$10, " - ", $Y86), 'Time Entries'!$D$12:$D$1011)+SUMIF('Time Entries'!$T$12:$T$1011, _xlfn.CONCAT(K$10, " - ", $Y86), 'Time Entries'!$F$12:$F$1011)+SUMIF('Time Entries'!$U$12:$U$1011, _xlfn.CONCAT(K$10, " - ", $Y86), 'Time Entries'!$H$12:$H$1011)+SUMIF('Time Entries'!$V$12:$V$1011, _xlfn.CONCAT(K$10, " - ", $Y86), 'Time Entries'!$J$12:$J$1011))</f>
        <v/>
      </c>
      <c r="L86" s="22" t="str">
        <f>IF(OR($B86="", $C86=""), "", SUMIF('Time Entries'!$S$12:$S$1011, _xlfn.CONCAT(L$10, " - ", $Y86), 'Time Entries'!$D$12:$D$1011)+SUMIF('Time Entries'!$T$12:$T$1011, _xlfn.CONCAT(L$10, " - ", $Y86), 'Time Entries'!$F$12:$F$1011)+SUMIF('Time Entries'!$U$12:$U$1011, _xlfn.CONCAT(L$10, " - ", $Y86), 'Time Entries'!$H$12:$H$1011)+SUMIF('Time Entries'!$V$12:$V$1011, _xlfn.CONCAT(L$10, " - ", $Y86), 'Time Entries'!$J$12:$J$1011))</f>
        <v/>
      </c>
      <c r="M86" s="22" t="str">
        <f>IF(OR($B86="", $C86=""), "", SUMIF('Time Entries'!$S$12:$S$1011, _xlfn.CONCAT(M$10, " - ", $Y86), 'Time Entries'!$D$12:$D$1011)+SUMIF('Time Entries'!$T$12:$T$1011, _xlfn.CONCAT(M$10, " - ", $Y86), 'Time Entries'!$F$12:$F$1011)+SUMIF('Time Entries'!$U$12:$U$1011, _xlfn.CONCAT(M$10, " - ", $Y86), 'Time Entries'!$H$12:$H$1011)+SUMIF('Time Entries'!$V$12:$V$1011, _xlfn.CONCAT(M$10, " - ", $Y86), 'Time Entries'!$J$12:$J$1011))</f>
        <v/>
      </c>
      <c r="N86" s="22" t="str">
        <f>IF(OR($B86="", $C86=""), "", SUMIF('Time Entries'!$S$12:$S$1011, _xlfn.CONCAT(N$10, " - ", $Y86), 'Time Entries'!$D$12:$D$1011)+SUMIF('Time Entries'!$T$12:$T$1011, _xlfn.CONCAT(N$10, " - ", $Y86), 'Time Entries'!$F$12:$F$1011)+SUMIF('Time Entries'!$U$12:$U$1011, _xlfn.CONCAT(N$10, " - ", $Y86), 'Time Entries'!$H$12:$H$1011)+SUMIF('Time Entries'!$V$12:$V$1011, _xlfn.CONCAT(N$10, " - ", $Y86), 'Time Entries'!$J$12:$J$1011))</f>
        <v/>
      </c>
      <c r="O86" s="22" t="str">
        <f>IF(OR($B86="", $C86=""), "", SUMIF('Time Entries'!$S$12:$S$1011, _xlfn.CONCAT(O$10, " - ", $Y86), 'Time Entries'!$D$12:$D$1011)+SUMIF('Time Entries'!$T$12:$T$1011, _xlfn.CONCAT(O$10, " - ", $Y86), 'Time Entries'!$F$12:$F$1011)+SUMIF('Time Entries'!$U$12:$U$1011, _xlfn.CONCAT(O$10, " - ", $Y86), 'Time Entries'!$H$12:$H$1011)+SUMIF('Time Entries'!$V$12:$V$1011, _xlfn.CONCAT(O$10, " - ", $Y86), 'Time Entries'!$J$12:$J$1011))</f>
        <v/>
      </c>
      <c r="P86" s="22" t="str">
        <f>IF(OR($B86="", $C86=""), "", SUMIF('Time Entries'!$S$12:$S$1011, _xlfn.CONCAT(P$10, " - ", $Y86), 'Time Entries'!$D$12:$D$1011)+SUMIF('Time Entries'!$T$12:$T$1011, _xlfn.CONCAT(P$10, " - ", $Y86), 'Time Entries'!$F$12:$F$1011)+SUMIF('Time Entries'!$U$12:$U$1011, _xlfn.CONCAT(P$10, " - ", $Y86), 'Time Entries'!$H$12:$H$1011)+SUMIF('Time Entries'!$V$12:$V$1011, _xlfn.CONCAT(P$10, " - ", $Y86), 'Time Entries'!$J$12:$J$1011))</f>
        <v/>
      </c>
      <c r="Q86" s="22" t="str">
        <f>IF(OR($B86="", $C86=""), "", SUMIF('Time Entries'!$S$12:$S$1011, _xlfn.CONCAT(Q$10, " - ", $Y86), 'Time Entries'!$D$12:$D$1011)+SUMIF('Time Entries'!$T$12:$T$1011, _xlfn.CONCAT(Q$10, " - ", $Y86), 'Time Entries'!$F$12:$F$1011)+SUMIF('Time Entries'!$U$12:$U$1011, _xlfn.CONCAT(Q$10, " - ", $Y86), 'Time Entries'!$H$12:$H$1011)+SUMIF('Time Entries'!$V$12:$V$1011, _xlfn.CONCAT(Q$10, " - ", $Y86), 'Time Entries'!$J$12:$J$1011))</f>
        <v/>
      </c>
      <c r="R86" s="22" t="str">
        <f>IF(OR($B86="", $C86=""), "", SUMIF('Time Entries'!$S$12:$S$1011, _xlfn.CONCAT(R$10, " - ", $Y86), 'Time Entries'!$D$12:$D$1011)+SUMIF('Time Entries'!$T$12:$T$1011, _xlfn.CONCAT(R$10, " - ", $Y86), 'Time Entries'!$F$12:$F$1011)+SUMIF('Time Entries'!$U$12:$U$1011, _xlfn.CONCAT(R$10, " - ", $Y86), 'Time Entries'!$H$12:$H$1011)+SUMIF('Time Entries'!$V$12:$V$1011, _xlfn.CONCAT(R$10, " - ", $Y86), 'Time Entries'!$J$12:$J$1011))</f>
        <v/>
      </c>
      <c r="S86" s="22" t="str">
        <f>IF(OR($B86="", $C86=""), "", SUMIF('Time Entries'!$S$12:$S$1011, _xlfn.CONCAT(S$10, " - ", $Y86), 'Time Entries'!$D$12:$D$1011)+SUMIF('Time Entries'!$T$12:$T$1011, _xlfn.CONCAT(S$10, " - ", $Y86), 'Time Entries'!$F$12:$F$1011)+SUMIF('Time Entries'!$U$12:$U$1011, _xlfn.CONCAT(S$10, " - ", $Y86), 'Time Entries'!$H$12:$H$1011)+SUMIF('Time Entries'!$V$12:$V$1011, _xlfn.CONCAT(S$10, " - ", $Y86), 'Time Entries'!$J$12:$J$1011))</f>
        <v/>
      </c>
      <c r="T86" s="24" t="str">
        <f>IF(OR($B86="", $C86=""), "", SUMIF('Time Entries'!$S$12:$S$1011, _xlfn.CONCAT(T$10, " - ", $Y86), 'Time Entries'!$D$12:$D$1011)+SUMIF('Time Entries'!$T$12:$T$1011, _xlfn.CONCAT(T$10, " - ", $Y86), 'Time Entries'!$F$12:$F$1011)+SUMIF('Time Entries'!$U$12:$U$1011, _xlfn.CONCAT(T$10, " - ", $Y86), 'Time Entries'!$H$12:$H$1011)+SUMIF('Time Entries'!$V$12:$V$1011, _xlfn.CONCAT(T$10, " - ", $Y86), 'Time Entries'!$J$12:$J$1011))</f>
        <v/>
      </c>
      <c r="U86" s="48"/>
      <c r="W86" s="17" t="str">
        <f t="shared" si="11"/>
        <v/>
      </c>
      <c r="Y86" s="17" t="str">
        <f t="shared" si="12"/>
        <v/>
      </c>
      <c r="AD86" s="17" t="str">
        <f t="shared" si="13"/>
        <v/>
      </c>
      <c r="AF86" s="17" t="str">
        <f t="shared" si="14"/>
        <v/>
      </c>
      <c r="AH86" s="17" t="str">
        <f>IF($B86="", "", IF(COUNTIF($B$12:$B86, $B86)&gt;1, "", $B86))</f>
        <v/>
      </c>
      <c r="AI86" s="17" t="str">
        <f>IF($AH86="", "", COUNTIF($AH$12:$AH$261, "&lt;"&amp;$AH86)+1+COUNTIF($AH$12:$AH86, $AH86)-1-$AH$10)</f>
        <v/>
      </c>
      <c r="AK86" s="17" t="str">
        <f t="shared" si="15"/>
        <v/>
      </c>
      <c r="AL86" s="17" t="str">
        <f>IF($AK86="", "", COUNTIF($AK$12:$AK$261, "&lt;"&amp;$AK86)+1+COUNTIF($AK$12:$AK86, $AK86)-1-$AK$10)</f>
        <v/>
      </c>
    </row>
    <row r="87" spans="1:38" x14ac:dyDescent="0.25">
      <c r="A87" s="48"/>
      <c r="B87" s="57"/>
      <c r="C87" s="58"/>
      <c r="D87" s="59"/>
      <c r="E87" s="48"/>
      <c r="F87" s="27" t="str">
        <f t="shared" si="9"/>
        <v/>
      </c>
      <c r="G87" s="27" t="str">
        <f t="shared" si="10"/>
        <v/>
      </c>
      <c r="H87" s="48"/>
      <c r="I87" s="31" t="str">
        <f>IF(OR($B87="", $C87=""), "", SUMIF('Time Entries'!$S$12:$S$1011, _xlfn.CONCAT(I$10, " - ", $Y87), 'Time Entries'!$D$12:$D$1011)+SUMIF('Time Entries'!$T$12:$T$1011, _xlfn.CONCAT(I$10, " - ", $Y87), 'Time Entries'!$F$12:$F$1011)+SUMIF('Time Entries'!$U$12:$U$1011, _xlfn.CONCAT(I$10, " - ", $Y87), 'Time Entries'!$H$12:$H$1011)+SUMIF('Time Entries'!$V$12:$V$1011, _xlfn.CONCAT(I$10, " - ", $Y87), 'Time Entries'!$J$12:$J$1011))</f>
        <v/>
      </c>
      <c r="J87" s="22" t="str">
        <f>IF(OR($B87="", $C87=""), "", SUMIF('Time Entries'!$S$12:$S$1011, _xlfn.CONCAT(J$10, " - ", $Y87), 'Time Entries'!$D$12:$D$1011)+SUMIF('Time Entries'!$T$12:$T$1011, _xlfn.CONCAT(J$10, " - ", $Y87), 'Time Entries'!$F$12:$F$1011)+SUMIF('Time Entries'!$U$12:$U$1011, _xlfn.CONCAT(J$10, " - ", $Y87), 'Time Entries'!$H$12:$H$1011)+SUMIF('Time Entries'!$V$12:$V$1011, _xlfn.CONCAT(J$10, " - ", $Y87), 'Time Entries'!$J$12:$J$1011))</f>
        <v/>
      </c>
      <c r="K87" s="22" t="str">
        <f>IF(OR($B87="", $C87=""), "", SUMIF('Time Entries'!$S$12:$S$1011, _xlfn.CONCAT(K$10, " - ", $Y87), 'Time Entries'!$D$12:$D$1011)+SUMIF('Time Entries'!$T$12:$T$1011, _xlfn.CONCAT(K$10, " - ", $Y87), 'Time Entries'!$F$12:$F$1011)+SUMIF('Time Entries'!$U$12:$U$1011, _xlfn.CONCAT(K$10, " - ", $Y87), 'Time Entries'!$H$12:$H$1011)+SUMIF('Time Entries'!$V$12:$V$1011, _xlfn.CONCAT(K$10, " - ", $Y87), 'Time Entries'!$J$12:$J$1011))</f>
        <v/>
      </c>
      <c r="L87" s="22" t="str">
        <f>IF(OR($B87="", $C87=""), "", SUMIF('Time Entries'!$S$12:$S$1011, _xlfn.CONCAT(L$10, " - ", $Y87), 'Time Entries'!$D$12:$D$1011)+SUMIF('Time Entries'!$T$12:$T$1011, _xlfn.CONCAT(L$10, " - ", $Y87), 'Time Entries'!$F$12:$F$1011)+SUMIF('Time Entries'!$U$12:$U$1011, _xlfn.CONCAT(L$10, " - ", $Y87), 'Time Entries'!$H$12:$H$1011)+SUMIF('Time Entries'!$V$12:$V$1011, _xlfn.CONCAT(L$10, " - ", $Y87), 'Time Entries'!$J$12:$J$1011))</f>
        <v/>
      </c>
      <c r="M87" s="22" t="str">
        <f>IF(OR($B87="", $C87=""), "", SUMIF('Time Entries'!$S$12:$S$1011, _xlfn.CONCAT(M$10, " - ", $Y87), 'Time Entries'!$D$12:$D$1011)+SUMIF('Time Entries'!$T$12:$T$1011, _xlfn.CONCAT(M$10, " - ", $Y87), 'Time Entries'!$F$12:$F$1011)+SUMIF('Time Entries'!$U$12:$U$1011, _xlfn.CONCAT(M$10, " - ", $Y87), 'Time Entries'!$H$12:$H$1011)+SUMIF('Time Entries'!$V$12:$V$1011, _xlfn.CONCAT(M$10, " - ", $Y87), 'Time Entries'!$J$12:$J$1011))</f>
        <v/>
      </c>
      <c r="N87" s="22" t="str">
        <f>IF(OR($B87="", $C87=""), "", SUMIF('Time Entries'!$S$12:$S$1011, _xlfn.CONCAT(N$10, " - ", $Y87), 'Time Entries'!$D$12:$D$1011)+SUMIF('Time Entries'!$T$12:$T$1011, _xlfn.CONCAT(N$10, " - ", $Y87), 'Time Entries'!$F$12:$F$1011)+SUMIF('Time Entries'!$U$12:$U$1011, _xlfn.CONCAT(N$10, " - ", $Y87), 'Time Entries'!$H$12:$H$1011)+SUMIF('Time Entries'!$V$12:$V$1011, _xlfn.CONCAT(N$10, " - ", $Y87), 'Time Entries'!$J$12:$J$1011))</f>
        <v/>
      </c>
      <c r="O87" s="22" t="str">
        <f>IF(OR($B87="", $C87=""), "", SUMIF('Time Entries'!$S$12:$S$1011, _xlfn.CONCAT(O$10, " - ", $Y87), 'Time Entries'!$D$12:$D$1011)+SUMIF('Time Entries'!$T$12:$T$1011, _xlfn.CONCAT(O$10, " - ", $Y87), 'Time Entries'!$F$12:$F$1011)+SUMIF('Time Entries'!$U$12:$U$1011, _xlfn.CONCAT(O$10, " - ", $Y87), 'Time Entries'!$H$12:$H$1011)+SUMIF('Time Entries'!$V$12:$V$1011, _xlfn.CONCAT(O$10, " - ", $Y87), 'Time Entries'!$J$12:$J$1011))</f>
        <v/>
      </c>
      <c r="P87" s="22" t="str">
        <f>IF(OR($B87="", $C87=""), "", SUMIF('Time Entries'!$S$12:$S$1011, _xlfn.CONCAT(P$10, " - ", $Y87), 'Time Entries'!$D$12:$D$1011)+SUMIF('Time Entries'!$T$12:$T$1011, _xlfn.CONCAT(P$10, " - ", $Y87), 'Time Entries'!$F$12:$F$1011)+SUMIF('Time Entries'!$U$12:$U$1011, _xlfn.CONCAT(P$10, " - ", $Y87), 'Time Entries'!$H$12:$H$1011)+SUMIF('Time Entries'!$V$12:$V$1011, _xlfn.CONCAT(P$10, " - ", $Y87), 'Time Entries'!$J$12:$J$1011))</f>
        <v/>
      </c>
      <c r="Q87" s="22" t="str">
        <f>IF(OR($B87="", $C87=""), "", SUMIF('Time Entries'!$S$12:$S$1011, _xlfn.CONCAT(Q$10, " - ", $Y87), 'Time Entries'!$D$12:$D$1011)+SUMIF('Time Entries'!$T$12:$T$1011, _xlfn.CONCAT(Q$10, " - ", $Y87), 'Time Entries'!$F$12:$F$1011)+SUMIF('Time Entries'!$U$12:$U$1011, _xlfn.CONCAT(Q$10, " - ", $Y87), 'Time Entries'!$H$12:$H$1011)+SUMIF('Time Entries'!$V$12:$V$1011, _xlfn.CONCAT(Q$10, " - ", $Y87), 'Time Entries'!$J$12:$J$1011))</f>
        <v/>
      </c>
      <c r="R87" s="22" t="str">
        <f>IF(OR($B87="", $C87=""), "", SUMIF('Time Entries'!$S$12:$S$1011, _xlfn.CONCAT(R$10, " - ", $Y87), 'Time Entries'!$D$12:$D$1011)+SUMIF('Time Entries'!$T$12:$T$1011, _xlfn.CONCAT(R$10, " - ", $Y87), 'Time Entries'!$F$12:$F$1011)+SUMIF('Time Entries'!$U$12:$U$1011, _xlfn.CONCAT(R$10, " - ", $Y87), 'Time Entries'!$H$12:$H$1011)+SUMIF('Time Entries'!$V$12:$V$1011, _xlfn.CONCAT(R$10, " - ", $Y87), 'Time Entries'!$J$12:$J$1011))</f>
        <v/>
      </c>
      <c r="S87" s="22" t="str">
        <f>IF(OR($B87="", $C87=""), "", SUMIF('Time Entries'!$S$12:$S$1011, _xlfn.CONCAT(S$10, " - ", $Y87), 'Time Entries'!$D$12:$D$1011)+SUMIF('Time Entries'!$T$12:$T$1011, _xlfn.CONCAT(S$10, " - ", $Y87), 'Time Entries'!$F$12:$F$1011)+SUMIF('Time Entries'!$U$12:$U$1011, _xlfn.CONCAT(S$10, " - ", $Y87), 'Time Entries'!$H$12:$H$1011)+SUMIF('Time Entries'!$V$12:$V$1011, _xlfn.CONCAT(S$10, " - ", $Y87), 'Time Entries'!$J$12:$J$1011))</f>
        <v/>
      </c>
      <c r="T87" s="24" t="str">
        <f>IF(OR($B87="", $C87=""), "", SUMIF('Time Entries'!$S$12:$S$1011, _xlfn.CONCAT(T$10, " - ", $Y87), 'Time Entries'!$D$12:$D$1011)+SUMIF('Time Entries'!$T$12:$T$1011, _xlfn.CONCAT(T$10, " - ", $Y87), 'Time Entries'!$F$12:$F$1011)+SUMIF('Time Entries'!$U$12:$U$1011, _xlfn.CONCAT(T$10, " - ", $Y87), 'Time Entries'!$H$12:$H$1011)+SUMIF('Time Entries'!$V$12:$V$1011, _xlfn.CONCAT(T$10, " - ", $Y87), 'Time Entries'!$J$12:$J$1011))</f>
        <v/>
      </c>
      <c r="U87" s="48"/>
      <c r="W87" s="17" t="str">
        <f t="shared" si="11"/>
        <v/>
      </c>
      <c r="Y87" s="17" t="str">
        <f t="shared" si="12"/>
        <v/>
      </c>
      <c r="AD87" s="17" t="str">
        <f t="shared" si="13"/>
        <v/>
      </c>
      <c r="AF87" s="17" t="str">
        <f t="shared" si="14"/>
        <v/>
      </c>
      <c r="AH87" s="17" t="str">
        <f>IF($B87="", "", IF(COUNTIF($B$12:$B87, $B87)&gt;1, "", $B87))</f>
        <v/>
      </c>
      <c r="AI87" s="17" t="str">
        <f>IF($AH87="", "", COUNTIF($AH$12:$AH$261, "&lt;"&amp;$AH87)+1+COUNTIF($AH$12:$AH87, $AH87)-1-$AH$10)</f>
        <v/>
      </c>
      <c r="AK87" s="17" t="str">
        <f t="shared" si="15"/>
        <v/>
      </c>
      <c r="AL87" s="17" t="str">
        <f>IF($AK87="", "", COUNTIF($AK$12:$AK$261, "&lt;"&amp;$AK87)+1+COUNTIF($AK$12:$AK87, $AK87)-1-$AK$10)</f>
        <v/>
      </c>
    </row>
    <row r="88" spans="1:38" x14ac:dyDescent="0.25">
      <c r="A88" s="48"/>
      <c r="B88" s="57"/>
      <c r="C88" s="58"/>
      <c r="D88" s="59"/>
      <c r="E88" s="48"/>
      <c r="F88" s="27" t="str">
        <f t="shared" si="9"/>
        <v/>
      </c>
      <c r="G88" s="27" t="str">
        <f t="shared" si="10"/>
        <v/>
      </c>
      <c r="H88" s="48"/>
      <c r="I88" s="31" t="str">
        <f>IF(OR($B88="", $C88=""), "", SUMIF('Time Entries'!$S$12:$S$1011, _xlfn.CONCAT(I$10, " - ", $Y88), 'Time Entries'!$D$12:$D$1011)+SUMIF('Time Entries'!$T$12:$T$1011, _xlfn.CONCAT(I$10, " - ", $Y88), 'Time Entries'!$F$12:$F$1011)+SUMIF('Time Entries'!$U$12:$U$1011, _xlfn.CONCAT(I$10, " - ", $Y88), 'Time Entries'!$H$12:$H$1011)+SUMIF('Time Entries'!$V$12:$V$1011, _xlfn.CONCAT(I$10, " - ", $Y88), 'Time Entries'!$J$12:$J$1011))</f>
        <v/>
      </c>
      <c r="J88" s="22" t="str">
        <f>IF(OR($B88="", $C88=""), "", SUMIF('Time Entries'!$S$12:$S$1011, _xlfn.CONCAT(J$10, " - ", $Y88), 'Time Entries'!$D$12:$D$1011)+SUMIF('Time Entries'!$T$12:$T$1011, _xlfn.CONCAT(J$10, " - ", $Y88), 'Time Entries'!$F$12:$F$1011)+SUMIF('Time Entries'!$U$12:$U$1011, _xlfn.CONCAT(J$10, " - ", $Y88), 'Time Entries'!$H$12:$H$1011)+SUMIF('Time Entries'!$V$12:$V$1011, _xlfn.CONCAT(J$10, " - ", $Y88), 'Time Entries'!$J$12:$J$1011))</f>
        <v/>
      </c>
      <c r="K88" s="22" t="str">
        <f>IF(OR($B88="", $C88=""), "", SUMIF('Time Entries'!$S$12:$S$1011, _xlfn.CONCAT(K$10, " - ", $Y88), 'Time Entries'!$D$12:$D$1011)+SUMIF('Time Entries'!$T$12:$T$1011, _xlfn.CONCAT(K$10, " - ", $Y88), 'Time Entries'!$F$12:$F$1011)+SUMIF('Time Entries'!$U$12:$U$1011, _xlfn.CONCAT(K$10, " - ", $Y88), 'Time Entries'!$H$12:$H$1011)+SUMIF('Time Entries'!$V$12:$V$1011, _xlfn.CONCAT(K$10, " - ", $Y88), 'Time Entries'!$J$12:$J$1011))</f>
        <v/>
      </c>
      <c r="L88" s="22" t="str">
        <f>IF(OR($B88="", $C88=""), "", SUMIF('Time Entries'!$S$12:$S$1011, _xlfn.CONCAT(L$10, " - ", $Y88), 'Time Entries'!$D$12:$D$1011)+SUMIF('Time Entries'!$T$12:$T$1011, _xlfn.CONCAT(L$10, " - ", $Y88), 'Time Entries'!$F$12:$F$1011)+SUMIF('Time Entries'!$U$12:$U$1011, _xlfn.CONCAT(L$10, " - ", $Y88), 'Time Entries'!$H$12:$H$1011)+SUMIF('Time Entries'!$V$12:$V$1011, _xlfn.CONCAT(L$10, " - ", $Y88), 'Time Entries'!$J$12:$J$1011))</f>
        <v/>
      </c>
      <c r="M88" s="22" t="str">
        <f>IF(OR($B88="", $C88=""), "", SUMIF('Time Entries'!$S$12:$S$1011, _xlfn.CONCAT(M$10, " - ", $Y88), 'Time Entries'!$D$12:$D$1011)+SUMIF('Time Entries'!$T$12:$T$1011, _xlfn.CONCAT(M$10, " - ", $Y88), 'Time Entries'!$F$12:$F$1011)+SUMIF('Time Entries'!$U$12:$U$1011, _xlfn.CONCAT(M$10, " - ", $Y88), 'Time Entries'!$H$12:$H$1011)+SUMIF('Time Entries'!$V$12:$V$1011, _xlfn.CONCAT(M$10, " - ", $Y88), 'Time Entries'!$J$12:$J$1011))</f>
        <v/>
      </c>
      <c r="N88" s="22" t="str">
        <f>IF(OR($B88="", $C88=""), "", SUMIF('Time Entries'!$S$12:$S$1011, _xlfn.CONCAT(N$10, " - ", $Y88), 'Time Entries'!$D$12:$D$1011)+SUMIF('Time Entries'!$T$12:$T$1011, _xlfn.CONCAT(N$10, " - ", $Y88), 'Time Entries'!$F$12:$F$1011)+SUMIF('Time Entries'!$U$12:$U$1011, _xlfn.CONCAT(N$10, " - ", $Y88), 'Time Entries'!$H$12:$H$1011)+SUMIF('Time Entries'!$V$12:$V$1011, _xlfn.CONCAT(N$10, " - ", $Y88), 'Time Entries'!$J$12:$J$1011))</f>
        <v/>
      </c>
      <c r="O88" s="22" t="str">
        <f>IF(OR($B88="", $C88=""), "", SUMIF('Time Entries'!$S$12:$S$1011, _xlfn.CONCAT(O$10, " - ", $Y88), 'Time Entries'!$D$12:$D$1011)+SUMIF('Time Entries'!$T$12:$T$1011, _xlfn.CONCAT(O$10, " - ", $Y88), 'Time Entries'!$F$12:$F$1011)+SUMIF('Time Entries'!$U$12:$U$1011, _xlfn.CONCAT(O$10, " - ", $Y88), 'Time Entries'!$H$12:$H$1011)+SUMIF('Time Entries'!$V$12:$V$1011, _xlfn.CONCAT(O$10, " - ", $Y88), 'Time Entries'!$J$12:$J$1011))</f>
        <v/>
      </c>
      <c r="P88" s="22" t="str">
        <f>IF(OR($B88="", $C88=""), "", SUMIF('Time Entries'!$S$12:$S$1011, _xlfn.CONCAT(P$10, " - ", $Y88), 'Time Entries'!$D$12:$D$1011)+SUMIF('Time Entries'!$T$12:$T$1011, _xlfn.CONCAT(P$10, " - ", $Y88), 'Time Entries'!$F$12:$F$1011)+SUMIF('Time Entries'!$U$12:$U$1011, _xlfn.CONCAT(P$10, " - ", $Y88), 'Time Entries'!$H$12:$H$1011)+SUMIF('Time Entries'!$V$12:$V$1011, _xlfn.CONCAT(P$10, " - ", $Y88), 'Time Entries'!$J$12:$J$1011))</f>
        <v/>
      </c>
      <c r="Q88" s="22" t="str">
        <f>IF(OR($B88="", $C88=""), "", SUMIF('Time Entries'!$S$12:$S$1011, _xlfn.CONCAT(Q$10, " - ", $Y88), 'Time Entries'!$D$12:$D$1011)+SUMIF('Time Entries'!$T$12:$T$1011, _xlfn.CONCAT(Q$10, " - ", $Y88), 'Time Entries'!$F$12:$F$1011)+SUMIF('Time Entries'!$U$12:$U$1011, _xlfn.CONCAT(Q$10, " - ", $Y88), 'Time Entries'!$H$12:$H$1011)+SUMIF('Time Entries'!$V$12:$V$1011, _xlfn.CONCAT(Q$10, " - ", $Y88), 'Time Entries'!$J$12:$J$1011))</f>
        <v/>
      </c>
      <c r="R88" s="22" t="str">
        <f>IF(OR($B88="", $C88=""), "", SUMIF('Time Entries'!$S$12:$S$1011, _xlfn.CONCAT(R$10, " - ", $Y88), 'Time Entries'!$D$12:$D$1011)+SUMIF('Time Entries'!$T$12:$T$1011, _xlfn.CONCAT(R$10, " - ", $Y88), 'Time Entries'!$F$12:$F$1011)+SUMIF('Time Entries'!$U$12:$U$1011, _xlfn.CONCAT(R$10, " - ", $Y88), 'Time Entries'!$H$12:$H$1011)+SUMIF('Time Entries'!$V$12:$V$1011, _xlfn.CONCAT(R$10, " - ", $Y88), 'Time Entries'!$J$12:$J$1011))</f>
        <v/>
      </c>
      <c r="S88" s="22" t="str">
        <f>IF(OR($B88="", $C88=""), "", SUMIF('Time Entries'!$S$12:$S$1011, _xlfn.CONCAT(S$10, " - ", $Y88), 'Time Entries'!$D$12:$D$1011)+SUMIF('Time Entries'!$T$12:$T$1011, _xlfn.CONCAT(S$10, " - ", $Y88), 'Time Entries'!$F$12:$F$1011)+SUMIF('Time Entries'!$U$12:$U$1011, _xlfn.CONCAT(S$10, " - ", $Y88), 'Time Entries'!$H$12:$H$1011)+SUMIF('Time Entries'!$V$12:$V$1011, _xlfn.CONCAT(S$10, " - ", $Y88), 'Time Entries'!$J$12:$J$1011))</f>
        <v/>
      </c>
      <c r="T88" s="24" t="str">
        <f>IF(OR($B88="", $C88=""), "", SUMIF('Time Entries'!$S$12:$S$1011, _xlfn.CONCAT(T$10, " - ", $Y88), 'Time Entries'!$D$12:$D$1011)+SUMIF('Time Entries'!$T$12:$T$1011, _xlfn.CONCAT(T$10, " - ", $Y88), 'Time Entries'!$F$12:$F$1011)+SUMIF('Time Entries'!$U$12:$U$1011, _xlfn.CONCAT(T$10, " - ", $Y88), 'Time Entries'!$H$12:$H$1011)+SUMIF('Time Entries'!$V$12:$V$1011, _xlfn.CONCAT(T$10, " - ", $Y88), 'Time Entries'!$J$12:$J$1011))</f>
        <v/>
      </c>
      <c r="U88" s="48"/>
      <c r="W88" s="17" t="str">
        <f t="shared" si="11"/>
        <v/>
      </c>
      <c r="Y88" s="17" t="str">
        <f t="shared" si="12"/>
        <v/>
      </c>
      <c r="AD88" s="17" t="str">
        <f t="shared" si="13"/>
        <v/>
      </c>
      <c r="AF88" s="17" t="str">
        <f t="shared" si="14"/>
        <v/>
      </c>
      <c r="AH88" s="17" t="str">
        <f>IF($B88="", "", IF(COUNTIF($B$12:$B88, $B88)&gt;1, "", $B88))</f>
        <v/>
      </c>
      <c r="AI88" s="17" t="str">
        <f>IF($AH88="", "", COUNTIF($AH$12:$AH$261, "&lt;"&amp;$AH88)+1+COUNTIF($AH$12:$AH88, $AH88)-1-$AH$10)</f>
        <v/>
      </c>
      <c r="AK88" s="17" t="str">
        <f t="shared" si="15"/>
        <v/>
      </c>
      <c r="AL88" s="17" t="str">
        <f>IF($AK88="", "", COUNTIF($AK$12:$AK$261, "&lt;"&amp;$AK88)+1+COUNTIF($AK$12:$AK88, $AK88)-1-$AK$10)</f>
        <v/>
      </c>
    </row>
    <row r="89" spans="1:38" x14ac:dyDescent="0.25">
      <c r="A89" s="48"/>
      <c r="B89" s="57"/>
      <c r="C89" s="58"/>
      <c r="D89" s="59"/>
      <c r="E89" s="48"/>
      <c r="F89" s="27" t="str">
        <f t="shared" si="9"/>
        <v/>
      </c>
      <c r="G89" s="27" t="str">
        <f t="shared" si="10"/>
        <v/>
      </c>
      <c r="H89" s="48"/>
      <c r="I89" s="31" t="str">
        <f>IF(OR($B89="", $C89=""), "", SUMIF('Time Entries'!$S$12:$S$1011, _xlfn.CONCAT(I$10, " - ", $Y89), 'Time Entries'!$D$12:$D$1011)+SUMIF('Time Entries'!$T$12:$T$1011, _xlfn.CONCAT(I$10, " - ", $Y89), 'Time Entries'!$F$12:$F$1011)+SUMIF('Time Entries'!$U$12:$U$1011, _xlfn.CONCAT(I$10, " - ", $Y89), 'Time Entries'!$H$12:$H$1011)+SUMIF('Time Entries'!$V$12:$V$1011, _xlfn.CONCAT(I$10, " - ", $Y89), 'Time Entries'!$J$12:$J$1011))</f>
        <v/>
      </c>
      <c r="J89" s="22" t="str">
        <f>IF(OR($B89="", $C89=""), "", SUMIF('Time Entries'!$S$12:$S$1011, _xlfn.CONCAT(J$10, " - ", $Y89), 'Time Entries'!$D$12:$D$1011)+SUMIF('Time Entries'!$T$12:$T$1011, _xlfn.CONCAT(J$10, " - ", $Y89), 'Time Entries'!$F$12:$F$1011)+SUMIF('Time Entries'!$U$12:$U$1011, _xlfn.CONCAT(J$10, " - ", $Y89), 'Time Entries'!$H$12:$H$1011)+SUMIF('Time Entries'!$V$12:$V$1011, _xlfn.CONCAT(J$10, " - ", $Y89), 'Time Entries'!$J$12:$J$1011))</f>
        <v/>
      </c>
      <c r="K89" s="22" t="str">
        <f>IF(OR($B89="", $C89=""), "", SUMIF('Time Entries'!$S$12:$S$1011, _xlfn.CONCAT(K$10, " - ", $Y89), 'Time Entries'!$D$12:$D$1011)+SUMIF('Time Entries'!$T$12:$T$1011, _xlfn.CONCAT(K$10, " - ", $Y89), 'Time Entries'!$F$12:$F$1011)+SUMIF('Time Entries'!$U$12:$U$1011, _xlfn.CONCAT(K$10, " - ", $Y89), 'Time Entries'!$H$12:$H$1011)+SUMIF('Time Entries'!$V$12:$V$1011, _xlfn.CONCAT(K$10, " - ", $Y89), 'Time Entries'!$J$12:$J$1011))</f>
        <v/>
      </c>
      <c r="L89" s="22" t="str">
        <f>IF(OR($B89="", $C89=""), "", SUMIF('Time Entries'!$S$12:$S$1011, _xlfn.CONCAT(L$10, " - ", $Y89), 'Time Entries'!$D$12:$D$1011)+SUMIF('Time Entries'!$T$12:$T$1011, _xlfn.CONCAT(L$10, " - ", $Y89), 'Time Entries'!$F$12:$F$1011)+SUMIF('Time Entries'!$U$12:$U$1011, _xlfn.CONCAT(L$10, " - ", $Y89), 'Time Entries'!$H$12:$H$1011)+SUMIF('Time Entries'!$V$12:$V$1011, _xlfn.CONCAT(L$10, " - ", $Y89), 'Time Entries'!$J$12:$J$1011))</f>
        <v/>
      </c>
      <c r="M89" s="22" t="str">
        <f>IF(OR($B89="", $C89=""), "", SUMIF('Time Entries'!$S$12:$S$1011, _xlfn.CONCAT(M$10, " - ", $Y89), 'Time Entries'!$D$12:$D$1011)+SUMIF('Time Entries'!$T$12:$T$1011, _xlfn.CONCAT(M$10, " - ", $Y89), 'Time Entries'!$F$12:$F$1011)+SUMIF('Time Entries'!$U$12:$U$1011, _xlfn.CONCAT(M$10, " - ", $Y89), 'Time Entries'!$H$12:$H$1011)+SUMIF('Time Entries'!$V$12:$V$1011, _xlfn.CONCAT(M$10, " - ", $Y89), 'Time Entries'!$J$12:$J$1011))</f>
        <v/>
      </c>
      <c r="N89" s="22" t="str">
        <f>IF(OR($B89="", $C89=""), "", SUMIF('Time Entries'!$S$12:$S$1011, _xlfn.CONCAT(N$10, " - ", $Y89), 'Time Entries'!$D$12:$D$1011)+SUMIF('Time Entries'!$T$12:$T$1011, _xlfn.CONCAT(N$10, " - ", $Y89), 'Time Entries'!$F$12:$F$1011)+SUMIF('Time Entries'!$U$12:$U$1011, _xlfn.CONCAT(N$10, " - ", $Y89), 'Time Entries'!$H$12:$H$1011)+SUMIF('Time Entries'!$V$12:$V$1011, _xlfn.CONCAT(N$10, " - ", $Y89), 'Time Entries'!$J$12:$J$1011))</f>
        <v/>
      </c>
      <c r="O89" s="22" t="str">
        <f>IF(OR($B89="", $C89=""), "", SUMIF('Time Entries'!$S$12:$S$1011, _xlfn.CONCAT(O$10, " - ", $Y89), 'Time Entries'!$D$12:$D$1011)+SUMIF('Time Entries'!$T$12:$T$1011, _xlfn.CONCAT(O$10, " - ", $Y89), 'Time Entries'!$F$12:$F$1011)+SUMIF('Time Entries'!$U$12:$U$1011, _xlfn.CONCAT(O$10, " - ", $Y89), 'Time Entries'!$H$12:$H$1011)+SUMIF('Time Entries'!$V$12:$V$1011, _xlfn.CONCAT(O$10, " - ", $Y89), 'Time Entries'!$J$12:$J$1011))</f>
        <v/>
      </c>
      <c r="P89" s="22" t="str">
        <f>IF(OR($B89="", $C89=""), "", SUMIF('Time Entries'!$S$12:$S$1011, _xlfn.CONCAT(P$10, " - ", $Y89), 'Time Entries'!$D$12:$D$1011)+SUMIF('Time Entries'!$T$12:$T$1011, _xlfn.CONCAT(P$10, " - ", $Y89), 'Time Entries'!$F$12:$F$1011)+SUMIF('Time Entries'!$U$12:$U$1011, _xlfn.CONCAT(P$10, " - ", $Y89), 'Time Entries'!$H$12:$H$1011)+SUMIF('Time Entries'!$V$12:$V$1011, _xlfn.CONCAT(P$10, " - ", $Y89), 'Time Entries'!$J$12:$J$1011))</f>
        <v/>
      </c>
      <c r="Q89" s="22" t="str">
        <f>IF(OR($B89="", $C89=""), "", SUMIF('Time Entries'!$S$12:$S$1011, _xlfn.CONCAT(Q$10, " - ", $Y89), 'Time Entries'!$D$12:$D$1011)+SUMIF('Time Entries'!$T$12:$T$1011, _xlfn.CONCAT(Q$10, " - ", $Y89), 'Time Entries'!$F$12:$F$1011)+SUMIF('Time Entries'!$U$12:$U$1011, _xlfn.CONCAT(Q$10, " - ", $Y89), 'Time Entries'!$H$12:$H$1011)+SUMIF('Time Entries'!$V$12:$V$1011, _xlfn.CONCAT(Q$10, " - ", $Y89), 'Time Entries'!$J$12:$J$1011))</f>
        <v/>
      </c>
      <c r="R89" s="22" t="str">
        <f>IF(OR($B89="", $C89=""), "", SUMIF('Time Entries'!$S$12:$S$1011, _xlfn.CONCAT(R$10, " - ", $Y89), 'Time Entries'!$D$12:$D$1011)+SUMIF('Time Entries'!$T$12:$T$1011, _xlfn.CONCAT(R$10, " - ", $Y89), 'Time Entries'!$F$12:$F$1011)+SUMIF('Time Entries'!$U$12:$U$1011, _xlfn.CONCAT(R$10, " - ", $Y89), 'Time Entries'!$H$12:$H$1011)+SUMIF('Time Entries'!$V$12:$V$1011, _xlfn.CONCAT(R$10, " - ", $Y89), 'Time Entries'!$J$12:$J$1011))</f>
        <v/>
      </c>
      <c r="S89" s="22" t="str">
        <f>IF(OR($B89="", $C89=""), "", SUMIF('Time Entries'!$S$12:$S$1011, _xlfn.CONCAT(S$10, " - ", $Y89), 'Time Entries'!$D$12:$D$1011)+SUMIF('Time Entries'!$T$12:$T$1011, _xlfn.CONCAT(S$10, " - ", $Y89), 'Time Entries'!$F$12:$F$1011)+SUMIF('Time Entries'!$U$12:$U$1011, _xlfn.CONCAT(S$10, " - ", $Y89), 'Time Entries'!$H$12:$H$1011)+SUMIF('Time Entries'!$V$12:$V$1011, _xlfn.CONCAT(S$10, " - ", $Y89), 'Time Entries'!$J$12:$J$1011))</f>
        <v/>
      </c>
      <c r="T89" s="24" t="str">
        <f>IF(OR($B89="", $C89=""), "", SUMIF('Time Entries'!$S$12:$S$1011, _xlfn.CONCAT(T$10, " - ", $Y89), 'Time Entries'!$D$12:$D$1011)+SUMIF('Time Entries'!$T$12:$T$1011, _xlfn.CONCAT(T$10, " - ", $Y89), 'Time Entries'!$F$12:$F$1011)+SUMIF('Time Entries'!$U$12:$U$1011, _xlfn.CONCAT(T$10, " - ", $Y89), 'Time Entries'!$H$12:$H$1011)+SUMIF('Time Entries'!$V$12:$V$1011, _xlfn.CONCAT(T$10, " - ", $Y89), 'Time Entries'!$J$12:$J$1011))</f>
        <v/>
      </c>
      <c r="U89" s="48"/>
      <c r="W89" s="17" t="str">
        <f t="shared" si="11"/>
        <v/>
      </c>
      <c r="Y89" s="17" t="str">
        <f t="shared" si="12"/>
        <v/>
      </c>
      <c r="AD89" s="17" t="str">
        <f t="shared" si="13"/>
        <v/>
      </c>
      <c r="AF89" s="17" t="str">
        <f t="shared" si="14"/>
        <v/>
      </c>
      <c r="AH89" s="17" t="str">
        <f>IF($B89="", "", IF(COUNTIF($B$12:$B89, $B89)&gt;1, "", $B89))</f>
        <v/>
      </c>
      <c r="AI89" s="17" t="str">
        <f>IF($AH89="", "", COUNTIF($AH$12:$AH$261, "&lt;"&amp;$AH89)+1+COUNTIF($AH$12:$AH89, $AH89)-1-$AH$10)</f>
        <v/>
      </c>
      <c r="AK89" s="17" t="str">
        <f t="shared" si="15"/>
        <v/>
      </c>
      <c r="AL89" s="17" t="str">
        <f>IF($AK89="", "", COUNTIF($AK$12:$AK$261, "&lt;"&amp;$AK89)+1+COUNTIF($AK$12:$AK89, $AK89)-1-$AK$10)</f>
        <v/>
      </c>
    </row>
    <row r="90" spans="1:38" x14ac:dyDescent="0.25">
      <c r="A90" s="48"/>
      <c r="B90" s="57"/>
      <c r="C90" s="58"/>
      <c r="D90" s="59"/>
      <c r="E90" s="48"/>
      <c r="F90" s="27" t="str">
        <f t="shared" si="9"/>
        <v/>
      </c>
      <c r="G90" s="27" t="str">
        <f t="shared" si="10"/>
        <v/>
      </c>
      <c r="H90" s="48"/>
      <c r="I90" s="31" t="str">
        <f>IF(OR($B90="", $C90=""), "", SUMIF('Time Entries'!$S$12:$S$1011, _xlfn.CONCAT(I$10, " - ", $Y90), 'Time Entries'!$D$12:$D$1011)+SUMIF('Time Entries'!$T$12:$T$1011, _xlfn.CONCAT(I$10, " - ", $Y90), 'Time Entries'!$F$12:$F$1011)+SUMIF('Time Entries'!$U$12:$U$1011, _xlfn.CONCAT(I$10, " - ", $Y90), 'Time Entries'!$H$12:$H$1011)+SUMIF('Time Entries'!$V$12:$V$1011, _xlfn.CONCAT(I$10, " - ", $Y90), 'Time Entries'!$J$12:$J$1011))</f>
        <v/>
      </c>
      <c r="J90" s="22" t="str">
        <f>IF(OR($B90="", $C90=""), "", SUMIF('Time Entries'!$S$12:$S$1011, _xlfn.CONCAT(J$10, " - ", $Y90), 'Time Entries'!$D$12:$D$1011)+SUMIF('Time Entries'!$T$12:$T$1011, _xlfn.CONCAT(J$10, " - ", $Y90), 'Time Entries'!$F$12:$F$1011)+SUMIF('Time Entries'!$U$12:$U$1011, _xlfn.CONCAT(J$10, " - ", $Y90), 'Time Entries'!$H$12:$H$1011)+SUMIF('Time Entries'!$V$12:$V$1011, _xlfn.CONCAT(J$10, " - ", $Y90), 'Time Entries'!$J$12:$J$1011))</f>
        <v/>
      </c>
      <c r="K90" s="22" t="str">
        <f>IF(OR($B90="", $C90=""), "", SUMIF('Time Entries'!$S$12:$S$1011, _xlfn.CONCAT(K$10, " - ", $Y90), 'Time Entries'!$D$12:$D$1011)+SUMIF('Time Entries'!$T$12:$T$1011, _xlfn.CONCAT(K$10, " - ", $Y90), 'Time Entries'!$F$12:$F$1011)+SUMIF('Time Entries'!$U$12:$U$1011, _xlfn.CONCAT(K$10, " - ", $Y90), 'Time Entries'!$H$12:$H$1011)+SUMIF('Time Entries'!$V$12:$V$1011, _xlfn.CONCAT(K$10, " - ", $Y90), 'Time Entries'!$J$12:$J$1011))</f>
        <v/>
      </c>
      <c r="L90" s="22" t="str">
        <f>IF(OR($B90="", $C90=""), "", SUMIF('Time Entries'!$S$12:$S$1011, _xlfn.CONCAT(L$10, " - ", $Y90), 'Time Entries'!$D$12:$D$1011)+SUMIF('Time Entries'!$T$12:$T$1011, _xlfn.CONCAT(L$10, " - ", $Y90), 'Time Entries'!$F$12:$F$1011)+SUMIF('Time Entries'!$U$12:$U$1011, _xlfn.CONCAT(L$10, " - ", $Y90), 'Time Entries'!$H$12:$H$1011)+SUMIF('Time Entries'!$V$12:$V$1011, _xlfn.CONCAT(L$10, " - ", $Y90), 'Time Entries'!$J$12:$J$1011))</f>
        <v/>
      </c>
      <c r="M90" s="22" t="str">
        <f>IF(OR($B90="", $C90=""), "", SUMIF('Time Entries'!$S$12:$S$1011, _xlfn.CONCAT(M$10, " - ", $Y90), 'Time Entries'!$D$12:$D$1011)+SUMIF('Time Entries'!$T$12:$T$1011, _xlfn.CONCAT(M$10, " - ", $Y90), 'Time Entries'!$F$12:$F$1011)+SUMIF('Time Entries'!$U$12:$U$1011, _xlfn.CONCAT(M$10, " - ", $Y90), 'Time Entries'!$H$12:$H$1011)+SUMIF('Time Entries'!$V$12:$V$1011, _xlfn.CONCAT(M$10, " - ", $Y90), 'Time Entries'!$J$12:$J$1011))</f>
        <v/>
      </c>
      <c r="N90" s="22" t="str">
        <f>IF(OR($B90="", $C90=""), "", SUMIF('Time Entries'!$S$12:$S$1011, _xlfn.CONCAT(N$10, " - ", $Y90), 'Time Entries'!$D$12:$D$1011)+SUMIF('Time Entries'!$T$12:$T$1011, _xlfn.CONCAT(N$10, " - ", $Y90), 'Time Entries'!$F$12:$F$1011)+SUMIF('Time Entries'!$U$12:$U$1011, _xlfn.CONCAT(N$10, " - ", $Y90), 'Time Entries'!$H$12:$H$1011)+SUMIF('Time Entries'!$V$12:$V$1011, _xlfn.CONCAT(N$10, " - ", $Y90), 'Time Entries'!$J$12:$J$1011))</f>
        <v/>
      </c>
      <c r="O90" s="22" t="str">
        <f>IF(OR($B90="", $C90=""), "", SUMIF('Time Entries'!$S$12:$S$1011, _xlfn.CONCAT(O$10, " - ", $Y90), 'Time Entries'!$D$12:$D$1011)+SUMIF('Time Entries'!$T$12:$T$1011, _xlfn.CONCAT(O$10, " - ", $Y90), 'Time Entries'!$F$12:$F$1011)+SUMIF('Time Entries'!$U$12:$U$1011, _xlfn.CONCAT(O$10, " - ", $Y90), 'Time Entries'!$H$12:$H$1011)+SUMIF('Time Entries'!$V$12:$V$1011, _xlfn.CONCAT(O$10, " - ", $Y90), 'Time Entries'!$J$12:$J$1011))</f>
        <v/>
      </c>
      <c r="P90" s="22" t="str">
        <f>IF(OR($B90="", $C90=""), "", SUMIF('Time Entries'!$S$12:$S$1011, _xlfn.CONCAT(P$10, " - ", $Y90), 'Time Entries'!$D$12:$D$1011)+SUMIF('Time Entries'!$T$12:$T$1011, _xlfn.CONCAT(P$10, " - ", $Y90), 'Time Entries'!$F$12:$F$1011)+SUMIF('Time Entries'!$U$12:$U$1011, _xlfn.CONCAT(P$10, " - ", $Y90), 'Time Entries'!$H$12:$H$1011)+SUMIF('Time Entries'!$V$12:$V$1011, _xlfn.CONCAT(P$10, " - ", $Y90), 'Time Entries'!$J$12:$J$1011))</f>
        <v/>
      </c>
      <c r="Q90" s="22" t="str">
        <f>IF(OR($B90="", $C90=""), "", SUMIF('Time Entries'!$S$12:$S$1011, _xlfn.CONCAT(Q$10, " - ", $Y90), 'Time Entries'!$D$12:$D$1011)+SUMIF('Time Entries'!$T$12:$T$1011, _xlfn.CONCAT(Q$10, " - ", $Y90), 'Time Entries'!$F$12:$F$1011)+SUMIF('Time Entries'!$U$12:$U$1011, _xlfn.CONCAT(Q$10, " - ", $Y90), 'Time Entries'!$H$12:$H$1011)+SUMIF('Time Entries'!$V$12:$V$1011, _xlfn.CONCAT(Q$10, " - ", $Y90), 'Time Entries'!$J$12:$J$1011))</f>
        <v/>
      </c>
      <c r="R90" s="22" t="str">
        <f>IF(OR($B90="", $C90=""), "", SUMIF('Time Entries'!$S$12:$S$1011, _xlfn.CONCAT(R$10, " - ", $Y90), 'Time Entries'!$D$12:$D$1011)+SUMIF('Time Entries'!$T$12:$T$1011, _xlfn.CONCAT(R$10, " - ", $Y90), 'Time Entries'!$F$12:$F$1011)+SUMIF('Time Entries'!$U$12:$U$1011, _xlfn.CONCAT(R$10, " - ", $Y90), 'Time Entries'!$H$12:$H$1011)+SUMIF('Time Entries'!$V$12:$V$1011, _xlfn.CONCAT(R$10, " - ", $Y90), 'Time Entries'!$J$12:$J$1011))</f>
        <v/>
      </c>
      <c r="S90" s="22" t="str">
        <f>IF(OR($B90="", $C90=""), "", SUMIF('Time Entries'!$S$12:$S$1011, _xlfn.CONCAT(S$10, " - ", $Y90), 'Time Entries'!$D$12:$D$1011)+SUMIF('Time Entries'!$T$12:$T$1011, _xlfn.CONCAT(S$10, " - ", $Y90), 'Time Entries'!$F$12:$F$1011)+SUMIF('Time Entries'!$U$12:$U$1011, _xlfn.CONCAT(S$10, " - ", $Y90), 'Time Entries'!$H$12:$H$1011)+SUMIF('Time Entries'!$V$12:$V$1011, _xlfn.CONCAT(S$10, " - ", $Y90), 'Time Entries'!$J$12:$J$1011))</f>
        <v/>
      </c>
      <c r="T90" s="24" t="str">
        <f>IF(OR($B90="", $C90=""), "", SUMIF('Time Entries'!$S$12:$S$1011, _xlfn.CONCAT(T$10, " - ", $Y90), 'Time Entries'!$D$12:$D$1011)+SUMIF('Time Entries'!$T$12:$T$1011, _xlfn.CONCAT(T$10, " - ", $Y90), 'Time Entries'!$F$12:$F$1011)+SUMIF('Time Entries'!$U$12:$U$1011, _xlfn.CONCAT(T$10, " - ", $Y90), 'Time Entries'!$H$12:$H$1011)+SUMIF('Time Entries'!$V$12:$V$1011, _xlfn.CONCAT(T$10, " - ", $Y90), 'Time Entries'!$J$12:$J$1011))</f>
        <v/>
      </c>
      <c r="U90" s="48"/>
      <c r="W90" s="17" t="str">
        <f t="shared" si="11"/>
        <v/>
      </c>
      <c r="Y90" s="17" t="str">
        <f t="shared" si="12"/>
        <v/>
      </c>
      <c r="AD90" s="17" t="str">
        <f t="shared" si="13"/>
        <v/>
      </c>
      <c r="AF90" s="17" t="str">
        <f t="shared" si="14"/>
        <v/>
      </c>
      <c r="AH90" s="17" t="str">
        <f>IF($B90="", "", IF(COUNTIF($B$12:$B90, $B90)&gt;1, "", $B90))</f>
        <v/>
      </c>
      <c r="AI90" s="17" t="str">
        <f>IF($AH90="", "", COUNTIF($AH$12:$AH$261, "&lt;"&amp;$AH90)+1+COUNTIF($AH$12:$AH90, $AH90)-1-$AH$10)</f>
        <v/>
      </c>
      <c r="AK90" s="17" t="str">
        <f t="shared" si="15"/>
        <v/>
      </c>
      <c r="AL90" s="17" t="str">
        <f>IF($AK90="", "", COUNTIF($AK$12:$AK$261, "&lt;"&amp;$AK90)+1+COUNTIF($AK$12:$AK90, $AK90)-1-$AK$10)</f>
        <v/>
      </c>
    </row>
    <row r="91" spans="1:38" x14ac:dyDescent="0.25">
      <c r="A91" s="48"/>
      <c r="B91" s="57"/>
      <c r="C91" s="58"/>
      <c r="D91" s="59"/>
      <c r="E91" s="48"/>
      <c r="F91" s="27" t="str">
        <f t="shared" si="9"/>
        <v/>
      </c>
      <c r="G91" s="27" t="str">
        <f t="shared" si="10"/>
        <v/>
      </c>
      <c r="H91" s="48"/>
      <c r="I91" s="31" t="str">
        <f>IF(OR($B91="", $C91=""), "", SUMIF('Time Entries'!$S$12:$S$1011, _xlfn.CONCAT(I$10, " - ", $Y91), 'Time Entries'!$D$12:$D$1011)+SUMIF('Time Entries'!$T$12:$T$1011, _xlfn.CONCAT(I$10, " - ", $Y91), 'Time Entries'!$F$12:$F$1011)+SUMIF('Time Entries'!$U$12:$U$1011, _xlfn.CONCAT(I$10, " - ", $Y91), 'Time Entries'!$H$12:$H$1011)+SUMIF('Time Entries'!$V$12:$V$1011, _xlfn.CONCAT(I$10, " - ", $Y91), 'Time Entries'!$J$12:$J$1011))</f>
        <v/>
      </c>
      <c r="J91" s="22" t="str">
        <f>IF(OR($B91="", $C91=""), "", SUMIF('Time Entries'!$S$12:$S$1011, _xlfn.CONCAT(J$10, " - ", $Y91), 'Time Entries'!$D$12:$D$1011)+SUMIF('Time Entries'!$T$12:$T$1011, _xlfn.CONCAT(J$10, " - ", $Y91), 'Time Entries'!$F$12:$F$1011)+SUMIF('Time Entries'!$U$12:$U$1011, _xlfn.CONCAT(J$10, " - ", $Y91), 'Time Entries'!$H$12:$H$1011)+SUMIF('Time Entries'!$V$12:$V$1011, _xlfn.CONCAT(J$10, " - ", $Y91), 'Time Entries'!$J$12:$J$1011))</f>
        <v/>
      </c>
      <c r="K91" s="22" t="str">
        <f>IF(OR($B91="", $C91=""), "", SUMIF('Time Entries'!$S$12:$S$1011, _xlfn.CONCAT(K$10, " - ", $Y91), 'Time Entries'!$D$12:$D$1011)+SUMIF('Time Entries'!$T$12:$T$1011, _xlfn.CONCAT(K$10, " - ", $Y91), 'Time Entries'!$F$12:$F$1011)+SUMIF('Time Entries'!$U$12:$U$1011, _xlfn.CONCAT(K$10, " - ", $Y91), 'Time Entries'!$H$12:$H$1011)+SUMIF('Time Entries'!$V$12:$V$1011, _xlfn.CONCAT(K$10, " - ", $Y91), 'Time Entries'!$J$12:$J$1011))</f>
        <v/>
      </c>
      <c r="L91" s="22" t="str">
        <f>IF(OR($B91="", $C91=""), "", SUMIF('Time Entries'!$S$12:$S$1011, _xlfn.CONCAT(L$10, " - ", $Y91), 'Time Entries'!$D$12:$D$1011)+SUMIF('Time Entries'!$T$12:$T$1011, _xlfn.CONCAT(L$10, " - ", $Y91), 'Time Entries'!$F$12:$F$1011)+SUMIF('Time Entries'!$U$12:$U$1011, _xlfn.CONCAT(L$10, " - ", $Y91), 'Time Entries'!$H$12:$H$1011)+SUMIF('Time Entries'!$V$12:$V$1011, _xlfn.CONCAT(L$10, " - ", $Y91), 'Time Entries'!$J$12:$J$1011))</f>
        <v/>
      </c>
      <c r="M91" s="22" t="str">
        <f>IF(OR($B91="", $C91=""), "", SUMIF('Time Entries'!$S$12:$S$1011, _xlfn.CONCAT(M$10, " - ", $Y91), 'Time Entries'!$D$12:$D$1011)+SUMIF('Time Entries'!$T$12:$T$1011, _xlfn.CONCAT(M$10, " - ", $Y91), 'Time Entries'!$F$12:$F$1011)+SUMIF('Time Entries'!$U$12:$U$1011, _xlfn.CONCAT(M$10, " - ", $Y91), 'Time Entries'!$H$12:$H$1011)+SUMIF('Time Entries'!$V$12:$V$1011, _xlfn.CONCAT(M$10, " - ", $Y91), 'Time Entries'!$J$12:$J$1011))</f>
        <v/>
      </c>
      <c r="N91" s="22" t="str">
        <f>IF(OR($B91="", $C91=""), "", SUMIF('Time Entries'!$S$12:$S$1011, _xlfn.CONCAT(N$10, " - ", $Y91), 'Time Entries'!$D$12:$D$1011)+SUMIF('Time Entries'!$T$12:$T$1011, _xlfn.CONCAT(N$10, " - ", $Y91), 'Time Entries'!$F$12:$F$1011)+SUMIF('Time Entries'!$U$12:$U$1011, _xlfn.CONCAT(N$10, " - ", $Y91), 'Time Entries'!$H$12:$H$1011)+SUMIF('Time Entries'!$V$12:$V$1011, _xlfn.CONCAT(N$10, " - ", $Y91), 'Time Entries'!$J$12:$J$1011))</f>
        <v/>
      </c>
      <c r="O91" s="22" t="str">
        <f>IF(OR($B91="", $C91=""), "", SUMIF('Time Entries'!$S$12:$S$1011, _xlfn.CONCAT(O$10, " - ", $Y91), 'Time Entries'!$D$12:$D$1011)+SUMIF('Time Entries'!$T$12:$T$1011, _xlfn.CONCAT(O$10, " - ", $Y91), 'Time Entries'!$F$12:$F$1011)+SUMIF('Time Entries'!$U$12:$U$1011, _xlfn.CONCAT(O$10, " - ", $Y91), 'Time Entries'!$H$12:$H$1011)+SUMIF('Time Entries'!$V$12:$V$1011, _xlfn.CONCAT(O$10, " - ", $Y91), 'Time Entries'!$J$12:$J$1011))</f>
        <v/>
      </c>
      <c r="P91" s="22" t="str">
        <f>IF(OR($B91="", $C91=""), "", SUMIF('Time Entries'!$S$12:$S$1011, _xlfn.CONCAT(P$10, " - ", $Y91), 'Time Entries'!$D$12:$D$1011)+SUMIF('Time Entries'!$T$12:$T$1011, _xlfn.CONCAT(P$10, " - ", $Y91), 'Time Entries'!$F$12:$F$1011)+SUMIF('Time Entries'!$U$12:$U$1011, _xlfn.CONCAT(P$10, " - ", $Y91), 'Time Entries'!$H$12:$H$1011)+SUMIF('Time Entries'!$V$12:$V$1011, _xlfn.CONCAT(P$10, " - ", $Y91), 'Time Entries'!$J$12:$J$1011))</f>
        <v/>
      </c>
      <c r="Q91" s="22" t="str">
        <f>IF(OR($B91="", $C91=""), "", SUMIF('Time Entries'!$S$12:$S$1011, _xlfn.CONCAT(Q$10, " - ", $Y91), 'Time Entries'!$D$12:$D$1011)+SUMIF('Time Entries'!$T$12:$T$1011, _xlfn.CONCAT(Q$10, " - ", $Y91), 'Time Entries'!$F$12:$F$1011)+SUMIF('Time Entries'!$U$12:$U$1011, _xlfn.CONCAT(Q$10, " - ", $Y91), 'Time Entries'!$H$12:$H$1011)+SUMIF('Time Entries'!$V$12:$V$1011, _xlfn.CONCAT(Q$10, " - ", $Y91), 'Time Entries'!$J$12:$J$1011))</f>
        <v/>
      </c>
      <c r="R91" s="22" t="str">
        <f>IF(OR($B91="", $C91=""), "", SUMIF('Time Entries'!$S$12:$S$1011, _xlfn.CONCAT(R$10, " - ", $Y91), 'Time Entries'!$D$12:$D$1011)+SUMIF('Time Entries'!$T$12:$T$1011, _xlfn.CONCAT(R$10, " - ", $Y91), 'Time Entries'!$F$12:$F$1011)+SUMIF('Time Entries'!$U$12:$U$1011, _xlfn.CONCAT(R$10, " - ", $Y91), 'Time Entries'!$H$12:$H$1011)+SUMIF('Time Entries'!$V$12:$V$1011, _xlfn.CONCAT(R$10, " - ", $Y91), 'Time Entries'!$J$12:$J$1011))</f>
        <v/>
      </c>
      <c r="S91" s="22" t="str">
        <f>IF(OR($B91="", $C91=""), "", SUMIF('Time Entries'!$S$12:$S$1011, _xlfn.CONCAT(S$10, " - ", $Y91), 'Time Entries'!$D$12:$D$1011)+SUMIF('Time Entries'!$T$12:$T$1011, _xlfn.CONCAT(S$10, " - ", $Y91), 'Time Entries'!$F$12:$F$1011)+SUMIF('Time Entries'!$U$12:$U$1011, _xlfn.CONCAT(S$10, " - ", $Y91), 'Time Entries'!$H$12:$H$1011)+SUMIF('Time Entries'!$V$12:$V$1011, _xlfn.CONCAT(S$10, " - ", $Y91), 'Time Entries'!$J$12:$J$1011))</f>
        <v/>
      </c>
      <c r="T91" s="24" t="str">
        <f>IF(OR($B91="", $C91=""), "", SUMIF('Time Entries'!$S$12:$S$1011, _xlfn.CONCAT(T$10, " - ", $Y91), 'Time Entries'!$D$12:$D$1011)+SUMIF('Time Entries'!$T$12:$T$1011, _xlfn.CONCAT(T$10, " - ", $Y91), 'Time Entries'!$F$12:$F$1011)+SUMIF('Time Entries'!$U$12:$U$1011, _xlfn.CONCAT(T$10, " - ", $Y91), 'Time Entries'!$H$12:$H$1011)+SUMIF('Time Entries'!$V$12:$V$1011, _xlfn.CONCAT(T$10, " - ", $Y91), 'Time Entries'!$J$12:$J$1011))</f>
        <v/>
      </c>
      <c r="U91" s="48"/>
      <c r="W91" s="17" t="str">
        <f t="shared" si="11"/>
        <v/>
      </c>
      <c r="Y91" s="17" t="str">
        <f t="shared" si="12"/>
        <v/>
      </c>
      <c r="AD91" s="17" t="str">
        <f t="shared" si="13"/>
        <v/>
      </c>
      <c r="AF91" s="17" t="str">
        <f t="shared" si="14"/>
        <v/>
      </c>
      <c r="AH91" s="17" t="str">
        <f>IF($B91="", "", IF(COUNTIF($B$12:$B91, $B91)&gt;1, "", $B91))</f>
        <v/>
      </c>
      <c r="AI91" s="17" t="str">
        <f>IF($AH91="", "", COUNTIF($AH$12:$AH$261, "&lt;"&amp;$AH91)+1+COUNTIF($AH$12:$AH91, $AH91)-1-$AH$10)</f>
        <v/>
      </c>
      <c r="AK91" s="17" t="str">
        <f t="shared" si="15"/>
        <v/>
      </c>
      <c r="AL91" s="17" t="str">
        <f>IF($AK91="", "", COUNTIF($AK$12:$AK$261, "&lt;"&amp;$AK91)+1+COUNTIF($AK$12:$AK91, $AK91)-1-$AK$10)</f>
        <v/>
      </c>
    </row>
    <row r="92" spans="1:38" x14ac:dyDescent="0.25">
      <c r="A92" s="48"/>
      <c r="B92" s="57"/>
      <c r="C92" s="58"/>
      <c r="D92" s="59"/>
      <c r="E92" s="48"/>
      <c r="F92" s="27" t="str">
        <f t="shared" si="9"/>
        <v/>
      </c>
      <c r="G92" s="27" t="str">
        <f t="shared" si="10"/>
        <v/>
      </c>
      <c r="H92" s="48"/>
      <c r="I92" s="31" t="str">
        <f>IF(OR($B92="", $C92=""), "", SUMIF('Time Entries'!$S$12:$S$1011, _xlfn.CONCAT(I$10, " - ", $Y92), 'Time Entries'!$D$12:$D$1011)+SUMIF('Time Entries'!$T$12:$T$1011, _xlfn.CONCAT(I$10, " - ", $Y92), 'Time Entries'!$F$12:$F$1011)+SUMIF('Time Entries'!$U$12:$U$1011, _xlfn.CONCAT(I$10, " - ", $Y92), 'Time Entries'!$H$12:$H$1011)+SUMIF('Time Entries'!$V$12:$V$1011, _xlfn.CONCAT(I$10, " - ", $Y92), 'Time Entries'!$J$12:$J$1011))</f>
        <v/>
      </c>
      <c r="J92" s="22" t="str">
        <f>IF(OR($B92="", $C92=""), "", SUMIF('Time Entries'!$S$12:$S$1011, _xlfn.CONCAT(J$10, " - ", $Y92), 'Time Entries'!$D$12:$D$1011)+SUMIF('Time Entries'!$T$12:$T$1011, _xlfn.CONCAT(J$10, " - ", $Y92), 'Time Entries'!$F$12:$F$1011)+SUMIF('Time Entries'!$U$12:$U$1011, _xlfn.CONCAT(J$10, " - ", $Y92), 'Time Entries'!$H$12:$H$1011)+SUMIF('Time Entries'!$V$12:$V$1011, _xlfn.CONCAT(J$10, " - ", $Y92), 'Time Entries'!$J$12:$J$1011))</f>
        <v/>
      </c>
      <c r="K92" s="22" t="str">
        <f>IF(OR($B92="", $C92=""), "", SUMIF('Time Entries'!$S$12:$S$1011, _xlfn.CONCAT(K$10, " - ", $Y92), 'Time Entries'!$D$12:$D$1011)+SUMIF('Time Entries'!$T$12:$T$1011, _xlfn.CONCAT(K$10, " - ", $Y92), 'Time Entries'!$F$12:$F$1011)+SUMIF('Time Entries'!$U$12:$U$1011, _xlfn.CONCAT(K$10, " - ", $Y92), 'Time Entries'!$H$12:$H$1011)+SUMIF('Time Entries'!$V$12:$V$1011, _xlfn.CONCAT(K$10, " - ", $Y92), 'Time Entries'!$J$12:$J$1011))</f>
        <v/>
      </c>
      <c r="L92" s="22" t="str">
        <f>IF(OR($B92="", $C92=""), "", SUMIF('Time Entries'!$S$12:$S$1011, _xlfn.CONCAT(L$10, " - ", $Y92), 'Time Entries'!$D$12:$D$1011)+SUMIF('Time Entries'!$T$12:$T$1011, _xlfn.CONCAT(L$10, " - ", $Y92), 'Time Entries'!$F$12:$F$1011)+SUMIF('Time Entries'!$U$12:$U$1011, _xlfn.CONCAT(L$10, " - ", $Y92), 'Time Entries'!$H$12:$H$1011)+SUMIF('Time Entries'!$V$12:$V$1011, _xlfn.CONCAT(L$10, " - ", $Y92), 'Time Entries'!$J$12:$J$1011))</f>
        <v/>
      </c>
      <c r="M92" s="22" t="str">
        <f>IF(OR($B92="", $C92=""), "", SUMIF('Time Entries'!$S$12:$S$1011, _xlfn.CONCAT(M$10, " - ", $Y92), 'Time Entries'!$D$12:$D$1011)+SUMIF('Time Entries'!$T$12:$T$1011, _xlfn.CONCAT(M$10, " - ", $Y92), 'Time Entries'!$F$12:$F$1011)+SUMIF('Time Entries'!$U$12:$U$1011, _xlfn.CONCAT(M$10, " - ", $Y92), 'Time Entries'!$H$12:$H$1011)+SUMIF('Time Entries'!$V$12:$V$1011, _xlfn.CONCAT(M$10, " - ", $Y92), 'Time Entries'!$J$12:$J$1011))</f>
        <v/>
      </c>
      <c r="N92" s="22" t="str">
        <f>IF(OR($B92="", $C92=""), "", SUMIF('Time Entries'!$S$12:$S$1011, _xlfn.CONCAT(N$10, " - ", $Y92), 'Time Entries'!$D$12:$D$1011)+SUMIF('Time Entries'!$T$12:$T$1011, _xlfn.CONCAT(N$10, " - ", $Y92), 'Time Entries'!$F$12:$F$1011)+SUMIF('Time Entries'!$U$12:$U$1011, _xlfn.CONCAT(N$10, " - ", $Y92), 'Time Entries'!$H$12:$H$1011)+SUMIF('Time Entries'!$V$12:$V$1011, _xlfn.CONCAT(N$10, " - ", $Y92), 'Time Entries'!$J$12:$J$1011))</f>
        <v/>
      </c>
      <c r="O92" s="22" t="str">
        <f>IF(OR($B92="", $C92=""), "", SUMIF('Time Entries'!$S$12:$S$1011, _xlfn.CONCAT(O$10, " - ", $Y92), 'Time Entries'!$D$12:$D$1011)+SUMIF('Time Entries'!$T$12:$T$1011, _xlfn.CONCAT(O$10, " - ", $Y92), 'Time Entries'!$F$12:$F$1011)+SUMIF('Time Entries'!$U$12:$U$1011, _xlfn.CONCAT(O$10, " - ", $Y92), 'Time Entries'!$H$12:$H$1011)+SUMIF('Time Entries'!$V$12:$V$1011, _xlfn.CONCAT(O$10, " - ", $Y92), 'Time Entries'!$J$12:$J$1011))</f>
        <v/>
      </c>
      <c r="P92" s="22" t="str">
        <f>IF(OR($B92="", $C92=""), "", SUMIF('Time Entries'!$S$12:$S$1011, _xlfn.CONCAT(P$10, " - ", $Y92), 'Time Entries'!$D$12:$D$1011)+SUMIF('Time Entries'!$T$12:$T$1011, _xlfn.CONCAT(P$10, " - ", $Y92), 'Time Entries'!$F$12:$F$1011)+SUMIF('Time Entries'!$U$12:$U$1011, _xlfn.CONCAT(P$10, " - ", $Y92), 'Time Entries'!$H$12:$H$1011)+SUMIF('Time Entries'!$V$12:$V$1011, _xlfn.CONCAT(P$10, " - ", $Y92), 'Time Entries'!$J$12:$J$1011))</f>
        <v/>
      </c>
      <c r="Q92" s="22" t="str">
        <f>IF(OR($B92="", $C92=""), "", SUMIF('Time Entries'!$S$12:$S$1011, _xlfn.CONCAT(Q$10, " - ", $Y92), 'Time Entries'!$D$12:$D$1011)+SUMIF('Time Entries'!$T$12:$T$1011, _xlfn.CONCAT(Q$10, " - ", $Y92), 'Time Entries'!$F$12:$F$1011)+SUMIF('Time Entries'!$U$12:$U$1011, _xlfn.CONCAT(Q$10, " - ", $Y92), 'Time Entries'!$H$12:$H$1011)+SUMIF('Time Entries'!$V$12:$V$1011, _xlfn.CONCAT(Q$10, " - ", $Y92), 'Time Entries'!$J$12:$J$1011))</f>
        <v/>
      </c>
      <c r="R92" s="22" t="str">
        <f>IF(OR($B92="", $C92=""), "", SUMIF('Time Entries'!$S$12:$S$1011, _xlfn.CONCAT(R$10, " - ", $Y92), 'Time Entries'!$D$12:$D$1011)+SUMIF('Time Entries'!$T$12:$T$1011, _xlfn.CONCAT(R$10, " - ", $Y92), 'Time Entries'!$F$12:$F$1011)+SUMIF('Time Entries'!$U$12:$U$1011, _xlfn.CONCAT(R$10, " - ", $Y92), 'Time Entries'!$H$12:$H$1011)+SUMIF('Time Entries'!$V$12:$V$1011, _xlfn.CONCAT(R$10, " - ", $Y92), 'Time Entries'!$J$12:$J$1011))</f>
        <v/>
      </c>
      <c r="S92" s="22" t="str">
        <f>IF(OR($B92="", $C92=""), "", SUMIF('Time Entries'!$S$12:$S$1011, _xlfn.CONCAT(S$10, " - ", $Y92), 'Time Entries'!$D$12:$D$1011)+SUMIF('Time Entries'!$T$12:$T$1011, _xlfn.CONCAT(S$10, " - ", $Y92), 'Time Entries'!$F$12:$F$1011)+SUMIF('Time Entries'!$U$12:$U$1011, _xlfn.CONCAT(S$10, " - ", $Y92), 'Time Entries'!$H$12:$H$1011)+SUMIF('Time Entries'!$V$12:$V$1011, _xlfn.CONCAT(S$10, " - ", $Y92), 'Time Entries'!$J$12:$J$1011))</f>
        <v/>
      </c>
      <c r="T92" s="24" t="str">
        <f>IF(OR($B92="", $C92=""), "", SUMIF('Time Entries'!$S$12:$S$1011, _xlfn.CONCAT(T$10, " - ", $Y92), 'Time Entries'!$D$12:$D$1011)+SUMIF('Time Entries'!$T$12:$T$1011, _xlfn.CONCAT(T$10, " - ", $Y92), 'Time Entries'!$F$12:$F$1011)+SUMIF('Time Entries'!$U$12:$U$1011, _xlfn.CONCAT(T$10, " - ", $Y92), 'Time Entries'!$H$12:$H$1011)+SUMIF('Time Entries'!$V$12:$V$1011, _xlfn.CONCAT(T$10, " - ", $Y92), 'Time Entries'!$J$12:$J$1011))</f>
        <v/>
      </c>
      <c r="U92" s="48"/>
      <c r="W92" s="17" t="str">
        <f t="shared" si="11"/>
        <v/>
      </c>
      <c r="Y92" s="17" t="str">
        <f t="shared" si="12"/>
        <v/>
      </c>
      <c r="AD92" s="17" t="str">
        <f t="shared" si="13"/>
        <v/>
      </c>
      <c r="AF92" s="17" t="str">
        <f t="shared" si="14"/>
        <v/>
      </c>
      <c r="AH92" s="17" t="str">
        <f>IF($B92="", "", IF(COUNTIF($B$12:$B92, $B92)&gt;1, "", $B92))</f>
        <v/>
      </c>
      <c r="AI92" s="17" t="str">
        <f>IF($AH92="", "", COUNTIF($AH$12:$AH$261, "&lt;"&amp;$AH92)+1+COUNTIF($AH$12:$AH92, $AH92)-1-$AH$10)</f>
        <v/>
      </c>
      <c r="AK92" s="17" t="str">
        <f t="shared" si="15"/>
        <v/>
      </c>
      <c r="AL92" s="17" t="str">
        <f>IF($AK92="", "", COUNTIF($AK$12:$AK$261, "&lt;"&amp;$AK92)+1+COUNTIF($AK$12:$AK92, $AK92)-1-$AK$10)</f>
        <v/>
      </c>
    </row>
    <row r="93" spans="1:38" x14ac:dyDescent="0.25">
      <c r="A93" s="48"/>
      <c r="B93" s="57"/>
      <c r="C93" s="58"/>
      <c r="D93" s="59"/>
      <c r="E93" s="48"/>
      <c r="F93" s="27" t="str">
        <f t="shared" si="9"/>
        <v/>
      </c>
      <c r="G93" s="27" t="str">
        <f t="shared" si="10"/>
        <v/>
      </c>
      <c r="H93" s="48"/>
      <c r="I93" s="31" t="str">
        <f>IF(OR($B93="", $C93=""), "", SUMIF('Time Entries'!$S$12:$S$1011, _xlfn.CONCAT(I$10, " - ", $Y93), 'Time Entries'!$D$12:$D$1011)+SUMIF('Time Entries'!$T$12:$T$1011, _xlfn.CONCAT(I$10, " - ", $Y93), 'Time Entries'!$F$12:$F$1011)+SUMIF('Time Entries'!$U$12:$U$1011, _xlfn.CONCAT(I$10, " - ", $Y93), 'Time Entries'!$H$12:$H$1011)+SUMIF('Time Entries'!$V$12:$V$1011, _xlfn.CONCAT(I$10, " - ", $Y93), 'Time Entries'!$J$12:$J$1011))</f>
        <v/>
      </c>
      <c r="J93" s="22" t="str">
        <f>IF(OR($B93="", $C93=""), "", SUMIF('Time Entries'!$S$12:$S$1011, _xlfn.CONCAT(J$10, " - ", $Y93), 'Time Entries'!$D$12:$D$1011)+SUMIF('Time Entries'!$T$12:$T$1011, _xlfn.CONCAT(J$10, " - ", $Y93), 'Time Entries'!$F$12:$F$1011)+SUMIF('Time Entries'!$U$12:$U$1011, _xlfn.CONCAT(J$10, " - ", $Y93), 'Time Entries'!$H$12:$H$1011)+SUMIF('Time Entries'!$V$12:$V$1011, _xlfn.CONCAT(J$10, " - ", $Y93), 'Time Entries'!$J$12:$J$1011))</f>
        <v/>
      </c>
      <c r="K93" s="22" t="str">
        <f>IF(OR($B93="", $C93=""), "", SUMIF('Time Entries'!$S$12:$S$1011, _xlfn.CONCAT(K$10, " - ", $Y93), 'Time Entries'!$D$12:$D$1011)+SUMIF('Time Entries'!$T$12:$T$1011, _xlfn.CONCAT(K$10, " - ", $Y93), 'Time Entries'!$F$12:$F$1011)+SUMIF('Time Entries'!$U$12:$U$1011, _xlfn.CONCAT(K$10, " - ", $Y93), 'Time Entries'!$H$12:$H$1011)+SUMIF('Time Entries'!$V$12:$V$1011, _xlfn.CONCAT(K$10, " - ", $Y93), 'Time Entries'!$J$12:$J$1011))</f>
        <v/>
      </c>
      <c r="L93" s="22" t="str">
        <f>IF(OR($B93="", $C93=""), "", SUMIF('Time Entries'!$S$12:$S$1011, _xlfn.CONCAT(L$10, " - ", $Y93), 'Time Entries'!$D$12:$D$1011)+SUMIF('Time Entries'!$T$12:$T$1011, _xlfn.CONCAT(L$10, " - ", $Y93), 'Time Entries'!$F$12:$F$1011)+SUMIF('Time Entries'!$U$12:$U$1011, _xlfn.CONCAT(L$10, " - ", $Y93), 'Time Entries'!$H$12:$H$1011)+SUMIF('Time Entries'!$V$12:$V$1011, _xlfn.CONCAT(L$10, " - ", $Y93), 'Time Entries'!$J$12:$J$1011))</f>
        <v/>
      </c>
      <c r="M93" s="22" t="str">
        <f>IF(OR($B93="", $C93=""), "", SUMIF('Time Entries'!$S$12:$S$1011, _xlfn.CONCAT(M$10, " - ", $Y93), 'Time Entries'!$D$12:$D$1011)+SUMIF('Time Entries'!$T$12:$T$1011, _xlfn.CONCAT(M$10, " - ", $Y93), 'Time Entries'!$F$12:$F$1011)+SUMIF('Time Entries'!$U$12:$U$1011, _xlfn.CONCAT(M$10, " - ", $Y93), 'Time Entries'!$H$12:$H$1011)+SUMIF('Time Entries'!$V$12:$V$1011, _xlfn.CONCAT(M$10, " - ", $Y93), 'Time Entries'!$J$12:$J$1011))</f>
        <v/>
      </c>
      <c r="N93" s="22" t="str">
        <f>IF(OR($B93="", $C93=""), "", SUMIF('Time Entries'!$S$12:$S$1011, _xlfn.CONCAT(N$10, " - ", $Y93), 'Time Entries'!$D$12:$D$1011)+SUMIF('Time Entries'!$T$12:$T$1011, _xlfn.CONCAT(N$10, " - ", $Y93), 'Time Entries'!$F$12:$F$1011)+SUMIF('Time Entries'!$U$12:$U$1011, _xlfn.CONCAT(N$10, " - ", $Y93), 'Time Entries'!$H$12:$H$1011)+SUMIF('Time Entries'!$V$12:$V$1011, _xlfn.CONCAT(N$10, " - ", $Y93), 'Time Entries'!$J$12:$J$1011))</f>
        <v/>
      </c>
      <c r="O93" s="22" t="str">
        <f>IF(OR($B93="", $C93=""), "", SUMIF('Time Entries'!$S$12:$S$1011, _xlfn.CONCAT(O$10, " - ", $Y93), 'Time Entries'!$D$12:$D$1011)+SUMIF('Time Entries'!$T$12:$T$1011, _xlfn.CONCAT(O$10, " - ", $Y93), 'Time Entries'!$F$12:$F$1011)+SUMIF('Time Entries'!$U$12:$U$1011, _xlfn.CONCAT(O$10, " - ", $Y93), 'Time Entries'!$H$12:$H$1011)+SUMIF('Time Entries'!$V$12:$V$1011, _xlfn.CONCAT(O$10, " - ", $Y93), 'Time Entries'!$J$12:$J$1011))</f>
        <v/>
      </c>
      <c r="P93" s="22" t="str">
        <f>IF(OR($B93="", $C93=""), "", SUMIF('Time Entries'!$S$12:$S$1011, _xlfn.CONCAT(P$10, " - ", $Y93), 'Time Entries'!$D$12:$D$1011)+SUMIF('Time Entries'!$T$12:$T$1011, _xlfn.CONCAT(P$10, " - ", $Y93), 'Time Entries'!$F$12:$F$1011)+SUMIF('Time Entries'!$U$12:$U$1011, _xlfn.CONCAT(P$10, " - ", $Y93), 'Time Entries'!$H$12:$H$1011)+SUMIF('Time Entries'!$V$12:$V$1011, _xlfn.CONCAT(P$10, " - ", $Y93), 'Time Entries'!$J$12:$J$1011))</f>
        <v/>
      </c>
      <c r="Q93" s="22" t="str">
        <f>IF(OR($B93="", $C93=""), "", SUMIF('Time Entries'!$S$12:$S$1011, _xlfn.CONCAT(Q$10, " - ", $Y93), 'Time Entries'!$D$12:$D$1011)+SUMIF('Time Entries'!$T$12:$T$1011, _xlfn.CONCAT(Q$10, " - ", $Y93), 'Time Entries'!$F$12:$F$1011)+SUMIF('Time Entries'!$U$12:$U$1011, _xlfn.CONCAT(Q$10, " - ", $Y93), 'Time Entries'!$H$12:$H$1011)+SUMIF('Time Entries'!$V$12:$V$1011, _xlfn.CONCAT(Q$10, " - ", $Y93), 'Time Entries'!$J$12:$J$1011))</f>
        <v/>
      </c>
      <c r="R93" s="22" t="str">
        <f>IF(OR($B93="", $C93=""), "", SUMIF('Time Entries'!$S$12:$S$1011, _xlfn.CONCAT(R$10, " - ", $Y93), 'Time Entries'!$D$12:$D$1011)+SUMIF('Time Entries'!$T$12:$T$1011, _xlfn.CONCAT(R$10, " - ", $Y93), 'Time Entries'!$F$12:$F$1011)+SUMIF('Time Entries'!$U$12:$U$1011, _xlfn.CONCAT(R$10, " - ", $Y93), 'Time Entries'!$H$12:$H$1011)+SUMIF('Time Entries'!$V$12:$V$1011, _xlfn.CONCAT(R$10, " - ", $Y93), 'Time Entries'!$J$12:$J$1011))</f>
        <v/>
      </c>
      <c r="S93" s="22" t="str">
        <f>IF(OR($B93="", $C93=""), "", SUMIF('Time Entries'!$S$12:$S$1011, _xlfn.CONCAT(S$10, " - ", $Y93), 'Time Entries'!$D$12:$D$1011)+SUMIF('Time Entries'!$T$12:$T$1011, _xlfn.CONCAT(S$10, " - ", $Y93), 'Time Entries'!$F$12:$F$1011)+SUMIF('Time Entries'!$U$12:$U$1011, _xlfn.CONCAT(S$10, " - ", $Y93), 'Time Entries'!$H$12:$H$1011)+SUMIF('Time Entries'!$V$12:$V$1011, _xlfn.CONCAT(S$10, " - ", $Y93), 'Time Entries'!$J$12:$J$1011))</f>
        <v/>
      </c>
      <c r="T93" s="24" t="str">
        <f>IF(OR($B93="", $C93=""), "", SUMIF('Time Entries'!$S$12:$S$1011, _xlfn.CONCAT(T$10, " - ", $Y93), 'Time Entries'!$D$12:$D$1011)+SUMIF('Time Entries'!$T$12:$T$1011, _xlfn.CONCAT(T$10, " - ", $Y93), 'Time Entries'!$F$12:$F$1011)+SUMIF('Time Entries'!$U$12:$U$1011, _xlfn.CONCAT(T$10, " - ", $Y93), 'Time Entries'!$H$12:$H$1011)+SUMIF('Time Entries'!$V$12:$V$1011, _xlfn.CONCAT(T$10, " - ", $Y93), 'Time Entries'!$J$12:$J$1011))</f>
        <v/>
      </c>
      <c r="U93" s="48"/>
      <c r="W93" s="17" t="str">
        <f t="shared" si="11"/>
        <v/>
      </c>
      <c r="Y93" s="17" t="str">
        <f t="shared" si="12"/>
        <v/>
      </c>
      <c r="AD93" s="17" t="str">
        <f t="shared" si="13"/>
        <v/>
      </c>
      <c r="AF93" s="17" t="str">
        <f t="shared" si="14"/>
        <v/>
      </c>
      <c r="AH93" s="17" t="str">
        <f>IF($B93="", "", IF(COUNTIF($B$12:$B93, $B93)&gt;1, "", $B93))</f>
        <v/>
      </c>
      <c r="AI93" s="17" t="str">
        <f>IF($AH93="", "", COUNTIF($AH$12:$AH$261, "&lt;"&amp;$AH93)+1+COUNTIF($AH$12:$AH93, $AH93)-1-$AH$10)</f>
        <v/>
      </c>
      <c r="AK93" s="17" t="str">
        <f t="shared" si="15"/>
        <v/>
      </c>
      <c r="AL93" s="17" t="str">
        <f>IF($AK93="", "", COUNTIF($AK$12:$AK$261, "&lt;"&amp;$AK93)+1+COUNTIF($AK$12:$AK93, $AK93)-1-$AK$10)</f>
        <v/>
      </c>
    </row>
    <row r="94" spans="1:38" x14ac:dyDescent="0.25">
      <c r="A94" s="48"/>
      <c r="B94" s="57"/>
      <c r="C94" s="58"/>
      <c r="D94" s="59"/>
      <c r="E94" s="48"/>
      <c r="F94" s="27" t="str">
        <f t="shared" si="9"/>
        <v/>
      </c>
      <c r="G94" s="27" t="str">
        <f t="shared" si="10"/>
        <v/>
      </c>
      <c r="H94" s="48"/>
      <c r="I94" s="31" t="str">
        <f>IF(OR($B94="", $C94=""), "", SUMIF('Time Entries'!$S$12:$S$1011, _xlfn.CONCAT(I$10, " - ", $Y94), 'Time Entries'!$D$12:$D$1011)+SUMIF('Time Entries'!$T$12:$T$1011, _xlfn.CONCAT(I$10, " - ", $Y94), 'Time Entries'!$F$12:$F$1011)+SUMIF('Time Entries'!$U$12:$U$1011, _xlfn.CONCAT(I$10, " - ", $Y94), 'Time Entries'!$H$12:$H$1011)+SUMIF('Time Entries'!$V$12:$V$1011, _xlfn.CONCAT(I$10, " - ", $Y94), 'Time Entries'!$J$12:$J$1011))</f>
        <v/>
      </c>
      <c r="J94" s="22" t="str">
        <f>IF(OR($B94="", $C94=""), "", SUMIF('Time Entries'!$S$12:$S$1011, _xlfn.CONCAT(J$10, " - ", $Y94), 'Time Entries'!$D$12:$D$1011)+SUMIF('Time Entries'!$T$12:$T$1011, _xlfn.CONCAT(J$10, " - ", $Y94), 'Time Entries'!$F$12:$F$1011)+SUMIF('Time Entries'!$U$12:$U$1011, _xlfn.CONCAT(J$10, " - ", $Y94), 'Time Entries'!$H$12:$H$1011)+SUMIF('Time Entries'!$V$12:$V$1011, _xlfn.CONCAT(J$10, " - ", $Y94), 'Time Entries'!$J$12:$J$1011))</f>
        <v/>
      </c>
      <c r="K94" s="22" t="str">
        <f>IF(OR($B94="", $C94=""), "", SUMIF('Time Entries'!$S$12:$S$1011, _xlfn.CONCAT(K$10, " - ", $Y94), 'Time Entries'!$D$12:$D$1011)+SUMIF('Time Entries'!$T$12:$T$1011, _xlfn.CONCAT(K$10, " - ", $Y94), 'Time Entries'!$F$12:$F$1011)+SUMIF('Time Entries'!$U$12:$U$1011, _xlfn.CONCAT(K$10, " - ", $Y94), 'Time Entries'!$H$12:$H$1011)+SUMIF('Time Entries'!$V$12:$V$1011, _xlfn.CONCAT(K$10, " - ", $Y94), 'Time Entries'!$J$12:$J$1011))</f>
        <v/>
      </c>
      <c r="L94" s="22" t="str">
        <f>IF(OR($B94="", $C94=""), "", SUMIF('Time Entries'!$S$12:$S$1011, _xlfn.CONCAT(L$10, " - ", $Y94), 'Time Entries'!$D$12:$D$1011)+SUMIF('Time Entries'!$T$12:$T$1011, _xlfn.CONCAT(L$10, " - ", $Y94), 'Time Entries'!$F$12:$F$1011)+SUMIF('Time Entries'!$U$12:$U$1011, _xlfn.CONCAT(L$10, " - ", $Y94), 'Time Entries'!$H$12:$H$1011)+SUMIF('Time Entries'!$V$12:$V$1011, _xlfn.CONCAT(L$10, " - ", $Y94), 'Time Entries'!$J$12:$J$1011))</f>
        <v/>
      </c>
      <c r="M94" s="22" t="str">
        <f>IF(OR($B94="", $C94=""), "", SUMIF('Time Entries'!$S$12:$S$1011, _xlfn.CONCAT(M$10, " - ", $Y94), 'Time Entries'!$D$12:$D$1011)+SUMIF('Time Entries'!$T$12:$T$1011, _xlfn.CONCAT(M$10, " - ", $Y94), 'Time Entries'!$F$12:$F$1011)+SUMIF('Time Entries'!$U$12:$U$1011, _xlfn.CONCAT(M$10, " - ", $Y94), 'Time Entries'!$H$12:$H$1011)+SUMIF('Time Entries'!$V$12:$V$1011, _xlfn.CONCAT(M$10, " - ", $Y94), 'Time Entries'!$J$12:$J$1011))</f>
        <v/>
      </c>
      <c r="N94" s="22" t="str">
        <f>IF(OR($B94="", $C94=""), "", SUMIF('Time Entries'!$S$12:$S$1011, _xlfn.CONCAT(N$10, " - ", $Y94), 'Time Entries'!$D$12:$D$1011)+SUMIF('Time Entries'!$T$12:$T$1011, _xlfn.CONCAT(N$10, " - ", $Y94), 'Time Entries'!$F$12:$F$1011)+SUMIF('Time Entries'!$U$12:$U$1011, _xlfn.CONCAT(N$10, " - ", $Y94), 'Time Entries'!$H$12:$H$1011)+SUMIF('Time Entries'!$V$12:$V$1011, _xlfn.CONCAT(N$10, " - ", $Y94), 'Time Entries'!$J$12:$J$1011))</f>
        <v/>
      </c>
      <c r="O94" s="22" t="str">
        <f>IF(OR($B94="", $C94=""), "", SUMIF('Time Entries'!$S$12:$S$1011, _xlfn.CONCAT(O$10, " - ", $Y94), 'Time Entries'!$D$12:$D$1011)+SUMIF('Time Entries'!$T$12:$T$1011, _xlfn.CONCAT(O$10, " - ", $Y94), 'Time Entries'!$F$12:$F$1011)+SUMIF('Time Entries'!$U$12:$U$1011, _xlfn.CONCAT(O$10, " - ", $Y94), 'Time Entries'!$H$12:$H$1011)+SUMIF('Time Entries'!$V$12:$V$1011, _xlfn.CONCAT(O$10, " - ", $Y94), 'Time Entries'!$J$12:$J$1011))</f>
        <v/>
      </c>
      <c r="P94" s="22" t="str">
        <f>IF(OR($B94="", $C94=""), "", SUMIF('Time Entries'!$S$12:$S$1011, _xlfn.CONCAT(P$10, " - ", $Y94), 'Time Entries'!$D$12:$D$1011)+SUMIF('Time Entries'!$T$12:$T$1011, _xlfn.CONCAT(P$10, " - ", $Y94), 'Time Entries'!$F$12:$F$1011)+SUMIF('Time Entries'!$U$12:$U$1011, _xlfn.CONCAT(P$10, " - ", $Y94), 'Time Entries'!$H$12:$H$1011)+SUMIF('Time Entries'!$V$12:$V$1011, _xlfn.CONCAT(P$10, " - ", $Y94), 'Time Entries'!$J$12:$J$1011))</f>
        <v/>
      </c>
      <c r="Q94" s="22" t="str">
        <f>IF(OR($B94="", $C94=""), "", SUMIF('Time Entries'!$S$12:$S$1011, _xlfn.CONCAT(Q$10, " - ", $Y94), 'Time Entries'!$D$12:$D$1011)+SUMIF('Time Entries'!$T$12:$T$1011, _xlfn.CONCAT(Q$10, " - ", $Y94), 'Time Entries'!$F$12:$F$1011)+SUMIF('Time Entries'!$U$12:$U$1011, _xlfn.CONCAT(Q$10, " - ", $Y94), 'Time Entries'!$H$12:$H$1011)+SUMIF('Time Entries'!$V$12:$V$1011, _xlfn.CONCAT(Q$10, " - ", $Y94), 'Time Entries'!$J$12:$J$1011))</f>
        <v/>
      </c>
      <c r="R94" s="22" t="str">
        <f>IF(OR($B94="", $C94=""), "", SUMIF('Time Entries'!$S$12:$S$1011, _xlfn.CONCAT(R$10, " - ", $Y94), 'Time Entries'!$D$12:$D$1011)+SUMIF('Time Entries'!$T$12:$T$1011, _xlfn.CONCAT(R$10, " - ", $Y94), 'Time Entries'!$F$12:$F$1011)+SUMIF('Time Entries'!$U$12:$U$1011, _xlfn.CONCAT(R$10, " - ", $Y94), 'Time Entries'!$H$12:$H$1011)+SUMIF('Time Entries'!$V$12:$V$1011, _xlfn.CONCAT(R$10, " - ", $Y94), 'Time Entries'!$J$12:$J$1011))</f>
        <v/>
      </c>
      <c r="S94" s="22" t="str">
        <f>IF(OR($B94="", $C94=""), "", SUMIF('Time Entries'!$S$12:$S$1011, _xlfn.CONCAT(S$10, " - ", $Y94), 'Time Entries'!$D$12:$D$1011)+SUMIF('Time Entries'!$T$12:$T$1011, _xlfn.CONCAT(S$10, " - ", $Y94), 'Time Entries'!$F$12:$F$1011)+SUMIF('Time Entries'!$U$12:$U$1011, _xlfn.CONCAT(S$10, " - ", $Y94), 'Time Entries'!$H$12:$H$1011)+SUMIF('Time Entries'!$V$12:$V$1011, _xlfn.CONCAT(S$10, " - ", $Y94), 'Time Entries'!$J$12:$J$1011))</f>
        <v/>
      </c>
      <c r="T94" s="24" t="str">
        <f>IF(OR($B94="", $C94=""), "", SUMIF('Time Entries'!$S$12:$S$1011, _xlfn.CONCAT(T$10, " - ", $Y94), 'Time Entries'!$D$12:$D$1011)+SUMIF('Time Entries'!$T$12:$T$1011, _xlfn.CONCAT(T$10, " - ", $Y94), 'Time Entries'!$F$12:$F$1011)+SUMIF('Time Entries'!$U$12:$U$1011, _xlfn.CONCAT(T$10, " - ", $Y94), 'Time Entries'!$H$12:$H$1011)+SUMIF('Time Entries'!$V$12:$V$1011, _xlfn.CONCAT(T$10, " - ", $Y94), 'Time Entries'!$J$12:$J$1011))</f>
        <v/>
      </c>
      <c r="U94" s="48"/>
      <c r="W94" s="17" t="str">
        <f t="shared" si="11"/>
        <v/>
      </c>
      <c r="Y94" s="17" t="str">
        <f t="shared" si="12"/>
        <v/>
      </c>
      <c r="AD94" s="17" t="str">
        <f t="shared" si="13"/>
        <v/>
      </c>
      <c r="AF94" s="17" t="str">
        <f t="shared" si="14"/>
        <v/>
      </c>
      <c r="AH94" s="17" t="str">
        <f>IF($B94="", "", IF(COUNTIF($B$12:$B94, $B94)&gt;1, "", $B94))</f>
        <v/>
      </c>
      <c r="AI94" s="17" t="str">
        <f>IF($AH94="", "", COUNTIF($AH$12:$AH$261, "&lt;"&amp;$AH94)+1+COUNTIF($AH$12:$AH94, $AH94)-1-$AH$10)</f>
        <v/>
      </c>
      <c r="AK94" s="17" t="str">
        <f t="shared" si="15"/>
        <v/>
      </c>
      <c r="AL94" s="17" t="str">
        <f>IF($AK94="", "", COUNTIF($AK$12:$AK$261, "&lt;"&amp;$AK94)+1+COUNTIF($AK$12:$AK94, $AK94)-1-$AK$10)</f>
        <v/>
      </c>
    </row>
    <row r="95" spans="1:38" x14ac:dyDescent="0.25">
      <c r="A95" s="48"/>
      <c r="B95" s="57"/>
      <c r="C95" s="58"/>
      <c r="D95" s="59"/>
      <c r="E95" s="48"/>
      <c r="F95" s="27" t="str">
        <f t="shared" si="9"/>
        <v/>
      </c>
      <c r="G95" s="27" t="str">
        <f t="shared" si="10"/>
        <v/>
      </c>
      <c r="H95" s="48"/>
      <c r="I95" s="31" t="str">
        <f>IF(OR($B95="", $C95=""), "", SUMIF('Time Entries'!$S$12:$S$1011, _xlfn.CONCAT(I$10, " - ", $Y95), 'Time Entries'!$D$12:$D$1011)+SUMIF('Time Entries'!$T$12:$T$1011, _xlfn.CONCAT(I$10, " - ", $Y95), 'Time Entries'!$F$12:$F$1011)+SUMIF('Time Entries'!$U$12:$U$1011, _xlfn.CONCAT(I$10, " - ", $Y95), 'Time Entries'!$H$12:$H$1011)+SUMIF('Time Entries'!$V$12:$V$1011, _xlfn.CONCAT(I$10, " - ", $Y95), 'Time Entries'!$J$12:$J$1011))</f>
        <v/>
      </c>
      <c r="J95" s="22" t="str">
        <f>IF(OR($B95="", $C95=""), "", SUMIF('Time Entries'!$S$12:$S$1011, _xlfn.CONCAT(J$10, " - ", $Y95), 'Time Entries'!$D$12:$D$1011)+SUMIF('Time Entries'!$T$12:$T$1011, _xlfn.CONCAT(J$10, " - ", $Y95), 'Time Entries'!$F$12:$F$1011)+SUMIF('Time Entries'!$U$12:$U$1011, _xlfn.CONCAT(J$10, " - ", $Y95), 'Time Entries'!$H$12:$H$1011)+SUMIF('Time Entries'!$V$12:$V$1011, _xlfn.CONCAT(J$10, " - ", $Y95), 'Time Entries'!$J$12:$J$1011))</f>
        <v/>
      </c>
      <c r="K95" s="22" t="str">
        <f>IF(OR($B95="", $C95=""), "", SUMIF('Time Entries'!$S$12:$S$1011, _xlfn.CONCAT(K$10, " - ", $Y95), 'Time Entries'!$D$12:$D$1011)+SUMIF('Time Entries'!$T$12:$T$1011, _xlfn.CONCAT(K$10, " - ", $Y95), 'Time Entries'!$F$12:$F$1011)+SUMIF('Time Entries'!$U$12:$U$1011, _xlfn.CONCAT(K$10, " - ", $Y95), 'Time Entries'!$H$12:$H$1011)+SUMIF('Time Entries'!$V$12:$V$1011, _xlfn.CONCAT(K$10, " - ", $Y95), 'Time Entries'!$J$12:$J$1011))</f>
        <v/>
      </c>
      <c r="L95" s="22" t="str">
        <f>IF(OR($B95="", $C95=""), "", SUMIF('Time Entries'!$S$12:$S$1011, _xlfn.CONCAT(L$10, " - ", $Y95), 'Time Entries'!$D$12:$D$1011)+SUMIF('Time Entries'!$T$12:$T$1011, _xlfn.CONCAT(L$10, " - ", $Y95), 'Time Entries'!$F$12:$F$1011)+SUMIF('Time Entries'!$U$12:$U$1011, _xlfn.CONCAT(L$10, " - ", $Y95), 'Time Entries'!$H$12:$H$1011)+SUMIF('Time Entries'!$V$12:$V$1011, _xlfn.CONCAT(L$10, " - ", $Y95), 'Time Entries'!$J$12:$J$1011))</f>
        <v/>
      </c>
      <c r="M95" s="22" t="str">
        <f>IF(OR($B95="", $C95=""), "", SUMIF('Time Entries'!$S$12:$S$1011, _xlfn.CONCAT(M$10, " - ", $Y95), 'Time Entries'!$D$12:$D$1011)+SUMIF('Time Entries'!$T$12:$T$1011, _xlfn.CONCAT(M$10, " - ", $Y95), 'Time Entries'!$F$12:$F$1011)+SUMIF('Time Entries'!$U$12:$U$1011, _xlfn.CONCAT(M$10, " - ", $Y95), 'Time Entries'!$H$12:$H$1011)+SUMIF('Time Entries'!$V$12:$V$1011, _xlfn.CONCAT(M$10, " - ", $Y95), 'Time Entries'!$J$12:$J$1011))</f>
        <v/>
      </c>
      <c r="N95" s="22" t="str">
        <f>IF(OR($B95="", $C95=""), "", SUMIF('Time Entries'!$S$12:$S$1011, _xlfn.CONCAT(N$10, " - ", $Y95), 'Time Entries'!$D$12:$D$1011)+SUMIF('Time Entries'!$T$12:$T$1011, _xlfn.CONCAT(N$10, " - ", $Y95), 'Time Entries'!$F$12:$F$1011)+SUMIF('Time Entries'!$U$12:$U$1011, _xlfn.CONCAT(N$10, " - ", $Y95), 'Time Entries'!$H$12:$H$1011)+SUMIF('Time Entries'!$V$12:$V$1011, _xlfn.CONCAT(N$10, " - ", $Y95), 'Time Entries'!$J$12:$J$1011))</f>
        <v/>
      </c>
      <c r="O95" s="22" t="str">
        <f>IF(OR($B95="", $C95=""), "", SUMIF('Time Entries'!$S$12:$S$1011, _xlfn.CONCAT(O$10, " - ", $Y95), 'Time Entries'!$D$12:$D$1011)+SUMIF('Time Entries'!$T$12:$T$1011, _xlfn.CONCAT(O$10, " - ", $Y95), 'Time Entries'!$F$12:$F$1011)+SUMIF('Time Entries'!$U$12:$U$1011, _xlfn.CONCAT(O$10, " - ", $Y95), 'Time Entries'!$H$12:$H$1011)+SUMIF('Time Entries'!$V$12:$V$1011, _xlfn.CONCAT(O$10, " - ", $Y95), 'Time Entries'!$J$12:$J$1011))</f>
        <v/>
      </c>
      <c r="P95" s="22" t="str">
        <f>IF(OR($B95="", $C95=""), "", SUMIF('Time Entries'!$S$12:$S$1011, _xlfn.CONCAT(P$10, " - ", $Y95), 'Time Entries'!$D$12:$D$1011)+SUMIF('Time Entries'!$T$12:$T$1011, _xlfn.CONCAT(P$10, " - ", $Y95), 'Time Entries'!$F$12:$F$1011)+SUMIF('Time Entries'!$U$12:$U$1011, _xlfn.CONCAT(P$10, " - ", $Y95), 'Time Entries'!$H$12:$H$1011)+SUMIF('Time Entries'!$V$12:$V$1011, _xlfn.CONCAT(P$10, " - ", $Y95), 'Time Entries'!$J$12:$J$1011))</f>
        <v/>
      </c>
      <c r="Q95" s="22" t="str">
        <f>IF(OR($B95="", $C95=""), "", SUMIF('Time Entries'!$S$12:$S$1011, _xlfn.CONCAT(Q$10, " - ", $Y95), 'Time Entries'!$D$12:$D$1011)+SUMIF('Time Entries'!$T$12:$T$1011, _xlfn.CONCAT(Q$10, " - ", $Y95), 'Time Entries'!$F$12:$F$1011)+SUMIF('Time Entries'!$U$12:$U$1011, _xlfn.CONCAT(Q$10, " - ", $Y95), 'Time Entries'!$H$12:$H$1011)+SUMIF('Time Entries'!$V$12:$V$1011, _xlfn.CONCAT(Q$10, " - ", $Y95), 'Time Entries'!$J$12:$J$1011))</f>
        <v/>
      </c>
      <c r="R95" s="22" t="str">
        <f>IF(OR($B95="", $C95=""), "", SUMIF('Time Entries'!$S$12:$S$1011, _xlfn.CONCAT(R$10, " - ", $Y95), 'Time Entries'!$D$12:$D$1011)+SUMIF('Time Entries'!$T$12:$T$1011, _xlfn.CONCAT(R$10, " - ", $Y95), 'Time Entries'!$F$12:$F$1011)+SUMIF('Time Entries'!$U$12:$U$1011, _xlfn.CONCAT(R$10, " - ", $Y95), 'Time Entries'!$H$12:$H$1011)+SUMIF('Time Entries'!$V$12:$V$1011, _xlfn.CONCAT(R$10, " - ", $Y95), 'Time Entries'!$J$12:$J$1011))</f>
        <v/>
      </c>
      <c r="S95" s="22" t="str">
        <f>IF(OR($B95="", $C95=""), "", SUMIF('Time Entries'!$S$12:$S$1011, _xlfn.CONCAT(S$10, " - ", $Y95), 'Time Entries'!$D$12:$D$1011)+SUMIF('Time Entries'!$T$12:$T$1011, _xlfn.CONCAT(S$10, " - ", $Y95), 'Time Entries'!$F$12:$F$1011)+SUMIF('Time Entries'!$U$12:$U$1011, _xlfn.CONCAT(S$10, " - ", $Y95), 'Time Entries'!$H$12:$H$1011)+SUMIF('Time Entries'!$V$12:$V$1011, _xlfn.CONCAT(S$10, " - ", $Y95), 'Time Entries'!$J$12:$J$1011))</f>
        <v/>
      </c>
      <c r="T95" s="24" t="str">
        <f>IF(OR($B95="", $C95=""), "", SUMIF('Time Entries'!$S$12:$S$1011, _xlfn.CONCAT(T$10, " - ", $Y95), 'Time Entries'!$D$12:$D$1011)+SUMIF('Time Entries'!$T$12:$T$1011, _xlfn.CONCAT(T$10, " - ", $Y95), 'Time Entries'!$F$12:$F$1011)+SUMIF('Time Entries'!$U$12:$U$1011, _xlfn.CONCAT(T$10, " - ", $Y95), 'Time Entries'!$H$12:$H$1011)+SUMIF('Time Entries'!$V$12:$V$1011, _xlfn.CONCAT(T$10, " - ", $Y95), 'Time Entries'!$J$12:$J$1011))</f>
        <v/>
      </c>
      <c r="U95" s="48"/>
      <c r="W95" s="17" t="str">
        <f t="shared" si="11"/>
        <v/>
      </c>
      <c r="Y95" s="17" t="str">
        <f t="shared" si="12"/>
        <v/>
      </c>
      <c r="AD95" s="17" t="str">
        <f t="shared" si="13"/>
        <v/>
      </c>
      <c r="AF95" s="17" t="str">
        <f t="shared" si="14"/>
        <v/>
      </c>
      <c r="AH95" s="17" t="str">
        <f>IF($B95="", "", IF(COUNTIF($B$12:$B95, $B95)&gt;1, "", $B95))</f>
        <v/>
      </c>
      <c r="AI95" s="17" t="str">
        <f>IF($AH95="", "", COUNTIF($AH$12:$AH$261, "&lt;"&amp;$AH95)+1+COUNTIF($AH$12:$AH95, $AH95)-1-$AH$10)</f>
        <v/>
      </c>
      <c r="AK95" s="17" t="str">
        <f t="shared" si="15"/>
        <v/>
      </c>
      <c r="AL95" s="17" t="str">
        <f>IF($AK95="", "", COUNTIF($AK$12:$AK$261, "&lt;"&amp;$AK95)+1+COUNTIF($AK$12:$AK95, $AK95)-1-$AK$10)</f>
        <v/>
      </c>
    </row>
    <row r="96" spans="1:38" x14ac:dyDescent="0.25">
      <c r="A96" s="48"/>
      <c r="B96" s="57"/>
      <c r="C96" s="58"/>
      <c r="D96" s="59"/>
      <c r="E96" s="48"/>
      <c r="F96" s="27" t="str">
        <f t="shared" si="9"/>
        <v/>
      </c>
      <c r="G96" s="27" t="str">
        <f t="shared" si="10"/>
        <v/>
      </c>
      <c r="H96" s="48"/>
      <c r="I96" s="31" t="str">
        <f>IF(OR($B96="", $C96=""), "", SUMIF('Time Entries'!$S$12:$S$1011, _xlfn.CONCAT(I$10, " - ", $Y96), 'Time Entries'!$D$12:$D$1011)+SUMIF('Time Entries'!$T$12:$T$1011, _xlfn.CONCAT(I$10, " - ", $Y96), 'Time Entries'!$F$12:$F$1011)+SUMIF('Time Entries'!$U$12:$U$1011, _xlfn.CONCAT(I$10, " - ", $Y96), 'Time Entries'!$H$12:$H$1011)+SUMIF('Time Entries'!$V$12:$V$1011, _xlfn.CONCAT(I$10, " - ", $Y96), 'Time Entries'!$J$12:$J$1011))</f>
        <v/>
      </c>
      <c r="J96" s="22" t="str">
        <f>IF(OR($B96="", $C96=""), "", SUMIF('Time Entries'!$S$12:$S$1011, _xlfn.CONCAT(J$10, " - ", $Y96), 'Time Entries'!$D$12:$D$1011)+SUMIF('Time Entries'!$T$12:$T$1011, _xlfn.CONCAT(J$10, " - ", $Y96), 'Time Entries'!$F$12:$F$1011)+SUMIF('Time Entries'!$U$12:$U$1011, _xlfn.CONCAT(J$10, " - ", $Y96), 'Time Entries'!$H$12:$H$1011)+SUMIF('Time Entries'!$V$12:$V$1011, _xlfn.CONCAT(J$10, " - ", $Y96), 'Time Entries'!$J$12:$J$1011))</f>
        <v/>
      </c>
      <c r="K96" s="22" t="str">
        <f>IF(OR($B96="", $C96=""), "", SUMIF('Time Entries'!$S$12:$S$1011, _xlfn.CONCAT(K$10, " - ", $Y96), 'Time Entries'!$D$12:$D$1011)+SUMIF('Time Entries'!$T$12:$T$1011, _xlfn.CONCAT(K$10, " - ", $Y96), 'Time Entries'!$F$12:$F$1011)+SUMIF('Time Entries'!$U$12:$U$1011, _xlfn.CONCAT(K$10, " - ", $Y96), 'Time Entries'!$H$12:$H$1011)+SUMIF('Time Entries'!$V$12:$V$1011, _xlfn.CONCAT(K$10, " - ", $Y96), 'Time Entries'!$J$12:$J$1011))</f>
        <v/>
      </c>
      <c r="L96" s="22" t="str">
        <f>IF(OR($B96="", $C96=""), "", SUMIF('Time Entries'!$S$12:$S$1011, _xlfn.CONCAT(L$10, " - ", $Y96), 'Time Entries'!$D$12:$D$1011)+SUMIF('Time Entries'!$T$12:$T$1011, _xlfn.CONCAT(L$10, " - ", $Y96), 'Time Entries'!$F$12:$F$1011)+SUMIF('Time Entries'!$U$12:$U$1011, _xlfn.CONCAT(L$10, " - ", $Y96), 'Time Entries'!$H$12:$H$1011)+SUMIF('Time Entries'!$V$12:$V$1011, _xlfn.CONCAT(L$10, " - ", $Y96), 'Time Entries'!$J$12:$J$1011))</f>
        <v/>
      </c>
      <c r="M96" s="22" t="str">
        <f>IF(OR($B96="", $C96=""), "", SUMIF('Time Entries'!$S$12:$S$1011, _xlfn.CONCAT(M$10, " - ", $Y96), 'Time Entries'!$D$12:$D$1011)+SUMIF('Time Entries'!$T$12:$T$1011, _xlfn.CONCAT(M$10, " - ", $Y96), 'Time Entries'!$F$12:$F$1011)+SUMIF('Time Entries'!$U$12:$U$1011, _xlfn.CONCAT(M$10, " - ", $Y96), 'Time Entries'!$H$12:$H$1011)+SUMIF('Time Entries'!$V$12:$V$1011, _xlfn.CONCAT(M$10, " - ", $Y96), 'Time Entries'!$J$12:$J$1011))</f>
        <v/>
      </c>
      <c r="N96" s="22" t="str">
        <f>IF(OR($B96="", $C96=""), "", SUMIF('Time Entries'!$S$12:$S$1011, _xlfn.CONCAT(N$10, " - ", $Y96), 'Time Entries'!$D$12:$D$1011)+SUMIF('Time Entries'!$T$12:$T$1011, _xlfn.CONCAT(N$10, " - ", $Y96), 'Time Entries'!$F$12:$F$1011)+SUMIF('Time Entries'!$U$12:$U$1011, _xlfn.CONCAT(N$10, " - ", $Y96), 'Time Entries'!$H$12:$H$1011)+SUMIF('Time Entries'!$V$12:$V$1011, _xlfn.CONCAT(N$10, " - ", $Y96), 'Time Entries'!$J$12:$J$1011))</f>
        <v/>
      </c>
      <c r="O96" s="22" t="str">
        <f>IF(OR($B96="", $C96=""), "", SUMIF('Time Entries'!$S$12:$S$1011, _xlfn.CONCAT(O$10, " - ", $Y96), 'Time Entries'!$D$12:$D$1011)+SUMIF('Time Entries'!$T$12:$T$1011, _xlfn.CONCAT(O$10, " - ", $Y96), 'Time Entries'!$F$12:$F$1011)+SUMIF('Time Entries'!$U$12:$U$1011, _xlfn.CONCAT(O$10, " - ", $Y96), 'Time Entries'!$H$12:$H$1011)+SUMIF('Time Entries'!$V$12:$V$1011, _xlfn.CONCAT(O$10, " - ", $Y96), 'Time Entries'!$J$12:$J$1011))</f>
        <v/>
      </c>
      <c r="P96" s="22" t="str">
        <f>IF(OR($B96="", $C96=""), "", SUMIF('Time Entries'!$S$12:$S$1011, _xlfn.CONCAT(P$10, " - ", $Y96), 'Time Entries'!$D$12:$D$1011)+SUMIF('Time Entries'!$T$12:$T$1011, _xlfn.CONCAT(P$10, " - ", $Y96), 'Time Entries'!$F$12:$F$1011)+SUMIF('Time Entries'!$U$12:$U$1011, _xlfn.CONCAT(P$10, " - ", $Y96), 'Time Entries'!$H$12:$H$1011)+SUMIF('Time Entries'!$V$12:$V$1011, _xlfn.CONCAT(P$10, " - ", $Y96), 'Time Entries'!$J$12:$J$1011))</f>
        <v/>
      </c>
      <c r="Q96" s="22" t="str">
        <f>IF(OR($B96="", $C96=""), "", SUMIF('Time Entries'!$S$12:$S$1011, _xlfn.CONCAT(Q$10, " - ", $Y96), 'Time Entries'!$D$12:$D$1011)+SUMIF('Time Entries'!$T$12:$T$1011, _xlfn.CONCAT(Q$10, " - ", $Y96), 'Time Entries'!$F$12:$F$1011)+SUMIF('Time Entries'!$U$12:$U$1011, _xlfn.CONCAT(Q$10, " - ", $Y96), 'Time Entries'!$H$12:$H$1011)+SUMIF('Time Entries'!$V$12:$V$1011, _xlfn.CONCAT(Q$10, " - ", $Y96), 'Time Entries'!$J$12:$J$1011))</f>
        <v/>
      </c>
      <c r="R96" s="22" t="str">
        <f>IF(OR($B96="", $C96=""), "", SUMIF('Time Entries'!$S$12:$S$1011, _xlfn.CONCAT(R$10, " - ", $Y96), 'Time Entries'!$D$12:$D$1011)+SUMIF('Time Entries'!$T$12:$T$1011, _xlfn.CONCAT(R$10, " - ", $Y96), 'Time Entries'!$F$12:$F$1011)+SUMIF('Time Entries'!$U$12:$U$1011, _xlfn.CONCAT(R$10, " - ", $Y96), 'Time Entries'!$H$12:$H$1011)+SUMIF('Time Entries'!$V$12:$V$1011, _xlfn.CONCAT(R$10, " - ", $Y96), 'Time Entries'!$J$12:$J$1011))</f>
        <v/>
      </c>
      <c r="S96" s="22" t="str">
        <f>IF(OR($B96="", $C96=""), "", SUMIF('Time Entries'!$S$12:$S$1011, _xlfn.CONCAT(S$10, " - ", $Y96), 'Time Entries'!$D$12:$D$1011)+SUMIF('Time Entries'!$T$12:$T$1011, _xlfn.CONCAT(S$10, " - ", $Y96), 'Time Entries'!$F$12:$F$1011)+SUMIF('Time Entries'!$U$12:$U$1011, _xlfn.CONCAT(S$10, " - ", $Y96), 'Time Entries'!$H$12:$H$1011)+SUMIF('Time Entries'!$V$12:$V$1011, _xlfn.CONCAT(S$10, " - ", $Y96), 'Time Entries'!$J$12:$J$1011))</f>
        <v/>
      </c>
      <c r="T96" s="24" t="str">
        <f>IF(OR($B96="", $C96=""), "", SUMIF('Time Entries'!$S$12:$S$1011, _xlfn.CONCAT(T$10, " - ", $Y96), 'Time Entries'!$D$12:$D$1011)+SUMIF('Time Entries'!$T$12:$T$1011, _xlfn.CONCAT(T$10, " - ", $Y96), 'Time Entries'!$F$12:$F$1011)+SUMIF('Time Entries'!$U$12:$U$1011, _xlfn.CONCAT(T$10, " - ", $Y96), 'Time Entries'!$H$12:$H$1011)+SUMIF('Time Entries'!$V$12:$V$1011, _xlfn.CONCAT(T$10, " - ", $Y96), 'Time Entries'!$J$12:$J$1011))</f>
        <v/>
      </c>
      <c r="U96" s="48"/>
      <c r="W96" s="17" t="str">
        <f t="shared" si="11"/>
        <v/>
      </c>
      <c r="Y96" s="17" t="str">
        <f t="shared" si="12"/>
        <v/>
      </c>
      <c r="AD96" s="17" t="str">
        <f t="shared" si="13"/>
        <v/>
      </c>
      <c r="AF96" s="17" t="str">
        <f t="shared" si="14"/>
        <v/>
      </c>
      <c r="AH96" s="17" t="str">
        <f>IF($B96="", "", IF(COUNTIF($B$12:$B96, $B96)&gt;1, "", $B96))</f>
        <v/>
      </c>
      <c r="AI96" s="17" t="str">
        <f>IF($AH96="", "", COUNTIF($AH$12:$AH$261, "&lt;"&amp;$AH96)+1+COUNTIF($AH$12:$AH96, $AH96)-1-$AH$10)</f>
        <v/>
      </c>
      <c r="AK96" s="17" t="str">
        <f t="shared" si="15"/>
        <v/>
      </c>
      <c r="AL96" s="17" t="str">
        <f>IF($AK96="", "", COUNTIF($AK$12:$AK$261, "&lt;"&amp;$AK96)+1+COUNTIF($AK$12:$AK96, $AK96)-1-$AK$10)</f>
        <v/>
      </c>
    </row>
    <row r="97" spans="1:38" x14ac:dyDescent="0.25">
      <c r="A97" s="48"/>
      <c r="B97" s="57"/>
      <c r="C97" s="58"/>
      <c r="D97" s="59"/>
      <c r="E97" s="48"/>
      <c r="F97" s="27" t="str">
        <f t="shared" si="9"/>
        <v/>
      </c>
      <c r="G97" s="27" t="str">
        <f t="shared" si="10"/>
        <v/>
      </c>
      <c r="H97" s="48"/>
      <c r="I97" s="31" t="str">
        <f>IF(OR($B97="", $C97=""), "", SUMIF('Time Entries'!$S$12:$S$1011, _xlfn.CONCAT(I$10, " - ", $Y97), 'Time Entries'!$D$12:$D$1011)+SUMIF('Time Entries'!$T$12:$T$1011, _xlfn.CONCAT(I$10, " - ", $Y97), 'Time Entries'!$F$12:$F$1011)+SUMIF('Time Entries'!$U$12:$U$1011, _xlfn.CONCAT(I$10, " - ", $Y97), 'Time Entries'!$H$12:$H$1011)+SUMIF('Time Entries'!$V$12:$V$1011, _xlfn.CONCAT(I$10, " - ", $Y97), 'Time Entries'!$J$12:$J$1011))</f>
        <v/>
      </c>
      <c r="J97" s="22" t="str">
        <f>IF(OR($B97="", $C97=""), "", SUMIF('Time Entries'!$S$12:$S$1011, _xlfn.CONCAT(J$10, " - ", $Y97), 'Time Entries'!$D$12:$D$1011)+SUMIF('Time Entries'!$T$12:$T$1011, _xlfn.CONCAT(J$10, " - ", $Y97), 'Time Entries'!$F$12:$F$1011)+SUMIF('Time Entries'!$U$12:$U$1011, _xlfn.CONCAT(J$10, " - ", $Y97), 'Time Entries'!$H$12:$H$1011)+SUMIF('Time Entries'!$V$12:$V$1011, _xlfn.CONCAT(J$10, " - ", $Y97), 'Time Entries'!$J$12:$J$1011))</f>
        <v/>
      </c>
      <c r="K97" s="22" t="str">
        <f>IF(OR($B97="", $C97=""), "", SUMIF('Time Entries'!$S$12:$S$1011, _xlfn.CONCAT(K$10, " - ", $Y97), 'Time Entries'!$D$12:$D$1011)+SUMIF('Time Entries'!$T$12:$T$1011, _xlfn.CONCAT(K$10, " - ", $Y97), 'Time Entries'!$F$12:$F$1011)+SUMIF('Time Entries'!$U$12:$U$1011, _xlfn.CONCAT(K$10, " - ", $Y97), 'Time Entries'!$H$12:$H$1011)+SUMIF('Time Entries'!$V$12:$V$1011, _xlfn.CONCAT(K$10, " - ", $Y97), 'Time Entries'!$J$12:$J$1011))</f>
        <v/>
      </c>
      <c r="L97" s="22" t="str">
        <f>IF(OR($B97="", $C97=""), "", SUMIF('Time Entries'!$S$12:$S$1011, _xlfn.CONCAT(L$10, " - ", $Y97), 'Time Entries'!$D$12:$D$1011)+SUMIF('Time Entries'!$T$12:$T$1011, _xlfn.CONCAT(L$10, " - ", $Y97), 'Time Entries'!$F$12:$F$1011)+SUMIF('Time Entries'!$U$12:$U$1011, _xlfn.CONCAT(L$10, " - ", $Y97), 'Time Entries'!$H$12:$H$1011)+SUMIF('Time Entries'!$V$12:$V$1011, _xlfn.CONCAT(L$10, " - ", $Y97), 'Time Entries'!$J$12:$J$1011))</f>
        <v/>
      </c>
      <c r="M97" s="22" t="str">
        <f>IF(OR($B97="", $C97=""), "", SUMIF('Time Entries'!$S$12:$S$1011, _xlfn.CONCAT(M$10, " - ", $Y97), 'Time Entries'!$D$12:$D$1011)+SUMIF('Time Entries'!$T$12:$T$1011, _xlfn.CONCAT(M$10, " - ", $Y97), 'Time Entries'!$F$12:$F$1011)+SUMIF('Time Entries'!$U$12:$U$1011, _xlfn.CONCAT(M$10, " - ", $Y97), 'Time Entries'!$H$12:$H$1011)+SUMIF('Time Entries'!$V$12:$V$1011, _xlfn.CONCAT(M$10, " - ", $Y97), 'Time Entries'!$J$12:$J$1011))</f>
        <v/>
      </c>
      <c r="N97" s="22" t="str">
        <f>IF(OR($B97="", $C97=""), "", SUMIF('Time Entries'!$S$12:$S$1011, _xlfn.CONCAT(N$10, " - ", $Y97), 'Time Entries'!$D$12:$D$1011)+SUMIF('Time Entries'!$T$12:$T$1011, _xlfn.CONCAT(N$10, " - ", $Y97), 'Time Entries'!$F$12:$F$1011)+SUMIF('Time Entries'!$U$12:$U$1011, _xlfn.CONCAT(N$10, " - ", $Y97), 'Time Entries'!$H$12:$H$1011)+SUMIF('Time Entries'!$V$12:$V$1011, _xlfn.CONCAT(N$10, " - ", $Y97), 'Time Entries'!$J$12:$J$1011))</f>
        <v/>
      </c>
      <c r="O97" s="22" t="str">
        <f>IF(OR($B97="", $C97=""), "", SUMIF('Time Entries'!$S$12:$S$1011, _xlfn.CONCAT(O$10, " - ", $Y97), 'Time Entries'!$D$12:$D$1011)+SUMIF('Time Entries'!$T$12:$T$1011, _xlfn.CONCAT(O$10, " - ", $Y97), 'Time Entries'!$F$12:$F$1011)+SUMIF('Time Entries'!$U$12:$U$1011, _xlfn.CONCAT(O$10, " - ", $Y97), 'Time Entries'!$H$12:$H$1011)+SUMIF('Time Entries'!$V$12:$V$1011, _xlfn.CONCAT(O$10, " - ", $Y97), 'Time Entries'!$J$12:$J$1011))</f>
        <v/>
      </c>
      <c r="P97" s="22" t="str">
        <f>IF(OR($B97="", $C97=""), "", SUMIF('Time Entries'!$S$12:$S$1011, _xlfn.CONCAT(P$10, " - ", $Y97), 'Time Entries'!$D$12:$D$1011)+SUMIF('Time Entries'!$T$12:$T$1011, _xlfn.CONCAT(P$10, " - ", $Y97), 'Time Entries'!$F$12:$F$1011)+SUMIF('Time Entries'!$U$12:$U$1011, _xlfn.CONCAT(P$10, " - ", $Y97), 'Time Entries'!$H$12:$H$1011)+SUMIF('Time Entries'!$V$12:$V$1011, _xlfn.CONCAT(P$10, " - ", $Y97), 'Time Entries'!$J$12:$J$1011))</f>
        <v/>
      </c>
      <c r="Q97" s="22" t="str">
        <f>IF(OR($B97="", $C97=""), "", SUMIF('Time Entries'!$S$12:$S$1011, _xlfn.CONCAT(Q$10, " - ", $Y97), 'Time Entries'!$D$12:$D$1011)+SUMIF('Time Entries'!$T$12:$T$1011, _xlfn.CONCAT(Q$10, " - ", $Y97), 'Time Entries'!$F$12:$F$1011)+SUMIF('Time Entries'!$U$12:$U$1011, _xlfn.CONCAT(Q$10, " - ", $Y97), 'Time Entries'!$H$12:$H$1011)+SUMIF('Time Entries'!$V$12:$V$1011, _xlfn.CONCAT(Q$10, " - ", $Y97), 'Time Entries'!$J$12:$J$1011))</f>
        <v/>
      </c>
      <c r="R97" s="22" t="str">
        <f>IF(OR($B97="", $C97=""), "", SUMIF('Time Entries'!$S$12:$S$1011, _xlfn.CONCAT(R$10, " - ", $Y97), 'Time Entries'!$D$12:$D$1011)+SUMIF('Time Entries'!$T$12:$T$1011, _xlfn.CONCAT(R$10, " - ", $Y97), 'Time Entries'!$F$12:$F$1011)+SUMIF('Time Entries'!$U$12:$U$1011, _xlfn.CONCAT(R$10, " - ", $Y97), 'Time Entries'!$H$12:$H$1011)+SUMIF('Time Entries'!$V$12:$V$1011, _xlfn.CONCAT(R$10, " - ", $Y97), 'Time Entries'!$J$12:$J$1011))</f>
        <v/>
      </c>
      <c r="S97" s="22" t="str">
        <f>IF(OR($B97="", $C97=""), "", SUMIF('Time Entries'!$S$12:$S$1011, _xlfn.CONCAT(S$10, " - ", $Y97), 'Time Entries'!$D$12:$D$1011)+SUMIF('Time Entries'!$T$12:$T$1011, _xlfn.CONCAT(S$10, " - ", $Y97), 'Time Entries'!$F$12:$F$1011)+SUMIF('Time Entries'!$U$12:$U$1011, _xlfn.CONCAT(S$10, " - ", $Y97), 'Time Entries'!$H$12:$H$1011)+SUMIF('Time Entries'!$V$12:$V$1011, _xlfn.CONCAT(S$10, " - ", $Y97), 'Time Entries'!$J$12:$J$1011))</f>
        <v/>
      </c>
      <c r="T97" s="24" t="str">
        <f>IF(OR($B97="", $C97=""), "", SUMIF('Time Entries'!$S$12:$S$1011, _xlfn.CONCAT(T$10, " - ", $Y97), 'Time Entries'!$D$12:$D$1011)+SUMIF('Time Entries'!$T$12:$T$1011, _xlfn.CONCAT(T$10, " - ", $Y97), 'Time Entries'!$F$12:$F$1011)+SUMIF('Time Entries'!$U$12:$U$1011, _xlfn.CONCAT(T$10, " - ", $Y97), 'Time Entries'!$H$12:$H$1011)+SUMIF('Time Entries'!$V$12:$V$1011, _xlfn.CONCAT(T$10, " - ", $Y97), 'Time Entries'!$J$12:$J$1011))</f>
        <v/>
      </c>
      <c r="U97" s="48"/>
      <c r="W97" s="17" t="str">
        <f t="shared" si="11"/>
        <v/>
      </c>
      <c r="Y97" s="17" t="str">
        <f t="shared" si="12"/>
        <v/>
      </c>
      <c r="AD97" s="17" t="str">
        <f t="shared" si="13"/>
        <v/>
      </c>
      <c r="AF97" s="17" t="str">
        <f t="shared" si="14"/>
        <v/>
      </c>
      <c r="AH97" s="17" t="str">
        <f>IF($B97="", "", IF(COUNTIF($B$12:$B97, $B97)&gt;1, "", $B97))</f>
        <v/>
      </c>
      <c r="AI97" s="17" t="str">
        <f>IF($AH97="", "", COUNTIF($AH$12:$AH$261, "&lt;"&amp;$AH97)+1+COUNTIF($AH$12:$AH97, $AH97)-1-$AH$10)</f>
        <v/>
      </c>
      <c r="AK97" s="17" t="str">
        <f t="shared" si="15"/>
        <v/>
      </c>
      <c r="AL97" s="17" t="str">
        <f>IF($AK97="", "", COUNTIF($AK$12:$AK$261, "&lt;"&amp;$AK97)+1+COUNTIF($AK$12:$AK97, $AK97)-1-$AK$10)</f>
        <v/>
      </c>
    </row>
    <row r="98" spans="1:38" x14ac:dyDescent="0.25">
      <c r="A98" s="48"/>
      <c r="B98" s="57"/>
      <c r="C98" s="58"/>
      <c r="D98" s="59"/>
      <c r="E98" s="48"/>
      <c r="F98" s="27" t="str">
        <f t="shared" si="9"/>
        <v/>
      </c>
      <c r="G98" s="27" t="str">
        <f t="shared" si="10"/>
        <v/>
      </c>
      <c r="H98" s="48"/>
      <c r="I98" s="31" t="str">
        <f>IF(OR($B98="", $C98=""), "", SUMIF('Time Entries'!$S$12:$S$1011, _xlfn.CONCAT(I$10, " - ", $Y98), 'Time Entries'!$D$12:$D$1011)+SUMIF('Time Entries'!$T$12:$T$1011, _xlfn.CONCAT(I$10, " - ", $Y98), 'Time Entries'!$F$12:$F$1011)+SUMIF('Time Entries'!$U$12:$U$1011, _xlfn.CONCAT(I$10, " - ", $Y98), 'Time Entries'!$H$12:$H$1011)+SUMIF('Time Entries'!$V$12:$V$1011, _xlfn.CONCAT(I$10, " - ", $Y98), 'Time Entries'!$J$12:$J$1011))</f>
        <v/>
      </c>
      <c r="J98" s="22" t="str">
        <f>IF(OR($B98="", $C98=""), "", SUMIF('Time Entries'!$S$12:$S$1011, _xlfn.CONCAT(J$10, " - ", $Y98), 'Time Entries'!$D$12:$D$1011)+SUMIF('Time Entries'!$T$12:$T$1011, _xlfn.CONCAT(J$10, " - ", $Y98), 'Time Entries'!$F$12:$F$1011)+SUMIF('Time Entries'!$U$12:$U$1011, _xlfn.CONCAT(J$10, " - ", $Y98), 'Time Entries'!$H$12:$H$1011)+SUMIF('Time Entries'!$V$12:$V$1011, _xlfn.CONCAT(J$10, " - ", $Y98), 'Time Entries'!$J$12:$J$1011))</f>
        <v/>
      </c>
      <c r="K98" s="22" t="str">
        <f>IF(OR($B98="", $C98=""), "", SUMIF('Time Entries'!$S$12:$S$1011, _xlfn.CONCAT(K$10, " - ", $Y98), 'Time Entries'!$D$12:$D$1011)+SUMIF('Time Entries'!$T$12:$T$1011, _xlfn.CONCAT(K$10, " - ", $Y98), 'Time Entries'!$F$12:$F$1011)+SUMIF('Time Entries'!$U$12:$U$1011, _xlfn.CONCAT(K$10, " - ", $Y98), 'Time Entries'!$H$12:$H$1011)+SUMIF('Time Entries'!$V$12:$V$1011, _xlfn.CONCAT(K$10, " - ", $Y98), 'Time Entries'!$J$12:$J$1011))</f>
        <v/>
      </c>
      <c r="L98" s="22" t="str">
        <f>IF(OR($B98="", $C98=""), "", SUMIF('Time Entries'!$S$12:$S$1011, _xlfn.CONCAT(L$10, " - ", $Y98), 'Time Entries'!$D$12:$D$1011)+SUMIF('Time Entries'!$T$12:$T$1011, _xlfn.CONCAT(L$10, " - ", $Y98), 'Time Entries'!$F$12:$F$1011)+SUMIF('Time Entries'!$U$12:$U$1011, _xlfn.CONCAT(L$10, " - ", $Y98), 'Time Entries'!$H$12:$H$1011)+SUMIF('Time Entries'!$V$12:$V$1011, _xlfn.CONCAT(L$10, " - ", $Y98), 'Time Entries'!$J$12:$J$1011))</f>
        <v/>
      </c>
      <c r="M98" s="22" t="str">
        <f>IF(OR($B98="", $C98=""), "", SUMIF('Time Entries'!$S$12:$S$1011, _xlfn.CONCAT(M$10, " - ", $Y98), 'Time Entries'!$D$12:$D$1011)+SUMIF('Time Entries'!$T$12:$T$1011, _xlfn.CONCAT(M$10, " - ", $Y98), 'Time Entries'!$F$12:$F$1011)+SUMIF('Time Entries'!$U$12:$U$1011, _xlfn.CONCAT(M$10, " - ", $Y98), 'Time Entries'!$H$12:$H$1011)+SUMIF('Time Entries'!$V$12:$V$1011, _xlfn.CONCAT(M$10, " - ", $Y98), 'Time Entries'!$J$12:$J$1011))</f>
        <v/>
      </c>
      <c r="N98" s="22" t="str">
        <f>IF(OR($B98="", $C98=""), "", SUMIF('Time Entries'!$S$12:$S$1011, _xlfn.CONCAT(N$10, " - ", $Y98), 'Time Entries'!$D$12:$D$1011)+SUMIF('Time Entries'!$T$12:$T$1011, _xlfn.CONCAT(N$10, " - ", $Y98), 'Time Entries'!$F$12:$F$1011)+SUMIF('Time Entries'!$U$12:$U$1011, _xlfn.CONCAT(N$10, " - ", $Y98), 'Time Entries'!$H$12:$H$1011)+SUMIF('Time Entries'!$V$12:$V$1011, _xlfn.CONCAT(N$10, " - ", $Y98), 'Time Entries'!$J$12:$J$1011))</f>
        <v/>
      </c>
      <c r="O98" s="22" t="str">
        <f>IF(OR($B98="", $C98=""), "", SUMIF('Time Entries'!$S$12:$S$1011, _xlfn.CONCAT(O$10, " - ", $Y98), 'Time Entries'!$D$12:$D$1011)+SUMIF('Time Entries'!$T$12:$T$1011, _xlfn.CONCAT(O$10, " - ", $Y98), 'Time Entries'!$F$12:$F$1011)+SUMIF('Time Entries'!$U$12:$U$1011, _xlfn.CONCAT(O$10, " - ", $Y98), 'Time Entries'!$H$12:$H$1011)+SUMIF('Time Entries'!$V$12:$V$1011, _xlfn.CONCAT(O$10, " - ", $Y98), 'Time Entries'!$J$12:$J$1011))</f>
        <v/>
      </c>
      <c r="P98" s="22" t="str">
        <f>IF(OR($B98="", $C98=""), "", SUMIF('Time Entries'!$S$12:$S$1011, _xlfn.CONCAT(P$10, " - ", $Y98), 'Time Entries'!$D$12:$D$1011)+SUMIF('Time Entries'!$T$12:$T$1011, _xlfn.CONCAT(P$10, " - ", $Y98), 'Time Entries'!$F$12:$F$1011)+SUMIF('Time Entries'!$U$12:$U$1011, _xlfn.CONCAT(P$10, " - ", $Y98), 'Time Entries'!$H$12:$H$1011)+SUMIF('Time Entries'!$V$12:$V$1011, _xlfn.CONCAT(P$10, " - ", $Y98), 'Time Entries'!$J$12:$J$1011))</f>
        <v/>
      </c>
      <c r="Q98" s="22" t="str">
        <f>IF(OR($B98="", $C98=""), "", SUMIF('Time Entries'!$S$12:$S$1011, _xlfn.CONCAT(Q$10, " - ", $Y98), 'Time Entries'!$D$12:$D$1011)+SUMIF('Time Entries'!$T$12:$T$1011, _xlfn.CONCAT(Q$10, " - ", $Y98), 'Time Entries'!$F$12:$F$1011)+SUMIF('Time Entries'!$U$12:$U$1011, _xlfn.CONCAT(Q$10, " - ", $Y98), 'Time Entries'!$H$12:$H$1011)+SUMIF('Time Entries'!$V$12:$V$1011, _xlfn.CONCAT(Q$10, " - ", $Y98), 'Time Entries'!$J$12:$J$1011))</f>
        <v/>
      </c>
      <c r="R98" s="22" t="str">
        <f>IF(OR($B98="", $C98=""), "", SUMIF('Time Entries'!$S$12:$S$1011, _xlfn.CONCAT(R$10, " - ", $Y98), 'Time Entries'!$D$12:$D$1011)+SUMIF('Time Entries'!$T$12:$T$1011, _xlfn.CONCAT(R$10, " - ", $Y98), 'Time Entries'!$F$12:$F$1011)+SUMIF('Time Entries'!$U$12:$U$1011, _xlfn.CONCAT(R$10, " - ", $Y98), 'Time Entries'!$H$12:$H$1011)+SUMIF('Time Entries'!$V$12:$V$1011, _xlfn.CONCAT(R$10, " - ", $Y98), 'Time Entries'!$J$12:$J$1011))</f>
        <v/>
      </c>
      <c r="S98" s="22" t="str">
        <f>IF(OR($B98="", $C98=""), "", SUMIF('Time Entries'!$S$12:$S$1011, _xlfn.CONCAT(S$10, " - ", $Y98), 'Time Entries'!$D$12:$D$1011)+SUMIF('Time Entries'!$T$12:$T$1011, _xlfn.CONCAT(S$10, " - ", $Y98), 'Time Entries'!$F$12:$F$1011)+SUMIF('Time Entries'!$U$12:$U$1011, _xlfn.CONCAT(S$10, " - ", $Y98), 'Time Entries'!$H$12:$H$1011)+SUMIF('Time Entries'!$V$12:$V$1011, _xlfn.CONCAT(S$10, " - ", $Y98), 'Time Entries'!$J$12:$J$1011))</f>
        <v/>
      </c>
      <c r="T98" s="24" t="str">
        <f>IF(OR($B98="", $C98=""), "", SUMIF('Time Entries'!$S$12:$S$1011, _xlfn.CONCAT(T$10, " - ", $Y98), 'Time Entries'!$D$12:$D$1011)+SUMIF('Time Entries'!$T$12:$T$1011, _xlfn.CONCAT(T$10, " - ", $Y98), 'Time Entries'!$F$12:$F$1011)+SUMIF('Time Entries'!$U$12:$U$1011, _xlfn.CONCAT(T$10, " - ", $Y98), 'Time Entries'!$H$12:$H$1011)+SUMIF('Time Entries'!$V$12:$V$1011, _xlfn.CONCAT(T$10, " - ", $Y98), 'Time Entries'!$J$12:$J$1011))</f>
        <v/>
      </c>
      <c r="U98" s="48"/>
      <c r="W98" s="17" t="str">
        <f t="shared" si="11"/>
        <v/>
      </c>
      <c r="Y98" s="17" t="str">
        <f t="shared" si="12"/>
        <v/>
      </c>
      <c r="AD98" s="17" t="str">
        <f t="shared" si="13"/>
        <v/>
      </c>
      <c r="AF98" s="17" t="str">
        <f t="shared" si="14"/>
        <v/>
      </c>
      <c r="AH98" s="17" t="str">
        <f>IF($B98="", "", IF(COUNTIF($B$12:$B98, $B98)&gt;1, "", $B98))</f>
        <v/>
      </c>
      <c r="AI98" s="17" t="str">
        <f>IF($AH98="", "", COUNTIF($AH$12:$AH$261, "&lt;"&amp;$AH98)+1+COUNTIF($AH$12:$AH98, $AH98)-1-$AH$10)</f>
        <v/>
      </c>
      <c r="AK98" s="17" t="str">
        <f t="shared" si="15"/>
        <v/>
      </c>
      <c r="AL98" s="17" t="str">
        <f>IF($AK98="", "", COUNTIF($AK$12:$AK$261, "&lt;"&amp;$AK98)+1+COUNTIF($AK$12:$AK98, $AK98)-1-$AK$10)</f>
        <v/>
      </c>
    </row>
    <row r="99" spans="1:38" x14ac:dyDescent="0.25">
      <c r="A99" s="48"/>
      <c r="B99" s="57"/>
      <c r="C99" s="58"/>
      <c r="D99" s="59"/>
      <c r="E99" s="48"/>
      <c r="F99" s="27" t="str">
        <f t="shared" si="9"/>
        <v/>
      </c>
      <c r="G99" s="27" t="str">
        <f t="shared" si="10"/>
        <v/>
      </c>
      <c r="H99" s="48"/>
      <c r="I99" s="31" t="str">
        <f>IF(OR($B99="", $C99=""), "", SUMIF('Time Entries'!$S$12:$S$1011, _xlfn.CONCAT(I$10, " - ", $Y99), 'Time Entries'!$D$12:$D$1011)+SUMIF('Time Entries'!$T$12:$T$1011, _xlfn.CONCAT(I$10, " - ", $Y99), 'Time Entries'!$F$12:$F$1011)+SUMIF('Time Entries'!$U$12:$U$1011, _xlfn.CONCAT(I$10, " - ", $Y99), 'Time Entries'!$H$12:$H$1011)+SUMIF('Time Entries'!$V$12:$V$1011, _xlfn.CONCAT(I$10, " - ", $Y99), 'Time Entries'!$J$12:$J$1011))</f>
        <v/>
      </c>
      <c r="J99" s="22" t="str">
        <f>IF(OR($B99="", $C99=""), "", SUMIF('Time Entries'!$S$12:$S$1011, _xlfn.CONCAT(J$10, " - ", $Y99), 'Time Entries'!$D$12:$D$1011)+SUMIF('Time Entries'!$T$12:$T$1011, _xlfn.CONCAT(J$10, " - ", $Y99), 'Time Entries'!$F$12:$F$1011)+SUMIF('Time Entries'!$U$12:$U$1011, _xlfn.CONCAT(J$10, " - ", $Y99), 'Time Entries'!$H$12:$H$1011)+SUMIF('Time Entries'!$V$12:$V$1011, _xlfn.CONCAT(J$10, " - ", $Y99), 'Time Entries'!$J$12:$J$1011))</f>
        <v/>
      </c>
      <c r="K99" s="22" t="str">
        <f>IF(OR($B99="", $C99=""), "", SUMIF('Time Entries'!$S$12:$S$1011, _xlfn.CONCAT(K$10, " - ", $Y99), 'Time Entries'!$D$12:$D$1011)+SUMIF('Time Entries'!$T$12:$T$1011, _xlfn.CONCAT(K$10, " - ", $Y99), 'Time Entries'!$F$12:$F$1011)+SUMIF('Time Entries'!$U$12:$U$1011, _xlfn.CONCAT(K$10, " - ", $Y99), 'Time Entries'!$H$12:$H$1011)+SUMIF('Time Entries'!$V$12:$V$1011, _xlfn.CONCAT(K$10, " - ", $Y99), 'Time Entries'!$J$12:$J$1011))</f>
        <v/>
      </c>
      <c r="L99" s="22" t="str">
        <f>IF(OR($B99="", $C99=""), "", SUMIF('Time Entries'!$S$12:$S$1011, _xlfn.CONCAT(L$10, " - ", $Y99), 'Time Entries'!$D$12:$D$1011)+SUMIF('Time Entries'!$T$12:$T$1011, _xlfn.CONCAT(L$10, " - ", $Y99), 'Time Entries'!$F$12:$F$1011)+SUMIF('Time Entries'!$U$12:$U$1011, _xlfn.CONCAT(L$10, " - ", $Y99), 'Time Entries'!$H$12:$H$1011)+SUMIF('Time Entries'!$V$12:$V$1011, _xlfn.CONCAT(L$10, " - ", $Y99), 'Time Entries'!$J$12:$J$1011))</f>
        <v/>
      </c>
      <c r="M99" s="22" t="str">
        <f>IF(OR($B99="", $C99=""), "", SUMIF('Time Entries'!$S$12:$S$1011, _xlfn.CONCAT(M$10, " - ", $Y99), 'Time Entries'!$D$12:$D$1011)+SUMIF('Time Entries'!$T$12:$T$1011, _xlfn.CONCAT(M$10, " - ", $Y99), 'Time Entries'!$F$12:$F$1011)+SUMIF('Time Entries'!$U$12:$U$1011, _xlfn.CONCAT(M$10, " - ", $Y99), 'Time Entries'!$H$12:$H$1011)+SUMIF('Time Entries'!$V$12:$V$1011, _xlfn.CONCAT(M$10, " - ", $Y99), 'Time Entries'!$J$12:$J$1011))</f>
        <v/>
      </c>
      <c r="N99" s="22" t="str">
        <f>IF(OR($B99="", $C99=""), "", SUMIF('Time Entries'!$S$12:$S$1011, _xlfn.CONCAT(N$10, " - ", $Y99), 'Time Entries'!$D$12:$D$1011)+SUMIF('Time Entries'!$T$12:$T$1011, _xlfn.CONCAT(N$10, " - ", $Y99), 'Time Entries'!$F$12:$F$1011)+SUMIF('Time Entries'!$U$12:$U$1011, _xlfn.CONCAT(N$10, " - ", $Y99), 'Time Entries'!$H$12:$H$1011)+SUMIF('Time Entries'!$V$12:$V$1011, _xlfn.CONCAT(N$10, " - ", $Y99), 'Time Entries'!$J$12:$J$1011))</f>
        <v/>
      </c>
      <c r="O99" s="22" t="str">
        <f>IF(OR($B99="", $C99=""), "", SUMIF('Time Entries'!$S$12:$S$1011, _xlfn.CONCAT(O$10, " - ", $Y99), 'Time Entries'!$D$12:$D$1011)+SUMIF('Time Entries'!$T$12:$T$1011, _xlfn.CONCAT(O$10, " - ", $Y99), 'Time Entries'!$F$12:$F$1011)+SUMIF('Time Entries'!$U$12:$U$1011, _xlfn.CONCAT(O$10, " - ", $Y99), 'Time Entries'!$H$12:$H$1011)+SUMIF('Time Entries'!$V$12:$V$1011, _xlfn.CONCAT(O$10, " - ", $Y99), 'Time Entries'!$J$12:$J$1011))</f>
        <v/>
      </c>
      <c r="P99" s="22" t="str">
        <f>IF(OR($B99="", $C99=""), "", SUMIF('Time Entries'!$S$12:$S$1011, _xlfn.CONCAT(P$10, " - ", $Y99), 'Time Entries'!$D$12:$D$1011)+SUMIF('Time Entries'!$T$12:$T$1011, _xlfn.CONCAT(P$10, " - ", $Y99), 'Time Entries'!$F$12:$F$1011)+SUMIF('Time Entries'!$U$12:$U$1011, _xlfn.CONCAT(P$10, " - ", $Y99), 'Time Entries'!$H$12:$H$1011)+SUMIF('Time Entries'!$V$12:$V$1011, _xlfn.CONCAT(P$10, " - ", $Y99), 'Time Entries'!$J$12:$J$1011))</f>
        <v/>
      </c>
      <c r="Q99" s="22" t="str">
        <f>IF(OR($B99="", $C99=""), "", SUMIF('Time Entries'!$S$12:$S$1011, _xlfn.CONCAT(Q$10, " - ", $Y99), 'Time Entries'!$D$12:$D$1011)+SUMIF('Time Entries'!$T$12:$T$1011, _xlfn.CONCAT(Q$10, " - ", $Y99), 'Time Entries'!$F$12:$F$1011)+SUMIF('Time Entries'!$U$12:$U$1011, _xlfn.CONCAT(Q$10, " - ", $Y99), 'Time Entries'!$H$12:$H$1011)+SUMIF('Time Entries'!$V$12:$V$1011, _xlfn.CONCAT(Q$10, " - ", $Y99), 'Time Entries'!$J$12:$J$1011))</f>
        <v/>
      </c>
      <c r="R99" s="22" t="str">
        <f>IF(OR($B99="", $C99=""), "", SUMIF('Time Entries'!$S$12:$S$1011, _xlfn.CONCAT(R$10, " - ", $Y99), 'Time Entries'!$D$12:$D$1011)+SUMIF('Time Entries'!$T$12:$T$1011, _xlfn.CONCAT(R$10, " - ", $Y99), 'Time Entries'!$F$12:$F$1011)+SUMIF('Time Entries'!$U$12:$U$1011, _xlfn.CONCAT(R$10, " - ", $Y99), 'Time Entries'!$H$12:$H$1011)+SUMIF('Time Entries'!$V$12:$V$1011, _xlfn.CONCAT(R$10, " - ", $Y99), 'Time Entries'!$J$12:$J$1011))</f>
        <v/>
      </c>
      <c r="S99" s="22" t="str">
        <f>IF(OR($B99="", $C99=""), "", SUMIF('Time Entries'!$S$12:$S$1011, _xlfn.CONCAT(S$10, " - ", $Y99), 'Time Entries'!$D$12:$D$1011)+SUMIF('Time Entries'!$T$12:$T$1011, _xlfn.CONCAT(S$10, " - ", $Y99), 'Time Entries'!$F$12:$F$1011)+SUMIF('Time Entries'!$U$12:$U$1011, _xlfn.CONCAT(S$10, " - ", $Y99), 'Time Entries'!$H$12:$H$1011)+SUMIF('Time Entries'!$V$12:$V$1011, _xlfn.CONCAT(S$10, " - ", $Y99), 'Time Entries'!$J$12:$J$1011))</f>
        <v/>
      </c>
      <c r="T99" s="24" t="str">
        <f>IF(OR($B99="", $C99=""), "", SUMIF('Time Entries'!$S$12:$S$1011, _xlfn.CONCAT(T$10, " - ", $Y99), 'Time Entries'!$D$12:$D$1011)+SUMIF('Time Entries'!$T$12:$T$1011, _xlfn.CONCAT(T$10, " - ", $Y99), 'Time Entries'!$F$12:$F$1011)+SUMIF('Time Entries'!$U$12:$U$1011, _xlfn.CONCAT(T$10, " - ", $Y99), 'Time Entries'!$H$12:$H$1011)+SUMIF('Time Entries'!$V$12:$V$1011, _xlfn.CONCAT(T$10, " - ", $Y99), 'Time Entries'!$J$12:$J$1011))</f>
        <v/>
      </c>
      <c r="U99" s="48"/>
      <c r="W99" s="17" t="str">
        <f t="shared" si="11"/>
        <v/>
      </c>
      <c r="Y99" s="17" t="str">
        <f t="shared" si="12"/>
        <v/>
      </c>
      <c r="AD99" s="17" t="str">
        <f t="shared" si="13"/>
        <v/>
      </c>
      <c r="AF99" s="17" t="str">
        <f t="shared" si="14"/>
        <v/>
      </c>
      <c r="AH99" s="17" t="str">
        <f>IF($B99="", "", IF(COUNTIF($B$12:$B99, $B99)&gt;1, "", $B99))</f>
        <v/>
      </c>
      <c r="AI99" s="17" t="str">
        <f>IF($AH99="", "", COUNTIF($AH$12:$AH$261, "&lt;"&amp;$AH99)+1+COUNTIF($AH$12:$AH99, $AH99)-1-$AH$10)</f>
        <v/>
      </c>
      <c r="AK99" s="17" t="str">
        <f t="shared" si="15"/>
        <v/>
      </c>
      <c r="AL99" s="17" t="str">
        <f>IF($AK99="", "", COUNTIF($AK$12:$AK$261, "&lt;"&amp;$AK99)+1+COUNTIF($AK$12:$AK99, $AK99)-1-$AK$10)</f>
        <v/>
      </c>
    </row>
    <row r="100" spans="1:38" x14ac:dyDescent="0.25">
      <c r="A100" s="48"/>
      <c r="B100" s="57"/>
      <c r="C100" s="58"/>
      <c r="D100" s="59"/>
      <c r="E100" s="48"/>
      <c r="F100" s="27" t="str">
        <f t="shared" si="9"/>
        <v/>
      </c>
      <c r="G100" s="27" t="str">
        <f t="shared" si="10"/>
        <v/>
      </c>
      <c r="H100" s="48"/>
      <c r="I100" s="31" t="str">
        <f>IF(OR($B100="", $C100=""), "", SUMIF('Time Entries'!$S$12:$S$1011, _xlfn.CONCAT(I$10, " - ", $Y100), 'Time Entries'!$D$12:$D$1011)+SUMIF('Time Entries'!$T$12:$T$1011, _xlfn.CONCAT(I$10, " - ", $Y100), 'Time Entries'!$F$12:$F$1011)+SUMIF('Time Entries'!$U$12:$U$1011, _xlfn.CONCAT(I$10, " - ", $Y100), 'Time Entries'!$H$12:$H$1011)+SUMIF('Time Entries'!$V$12:$V$1011, _xlfn.CONCAT(I$10, " - ", $Y100), 'Time Entries'!$J$12:$J$1011))</f>
        <v/>
      </c>
      <c r="J100" s="22" t="str">
        <f>IF(OR($B100="", $C100=""), "", SUMIF('Time Entries'!$S$12:$S$1011, _xlfn.CONCAT(J$10, " - ", $Y100), 'Time Entries'!$D$12:$D$1011)+SUMIF('Time Entries'!$T$12:$T$1011, _xlfn.CONCAT(J$10, " - ", $Y100), 'Time Entries'!$F$12:$F$1011)+SUMIF('Time Entries'!$U$12:$U$1011, _xlfn.CONCAT(J$10, " - ", $Y100), 'Time Entries'!$H$12:$H$1011)+SUMIF('Time Entries'!$V$12:$V$1011, _xlfn.CONCAT(J$10, " - ", $Y100), 'Time Entries'!$J$12:$J$1011))</f>
        <v/>
      </c>
      <c r="K100" s="22" t="str">
        <f>IF(OR($B100="", $C100=""), "", SUMIF('Time Entries'!$S$12:$S$1011, _xlfn.CONCAT(K$10, " - ", $Y100), 'Time Entries'!$D$12:$D$1011)+SUMIF('Time Entries'!$T$12:$T$1011, _xlfn.CONCAT(K$10, " - ", $Y100), 'Time Entries'!$F$12:$F$1011)+SUMIF('Time Entries'!$U$12:$U$1011, _xlfn.CONCAT(K$10, " - ", $Y100), 'Time Entries'!$H$12:$H$1011)+SUMIF('Time Entries'!$V$12:$V$1011, _xlfn.CONCAT(K$10, " - ", $Y100), 'Time Entries'!$J$12:$J$1011))</f>
        <v/>
      </c>
      <c r="L100" s="22" t="str">
        <f>IF(OR($B100="", $C100=""), "", SUMIF('Time Entries'!$S$12:$S$1011, _xlfn.CONCAT(L$10, " - ", $Y100), 'Time Entries'!$D$12:$D$1011)+SUMIF('Time Entries'!$T$12:$T$1011, _xlfn.CONCAT(L$10, " - ", $Y100), 'Time Entries'!$F$12:$F$1011)+SUMIF('Time Entries'!$U$12:$U$1011, _xlfn.CONCAT(L$10, " - ", $Y100), 'Time Entries'!$H$12:$H$1011)+SUMIF('Time Entries'!$V$12:$V$1011, _xlfn.CONCAT(L$10, " - ", $Y100), 'Time Entries'!$J$12:$J$1011))</f>
        <v/>
      </c>
      <c r="M100" s="22" t="str">
        <f>IF(OR($B100="", $C100=""), "", SUMIF('Time Entries'!$S$12:$S$1011, _xlfn.CONCAT(M$10, " - ", $Y100), 'Time Entries'!$D$12:$D$1011)+SUMIF('Time Entries'!$T$12:$T$1011, _xlfn.CONCAT(M$10, " - ", $Y100), 'Time Entries'!$F$12:$F$1011)+SUMIF('Time Entries'!$U$12:$U$1011, _xlfn.CONCAT(M$10, " - ", $Y100), 'Time Entries'!$H$12:$H$1011)+SUMIF('Time Entries'!$V$12:$V$1011, _xlfn.CONCAT(M$10, " - ", $Y100), 'Time Entries'!$J$12:$J$1011))</f>
        <v/>
      </c>
      <c r="N100" s="22" t="str">
        <f>IF(OR($B100="", $C100=""), "", SUMIF('Time Entries'!$S$12:$S$1011, _xlfn.CONCAT(N$10, " - ", $Y100), 'Time Entries'!$D$12:$D$1011)+SUMIF('Time Entries'!$T$12:$T$1011, _xlfn.CONCAT(N$10, " - ", $Y100), 'Time Entries'!$F$12:$F$1011)+SUMIF('Time Entries'!$U$12:$U$1011, _xlfn.CONCAT(N$10, " - ", $Y100), 'Time Entries'!$H$12:$H$1011)+SUMIF('Time Entries'!$V$12:$V$1011, _xlfn.CONCAT(N$10, " - ", $Y100), 'Time Entries'!$J$12:$J$1011))</f>
        <v/>
      </c>
      <c r="O100" s="22" t="str">
        <f>IF(OR($B100="", $C100=""), "", SUMIF('Time Entries'!$S$12:$S$1011, _xlfn.CONCAT(O$10, " - ", $Y100), 'Time Entries'!$D$12:$D$1011)+SUMIF('Time Entries'!$T$12:$T$1011, _xlfn.CONCAT(O$10, " - ", $Y100), 'Time Entries'!$F$12:$F$1011)+SUMIF('Time Entries'!$U$12:$U$1011, _xlfn.CONCAT(O$10, " - ", $Y100), 'Time Entries'!$H$12:$H$1011)+SUMIF('Time Entries'!$V$12:$V$1011, _xlfn.CONCAT(O$10, " - ", $Y100), 'Time Entries'!$J$12:$J$1011))</f>
        <v/>
      </c>
      <c r="P100" s="22" t="str">
        <f>IF(OR($B100="", $C100=""), "", SUMIF('Time Entries'!$S$12:$S$1011, _xlfn.CONCAT(P$10, " - ", $Y100), 'Time Entries'!$D$12:$D$1011)+SUMIF('Time Entries'!$T$12:$T$1011, _xlfn.CONCAT(P$10, " - ", $Y100), 'Time Entries'!$F$12:$F$1011)+SUMIF('Time Entries'!$U$12:$U$1011, _xlfn.CONCAT(P$10, " - ", $Y100), 'Time Entries'!$H$12:$H$1011)+SUMIF('Time Entries'!$V$12:$V$1011, _xlfn.CONCAT(P$10, " - ", $Y100), 'Time Entries'!$J$12:$J$1011))</f>
        <v/>
      </c>
      <c r="Q100" s="22" t="str">
        <f>IF(OR($B100="", $C100=""), "", SUMIF('Time Entries'!$S$12:$S$1011, _xlfn.CONCAT(Q$10, " - ", $Y100), 'Time Entries'!$D$12:$D$1011)+SUMIF('Time Entries'!$T$12:$T$1011, _xlfn.CONCAT(Q$10, " - ", $Y100), 'Time Entries'!$F$12:$F$1011)+SUMIF('Time Entries'!$U$12:$U$1011, _xlfn.CONCAT(Q$10, " - ", $Y100), 'Time Entries'!$H$12:$H$1011)+SUMIF('Time Entries'!$V$12:$V$1011, _xlfn.CONCAT(Q$10, " - ", $Y100), 'Time Entries'!$J$12:$J$1011))</f>
        <v/>
      </c>
      <c r="R100" s="22" t="str">
        <f>IF(OR($B100="", $C100=""), "", SUMIF('Time Entries'!$S$12:$S$1011, _xlfn.CONCAT(R$10, " - ", $Y100), 'Time Entries'!$D$12:$D$1011)+SUMIF('Time Entries'!$T$12:$T$1011, _xlfn.CONCAT(R$10, " - ", $Y100), 'Time Entries'!$F$12:$F$1011)+SUMIF('Time Entries'!$U$12:$U$1011, _xlfn.CONCAT(R$10, " - ", $Y100), 'Time Entries'!$H$12:$H$1011)+SUMIF('Time Entries'!$V$12:$V$1011, _xlfn.CONCAT(R$10, " - ", $Y100), 'Time Entries'!$J$12:$J$1011))</f>
        <v/>
      </c>
      <c r="S100" s="22" t="str">
        <f>IF(OR($B100="", $C100=""), "", SUMIF('Time Entries'!$S$12:$S$1011, _xlfn.CONCAT(S$10, " - ", $Y100), 'Time Entries'!$D$12:$D$1011)+SUMIF('Time Entries'!$T$12:$T$1011, _xlfn.CONCAT(S$10, " - ", $Y100), 'Time Entries'!$F$12:$F$1011)+SUMIF('Time Entries'!$U$12:$U$1011, _xlfn.CONCAT(S$10, " - ", $Y100), 'Time Entries'!$H$12:$H$1011)+SUMIF('Time Entries'!$V$12:$V$1011, _xlfn.CONCAT(S$10, " - ", $Y100), 'Time Entries'!$J$12:$J$1011))</f>
        <v/>
      </c>
      <c r="T100" s="24" t="str">
        <f>IF(OR($B100="", $C100=""), "", SUMIF('Time Entries'!$S$12:$S$1011, _xlfn.CONCAT(T$10, " - ", $Y100), 'Time Entries'!$D$12:$D$1011)+SUMIF('Time Entries'!$T$12:$T$1011, _xlfn.CONCAT(T$10, " - ", $Y100), 'Time Entries'!$F$12:$F$1011)+SUMIF('Time Entries'!$U$12:$U$1011, _xlfn.CONCAT(T$10, " - ", $Y100), 'Time Entries'!$H$12:$H$1011)+SUMIF('Time Entries'!$V$12:$V$1011, _xlfn.CONCAT(T$10, " - ", $Y100), 'Time Entries'!$J$12:$J$1011))</f>
        <v/>
      </c>
      <c r="U100" s="48"/>
      <c r="W100" s="17" t="str">
        <f t="shared" si="11"/>
        <v/>
      </c>
      <c r="Y100" s="17" t="str">
        <f t="shared" si="12"/>
        <v/>
      </c>
      <c r="AD100" s="17" t="str">
        <f t="shared" si="13"/>
        <v/>
      </c>
      <c r="AF100" s="17" t="str">
        <f t="shared" si="14"/>
        <v/>
      </c>
      <c r="AH100" s="17" t="str">
        <f>IF($B100="", "", IF(COUNTIF($B$12:$B100, $B100)&gt;1, "", $B100))</f>
        <v/>
      </c>
      <c r="AI100" s="17" t="str">
        <f>IF($AH100="", "", COUNTIF($AH$12:$AH$261, "&lt;"&amp;$AH100)+1+COUNTIF($AH$12:$AH100, $AH100)-1-$AH$10)</f>
        <v/>
      </c>
      <c r="AK100" s="17" t="str">
        <f t="shared" si="15"/>
        <v/>
      </c>
      <c r="AL100" s="17" t="str">
        <f>IF($AK100="", "", COUNTIF($AK$12:$AK$261, "&lt;"&amp;$AK100)+1+COUNTIF($AK$12:$AK100, $AK100)-1-$AK$10)</f>
        <v/>
      </c>
    </row>
    <row r="101" spans="1:38" x14ac:dyDescent="0.25">
      <c r="A101" s="48"/>
      <c r="B101" s="57"/>
      <c r="C101" s="58"/>
      <c r="D101" s="59"/>
      <c r="E101" s="48"/>
      <c r="F101" s="27" t="str">
        <f t="shared" si="9"/>
        <v/>
      </c>
      <c r="G101" s="27" t="str">
        <f t="shared" si="10"/>
        <v/>
      </c>
      <c r="H101" s="48"/>
      <c r="I101" s="31" t="str">
        <f>IF(OR($B101="", $C101=""), "", SUMIF('Time Entries'!$S$12:$S$1011, _xlfn.CONCAT(I$10, " - ", $Y101), 'Time Entries'!$D$12:$D$1011)+SUMIF('Time Entries'!$T$12:$T$1011, _xlfn.CONCAT(I$10, " - ", $Y101), 'Time Entries'!$F$12:$F$1011)+SUMIF('Time Entries'!$U$12:$U$1011, _xlfn.CONCAT(I$10, " - ", $Y101), 'Time Entries'!$H$12:$H$1011)+SUMIF('Time Entries'!$V$12:$V$1011, _xlfn.CONCAT(I$10, " - ", $Y101), 'Time Entries'!$J$12:$J$1011))</f>
        <v/>
      </c>
      <c r="J101" s="22" t="str">
        <f>IF(OR($B101="", $C101=""), "", SUMIF('Time Entries'!$S$12:$S$1011, _xlfn.CONCAT(J$10, " - ", $Y101), 'Time Entries'!$D$12:$D$1011)+SUMIF('Time Entries'!$T$12:$T$1011, _xlfn.CONCAT(J$10, " - ", $Y101), 'Time Entries'!$F$12:$F$1011)+SUMIF('Time Entries'!$U$12:$U$1011, _xlfn.CONCAT(J$10, " - ", $Y101), 'Time Entries'!$H$12:$H$1011)+SUMIF('Time Entries'!$V$12:$V$1011, _xlfn.CONCAT(J$10, " - ", $Y101), 'Time Entries'!$J$12:$J$1011))</f>
        <v/>
      </c>
      <c r="K101" s="22" t="str">
        <f>IF(OR($B101="", $C101=""), "", SUMIF('Time Entries'!$S$12:$S$1011, _xlfn.CONCAT(K$10, " - ", $Y101), 'Time Entries'!$D$12:$D$1011)+SUMIF('Time Entries'!$T$12:$T$1011, _xlfn.CONCAT(K$10, " - ", $Y101), 'Time Entries'!$F$12:$F$1011)+SUMIF('Time Entries'!$U$12:$U$1011, _xlfn.CONCAT(K$10, " - ", $Y101), 'Time Entries'!$H$12:$H$1011)+SUMIF('Time Entries'!$V$12:$V$1011, _xlfn.CONCAT(K$10, " - ", $Y101), 'Time Entries'!$J$12:$J$1011))</f>
        <v/>
      </c>
      <c r="L101" s="22" t="str">
        <f>IF(OR($B101="", $C101=""), "", SUMIF('Time Entries'!$S$12:$S$1011, _xlfn.CONCAT(L$10, " - ", $Y101), 'Time Entries'!$D$12:$D$1011)+SUMIF('Time Entries'!$T$12:$T$1011, _xlfn.CONCAT(L$10, " - ", $Y101), 'Time Entries'!$F$12:$F$1011)+SUMIF('Time Entries'!$U$12:$U$1011, _xlfn.CONCAT(L$10, " - ", $Y101), 'Time Entries'!$H$12:$H$1011)+SUMIF('Time Entries'!$V$12:$V$1011, _xlfn.CONCAT(L$10, " - ", $Y101), 'Time Entries'!$J$12:$J$1011))</f>
        <v/>
      </c>
      <c r="M101" s="22" t="str">
        <f>IF(OR($B101="", $C101=""), "", SUMIF('Time Entries'!$S$12:$S$1011, _xlfn.CONCAT(M$10, " - ", $Y101), 'Time Entries'!$D$12:$D$1011)+SUMIF('Time Entries'!$T$12:$T$1011, _xlfn.CONCAT(M$10, " - ", $Y101), 'Time Entries'!$F$12:$F$1011)+SUMIF('Time Entries'!$U$12:$U$1011, _xlfn.CONCAT(M$10, " - ", $Y101), 'Time Entries'!$H$12:$H$1011)+SUMIF('Time Entries'!$V$12:$V$1011, _xlfn.CONCAT(M$10, " - ", $Y101), 'Time Entries'!$J$12:$J$1011))</f>
        <v/>
      </c>
      <c r="N101" s="22" t="str">
        <f>IF(OR($B101="", $C101=""), "", SUMIF('Time Entries'!$S$12:$S$1011, _xlfn.CONCAT(N$10, " - ", $Y101), 'Time Entries'!$D$12:$D$1011)+SUMIF('Time Entries'!$T$12:$T$1011, _xlfn.CONCAT(N$10, " - ", $Y101), 'Time Entries'!$F$12:$F$1011)+SUMIF('Time Entries'!$U$12:$U$1011, _xlfn.CONCAT(N$10, " - ", $Y101), 'Time Entries'!$H$12:$H$1011)+SUMIF('Time Entries'!$V$12:$V$1011, _xlfn.CONCAT(N$10, " - ", $Y101), 'Time Entries'!$J$12:$J$1011))</f>
        <v/>
      </c>
      <c r="O101" s="22" t="str">
        <f>IF(OR($B101="", $C101=""), "", SUMIF('Time Entries'!$S$12:$S$1011, _xlfn.CONCAT(O$10, " - ", $Y101), 'Time Entries'!$D$12:$D$1011)+SUMIF('Time Entries'!$T$12:$T$1011, _xlfn.CONCAT(O$10, " - ", $Y101), 'Time Entries'!$F$12:$F$1011)+SUMIF('Time Entries'!$U$12:$U$1011, _xlfn.CONCAT(O$10, " - ", $Y101), 'Time Entries'!$H$12:$H$1011)+SUMIF('Time Entries'!$V$12:$V$1011, _xlfn.CONCAT(O$10, " - ", $Y101), 'Time Entries'!$J$12:$J$1011))</f>
        <v/>
      </c>
      <c r="P101" s="22" t="str">
        <f>IF(OR($B101="", $C101=""), "", SUMIF('Time Entries'!$S$12:$S$1011, _xlfn.CONCAT(P$10, " - ", $Y101), 'Time Entries'!$D$12:$D$1011)+SUMIF('Time Entries'!$T$12:$T$1011, _xlfn.CONCAT(P$10, " - ", $Y101), 'Time Entries'!$F$12:$F$1011)+SUMIF('Time Entries'!$U$12:$U$1011, _xlfn.CONCAT(P$10, " - ", $Y101), 'Time Entries'!$H$12:$H$1011)+SUMIF('Time Entries'!$V$12:$V$1011, _xlfn.CONCAT(P$10, " - ", $Y101), 'Time Entries'!$J$12:$J$1011))</f>
        <v/>
      </c>
      <c r="Q101" s="22" t="str">
        <f>IF(OR($B101="", $C101=""), "", SUMIF('Time Entries'!$S$12:$S$1011, _xlfn.CONCAT(Q$10, " - ", $Y101), 'Time Entries'!$D$12:$D$1011)+SUMIF('Time Entries'!$T$12:$T$1011, _xlfn.CONCAT(Q$10, " - ", $Y101), 'Time Entries'!$F$12:$F$1011)+SUMIF('Time Entries'!$U$12:$U$1011, _xlfn.CONCAT(Q$10, " - ", $Y101), 'Time Entries'!$H$12:$H$1011)+SUMIF('Time Entries'!$V$12:$V$1011, _xlfn.CONCAT(Q$10, " - ", $Y101), 'Time Entries'!$J$12:$J$1011))</f>
        <v/>
      </c>
      <c r="R101" s="22" t="str">
        <f>IF(OR($B101="", $C101=""), "", SUMIF('Time Entries'!$S$12:$S$1011, _xlfn.CONCAT(R$10, " - ", $Y101), 'Time Entries'!$D$12:$D$1011)+SUMIF('Time Entries'!$T$12:$T$1011, _xlfn.CONCAT(R$10, " - ", $Y101), 'Time Entries'!$F$12:$F$1011)+SUMIF('Time Entries'!$U$12:$U$1011, _xlfn.CONCAT(R$10, " - ", $Y101), 'Time Entries'!$H$12:$H$1011)+SUMIF('Time Entries'!$V$12:$V$1011, _xlfn.CONCAT(R$10, " - ", $Y101), 'Time Entries'!$J$12:$J$1011))</f>
        <v/>
      </c>
      <c r="S101" s="22" t="str">
        <f>IF(OR($B101="", $C101=""), "", SUMIF('Time Entries'!$S$12:$S$1011, _xlfn.CONCAT(S$10, " - ", $Y101), 'Time Entries'!$D$12:$D$1011)+SUMIF('Time Entries'!$T$12:$T$1011, _xlfn.CONCAT(S$10, " - ", $Y101), 'Time Entries'!$F$12:$F$1011)+SUMIF('Time Entries'!$U$12:$U$1011, _xlfn.CONCAT(S$10, " - ", $Y101), 'Time Entries'!$H$12:$H$1011)+SUMIF('Time Entries'!$V$12:$V$1011, _xlfn.CONCAT(S$10, " - ", $Y101), 'Time Entries'!$J$12:$J$1011))</f>
        <v/>
      </c>
      <c r="T101" s="24" t="str">
        <f>IF(OR($B101="", $C101=""), "", SUMIF('Time Entries'!$S$12:$S$1011, _xlfn.CONCAT(T$10, " - ", $Y101), 'Time Entries'!$D$12:$D$1011)+SUMIF('Time Entries'!$T$12:$T$1011, _xlfn.CONCAT(T$10, " - ", $Y101), 'Time Entries'!$F$12:$F$1011)+SUMIF('Time Entries'!$U$12:$U$1011, _xlfn.CONCAT(T$10, " - ", $Y101), 'Time Entries'!$H$12:$H$1011)+SUMIF('Time Entries'!$V$12:$V$1011, _xlfn.CONCAT(T$10, " - ", $Y101), 'Time Entries'!$J$12:$J$1011))</f>
        <v/>
      </c>
      <c r="U101" s="48"/>
      <c r="W101" s="17" t="str">
        <f t="shared" si="11"/>
        <v/>
      </c>
      <c r="Y101" s="17" t="str">
        <f t="shared" si="12"/>
        <v/>
      </c>
      <c r="AD101" s="17" t="str">
        <f t="shared" si="13"/>
        <v/>
      </c>
      <c r="AF101" s="17" t="str">
        <f t="shared" si="14"/>
        <v/>
      </c>
      <c r="AH101" s="17" t="str">
        <f>IF($B101="", "", IF(COUNTIF($B$12:$B101, $B101)&gt;1, "", $B101))</f>
        <v/>
      </c>
      <c r="AI101" s="17" t="str">
        <f>IF($AH101="", "", COUNTIF($AH$12:$AH$261, "&lt;"&amp;$AH101)+1+COUNTIF($AH$12:$AH101, $AH101)-1-$AH$10)</f>
        <v/>
      </c>
      <c r="AK101" s="17" t="str">
        <f t="shared" si="15"/>
        <v/>
      </c>
      <c r="AL101" s="17" t="str">
        <f>IF($AK101="", "", COUNTIF($AK$12:$AK$261, "&lt;"&amp;$AK101)+1+COUNTIF($AK$12:$AK101, $AK101)-1-$AK$10)</f>
        <v/>
      </c>
    </row>
    <row r="102" spans="1:38" x14ac:dyDescent="0.25">
      <c r="A102" s="48"/>
      <c r="B102" s="57"/>
      <c r="C102" s="58"/>
      <c r="D102" s="59"/>
      <c r="E102" s="48"/>
      <c r="F102" s="27" t="str">
        <f t="shared" si="9"/>
        <v/>
      </c>
      <c r="G102" s="27" t="str">
        <f t="shared" si="10"/>
        <v/>
      </c>
      <c r="H102" s="48"/>
      <c r="I102" s="31" t="str">
        <f>IF(OR($B102="", $C102=""), "", SUMIF('Time Entries'!$S$12:$S$1011, _xlfn.CONCAT(I$10, " - ", $Y102), 'Time Entries'!$D$12:$D$1011)+SUMIF('Time Entries'!$T$12:$T$1011, _xlfn.CONCAT(I$10, " - ", $Y102), 'Time Entries'!$F$12:$F$1011)+SUMIF('Time Entries'!$U$12:$U$1011, _xlfn.CONCAT(I$10, " - ", $Y102), 'Time Entries'!$H$12:$H$1011)+SUMIF('Time Entries'!$V$12:$V$1011, _xlfn.CONCAT(I$10, " - ", $Y102), 'Time Entries'!$J$12:$J$1011))</f>
        <v/>
      </c>
      <c r="J102" s="22" t="str">
        <f>IF(OR($B102="", $C102=""), "", SUMIF('Time Entries'!$S$12:$S$1011, _xlfn.CONCAT(J$10, " - ", $Y102), 'Time Entries'!$D$12:$D$1011)+SUMIF('Time Entries'!$T$12:$T$1011, _xlfn.CONCAT(J$10, " - ", $Y102), 'Time Entries'!$F$12:$F$1011)+SUMIF('Time Entries'!$U$12:$U$1011, _xlfn.CONCAT(J$10, " - ", $Y102), 'Time Entries'!$H$12:$H$1011)+SUMIF('Time Entries'!$V$12:$V$1011, _xlfn.CONCAT(J$10, " - ", $Y102), 'Time Entries'!$J$12:$J$1011))</f>
        <v/>
      </c>
      <c r="K102" s="22" t="str">
        <f>IF(OR($B102="", $C102=""), "", SUMIF('Time Entries'!$S$12:$S$1011, _xlfn.CONCAT(K$10, " - ", $Y102), 'Time Entries'!$D$12:$D$1011)+SUMIF('Time Entries'!$T$12:$T$1011, _xlfn.CONCAT(K$10, " - ", $Y102), 'Time Entries'!$F$12:$F$1011)+SUMIF('Time Entries'!$U$12:$U$1011, _xlfn.CONCAT(K$10, " - ", $Y102), 'Time Entries'!$H$12:$H$1011)+SUMIF('Time Entries'!$V$12:$V$1011, _xlfn.CONCAT(K$10, " - ", $Y102), 'Time Entries'!$J$12:$J$1011))</f>
        <v/>
      </c>
      <c r="L102" s="22" t="str">
        <f>IF(OR($B102="", $C102=""), "", SUMIF('Time Entries'!$S$12:$S$1011, _xlfn.CONCAT(L$10, " - ", $Y102), 'Time Entries'!$D$12:$D$1011)+SUMIF('Time Entries'!$T$12:$T$1011, _xlfn.CONCAT(L$10, " - ", $Y102), 'Time Entries'!$F$12:$F$1011)+SUMIF('Time Entries'!$U$12:$U$1011, _xlfn.CONCAT(L$10, " - ", $Y102), 'Time Entries'!$H$12:$H$1011)+SUMIF('Time Entries'!$V$12:$V$1011, _xlfn.CONCAT(L$10, " - ", $Y102), 'Time Entries'!$J$12:$J$1011))</f>
        <v/>
      </c>
      <c r="M102" s="22" t="str">
        <f>IF(OR($B102="", $C102=""), "", SUMIF('Time Entries'!$S$12:$S$1011, _xlfn.CONCAT(M$10, " - ", $Y102), 'Time Entries'!$D$12:$D$1011)+SUMIF('Time Entries'!$T$12:$T$1011, _xlfn.CONCAT(M$10, " - ", $Y102), 'Time Entries'!$F$12:$F$1011)+SUMIF('Time Entries'!$U$12:$U$1011, _xlfn.CONCAT(M$10, " - ", $Y102), 'Time Entries'!$H$12:$H$1011)+SUMIF('Time Entries'!$V$12:$V$1011, _xlfn.CONCAT(M$10, " - ", $Y102), 'Time Entries'!$J$12:$J$1011))</f>
        <v/>
      </c>
      <c r="N102" s="22" t="str">
        <f>IF(OR($B102="", $C102=""), "", SUMIF('Time Entries'!$S$12:$S$1011, _xlfn.CONCAT(N$10, " - ", $Y102), 'Time Entries'!$D$12:$D$1011)+SUMIF('Time Entries'!$T$12:$T$1011, _xlfn.CONCAT(N$10, " - ", $Y102), 'Time Entries'!$F$12:$F$1011)+SUMIF('Time Entries'!$U$12:$U$1011, _xlfn.CONCAT(N$10, " - ", $Y102), 'Time Entries'!$H$12:$H$1011)+SUMIF('Time Entries'!$V$12:$V$1011, _xlfn.CONCAT(N$10, " - ", $Y102), 'Time Entries'!$J$12:$J$1011))</f>
        <v/>
      </c>
      <c r="O102" s="22" t="str">
        <f>IF(OR($B102="", $C102=""), "", SUMIF('Time Entries'!$S$12:$S$1011, _xlfn.CONCAT(O$10, " - ", $Y102), 'Time Entries'!$D$12:$D$1011)+SUMIF('Time Entries'!$T$12:$T$1011, _xlfn.CONCAT(O$10, " - ", $Y102), 'Time Entries'!$F$12:$F$1011)+SUMIF('Time Entries'!$U$12:$U$1011, _xlfn.CONCAT(O$10, " - ", $Y102), 'Time Entries'!$H$12:$H$1011)+SUMIF('Time Entries'!$V$12:$V$1011, _xlfn.CONCAT(O$10, " - ", $Y102), 'Time Entries'!$J$12:$J$1011))</f>
        <v/>
      </c>
      <c r="P102" s="22" t="str">
        <f>IF(OR($B102="", $C102=""), "", SUMIF('Time Entries'!$S$12:$S$1011, _xlfn.CONCAT(P$10, " - ", $Y102), 'Time Entries'!$D$12:$D$1011)+SUMIF('Time Entries'!$T$12:$T$1011, _xlfn.CONCAT(P$10, " - ", $Y102), 'Time Entries'!$F$12:$F$1011)+SUMIF('Time Entries'!$U$12:$U$1011, _xlfn.CONCAT(P$10, " - ", $Y102), 'Time Entries'!$H$12:$H$1011)+SUMIF('Time Entries'!$V$12:$V$1011, _xlfn.CONCAT(P$10, " - ", $Y102), 'Time Entries'!$J$12:$J$1011))</f>
        <v/>
      </c>
      <c r="Q102" s="22" t="str">
        <f>IF(OR($B102="", $C102=""), "", SUMIF('Time Entries'!$S$12:$S$1011, _xlfn.CONCAT(Q$10, " - ", $Y102), 'Time Entries'!$D$12:$D$1011)+SUMIF('Time Entries'!$T$12:$T$1011, _xlfn.CONCAT(Q$10, " - ", $Y102), 'Time Entries'!$F$12:$F$1011)+SUMIF('Time Entries'!$U$12:$U$1011, _xlfn.CONCAT(Q$10, " - ", $Y102), 'Time Entries'!$H$12:$H$1011)+SUMIF('Time Entries'!$V$12:$V$1011, _xlfn.CONCAT(Q$10, " - ", $Y102), 'Time Entries'!$J$12:$J$1011))</f>
        <v/>
      </c>
      <c r="R102" s="22" t="str">
        <f>IF(OR($B102="", $C102=""), "", SUMIF('Time Entries'!$S$12:$S$1011, _xlfn.CONCAT(R$10, " - ", $Y102), 'Time Entries'!$D$12:$D$1011)+SUMIF('Time Entries'!$T$12:$T$1011, _xlfn.CONCAT(R$10, " - ", $Y102), 'Time Entries'!$F$12:$F$1011)+SUMIF('Time Entries'!$U$12:$U$1011, _xlfn.CONCAT(R$10, " - ", $Y102), 'Time Entries'!$H$12:$H$1011)+SUMIF('Time Entries'!$V$12:$V$1011, _xlfn.CONCAT(R$10, " - ", $Y102), 'Time Entries'!$J$12:$J$1011))</f>
        <v/>
      </c>
      <c r="S102" s="22" t="str">
        <f>IF(OR($B102="", $C102=""), "", SUMIF('Time Entries'!$S$12:$S$1011, _xlfn.CONCAT(S$10, " - ", $Y102), 'Time Entries'!$D$12:$D$1011)+SUMIF('Time Entries'!$T$12:$T$1011, _xlfn.CONCAT(S$10, " - ", $Y102), 'Time Entries'!$F$12:$F$1011)+SUMIF('Time Entries'!$U$12:$U$1011, _xlfn.CONCAT(S$10, " - ", $Y102), 'Time Entries'!$H$12:$H$1011)+SUMIF('Time Entries'!$V$12:$V$1011, _xlfn.CONCAT(S$10, " - ", $Y102), 'Time Entries'!$J$12:$J$1011))</f>
        <v/>
      </c>
      <c r="T102" s="24" t="str">
        <f>IF(OR($B102="", $C102=""), "", SUMIF('Time Entries'!$S$12:$S$1011, _xlfn.CONCAT(T$10, " - ", $Y102), 'Time Entries'!$D$12:$D$1011)+SUMIF('Time Entries'!$T$12:$T$1011, _xlfn.CONCAT(T$10, " - ", $Y102), 'Time Entries'!$F$12:$F$1011)+SUMIF('Time Entries'!$U$12:$U$1011, _xlfn.CONCAT(T$10, " - ", $Y102), 'Time Entries'!$H$12:$H$1011)+SUMIF('Time Entries'!$V$12:$V$1011, _xlfn.CONCAT(T$10, " - ", $Y102), 'Time Entries'!$J$12:$J$1011))</f>
        <v/>
      </c>
      <c r="U102" s="48"/>
      <c r="W102" s="17" t="str">
        <f t="shared" si="11"/>
        <v/>
      </c>
      <c r="Y102" s="17" t="str">
        <f t="shared" si="12"/>
        <v/>
      </c>
      <c r="AD102" s="17" t="str">
        <f t="shared" si="13"/>
        <v/>
      </c>
      <c r="AF102" s="17" t="str">
        <f t="shared" si="14"/>
        <v/>
      </c>
      <c r="AH102" s="17" t="str">
        <f>IF($B102="", "", IF(COUNTIF($B$12:$B102, $B102)&gt;1, "", $B102))</f>
        <v/>
      </c>
      <c r="AI102" s="17" t="str">
        <f>IF($AH102="", "", COUNTIF($AH$12:$AH$261, "&lt;"&amp;$AH102)+1+COUNTIF($AH$12:$AH102, $AH102)-1-$AH$10)</f>
        <v/>
      </c>
      <c r="AK102" s="17" t="str">
        <f t="shared" si="15"/>
        <v/>
      </c>
      <c r="AL102" s="17" t="str">
        <f>IF($AK102="", "", COUNTIF($AK$12:$AK$261, "&lt;"&amp;$AK102)+1+COUNTIF($AK$12:$AK102, $AK102)-1-$AK$10)</f>
        <v/>
      </c>
    </row>
    <row r="103" spans="1:38" x14ac:dyDescent="0.25">
      <c r="A103" s="48"/>
      <c r="B103" s="57"/>
      <c r="C103" s="58"/>
      <c r="D103" s="59"/>
      <c r="E103" s="48"/>
      <c r="F103" s="27" t="str">
        <f t="shared" si="9"/>
        <v/>
      </c>
      <c r="G103" s="27" t="str">
        <f t="shared" si="10"/>
        <v/>
      </c>
      <c r="H103" s="48"/>
      <c r="I103" s="31" t="str">
        <f>IF(OR($B103="", $C103=""), "", SUMIF('Time Entries'!$S$12:$S$1011, _xlfn.CONCAT(I$10, " - ", $Y103), 'Time Entries'!$D$12:$D$1011)+SUMIF('Time Entries'!$T$12:$T$1011, _xlfn.CONCAT(I$10, " - ", $Y103), 'Time Entries'!$F$12:$F$1011)+SUMIF('Time Entries'!$U$12:$U$1011, _xlfn.CONCAT(I$10, " - ", $Y103), 'Time Entries'!$H$12:$H$1011)+SUMIF('Time Entries'!$V$12:$V$1011, _xlfn.CONCAT(I$10, " - ", $Y103), 'Time Entries'!$J$12:$J$1011))</f>
        <v/>
      </c>
      <c r="J103" s="22" t="str">
        <f>IF(OR($B103="", $C103=""), "", SUMIF('Time Entries'!$S$12:$S$1011, _xlfn.CONCAT(J$10, " - ", $Y103), 'Time Entries'!$D$12:$D$1011)+SUMIF('Time Entries'!$T$12:$T$1011, _xlfn.CONCAT(J$10, " - ", $Y103), 'Time Entries'!$F$12:$F$1011)+SUMIF('Time Entries'!$U$12:$U$1011, _xlfn.CONCAT(J$10, " - ", $Y103), 'Time Entries'!$H$12:$H$1011)+SUMIF('Time Entries'!$V$12:$V$1011, _xlfn.CONCAT(J$10, " - ", $Y103), 'Time Entries'!$J$12:$J$1011))</f>
        <v/>
      </c>
      <c r="K103" s="22" t="str">
        <f>IF(OR($B103="", $C103=""), "", SUMIF('Time Entries'!$S$12:$S$1011, _xlfn.CONCAT(K$10, " - ", $Y103), 'Time Entries'!$D$12:$D$1011)+SUMIF('Time Entries'!$T$12:$T$1011, _xlfn.CONCAT(K$10, " - ", $Y103), 'Time Entries'!$F$12:$F$1011)+SUMIF('Time Entries'!$U$12:$U$1011, _xlfn.CONCAT(K$10, " - ", $Y103), 'Time Entries'!$H$12:$H$1011)+SUMIF('Time Entries'!$V$12:$V$1011, _xlfn.CONCAT(K$10, " - ", $Y103), 'Time Entries'!$J$12:$J$1011))</f>
        <v/>
      </c>
      <c r="L103" s="22" t="str">
        <f>IF(OR($B103="", $C103=""), "", SUMIF('Time Entries'!$S$12:$S$1011, _xlfn.CONCAT(L$10, " - ", $Y103), 'Time Entries'!$D$12:$D$1011)+SUMIF('Time Entries'!$T$12:$T$1011, _xlfn.CONCAT(L$10, " - ", $Y103), 'Time Entries'!$F$12:$F$1011)+SUMIF('Time Entries'!$U$12:$U$1011, _xlfn.CONCAT(L$10, " - ", $Y103), 'Time Entries'!$H$12:$H$1011)+SUMIF('Time Entries'!$V$12:$V$1011, _xlfn.CONCAT(L$10, " - ", $Y103), 'Time Entries'!$J$12:$J$1011))</f>
        <v/>
      </c>
      <c r="M103" s="22" t="str">
        <f>IF(OR($B103="", $C103=""), "", SUMIF('Time Entries'!$S$12:$S$1011, _xlfn.CONCAT(M$10, " - ", $Y103), 'Time Entries'!$D$12:$D$1011)+SUMIF('Time Entries'!$T$12:$T$1011, _xlfn.CONCAT(M$10, " - ", $Y103), 'Time Entries'!$F$12:$F$1011)+SUMIF('Time Entries'!$U$12:$U$1011, _xlfn.CONCAT(M$10, " - ", $Y103), 'Time Entries'!$H$12:$H$1011)+SUMIF('Time Entries'!$V$12:$V$1011, _xlfn.CONCAT(M$10, " - ", $Y103), 'Time Entries'!$J$12:$J$1011))</f>
        <v/>
      </c>
      <c r="N103" s="22" t="str">
        <f>IF(OR($B103="", $C103=""), "", SUMIF('Time Entries'!$S$12:$S$1011, _xlfn.CONCAT(N$10, " - ", $Y103), 'Time Entries'!$D$12:$D$1011)+SUMIF('Time Entries'!$T$12:$T$1011, _xlfn.CONCAT(N$10, " - ", $Y103), 'Time Entries'!$F$12:$F$1011)+SUMIF('Time Entries'!$U$12:$U$1011, _xlfn.CONCAT(N$10, " - ", $Y103), 'Time Entries'!$H$12:$H$1011)+SUMIF('Time Entries'!$V$12:$V$1011, _xlfn.CONCAT(N$10, " - ", $Y103), 'Time Entries'!$J$12:$J$1011))</f>
        <v/>
      </c>
      <c r="O103" s="22" t="str">
        <f>IF(OR($B103="", $C103=""), "", SUMIF('Time Entries'!$S$12:$S$1011, _xlfn.CONCAT(O$10, " - ", $Y103), 'Time Entries'!$D$12:$D$1011)+SUMIF('Time Entries'!$T$12:$T$1011, _xlfn.CONCAT(O$10, " - ", $Y103), 'Time Entries'!$F$12:$F$1011)+SUMIF('Time Entries'!$U$12:$U$1011, _xlfn.CONCAT(O$10, " - ", $Y103), 'Time Entries'!$H$12:$H$1011)+SUMIF('Time Entries'!$V$12:$V$1011, _xlfn.CONCAT(O$10, " - ", $Y103), 'Time Entries'!$J$12:$J$1011))</f>
        <v/>
      </c>
      <c r="P103" s="22" t="str">
        <f>IF(OR($B103="", $C103=""), "", SUMIF('Time Entries'!$S$12:$S$1011, _xlfn.CONCAT(P$10, " - ", $Y103), 'Time Entries'!$D$12:$D$1011)+SUMIF('Time Entries'!$T$12:$T$1011, _xlfn.CONCAT(P$10, " - ", $Y103), 'Time Entries'!$F$12:$F$1011)+SUMIF('Time Entries'!$U$12:$U$1011, _xlfn.CONCAT(P$10, " - ", $Y103), 'Time Entries'!$H$12:$H$1011)+SUMIF('Time Entries'!$V$12:$V$1011, _xlfn.CONCAT(P$10, " - ", $Y103), 'Time Entries'!$J$12:$J$1011))</f>
        <v/>
      </c>
      <c r="Q103" s="22" t="str">
        <f>IF(OR($B103="", $C103=""), "", SUMIF('Time Entries'!$S$12:$S$1011, _xlfn.CONCAT(Q$10, " - ", $Y103), 'Time Entries'!$D$12:$D$1011)+SUMIF('Time Entries'!$T$12:$T$1011, _xlfn.CONCAT(Q$10, " - ", $Y103), 'Time Entries'!$F$12:$F$1011)+SUMIF('Time Entries'!$U$12:$U$1011, _xlfn.CONCAT(Q$10, " - ", $Y103), 'Time Entries'!$H$12:$H$1011)+SUMIF('Time Entries'!$V$12:$V$1011, _xlfn.CONCAT(Q$10, " - ", $Y103), 'Time Entries'!$J$12:$J$1011))</f>
        <v/>
      </c>
      <c r="R103" s="22" t="str">
        <f>IF(OR($B103="", $C103=""), "", SUMIF('Time Entries'!$S$12:$S$1011, _xlfn.CONCAT(R$10, " - ", $Y103), 'Time Entries'!$D$12:$D$1011)+SUMIF('Time Entries'!$T$12:$T$1011, _xlfn.CONCAT(R$10, " - ", $Y103), 'Time Entries'!$F$12:$F$1011)+SUMIF('Time Entries'!$U$12:$U$1011, _xlfn.CONCAT(R$10, " - ", $Y103), 'Time Entries'!$H$12:$H$1011)+SUMIF('Time Entries'!$V$12:$V$1011, _xlfn.CONCAT(R$10, " - ", $Y103), 'Time Entries'!$J$12:$J$1011))</f>
        <v/>
      </c>
      <c r="S103" s="22" t="str">
        <f>IF(OR($B103="", $C103=""), "", SUMIF('Time Entries'!$S$12:$S$1011, _xlfn.CONCAT(S$10, " - ", $Y103), 'Time Entries'!$D$12:$D$1011)+SUMIF('Time Entries'!$T$12:$T$1011, _xlfn.CONCAT(S$10, " - ", $Y103), 'Time Entries'!$F$12:$F$1011)+SUMIF('Time Entries'!$U$12:$U$1011, _xlfn.CONCAT(S$10, " - ", $Y103), 'Time Entries'!$H$12:$H$1011)+SUMIF('Time Entries'!$V$12:$V$1011, _xlfn.CONCAT(S$10, " - ", $Y103), 'Time Entries'!$J$12:$J$1011))</f>
        <v/>
      </c>
      <c r="T103" s="24" t="str">
        <f>IF(OR($B103="", $C103=""), "", SUMIF('Time Entries'!$S$12:$S$1011, _xlfn.CONCAT(T$10, " - ", $Y103), 'Time Entries'!$D$12:$D$1011)+SUMIF('Time Entries'!$T$12:$T$1011, _xlfn.CONCAT(T$10, " - ", $Y103), 'Time Entries'!$F$12:$F$1011)+SUMIF('Time Entries'!$U$12:$U$1011, _xlfn.CONCAT(T$10, " - ", $Y103), 'Time Entries'!$H$12:$H$1011)+SUMIF('Time Entries'!$V$12:$V$1011, _xlfn.CONCAT(T$10, " - ", $Y103), 'Time Entries'!$J$12:$J$1011))</f>
        <v/>
      </c>
      <c r="U103" s="48"/>
      <c r="W103" s="17" t="str">
        <f t="shared" si="11"/>
        <v/>
      </c>
      <c r="Y103" s="17" t="str">
        <f t="shared" si="12"/>
        <v/>
      </c>
      <c r="AD103" s="17" t="str">
        <f t="shared" si="13"/>
        <v/>
      </c>
      <c r="AF103" s="17" t="str">
        <f t="shared" si="14"/>
        <v/>
      </c>
      <c r="AH103" s="17" t="str">
        <f>IF($B103="", "", IF(COUNTIF($B$12:$B103, $B103)&gt;1, "", $B103))</f>
        <v/>
      </c>
      <c r="AI103" s="17" t="str">
        <f>IF($AH103="", "", COUNTIF($AH$12:$AH$261, "&lt;"&amp;$AH103)+1+COUNTIF($AH$12:$AH103, $AH103)-1-$AH$10)</f>
        <v/>
      </c>
      <c r="AK103" s="17" t="str">
        <f t="shared" si="15"/>
        <v/>
      </c>
      <c r="AL103" s="17" t="str">
        <f>IF($AK103="", "", COUNTIF($AK$12:$AK$261, "&lt;"&amp;$AK103)+1+COUNTIF($AK$12:$AK103, $AK103)-1-$AK$10)</f>
        <v/>
      </c>
    </row>
    <row r="104" spans="1:38" x14ac:dyDescent="0.25">
      <c r="A104" s="48"/>
      <c r="B104" s="57"/>
      <c r="C104" s="58"/>
      <c r="D104" s="59"/>
      <c r="E104" s="48"/>
      <c r="F104" s="27" t="str">
        <f t="shared" si="9"/>
        <v/>
      </c>
      <c r="G104" s="27" t="str">
        <f t="shared" si="10"/>
        <v/>
      </c>
      <c r="H104" s="48"/>
      <c r="I104" s="31" t="str">
        <f>IF(OR($B104="", $C104=""), "", SUMIF('Time Entries'!$S$12:$S$1011, _xlfn.CONCAT(I$10, " - ", $Y104), 'Time Entries'!$D$12:$D$1011)+SUMIF('Time Entries'!$T$12:$T$1011, _xlfn.CONCAT(I$10, " - ", $Y104), 'Time Entries'!$F$12:$F$1011)+SUMIF('Time Entries'!$U$12:$U$1011, _xlfn.CONCAT(I$10, " - ", $Y104), 'Time Entries'!$H$12:$H$1011)+SUMIF('Time Entries'!$V$12:$V$1011, _xlfn.CONCAT(I$10, " - ", $Y104), 'Time Entries'!$J$12:$J$1011))</f>
        <v/>
      </c>
      <c r="J104" s="22" t="str">
        <f>IF(OR($B104="", $C104=""), "", SUMIF('Time Entries'!$S$12:$S$1011, _xlfn.CONCAT(J$10, " - ", $Y104), 'Time Entries'!$D$12:$D$1011)+SUMIF('Time Entries'!$T$12:$T$1011, _xlfn.CONCAT(J$10, " - ", $Y104), 'Time Entries'!$F$12:$F$1011)+SUMIF('Time Entries'!$U$12:$U$1011, _xlfn.CONCAT(J$10, " - ", $Y104), 'Time Entries'!$H$12:$H$1011)+SUMIF('Time Entries'!$V$12:$V$1011, _xlfn.CONCAT(J$10, " - ", $Y104), 'Time Entries'!$J$12:$J$1011))</f>
        <v/>
      </c>
      <c r="K104" s="22" t="str">
        <f>IF(OR($B104="", $C104=""), "", SUMIF('Time Entries'!$S$12:$S$1011, _xlfn.CONCAT(K$10, " - ", $Y104), 'Time Entries'!$D$12:$D$1011)+SUMIF('Time Entries'!$T$12:$T$1011, _xlfn.CONCAT(K$10, " - ", $Y104), 'Time Entries'!$F$12:$F$1011)+SUMIF('Time Entries'!$U$12:$U$1011, _xlfn.CONCAT(K$10, " - ", $Y104), 'Time Entries'!$H$12:$H$1011)+SUMIF('Time Entries'!$V$12:$V$1011, _xlfn.CONCAT(K$10, " - ", $Y104), 'Time Entries'!$J$12:$J$1011))</f>
        <v/>
      </c>
      <c r="L104" s="22" t="str">
        <f>IF(OR($B104="", $C104=""), "", SUMIF('Time Entries'!$S$12:$S$1011, _xlfn.CONCAT(L$10, " - ", $Y104), 'Time Entries'!$D$12:$D$1011)+SUMIF('Time Entries'!$T$12:$T$1011, _xlfn.CONCAT(L$10, " - ", $Y104), 'Time Entries'!$F$12:$F$1011)+SUMIF('Time Entries'!$U$12:$U$1011, _xlfn.CONCAT(L$10, " - ", $Y104), 'Time Entries'!$H$12:$H$1011)+SUMIF('Time Entries'!$V$12:$V$1011, _xlfn.CONCAT(L$10, " - ", $Y104), 'Time Entries'!$J$12:$J$1011))</f>
        <v/>
      </c>
      <c r="M104" s="22" t="str">
        <f>IF(OR($B104="", $C104=""), "", SUMIF('Time Entries'!$S$12:$S$1011, _xlfn.CONCAT(M$10, " - ", $Y104), 'Time Entries'!$D$12:$D$1011)+SUMIF('Time Entries'!$T$12:$T$1011, _xlfn.CONCAT(M$10, " - ", $Y104), 'Time Entries'!$F$12:$F$1011)+SUMIF('Time Entries'!$U$12:$U$1011, _xlfn.CONCAT(M$10, " - ", $Y104), 'Time Entries'!$H$12:$H$1011)+SUMIF('Time Entries'!$V$12:$V$1011, _xlfn.CONCAT(M$10, " - ", $Y104), 'Time Entries'!$J$12:$J$1011))</f>
        <v/>
      </c>
      <c r="N104" s="22" t="str">
        <f>IF(OR($B104="", $C104=""), "", SUMIF('Time Entries'!$S$12:$S$1011, _xlfn.CONCAT(N$10, " - ", $Y104), 'Time Entries'!$D$12:$D$1011)+SUMIF('Time Entries'!$T$12:$T$1011, _xlfn.CONCAT(N$10, " - ", $Y104), 'Time Entries'!$F$12:$F$1011)+SUMIF('Time Entries'!$U$12:$U$1011, _xlfn.CONCAT(N$10, " - ", $Y104), 'Time Entries'!$H$12:$H$1011)+SUMIF('Time Entries'!$V$12:$V$1011, _xlfn.CONCAT(N$10, " - ", $Y104), 'Time Entries'!$J$12:$J$1011))</f>
        <v/>
      </c>
      <c r="O104" s="22" t="str">
        <f>IF(OR($B104="", $C104=""), "", SUMIF('Time Entries'!$S$12:$S$1011, _xlfn.CONCAT(O$10, " - ", $Y104), 'Time Entries'!$D$12:$D$1011)+SUMIF('Time Entries'!$T$12:$T$1011, _xlfn.CONCAT(O$10, " - ", $Y104), 'Time Entries'!$F$12:$F$1011)+SUMIF('Time Entries'!$U$12:$U$1011, _xlfn.CONCAT(O$10, " - ", $Y104), 'Time Entries'!$H$12:$H$1011)+SUMIF('Time Entries'!$V$12:$V$1011, _xlfn.CONCAT(O$10, " - ", $Y104), 'Time Entries'!$J$12:$J$1011))</f>
        <v/>
      </c>
      <c r="P104" s="22" t="str">
        <f>IF(OR($B104="", $C104=""), "", SUMIF('Time Entries'!$S$12:$S$1011, _xlfn.CONCAT(P$10, " - ", $Y104), 'Time Entries'!$D$12:$D$1011)+SUMIF('Time Entries'!$T$12:$T$1011, _xlfn.CONCAT(P$10, " - ", $Y104), 'Time Entries'!$F$12:$F$1011)+SUMIF('Time Entries'!$U$12:$U$1011, _xlfn.CONCAT(P$10, " - ", $Y104), 'Time Entries'!$H$12:$H$1011)+SUMIF('Time Entries'!$V$12:$V$1011, _xlfn.CONCAT(P$10, " - ", $Y104), 'Time Entries'!$J$12:$J$1011))</f>
        <v/>
      </c>
      <c r="Q104" s="22" t="str">
        <f>IF(OR($B104="", $C104=""), "", SUMIF('Time Entries'!$S$12:$S$1011, _xlfn.CONCAT(Q$10, " - ", $Y104), 'Time Entries'!$D$12:$D$1011)+SUMIF('Time Entries'!$T$12:$T$1011, _xlfn.CONCAT(Q$10, " - ", $Y104), 'Time Entries'!$F$12:$F$1011)+SUMIF('Time Entries'!$U$12:$U$1011, _xlfn.CONCAT(Q$10, " - ", $Y104), 'Time Entries'!$H$12:$H$1011)+SUMIF('Time Entries'!$V$12:$V$1011, _xlfn.CONCAT(Q$10, " - ", $Y104), 'Time Entries'!$J$12:$J$1011))</f>
        <v/>
      </c>
      <c r="R104" s="22" t="str">
        <f>IF(OR($B104="", $C104=""), "", SUMIF('Time Entries'!$S$12:$S$1011, _xlfn.CONCAT(R$10, " - ", $Y104), 'Time Entries'!$D$12:$D$1011)+SUMIF('Time Entries'!$T$12:$T$1011, _xlfn.CONCAT(R$10, " - ", $Y104), 'Time Entries'!$F$12:$F$1011)+SUMIF('Time Entries'!$U$12:$U$1011, _xlfn.CONCAT(R$10, " - ", $Y104), 'Time Entries'!$H$12:$H$1011)+SUMIF('Time Entries'!$V$12:$V$1011, _xlfn.CONCAT(R$10, " - ", $Y104), 'Time Entries'!$J$12:$J$1011))</f>
        <v/>
      </c>
      <c r="S104" s="22" t="str">
        <f>IF(OR($B104="", $C104=""), "", SUMIF('Time Entries'!$S$12:$S$1011, _xlfn.CONCAT(S$10, " - ", $Y104), 'Time Entries'!$D$12:$D$1011)+SUMIF('Time Entries'!$T$12:$T$1011, _xlfn.CONCAT(S$10, " - ", $Y104), 'Time Entries'!$F$12:$F$1011)+SUMIF('Time Entries'!$U$12:$U$1011, _xlfn.CONCAT(S$10, " - ", $Y104), 'Time Entries'!$H$12:$H$1011)+SUMIF('Time Entries'!$V$12:$V$1011, _xlfn.CONCAT(S$10, " - ", $Y104), 'Time Entries'!$J$12:$J$1011))</f>
        <v/>
      </c>
      <c r="T104" s="24" t="str">
        <f>IF(OR($B104="", $C104=""), "", SUMIF('Time Entries'!$S$12:$S$1011, _xlfn.CONCAT(T$10, " - ", $Y104), 'Time Entries'!$D$12:$D$1011)+SUMIF('Time Entries'!$T$12:$T$1011, _xlfn.CONCAT(T$10, " - ", $Y104), 'Time Entries'!$F$12:$F$1011)+SUMIF('Time Entries'!$U$12:$U$1011, _xlfn.CONCAT(T$10, " - ", $Y104), 'Time Entries'!$H$12:$H$1011)+SUMIF('Time Entries'!$V$12:$V$1011, _xlfn.CONCAT(T$10, " - ", $Y104), 'Time Entries'!$J$12:$J$1011))</f>
        <v/>
      </c>
      <c r="U104" s="48"/>
      <c r="W104" s="17" t="str">
        <f t="shared" si="11"/>
        <v/>
      </c>
      <c r="Y104" s="17" t="str">
        <f t="shared" si="12"/>
        <v/>
      </c>
      <c r="AD104" s="17" t="str">
        <f t="shared" si="13"/>
        <v/>
      </c>
      <c r="AF104" s="17" t="str">
        <f t="shared" si="14"/>
        <v/>
      </c>
      <c r="AH104" s="17" t="str">
        <f>IF($B104="", "", IF(COUNTIF($B$12:$B104, $B104)&gt;1, "", $B104))</f>
        <v/>
      </c>
      <c r="AI104" s="17" t="str">
        <f>IF($AH104="", "", COUNTIF($AH$12:$AH$261, "&lt;"&amp;$AH104)+1+COUNTIF($AH$12:$AH104, $AH104)-1-$AH$10)</f>
        <v/>
      </c>
      <c r="AK104" s="17" t="str">
        <f t="shared" si="15"/>
        <v/>
      </c>
      <c r="AL104" s="17" t="str">
        <f>IF($AK104="", "", COUNTIF($AK$12:$AK$261, "&lt;"&amp;$AK104)+1+COUNTIF($AK$12:$AK104, $AK104)-1-$AK$10)</f>
        <v/>
      </c>
    </row>
    <row r="105" spans="1:38" x14ac:dyDescent="0.25">
      <c r="A105" s="48"/>
      <c r="B105" s="57"/>
      <c r="C105" s="58"/>
      <c r="D105" s="59"/>
      <c r="E105" s="48"/>
      <c r="F105" s="27" t="str">
        <f t="shared" si="9"/>
        <v/>
      </c>
      <c r="G105" s="27" t="str">
        <f t="shared" si="10"/>
        <v/>
      </c>
      <c r="H105" s="48"/>
      <c r="I105" s="31" t="str">
        <f>IF(OR($B105="", $C105=""), "", SUMIF('Time Entries'!$S$12:$S$1011, _xlfn.CONCAT(I$10, " - ", $Y105), 'Time Entries'!$D$12:$D$1011)+SUMIF('Time Entries'!$T$12:$T$1011, _xlfn.CONCAT(I$10, " - ", $Y105), 'Time Entries'!$F$12:$F$1011)+SUMIF('Time Entries'!$U$12:$U$1011, _xlfn.CONCAT(I$10, " - ", $Y105), 'Time Entries'!$H$12:$H$1011)+SUMIF('Time Entries'!$V$12:$V$1011, _xlfn.CONCAT(I$10, " - ", $Y105), 'Time Entries'!$J$12:$J$1011))</f>
        <v/>
      </c>
      <c r="J105" s="22" t="str">
        <f>IF(OR($B105="", $C105=""), "", SUMIF('Time Entries'!$S$12:$S$1011, _xlfn.CONCAT(J$10, " - ", $Y105), 'Time Entries'!$D$12:$D$1011)+SUMIF('Time Entries'!$T$12:$T$1011, _xlfn.CONCAT(J$10, " - ", $Y105), 'Time Entries'!$F$12:$F$1011)+SUMIF('Time Entries'!$U$12:$U$1011, _xlfn.CONCAT(J$10, " - ", $Y105), 'Time Entries'!$H$12:$H$1011)+SUMIF('Time Entries'!$V$12:$V$1011, _xlfn.CONCAT(J$10, " - ", $Y105), 'Time Entries'!$J$12:$J$1011))</f>
        <v/>
      </c>
      <c r="K105" s="22" t="str">
        <f>IF(OR($B105="", $C105=""), "", SUMIF('Time Entries'!$S$12:$S$1011, _xlfn.CONCAT(K$10, " - ", $Y105), 'Time Entries'!$D$12:$D$1011)+SUMIF('Time Entries'!$T$12:$T$1011, _xlfn.CONCAT(K$10, " - ", $Y105), 'Time Entries'!$F$12:$F$1011)+SUMIF('Time Entries'!$U$12:$U$1011, _xlfn.CONCAT(K$10, " - ", $Y105), 'Time Entries'!$H$12:$H$1011)+SUMIF('Time Entries'!$V$12:$V$1011, _xlfn.CONCAT(K$10, " - ", $Y105), 'Time Entries'!$J$12:$J$1011))</f>
        <v/>
      </c>
      <c r="L105" s="22" t="str">
        <f>IF(OR($B105="", $C105=""), "", SUMIF('Time Entries'!$S$12:$S$1011, _xlfn.CONCAT(L$10, " - ", $Y105), 'Time Entries'!$D$12:$D$1011)+SUMIF('Time Entries'!$T$12:$T$1011, _xlfn.CONCAT(L$10, " - ", $Y105), 'Time Entries'!$F$12:$F$1011)+SUMIF('Time Entries'!$U$12:$U$1011, _xlfn.CONCAT(L$10, " - ", $Y105), 'Time Entries'!$H$12:$H$1011)+SUMIF('Time Entries'!$V$12:$V$1011, _xlfn.CONCAT(L$10, " - ", $Y105), 'Time Entries'!$J$12:$J$1011))</f>
        <v/>
      </c>
      <c r="M105" s="22" t="str">
        <f>IF(OR($B105="", $C105=""), "", SUMIF('Time Entries'!$S$12:$S$1011, _xlfn.CONCAT(M$10, " - ", $Y105), 'Time Entries'!$D$12:$D$1011)+SUMIF('Time Entries'!$T$12:$T$1011, _xlfn.CONCAT(M$10, " - ", $Y105), 'Time Entries'!$F$12:$F$1011)+SUMIF('Time Entries'!$U$12:$U$1011, _xlfn.CONCAT(M$10, " - ", $Y105), 'Time Entries'!$H$12:$H$1011)+SUMIF('Time Entries'!$V$12:$V$1011, _xlfn.CONCAT(M$10, " - ", $Y105), 'Time Entries'!$J$12:$J$1011))</f>
        <v/>
      </c>
      <c r="N105" s="22" t="str">
        <f>IF(OR($B105="", $C105=""), "", SUMIF('Time Entries'!$S$12:$S$1011, _xlfn.CONCAT(N$10, " - ", $Y105), 'Time Entries'!$D$12:$D$1011)+SUMIF('Time Entries'!$T$12:$T$1011, _xlfn.CONCAT(N$10, " - ", $Y105), 'Time Entries'!$F$12:$F$1011)+SUMIF('Time Entries'!$U$12:$U$1011, _xlfn.CONCAT(N$10, " - ", $Y105), 'Time Entries'!$H$12:$H$1011)+SUMIF('Time Entries'!$V$12:$V$1011, _xlfn.CONCAT(N$10, " - ", $Y105), 'Time Entries'!$J$12:$J$1011))</f>
        <v/>
      </c>
      <c r="O105" s="22" t="str">
        <f>IF(OR($B105="", $C105=""), "", SUMIF('Time Entries'!$S$12:$S$1011, _xlfn.CONCAT(O$10, " - ", $Y105), 'Time Entries'!$D$12:$D$1011)+SUMIF('Time Entries'!$T$12:$T$1011, _xlfn.CONCAT(O$10, " - ", $Y105), 'Time Entries'!$F$12:$F$1011)+SUMIF('Time Entries'!$U$12:$U$1011, _xlfn.CONCAT(O$10, " - ", $Y105), 'Time Entries'!$H$12:$H$1011)+SUMIF('Time Entries'!$V$12:$V$1011, _xlfn.CONCAT(O$10, " - ", $Y105), 'Time Entries'!$J$12:$J$1011))</f>
        <v/>
      </c>
      <c r="P105" s="22" t="str">
        <f>IF(OR($B105="", $C105=""), "", SUMIF('Time Entries'!$S$12:$S$1011, _xlfn.CONCAT(P$10, " - ", $Y105), 'Time Entries'!$D$12:$D$1011)+SUMIF('Time Entries'!$T$12:$T$1011, _xlfn.CONCAT(P$10, " - ", $Y105), 'Time Entries'!$F$12:$F$1011)+SUMIF('Time Entries'!$U$12:$U$1011, _xlfn.CONCAT(P$10, " - ", $Y105), 'Time Entries'!$H$12:$H$1011)+SUMIF('Time Entries'!$V$12:$V$1011, _xlfn.CONCAT(P$10, " - ", $Y105), 'Time Entries'!$J$12:$J$1011))</f>
        <v/>
      </c>
      <c r="Q105" s="22" t="str">
        <f>IF(OR($B105="", $C105=""), "", SUMIF('Time Entries'!$S$12:$S$1011, _xlfn.CONCAT(Q$10, " - ", $Y105), 'Time Entries'!$D$12:$D$1011)+SUMIF('Time Entries'!$T$12:$T$1011, _xlfn.CONCAT(Q$10, " - ", $Y105), 'Time Entries'!$F$12:$F$1011)+SUMIF('Time Entries'!$U$12:$U$1011, _xlfn.CONCAT(Q$10, " - ", $Y105), 'Time Entries'!$H$12:$H$1011)+SUMIF('Time Entries'!$V$12:$V$1011, _xlfn.CONCAT(Q$10, " - ", $Y105), 'Time Entries'!$J$12:$J$1011))</f>
        <v/>
      </c>
      <c r="R105" s="22" t="str">
        <f>IF(OR($B105="", $C105=""), "", SUMIF('Time Entries'!$S$12:$S$1011, _xlfn.CONCAT(R$10, " - ", $Y105), 'Time Entries'!$D$12:$D$1011)+SUMIF('Time Entries'!$T$12:$T$1011, _xlfn.CONCAT(R$10, " - ", $Y105), 'Time Entries'!$F$12:$F$1011)+SUMIF('Time Entries'!$U$12:$U$1011, _xlfn.CONCAT(R$10, " - ", $Y105), 'Time Entries'!$H$12:$H$1011)+SUMIF('Time Entries'!$V$12:$V$1011, _xlfn.CONCAT(R$10, " - ", $Y105), 'Time Entries'!$J$12:$J$1011))</f>
        <v/>
      </c>
      <c r="S105" s="22" t="str">
        <f>IF(OR($B105="", $C105=""), "", SUMIF('Time Entries'!$S$12:$S$1011, _xlfn.CONCAT(S$10, " - ", $Y105), 'Time Entries'!$D$12:$D$1011)+SUMIF('Time Entries'!$T$12:$T$1011, _xlfn.CONCAT(S$10, " - ", $Y105), 'Time Entries'!$F$12:$F$1011)+SUMIF('Time Entries'!$U$12:$U$1011, _xlfn.CONCAT(S$10, " - ", $Y105), 'Time Entries'!$H$12:$H$1011)+SUMIF('Time Entries'!$V$12:$V$1011, _xlfn.CONCAT(S$10, " - ", $Y105), 'Time Entries'!$J$12:$J$1011))</f>
        <v/>
      </c>
      <c r="T105" s="24" t="str">
        <f>IF(OR($B105="", $C105=""), "", SUMIF('Time Entries'!$S$12:$S$1011, _xlfn.CONCAT(T$10, " - ", $Y105), 'Time Entries'!$D$12:$D$1011)+SUMIF('Time Entries'!$T$12:$T$1011, _xlfn.CONCAT(T$10, " - ", $Y105), 'Time Entries'!$F$12:$F$1011)+SUMIF('Time Entries'!$U$12:$U$1011, _xlfn.CONCAT(T$10, " - ", $Y105), 'Time Entries'!$H$12:$H$1011)+SUMIF('Time Entries'!$V$12:$V$1011, _xlfn.CONCAT(T$10, " - ", $Y105), 'Time Entries'!$J$12:$J$1011))</f>
        <v/>
      </c>
      <c r="U105" s="48"/>
      <c r="W105" s="17" t="str">
        <f t="shared" si="11"/>
        <v/>
      </c>
      <c r="Y105" s="17" t="str">
        <f t="shared" si="12"/>
        <v/>
      </c>
      <c r="AD105" s="17" t="str">
        <f t="shared" si="13"/>
        <v/>
      </c>
      <c r="AF105" s="17" t="str">
        <f t="shared" si="14"/>
        <v/>
      </c>
      <c r="AH105" s="17" t="str">
        <f>IF($B105="", "", IF(COUNTIF($B$12:$B105, $B105)&gt;1, "", $B105))</f>
        <v/>
      </c>
      <c r="AI105" s="17" t="str">
        <f>IF($AH105="", "", COUNTIF($AH$12:$AH$261, "&lt;"&amp;$AH105)+1+COUNTIF($AH$12:$AH105, $AH105)-1-$AH$10)</f>
        <v/>
      </c>
      <c r="AK105" s="17" t="str">
        <f t="shared" si="15"/>
        <v/>
      </c>
      <c r="AL105" s="17" t="str">
        <f>IF($AK105="", "", COUNTIF($AK$12:$AK$261, "&lt;"&amp;$AK105)+1+COUNTIF($AK$12:$AK105, $AK105)-1-$AK$10)</f>
        <v/>
      </c>
    </row>
    <row r="106" spans="1:38" x14ac:dyDescent="0.25">
      <c r="A106" s="48"/>
      <c r="B106" s="57"/>
      <c r="C106" s="58"/>
      <c r="D106" s="59"/>
      <c r="E106" s="48"/>
      <c r="F106" s="27" t="str">
        <f t="shared" si="9"/>
        <v/>
      </c>
      <c r="G106" s="27" t="str">
        <f t="shared" si="10"/>
        <v/>
      </c>
      <c r="H106" s="48"/>
      <c r="I106" s="31" t="str">
        <f>IF(OR($B106="", $C106=""), "", SUMIF('Time Entries'!$S$12:$S$1011, _xlfn.CONCAT(I$10, " - ", $Y106), 'Time Entries'!$D$12:$D$1011)+SUMIF('Time Entries'!$T$12:$T$1011, _xlfn.CONCAT(I$10, " - ", $Y106), 'Time Entries'!$F$12:$F$1011)+SUMIF('Time Entries'!$U$12:$U$1011, _xlfn.CONCAT(I$10, " - ", $Y106), 'Time Entries'!$H$12:$H$1011)+SUMIF('Time Entries'!$V$12:$V$1011, _xlfn.CONCAT(I$10, " - ", $Y106), 'Time Entries'!$J$12:$J$1011))</f>
        <v/>
      </c>
      <c r="J106" s="22" t="str">
        <f>IF(OR($B106="", $C106=""), "", SUMIF('Time Entries'!$S$12:$S$1011, _xlfn.CONCAT(J$10, " - ", $Y106), 'Time Entries'!$D$12:$D$1011)+SUMIF('Time Entries'!$T$12:$T$1011, _xlfn.CONCAT(J$10, " - ", $Y106), 'Time Entries'!$F$12:$F$1011)+SUMIF('Time Entries'!$U$12:$U$1011, _xlfn.CONCAT(J$10, " - ", $Y106), 'Time Entries'!$H$12:$H$1011)+SUMIF('Time Entries'!$V$12:$V$1011, _xlfn.CONCAT(J$10, " - ", $Y106), 'Time Entries'!$J$12:$J$1011))</f>
        <v/>
      </c>
      <c r="K106" s="22" t="str">
        <f>IF(OR($B106="", $C106=""), "", SUMIF('Time Entries'!$S$12:$S$1011, _xlfn.CONCAT(K$10, " - ", $Y106), 'Time Entries'!$D$12:$D$1011)+SUMIF('Time Entries'!$T$12:$T$1011, _xlfn.CONCAT(K$10, " - ", $Y106), 'Time Entries'!$F$12:$F$1011)+SUMIF('Time Entries'!$U$12:$U$1011, _xlfn.CONCAT(K$10, " - ", $Y106), 'Time Entries'!$H$12:$H$1011)+SUMIF('Time Entries'!$V$12:$V$1011, _xlfn.CONCAT(K$10, " - ", $Y106), 'Time Entries'!$J$12:$J$1011))</f>
        <v/>
      </c>
      <c r="L106" s="22" t="str">
        <f>IF(OR($B106="", $C106=""), "", SUMIF('Time Entries'!$S$12:$S$1011, _xlfn.CONCAT(L$10, " - ", $Y106), 'Time Entries'!$D$12:$D$1011)+SUMIF('Time Entries'!$T$12:$T$1011, _xlfn.CONCAT(L$10, " - ", $Y106), 'Time Entries'!$F$12:$F$1011)+SUMIF('Time Entries'!$U$12:$U$1011, _xlfn.CONCAT(L$10, " - ", $Y106), 'Time Entries'!$H$12:$H$1011)+SUMIF('Time Entries'!$V$12:$V$1011, _xlfn.CONCAT(L$10, " - ", $Y106), 'Time Entries'!$J$12:$J$1011))</f>
        <v/>
      </c>
      <c r="M106" s="22" t="str">
        <f>IF(OR($B106="", $C106=""), "", SUMIF('Time Entries'!$S$12:$S$1011, _xlfn.CONCAT(M$10, " - ", $Y106), 'Time Entries'!$D$12:$D$1011)+SUMIF('Time Entries'!$T$12:$T$1011, _xlfn.CONCAT(M$10, " - ", $Y106), 'Time Entries'!$F$12:$F$1011)+SUMIF('Time Entries'!$U$12:$U$1011, _xlfn.CONCAT(M$10, " - ", $Y106), 'Time Entries'!$H$12:$H$1011)+SUMIF('Time Entries'!$V$12:$V$1011, _xlfn.CONCAT(M$10, " - ", $Y106), 'Time Entries'!$J$12:$J$1011))</f>
        <v/>
      </c>
      <c r="N106" s="22" t="str">
        <f>IF(OR($B106="", $C106=""), "", SUMIF('Time Entries'!$S$12:$S$1011, _xlfn.CONCAT(N$10, " - ", $Y106), 'Time Entries'!$D$12:$D$1011)+SUMIF('Time Entries'!$T$12:$T$1011, _xlfn.CONCAT(N$10, " - ", $Y106), 'Time Entries'!$F$12:$F$1011)+SUMIF('Time Entries'!$U$12:$U$1011, _xlfn.CONCAT(N$10, " - ", $Y106), 'Time Entries'!$H$12:$H$1011)+SUMIF('Time Entries'!$V$12:$V$1011, _xlfn.CONCAT(N$10, " - ", $Y106), 'Time Entries'!$J$12:$J$1011))</f>
        <v/>
      </c>
      <c r="O106" s="22" t="str">
        <f>IF(OR($B106="", $C106=""), "", SUMIF('Time Entries'!$S$12:$S$1011, _xlfn.CONCAT(O$10, " - ", $Y106), 'Time Entries'!$D$12:$D$1011)+SUMIF('Time Entries'!$T$12:$T$1011, _xlfn.CONCAT(O$10, " - ", $Y106), 'Time Entries'!$F$12:$F$1011)+SUMIF('Time Entries'!$U$12:$U$1011, _xlfn.CONCAT(O$10, " - ", $Y106), 'Time Entries'!$H$12:$H$1011)+SUMIF('Time Entries'!$V$12:$V$1011, _xlfn.CONCAT(O$10, " - ", $Y106), 'Time Entries'!$J$12:$J$1011))</f>
        <v/>
      </c>
      <c r="P106" s="22" t="str">
        <f>IF(OR($B106="", $C106=""), "", SUMIF('Time Entries'!$S$12:$S$1011, _xlfn.CONCAT(P$10, " - ", $Y106), 'Time Entries'!$D$12:$D$1011)+SUMIF('Time Entries'!$T$12:$T$1011, _xlfn.CONCAT(P$10, " - ", $Y106), 'Time Entries'!$F$12:$F$1011)+SUMIF('Time Entries'!$U$12:$U$1011, _xlfn.CONCAT(P$10, " - ", $Y106), 'Time Entries'!$H$12:$H$1011)+SUMIF('Time Entries'!$V$12:$V$1011, _xlfn.CONCAT(P$10, " - ", $Y106), 'Time Entries'!$J$12:$J$1011))</f>
        <v/>
      </c>
      <c r="Q106" s="22" t="str">
        <f>IF(OR($B106="", $C106=""), "", SUMIF('Time Entries'!$S$12:$S$1011, _xlfn.CONCAT(Q$10, " - ", $Y106), 'Time Entries'!$D$12:$D$1011)+SUMIF('Time Entries'!$T$12:$T$1011, _xlfn.CONCAT(Q$10, " - ", $Y106), 'Time Entries'!$F$12:$F$1011)+SUMIF('Time Entries'!$U$12:$U$1011, _xlfn.CONCAT(Q$10, " - ", $Y106), 'Time Entries'!$H$12:$H$1011)+SUMIF('Time Entries'!$V$12:$V$1011, _xlfn.CONCAT(Q$10, " - ", $Y106), 'Time Entries'!$J$12:$J$1011))</f>
        <v/>
      </c>
      <c r="R106" s="22" t="str">
        <f>IF(OR($B106="", $C106=""), "", SUMIF('Time Entries'!$S$12:$S$1011, _xlfn.CONCAT(R$10, " - ", $Y106), 'Time Entries'!$D$12:$D$1011)+SUMIF('Time Entries'!$T$12:$T$1011, _xlfn.CONCAT(R$10, " - ", $Y106), 'Time Entries'!$F$12:$F$1011)+SUMIF('Time Entries'!$U$12:$U$1011, _xlfn.CONCAT(R$10, " - ", $Y106), 'Time Entries'!$H$12:$H$1011)+SUMIF('Time Entries'!$V$12:$V$1011, _xlfn.CONCAT(R$10, " - ", $Y106), 'Time Entries'!$J$12:$J$1011))</f>
        <v/>
      </c>
      <c r="S106" s="22" t="str">
        <f>IF(OR($B106="", $C106=""), "", SUMIF('Time Entries'!$S$12:$S$1011, _xlfn.CONCAT(S$10, " - ", $Y106), 'Time Entries'!$D$12:$D$1011)+SUMIF('Time Entries'!$T$12:$T$1011, _xlfn.CONCAT(S$10, " - ", $Y106), 'Time Entries'!$F$12:$F$1011)+SUMIF('Time Entries'!$U$12:$U$1011, _xlfn.CONCAT(S$10, " - ", $Y106), 'Time Entries'!$H$12:$H$1011)+SUMIF('Time Entries'!$V$12:$V$1011, _xlfn.CONCAT(S$10, " - ", $Y106), 'Time Entries'!$J$12:$J$1011))</f>
        <v/>
      </c>
      <c r="T106" s="24" t="str">
        <f>IF(OR($B106="", $C106=""), "", SUMIF('Time Entries'!$S$12:$S$1011, _xlfn.CONCAT(T$10, " - ", $Y106), 'Time Entries'!$D$12:$D$1011)+SUMIF('Time Entries'!$T$12:$T$1011, _xlfn.CONCAT(T$10, " - ", $Y106), 'Time Entries'!$F$12:$F$1011)+SUMIF('Time Entries'!$U$12:$U$1011, _xlfn.CONCAT(T$10, " - ", $Y106), 'Time Entries'!$H$12:$H$1011)+SUMIF('Time Entries'!$V$12:$V$1011, _xlfn.CONCAT(T$10, " - ", $Y106), 'Time Entries'!$J$12:$J$1011))</f>
        <v/>
      </c>
      <c r="U106" s="48"/>
      <c r="W106" s="17" t="str">
        <f t="shared" si="11"/>
        <v/>
      </c>
      <c r="Y106" s="17" t="str">
        <f t="shared" si="12"/>
        <v/>
      </c>
      <c r="AD106" s="17" t="str">
        <f t="shared" si="13"/>
        <v/>
      </c>
      <c r="AF106" s="17" t="str">
        <f t="shared" si="14"/>
        <v/>
      </c>
      <c r="AH106" s="17" t="str">
        <f>IF($B106="", "", IF(COUNTIF($B$12:$B106, $B106)&gt;1, "", $B106))</f>
        <v/>
      </c>
      <c r="AI106" s="17" t="str">
        <f>IF($AH106="", "", COUNTIF($AH$12:$AH$261, "&lt;"&amp;$AH106)+1+COUNTIF($AH$12:$AH106, $AH106)-1-$AH$10)</f>
        <v/>
      </c>
      <c r="AK106" s="17" t="str">
        <f t="shared" si="15"/>
        <v/>
      </c>
      <c r="AL106" s="17" t="str">
        <f>IF($AK106="", "", COUNTIF($AK$12:$AK$261, "&lt;"&amp;$AK106)+1+COUNTIF($AK$12:$AK106, $AK106)-1-$AK$10)</f>
        <v/>
      </c>
    </row>
    <row r="107" spans="1:38" x14ac:dyDescent="0.25">
      <c r="A107" s="48"/>
      <c r="B107" s="57"/>
      <c r="C107" s="58"/>
      <c r="D107" s="59"/>
      <c r="E107" s="48"/>
      <c r="F107" s="27" t="str">
        <f t="shared" si="9"/>
        <v/>
      </c>
      <c r="G107" s="27" t="str">
        <f t="shared" si="10"/>
        <v/>
      </c>
      <c r="H107" s="48"/>
      <c r="I107" s="31" t="str">
        <f>IF(OR($B107="", $C107=""), "", SUMIF('Time Entries'!$S$12:$S$1011, _xlfn.CONCAT(I$10, " - ", $Y107), 'Time Entries'!$D$12:$D$1011)+SUMIF('Time Entries'!$T$12:$T$1011, _xlfn.CONCAT(I$10, " - ", $Y107), 'Time Entries'!$F$12:$F$1011)+SUMIF('Time Entries'!$U$12:$U$1011, _xlfn.CONCAT(I$10, " - ", $Y107), 'Time Entries'!$H$12:$H$1011)+SUMIF('Time Entries'!$V$12:$V$1011, _xlfn.CONCAT(I$10, " - ", $Y107), 'Time Entries'!$J$12:$J$1011))</f>
        <v/>
      </c>
      <c r="J107" s="22" t="str">
        <f>IF(OR($B107="", $C107=""), "", SUMIF('Time Entries'!$S$12:$S$1011, _xlfn.CONCAT(J$10, " - ", $Y107), 'Time Entries'!$D$12:$D$1011)+SUMIF('Time Entries'!$T$12:$T$1011, _xlfn.CONCAT(J$10, " - ", $Y107), 'Time Entries'!$F$12:$F$1011)+SUMIF('Time Entries'!$U$12:$U$1011, _xlfn.CONCAT(J$10, " - ", $Y107), 'Time Entries'!$H$12:$H$1011)+SUMIF('Time Entries'!$V$12:$V$1011, _xlfn.CONCAT(J$10, " - ", $Y107), 'Time Entries'!$J$12:$J$1011))</f>
        <v/>
      </c>
      <c r="K107" s="22" t="str">
        <f>IF(OR($B107="", $C107=""), "", SUMIF('Time Entries'!$S$12:$S$1011, _xlfn.CONCAT(K$10, " - ", $Y107), 'Time Entries'!$D$12:$D$1011)+SUMIF('Time Entries'!$T$12:$T$1011, _xlfn.CONCAT(K$10, " - ", $Y107), 'Time Entries'!$F$12:$F$1011)+SUMIF('Time Entries'!$U$12:$U$1011, _xlfn.CONCAT(K$10, " - ", $Y107), 'Time Entries'!$H$12:$H$1011)+SUMIF('Time Entries'!$V$12:$V$1011, _xlfn.CONCAT(K$10, " - ", $Y107), 'Time Entries'!$J$12:$J$1011))</f>
        <v/>
      </c>
      <c r="L107" s="22" t="str">
        <f>IF(OR($B107="", $C107=""), "", SUMIF('Time Entries'!$S$12:$S$1011, _xlfn.CONCAT(L$10, " - ", $Y107), 'Time Entries'!$D$12:$D$1011)+SUMIF('Time Entries'!$T$12:$T$1011, _xlfn.CONCAT(L$10, " - ", $Y107), 'Time Entries'!$F$12:$F$1011)+SUMIF('Time Entries'!$U$12:$U$1011, _xlfn.CONCAT(L$10, " - ", $Y107), 'Time Entries'!$H$12:$H$1011)+SUMIF('Time Entries'!$V$12:$V$1011, _xlfn.CONCAT(L$10, " - ", $Y107), 'Time Entries'!$J$12:$J$1011))</f>
        <v/>
      </c>
      <c r="M107" s="22" t="str">
        <f>IF(OR($B107="", $C107=""), "", SUMIF('Time Entries'!$S$12:$S$1011, _xlfn.CONCAT(M$10, " - ", $Y107), 'Time Entries'!$D$12:$D$1011)+SUMIF('Time Entries'!$T$12:$T$1011, _xlfn.CONCAT(M$10, " - ", $Y107), 'Time Entries'!$F$12:$F$1011)+SUMIF('Time Entries'!$U$12:$U$1011, _xlfn.CONCAT(M$10, " - ", $Y107), 'Time Entries'!$H$12:$H$1011)+SUMIF('Time Entries'!$V$12:$V$1011, _xlfn.CONCAT(M$10, " - ", $Y107), 'Time Entries'!$J$12:$J$1011))</f>
        <v/>
      </c>
      <c r="N107" s="22" t="str">
        <f>IF(OR($B107="", $C107=""), "", SUMIF('Time Entries'!$S$12:$S$1011, _xlfn.CONCAT(N$10, " - ", $Y107), 'Time Entries'!$D$12:$D$1011)+SUMIF('Time Entries'!$T$12:$T$1011, _xlfn.CONCAT(N$10, " - ", $Y107), 'Time Entries'!$F$12:$F$1011)+SUMIF('Time Entries'!$U$12:$U$1011, _xlfn.CONCAT(N$10, " - ", $Y107), 'Time Entries'!$H$12:$H$1011)+SUMIF('Time Entries'!$V$12:$V$1011, _xlfn.CONCAT(N$10, " - ", $Y107), 'Time Entries'!$J$12:$J$1011))</f>
        <v/>
      </c>
      <c r="O107" s="22" t="str">
        <f>IF(OR($B107="", $C107=""), "", SUMIF('Time Entries'!$S$12:$S$1011, _xlfn.CONCAT(O$10, " - ", $Y107), 'Time Entries'!$D$12:$D$1011)+SUMIF('Time Entries'!$T$12:$T$1011, _xlfn.CONCAT(O$10, " - ", $Y107), 'Time Entries'!$F$12:$F$1011)+SUMIF('Time Entries'!$U$12:$U$1011, _xlfn.CONCAT(O$10, " - ", $Y107), 'Time Entries'!$H$12:$H$1011)+SUMIF('Time Entries'!$V$12:$V$1011, _xlfn.CONCAT(O$10, " - ", $Y107), 'Time Entries'!$J$12:$J$1011))</f>
        <v/>
      </c>
      <c r="P107" s="22" t="str">
        <f>IF(OR($B107="", $C107=""), "", SUMIF('Time Entries'!$S$12:$S$1011, _xlfn.CONCAT(P$10, " - ", $Y107), 'Time Entries'!$D$12:$D$1011)+SUMIF('Time Entries'!$T$12:$T$1011, _xlfn.CONCAT(P$10, " - ", $Y107), 'Time Entries'!$F$12:$F$1011)+SUMIF('Time Entries'!$U$12:$U$1011, _xlfn.CONCAT(P$10, " - ", $Y107), 'Time Entries'!$H$12:$H$1011)+SUMIF('Time Entries'!$V$12:$V$1011, _xlfn.CONCAT(P$10, " - ", $Y107), 'Time Entries'!$J$12:$J$1011))</f>
        <v/>
      </c>
      <c r="Q107" s="22" t="str">
        <f>IF(OR($B107="", $C107=""), "", SUMIF('Time Entries'!$S$12:$S$1011, _xlfn.CONCAT(Q$10, " - ", $Y107), 'Time Entries'!$D$12:$D$1011)+SUMIF('Time Entries'!$T$12:$T$1011, _xlfn.CONCAT(Q$10, " - ", $Y107), 'Time Entries'!$F$12:$F$1011)+SUMIF('Time Entries'!$U$12:$U$1011, _xlfn.CONCAT(Q$10, " - ", $Y107), 'Time Entries'!$H$12:$H$1011)+SUMIF('Time Entries'!$V$12:$V$1011, _xlfn.CONCAT(Q$10, " - ", $Y107), 'Time Entries'!$J$12:$J$1011))</f>
        <v/>
      </c>
      <c r="R107" s="22" t="str">
        <f>IF(OR($B107="", $C107=""), "", SUMIF('Time Entries'!$S$12:$S$1011, _xlfn.CONCAT(R$10, " - ", $Y107), 'Time Entries'!$D$12:$D$1011)+SUMIF('Time Entries'!$T$12:$T$1011, _xlfn.CONCAT(R$10, " - ", $Y107), 'Time Entries'!$F$12:$F$1011)+SUMIF('Time Entries'!$U$12:$U$1011, _xlfn.CONCAT(R$10, " - ", $Y107), 'Time Entries'!$H$12:$H$1011)+SUMIF('Time Entries'!$V$12:$V$1011, _xlfn.CONCAT(R$10, " - ", $Y107), 'Time Entries'!$J$12:$J$1011))</f>
        <v/>
      </c>
      <c r="S107" s="22" t="str">
        <f>IF(OR($B107="", $C107=""), "", SUMIF('Time Entries'!$S$12:$S$1011, _xlfn.CONCAT(S$10, " - ", $Y107), 'Time Entries'!$D$12:$D$1011)+SUMIF('Time Entries'!$T$12:$T$1011, _xlfn.CONCAT(S$10, " - ", $Y107), 'Time Entries'!$F$12:$F$1011)+SUMIF('Time Entries'!$U$12:$U$1011, _xlfn.CONCAT(S$10, " - ", $Y107), 'Time Entries'!$H$12:$H$1011)+SUMIF('Time Entries'!$V$12:$V$1011, _xlfn.CONCAT(S$10, " - ", $Y107), 'Time Entries'!$J$12:$J$1011))</f>
        <v/>
      </c>
      <c r="T107" s="24" t="str">
        <f>IF(OR($B107="", $C107=""), "", SUMIF('Time Entries'!$S$12:$S$1011, _xlfn.CONCAT(T$10, " - ", $Y107), 'Time Entries'!$D$12:$D$1011)+SUMIF('Time Entries'!$T$12:$T$1011, _xlfn.CONCAT(T$10, " - ", $Y107), 'Time Entries'!$F$12:$F$1011)+SUMIF('Time Entries'!$U$12:$U$1011, _xlfn.CONCAT(T$10, " - ", $Y107), 'Time Entries'!$H$12:$H$1011)+SUMIF('Time Entries'!$V$12:$V$1011, _xlfn.CONCAT(T$10, " - ", $Y107), 'Time Entries'!$J$12:$J$1011))</f>
        <v/>
      </c>
      <c r="U107" s="48"/>
      <c r="W107" s="17" t="str">
        <f t="shared" si="11"/>
        <v/>
      </c>
      <c r="Y107" s="17" t="str">
        <f t="shared" si="12"/>
        <v/>
      </c>
      <c r="AD107" s="17" t="str">
        <f t="shared" si="13"/>
        <v/>
      </c>
      <c r="AF107" s="17" t="str">
        <f t="shared" si="14"/>
        <v/>
      </c>
      <c r="AH107" s="17" t="str">
        <f>IF($B107="", "", IF(COUNTIF($B$12:$B107, $B107)&gt;1, "", $B107))</f>
        <v/>
      </c>
      <c r="AI107" s="17" t="str">
        <f>IF($AH107="", "", COUNTIF($AH$12:$AH$261, "&lt;"&amp;$AH107)+1+COUNTIF($AH$12:$AH107, $AH107)-1-$AH$10)</f>
        <v/>
      </c>
      <c r="AK107" s="17" t="str">
        <f t="shared" si="15"/>
        <v/>
      </c>
      <c r="AL107" s="17" t="str">
        <f>IF($AK107="", "", COUNTIF($AK$12:$AK$261, "&lt;"&amp;$AK107)+1+COUNTIF($AK$12:$AK107, $AK107)-1-$AK$10)</f>
        <v/>
      </c>
    </row>
    <row r="108" spans="1:38" x14ac:dyDescent="0.25">
      <c r="A108" s="48"/>
      <c r="B108" s="57"/>
      <c r="C108" s="58"/>
      <c r="D108" s="59"/>
      <c r="E108" s="48"/>
      <c r="F108" s="27" t="str">
        <f t="shared" si="9"/>
        <v/>
      </c>
      <c r="G108" s="27" t="str">
        <f t="shared" si="10"/>
        <v/>
      </c>
      <c r="H108" s="48"/>
      <c r="I108" s="31" t="str">
        <f>IF(OR($B108="", $C108=""), "", SUMIF('Time Entries'!$S$12:$S$1011, _xlfn.CONCAT(I$10, " - ", $Y108), 'Time Entries'!$D$12:$D$1011)+SUMIF('Time Entries'!$T$12:$T$1011, _xlfn.CONCAT(I$10, " - ", $Y108), 'Time Entries'!$F$12:$F$1011)+SUMIF('Time Entries'!$U$12:$U$1011, _xlfn.CONCAT(I$10, " - ", $Y108), 'Time Entries'!$H$12:$H$1011)+SUMIF('Time Entries'!$V$12:$V$1011, _xlfn.CONCAT(I$10, " - ", $Y108), 'Time Entries'!$J$12:$J$1011))</f>
        <v/>
      </c>
      <c r="J108" s="22" t="str">
        <f>IF(OR($B108="", $C108=""), "", SUMIF('Time Entries'!$S$12:$S$1011, _xlfn.CONCAT(J$10, " - ", $Y108), 'Time Entries'!$D$12:$D$1011)+SUMIF('Time Entries'!$T$12:$T$1011, _xlfn.CONCAT(J$10, " - ", $Y108), 'Time Entries'!$F$12:$F$1011)+SUMIF('Time Entries'!$U$12:$U$1011, _xlfn.CONCAT(J$10, " - ", $Y108), 'Time Entries'!$H$12:$H$1011)+SUMIF('Time Entries'!$V$12:$V$1011, _xlfn.CONCAT(J$10, " - ", $Y108), 'Time Entries'!$J$12:$J$1011))</f>
        <v/>
      </c>
      <c r="K108" s="22" t="str">
        <f>IF(OR($B108="", $C108=""), "", SUMIF('Time Entries'!$S$12:$S$1011, _xlfn.CONCAT(K$10, " - ", $Y108), 'Time Entries'!$D$12:$D$1011)+SUMIF('Time Entries'!$T$12:$T$1011, _xlfn.CONCAT(K$10, " - ", $Y108), 'Time Entries'!$F$12:$F$1011)+SUMIF('Time Entries'!$U$12:$U$1011, _xlfn.CONCAT(K$10, " - ", $Y108), 'Time Entries'!$H$12:$H$1011)+SUMIF('Time Entries'!$V$12:$V$1011, _xlfn.CONCAT(K$10, " - ", $Y108), 'Time Entries'!$J$12:$J$1011))</f>
        <v/>
      </c>
      <c r="L108" s="22" t="str">
        <f>IF(OR($B108="", $C108=""), "", SUMIF('Time Entries'!$S$12:$S$1011, _xlfn.CONCAT(L$10, " - ", $Y108), 'Time Entries'!$D$12:$D$1011)+SUMIF('Time Entries'!$T$12:$T$1011, _xlfn.CONCAT(L$10, " - ", $Y108), 'Time Entries'!$F$12:$F$1011)+SUMIF('Time Entries'!$U$12:$U$1011, _xlfn.CONCAT(L$10, " - ", $Y108), 'Time Entries'!$H$12:$H$1011)+SUMIF('Time Entries'!$V$12:$V$1011, _xlfn.CONCAT(L$10, " - ", $Y108), 'Time Entries'!$J$12:$J$1011))</f>
        <v/>
      </c>
      <c r="M108" s="22" t="str">
        <f>IF(OR($B108="", $C108=""), "", SUMIF('Time Entries'!$S$12:$S$1011, _xlfn.CONCAT(M$10, " - ", $Y108), 'Time Entries'!$D$12:$D$1011)+SUMIF('Time Entries'!$T$12:$T$1011, _xlfn.CONCAT(M$10, " - ", $Y108), 'Time Entries'!$F$12:$F$1011)+SUMIF('Time Entries'!$U$12:$U$1011, _xlfn.CONCAT(M$10, " - ", $Y108), 'Time Entries'!$H$12:$H$1011)+SUMIF('Time Entries'!$V$12:$V$1011, _xlfn.CONCAT(M$10, " - ", $Y108), 'Time Entries'!$J$12:$J$1011))</f>
        <v/>
      </c>
      <c r="N108" s="22" t="str">
        <f>IF(OR($B108="", $C108=""), "", SUMIF('Time Entries'!$S$12:$S$1011, _xlfn.CONCAT(N$10, " - ", $Y108), 'Time Entries'!$D$12:$D$1011)+SUMIF('Time Entries'!$T$12:$T$1011, _xlfn.CONCAT(N$10, " - ", $Y108), 'Time Entries'!$F$12:$F$1011)+SUMIF('Time Entries'!$U$12:$U$1011, _xlfn.CONCAT(N$10, " - ", $Y108), 'Time Entries'!$H$12:$H$1011)+SUMIF('Time Entries'!$V$12:$V$1011, _xlfn.CONCAT(N$10, " - ", $Y108), 'Time Entries'!$J$12:$J$1011))</f>
        <v/>
      </c>
      <c r="O108" s="22" t="str">
        <f>IF(OR($B108="", $C108=""), "", SUMIF('Time Entries'!$S$12:$S$1011, _xlfn.CONCAT(O$10, " - ", $Y108), 'Time Entries'!$D$12:$D$1011)+SUMIF('Time Entries'!$T$12:$T$1011, _xlfn.CONCAT(O$10, " - ", $Y108), 'Time Entries'!$F$12:$F$1011)+SUMIF('Time Entries'!$U$12:$U$1011, _xlfn.CONCAT(O$10, " - ", $Y108), 'Time Entries'!$H$12:$H$1011)+SUMIF('Time Entries'!$V$12:$V$1011, _xlfn.CONCAT(O$10, " - ", $Y108), 'Time Entries'!$J$12:$J$1011))</f>
        <v/>
      </c>
      <c r="P108" s="22" t="str">
        <f>IF(OR($B108="", $C108=""), "", SUMIF('Time Entries'!$S$12:$S$1011, _xlfn.CONCAT(P$10, " - ", $Y108), 'Time Entries'!$D$12:$D$1011)+SUMIF('Time Entries'!$T$12:$T$1011, _xlfn.CONCAT(P$10, " - ", $Y108), 'Time Entries'!$F$12:$F$1011)+SUMIF('Time Entries'!$U$12:$U$1011, _xlfn.CONCAT(P$10, " - ", $Y108), 'Time Entries'!$H$12:$H$1011)+SUMIF('Time Entries'!$V$12:$V$1011, _xlfn.CONCAT(P$10, " - ", $Y108), 'Time Entries'!$J$12:$J$1011))</f>
        <v/>
      </c>
      <c r="Q108" s="22" t="str">
        <f>IF(OR($B108="", $C108=""), "", SUMIF('Time Entries'!$S$12:$S$1011, _xlfn.CONCAT(Q$10, " - ", $Y108), 'Time Entries'!$D$12:$D$1011)+SUMIF('Time Entries'!$T$12:$T$1011, _xlfn.CONCAT(Q$10, " - ", $Y108), 'Time Entries'!$F$12:$F$1011)+SUMIF('Time Entries'!$U$12:$U$1011, _xlfn.CONCAT(Q$10, " - ", $Y108), 'Time Entries'!$H$12:$H$1011)+SUMIF('Time Entries'!$V$12:$V$1011, _xlfn.CONCAT(Q$10, " - ", $Y108), 'Time Entries'!$J$12:$J$1011))</f>
        <v/>
      </c>
      <c r="R108" s="22" t="str">
        <f>IF(OR($B108="", $C108=""), "", SUMIF('Time Entries'!$S$12:$S$1011, _xlfn.CONCAT(R$10, " - ", $Y108), 'Time Entries'!$D$12:$D$1011)+SUMIF('Time Entries'!$T$12:$T$1011, _xlfn.CONCAT(R$10, " - ", $Y108), 'Time Entries'!$F$12:$F$1011)+SUMIF('Time Entries'!$U$12:$U$1011, _xlfn.CONCAT(R$10, " - ", $Y108), 'Time Entries'!$H$12:$H$1011)+SUMIF('Time Entries'!$V$12:$V$1011, _xlfn.CONCAT(R$10, " - ", $Y108), 'Time Entries'!$J$12:$J$1011))</f>
        <v/>
      </c>
      <c r="S108" s="22" t="str">
        <f>IF(OR($B108="", $C108=""), "", SUMIF('Time Entries'!$S$12:$S$1011, _xlfn.CONCAT(S$10, " - ", $Y108), 'Time Entries'!$D$12:$D$1011)+SUMIF('Time Entries'!$T$12:$T$1011, _xlfn.CONCAT(S$10, " - ", $Y108), 'Time Entries'!$F$12:$F$1011)+SUMIF('Time Entries'!$U$12:$U$1011, _xlfn.CONCAT(S$10, " - ", $Y108), 'Time Entries'!$H$12:$H$1011)+SUMIF('Time Entries'!$V$12:$V$1011, _xlfn.CONCAT(S$10, " - ", $Y108), 'Time Entries'!$J$12:$J$1011))</f>
        <v/>
      </c>
      <c r="T108" s="24" t="str">
        <f>IF(OR($B108="", $C108=""), "", SUMIF('Time Entries'!$S$12:$S$1011, _xlfn.CONCAT(T$10, " - ", $Y108), 'Time Entries'!$D$12:$D$1011)+SUMIF('Time Entries'!$T$12:$T$1011, _xlfn.CONCAT(T$10, " - ", $Y108), 'Time Entries'!$F$12:$F$1011)+SUMIF('Time Entries'!$U$12:$U$1011, _xlfn.CONCAT(T$10, " - ", $Y108), 'Time Entries'!$H$12:$H$1011)+SUMIF('Time Entries'!$V$12:$V$1011, _xlfn.CONCAT(T$10, " - ", $Y108), 'Time Entries'!$J$12:$J$1011))</f>
        <v/>
      </c>
      <c r="U108" s="48"/>
      <c r="W108" s="17" t="str">
        <f t="shared" si="11"/>
        <v/>
      </c>
      <c r="Y108" s="17" t="str">
        <f t="shared" si="12"/>
        <v/>
      </c>
      <c r="AD108" s="17" t="str">
        <f t="shared" si="13"/>
        <v/>
      </c>
      <c r="AF108" s="17" t="str">
        <f t="shared" si="14"/>
        <v/>
      </c>
      <c r="AH108" s="17" t="str">
        <f>IF($B108="", "", IF(COUNTIF($B$12:$B108, $B108)&gt;1, "", $B108))</f>
        <v/>
      </c>
      <c r="AI108" s="17" t="str">
        <f>IF($AH108="", "", COUNTIF($AH$12:$AH$261, "&lt;"&amp;$AH108)+1+COUNTIF($AH$12:$AH108, $AH108)-1-$AH$10)</f>
        <v/>
      </c>
      <c r="AK108" s="17" t="str">
        <f t="shared" si="15"/>
        <v/>
      </c>
      <c r="AL108" s="17" t="str">
        <f>IF($AK108="", "", COUNTIF($AK$12:$AK$261, "&lt;"&amp;$AK108)+1+COUNTIF($AK$12:$AK108, $AK108)-1-$AK$10)</f>
        <v/>
      </c>
    </row>
    <row r="109" spans="1:38" x14ac:dyDescent="0.25">
      <c r="A109" s="48"/>
      <c r="B109" s="57"/>
      <c r="C109" s="58"/>
      <c r="D109" s="59"/>
      <c r="E109" s="48"/>
      <c r="F109" s="27" t="str">
        <f t="shared" si="9"/>
        <v/>
      </c>
      <c r="G109" s="27" t="str">
        <f t="shared" si="10"/>
        <v/>
      </c>
      <c r="H109" s="48"/>
      <c r="I109" s="31" t="str">
        <f>IF(OR($B109="", $C109=""), "", SUMIF('Time Entries'!$S$12:$S$1011, _xlfn.CONCAT(I$10, " - ", $Y109), 'Time Entries'!$D$12:$D$1011)+SUMIF('Time Entries'!$T$12:$T$1011, _xlfn.CONCAT(I$10, " - ", $Y109), 'Time Entries'!$F$12:$F$1011)+SUMIF('Time Entries'!$U$12:$U$1011, _xlfn.CONCAT(I$10, " - ", $Y109), 'Time Entries'!$H$12:$H$1011)+SUMIF('Time Entries'!$V$12:$V$1011, _xlfn.CONCAT(I$10, " - ", $Y109), 'Time Entries'!$J$12:$J$1011))</f>
        <v/>
      </c>
      <c r="J109" s="22" t="str">
        <f>IF(OR($B109="", $C109=""), "", SUMIF('Time Entries'!$S$12:$S$1011, _xlfn.CONCAT(J$10, " - ", $Y109), 'Time Entries'!$D$12:$D$1011)+SUMIF('Time Entries'!$T$12:$T$1011, _xlfn.CONCAT(J$10, " - ", $Y109), 'Time Entries'!$F$12:$F$1011)+SUMIF('Time Entries'!$U$12:$U$1011, _xlfn.CONCAT(J$10, " - ", $Y109), 'Time Entries'!$H$12:$H$1011)+SUMIF('Time Entries'!$V$12:$V$1011, _xlfn.CONCAT(J$10, " - ", $Y109), 'Time Entries'!$J$12:$J$1011))</f>
        <v/>
      </c>
      <c r="K109" s="22" t="str">
        <f>IF(OR($B109="", $C109=""), "", SUMIF('Time Entries'!$S$12:$S$1011, _xlfn.CONCAT(K$10, " - ", $Y109), 'Time Entries'!$D$12:$D$1011)+SUMIF('Time Entries'!$T$12:$T$1011, _xlfn.CONCAT(K$10, " - ", $Y109), 'Time Entries'!$F$12:$F$1011)+SUMIF('Time Entries'!$U$12:$U$1011, _xlfn.CONCAT(K$10, " - ", $Y109), 'Time Entries'!$H$12:$H$1011)+SUMIF('Time Entries'!$V$12:$V$1011, _xlfn.CONCAT(K$10, " - ", $Y109), 'Time Entries'!$J$12:$J$1011))</f>
        <v/>
      </c>
      <c r="L109" s="22" t="str">
        <f>IF(OR($B109="", $C109=""), "", SUMIF('Time Entries'!$S$12:$S$1011, _xlfn.CONCAT(L$10, " - ", $Y109), 'Time Entries'!$D$12:$D$1011)+SUMIF('Time Entries'!$T$12:$T$1011, _xlfn.CONCAT(L$10, " - ", $Y109), 'Time Entries'!$F$12:$F$1011)+SUMIF('Time Entries'!$U$12:$U$1011, _xlfn.CONCAT(L$10, " - ", $Y109), 'Time Entries'!$H$12:$H$1011)+SUMIF('Time Entries'!$V$12:$V$1011, _xlfn.CONCAT(L$10, " - ", $Y109), 'Time Entries'!$J$12:$J$1011))</f>
        <v/>
      </c>
      <c r="M109" s="22" t="str">
        <f>IF(OR($B109="", $C109=""), "", SUMIF('Time Entries'!$S$12:$S$1011, _xlfn.CONCAT(M$10, " - ", $Y109), 'Time Entries'!$D$12:$D$1011)+SUMIF('Time Entries'!$T$12:$T$1011, _xlfn.CONCAT(M$10, " - ", $Y109), 'Time Entries'!$F$12:$F$1011)+SUMIF('Time Entries'!$U$12:$U$1011, _xlfn.CONCAT(M$10, " - ", $Y109), 'Time Entries'!$H$12:$H$1011)+SUMIF('Time Entries'!$V$12:$V$1011, _xlfn.CONCAT(M$10, " - ", $Y109), 'Time Entries'!$J$12:$J$1011))</f>
        <v/>
      </c>
      <c r="N109" s="22" t="str">
        <f>IF(OR($B109="", $C109=""), "", SUMIF('Time Entries'!$S$12:$S$1011, _xlfn.CONCAT(N$10, " - ", $Y109), 'Time Entries'!$D$12:$D$1011)+SUMIF('Time Entries'!$T$12:$T$1011, _xlfn.CONCAT(N$10, " - ", $Y109), 'Time Entries'!$F$12:$F$1011)+SUMIF('Time Entries'!$U$12:$U$1011, _xlfn.CONCAT(N$10, " - ", $Y109), 'Time Entries'!$H$12:$H$1011)+SUMIF('Time Entries'!$V$12:$V$1011, _xlfn.CONCAT(N$10, " - ", $Y109), 'Time Entries'!$J$12:$J$1011))</f>
        <v/>
      </c>
      <c r="O109" s="22" t="str">
        <f>IF(OR($B109="", $C109=""), "", SUMIF('Time Entries'!$S$12:$S$1011, _xlfn.CONCAT(O$10, " - ", $Y109), 'Time Entries'!$D$12:$D$1011)+SUMIF('Time Entries'!$T$12:$T$1011, _xlfn.CONCAT(O$10, " - ", $Y109), 'Time Entries'!$F$12:$F$1011)+SUMIF('Time Entries'!$U$12:$U$1011, _xlfn.CONCAT(O$10, " - ", $Y109), 'Time Entries'!$H$12:$H$1011)+SUMIF('Time Entries'!$V$12:$V$1011, _xlfn.CONCAT(O$10, " - ", $Y109), 'Time Entries'!$J$12:$J$1011))</f>
        <v/>
      </c>
      <c r="P109" s="22" t="str">
        <f>IF(OR($B109="", $C109=""), "", SUMIF('Time Entries'!$S$12:$S$1011, _xlfn.CONCAT(P$10, " - ", $Y109), 'Time Entries'!$D$12:$D$1011)+SUMIF('Time Entries'!$T$12:$T$1011, _xlfn.CONCAT(P$10, " - ", $Y109), 'Time Entries'!$F$12:$F$1011)+SUMIF('Time Entries'!$U$12:$U$1011, _xlfn.CONCAT(P$10, " - ", $Y109), 'Time Entries'!$H$12:$H$1011)+SUMIF('Time Entries'!$V$12:$V$1011, _xlfn.CONCAT(P$10, " - ", $Y109), 'Time Entries'!$J$12:$J$1011))</f>
        <v/>
      </c>
      <c r="Q109" s="22" t="str">
        <f>IF(OR($B109="", $C109=""), "", SUMIF('Time Entries'!$S$12:$S$1011, _xlfn.CONCAT(Q$10, " - ", $Y109), 'Time Entries'!$D$12:$D$1011)+SUMIF('Time Entries'!$T$12:$T$1011, _xlfn.CONCAT(Q$10, " - ", $Y109), 'Time Entries'!$F$12:$F$1011)+SUMIF('Time Entries'!$U$12:$U$1011, _xlfn.CONCAT(Q$10, " - ", $Y109), 'Time Entries'!$H$12:$H$1011)+SUMIF('Time Entries'!$V$12:$V$1011, _xlfn.CONCAT(Q$10, " - ", $Y109), 'Time Entries'!$J$12:$J$1011))</f>
        <v/>
      </c>
      <c r="R109" s="22" t="str">
        <f>IF(OR($B109="", $C109=""), "", SUMIF('Time Entries'!$S$12:$S$1011, _xlfn.CONCAT(R$10, " - ", $Y109), 'Time Entries'!$D$12:$D$1011)+SUMIF('Time Entries'!$T$12:$T$1011, _xlfn.CONCAT(R$10, " - ", $Y109), 'Time Entries'!$F$12:$F$1011)+SUMIF('Time Entries'!$U$12:$U$1011, _xlfn.CONCAT(R$10, " - ", $Y109), 'Time Entries'!$H$12:$H$1011)+SUMIF('Time Entries'!$V$12:$V$1011, _xlfn.CONCAT(R$10, " - ", $Y109), 'Time Entries'!$J$12:$J$1011))</f>
        <v/>
      </c>
      <c r="S109" s="22" t="str">
        <f>IF(OR($B109="", $C109=""), "", SUMIF('Time Entries'!$S$12:$S$1011, _xlfn.CONCAT(S$10, " - ", $Y109), 'Time Entries'!$D$12:$D$1011)+SUMIF('Time Entries'!$T$12:$T$1011, _xlfn.CONCAT(S$10, " - ", $Y109), 'Time Entries'!$F$12:$F$1011)+SUMIF('Time Entries'!$U$12:$U$1011, _xlfn.CONCAT(S$10, " - ", $Y109), 'Time Entries'!$H$12:$H$1011)+SUMIF('Time Entries'!$V$12:$V$1011, _xlfn.CONCAT(S$10, " - ", $Y109), 'Time Entries'!$J$12:$J$1011))</f>
        <v/>
      </c>
      <c r="T109" s="24" t="str">
        <f>IF(OR($B109="", $C109=""), "", SUMIF('Time Entries'!$S$12:$S$1011, _xlfn.CONCAT(T$10, " - ", $Y109), 'Time Entries'!$D$12:$D$1011)+SUMIF('Time Entries'!$T$12:$T$1011, _xlfn.CONCAT(T$10, " - ", $Y109), 'Time Entries'!$F$12:$F$1011)+SUMIF('Time Entries'!$U$12:$U$1011, _xlfn.CONCAT(T$10, " - ", $Y109), 'Time Entries'!$H$12:$H$1011)+SUMIF('Time Entries'!$V$12:$V$1011, _xlfn.CONCAT(T$10, " - ", $Y109), 'Time Entries'!$J$12:$J$1011))</f>
        <v/>
      </c>
      <c r="U109" s="48"/>
      <c r="W109" s="17" t="str">
        <f t="shared" si="11"/>
        <v/>
      </c>
      <c r="Y109" s="17" t="str">
        <f t="shared" si="12"/>
        <v/>
      </c>
      <c r="AD109" s="17" t="str">
        <f t="shared" si="13"/>
        <v/>
      </c>
      <c r="AF109" s="17" t="str">
        <f t="shared" si="14"/>
        <v/>
      </c>
      <c r="AH109" s="17" t="str">
        <f>IF($B109="", "", IF(COUNTIF($B$12:$B109, $B109)&gt;1, "", $B109))</f>
        <v/>
      </c>
      <c r="AI109" s="17" t="str">
        <f>IF($AH109="", "", COUNTIF($AH$12:$AH$261, "&lt;"&amp;$AH109)+1+COUNTIF($AH$12:$AH109, $AH109)-1-$AH$10)</f>
        <v/>
      </c>
      <c r="AK109" s="17" t="str">
        <f t="shared" si="15"/>
        <v/>
      </c>
      <c r="AL109" s="17" t="str">
        <f>IF($AK109="", "", COUNTIF($AK$12:$AK$261, "&lt;"&amp;$AK109)+1+COUNTIF($AK$12:$AK109, $AK109)-1-$AK$10)</f>
        <v/>
      </c>
    </row>
    <row r="110" spans="1:38" x14ac:dyDescent="0.25">
      <c r="A110" s="48"/>
      <c r="B110" s="57"/>
      <c r="C110" s="58"/>
      <c r="D110" s="59"/>
      <c r="E110" s="48"/>
      <c r="F110" s="27" t="str">
        <f t="shared" si="9"/>
        <v/>
      </c>
      <c r="G110" s="27" t="str">
        <f t="shared" si="10"/>
        <v/>
      </c>
      <c r="H110" s="48"/>
      <c r="I110" s="31" t="str">
        <f>IF(OR($B110="", $C110=""), "", SUMIF('Time Entries'!$S$12:$S$1011, _xlfn.CONCAT(I$10, " - ", $Y110), 'Time Entries'!$D$12:$D$1011)+SUMIF('Time Entries'!$T$12:$T$1011, _xlfn.CONCAT(I$10, " - ", $Y110), 'Time Entries'!$F$12:$F$1011)+SUMIF('Time Entries'!$U$12:$U$1011, _xlfn.CONCAT(I$10, " - ", $Y110), 'Time Entries'!$H$12:$H$1011)+SUMIF('Time Entries'!$V$12:$V$1011, _xlfn.CONCAT(I$10, " - ", $Y110), 'Time Entries'!$J$12:$J$1011))</f>
        <v/>
      </c>
      <c r="J110" s="22" t="str">
        <f>IF(OR($B110="", $C110=""), "", SUMIF('Time Entries'!$S$12:$S$1011, _xlfn.CONCAT(J$10, " - ", $Y110), 'Time Entries'!$D$12:$D$1011)+SUMIF('Time Entries'!$T$12:$T$1011, _xlfn.CONCAT(J$10, " - ", $Y110), 'Time Entries'!$F$12:$F$1011)+SUMIF('Time Entries'!$U$12:$U$1011, _xlfn.CONCAT(J$10, " - ", $Y110), 'Time Entries'!$H$12:$H$1011)+SUMIF('Time Entries'!$V$12:$V$1011, _xlfn.CONCAT(J$10, " - ", $Y110), 'Time Entries'!$J$12:$J$1011))</f>
        <v/>
      </c>
      <c r="K110" s="22" t="str">
        <f>IF(OR($B110="", $C110=""), "", SUMIF('Time Entries'!$S$12:$S$1011, _xlfn.CONCAT(K$10, " - ", $Y110), 'Time Entries'!$D$12:$D$1011)+SUMIF('Time Entries'!$T$12:$T$1011, _xlfn.CONCAT(K$10, " - ", $Y110), 'Time Entries'!$F$12:$F$1011)+SUMIF('Time Entries'!$U$12:$U$1011, _xlfn.CONCAT(K$10, " - ", $Y110), 'Time Entries'!$H$12:$H$1011)+SUMIF('Time Entries'!$V$12:$V$1011, _xlfn.CONCAT(K$10, " - ", $Y110), 'Time Entries'!$J$12:$J$1011))</f>
        <v/>
      </c>
      <c r="L110" s="22" t="str">
        <f>IF(OR($B110="", $C110=""), "", SUMIF('Time Entries'!$S$12:$S$1011, _xlfn.CONCAT(L$10, " - ", $Y110), 'Time Entries'!$D$12:$D$1011)+SUMIF('Time Entries'!$T$12:$T$1011, _xlfn.CONCAT(L$10, " - ", $Y110), 'Time Entries'!$F$12:$F$1011)+SUMIF('Time Entries'!$U$12:$U$1011, _xlfn.CONCAT(L$10, " - ", $Y110), 'Time Entries'!$H$12:$H$1011)+SUMIF('Time Entries'!$V$12:$V$1011, _xlfn.CONCAT(L$10, " - ", $Y110), 'Time Entries'!$J$12:$J$1011))</f>
        <v/>
      </c>
      <c r="M110" s="22" t="str">
        <f>IF(OR($B110="", $C110=""), "", SUMIF('Time Entries'!$S$12:$S$1011, _xlfn.CONCAT(M$10, " - ", $Y110), 'Time Entries'!$D$12:$D$1011)+SUMIF('Time Entries'!$T$12:$T$1011, _xlfn.CONCAT(M$10, " - ", $Y110), 'Time Entries'!$F$12:$F$1011)+SUMIF('Time Entries'!$U$12:$U$1011, _xlfn.CONCAT(M$10, " - ", $Y110), 'Time Entries'!$H$12:$H$1011)+SUMIF('Time Entries'!$V$12:$V$1011, _xlfn.CONCAT(M$10, " - ", $Y110), 'Time Entries'!$J$12:$J$1011))</f>
        <v/>
      </c>
      <c r="N110" s="22" t="str">
        <f>IF(OR($B110="", $C110=""), "", SUMIF('Time Entries'!$S$12:$S$1011, _xlfn.CONCAT(N$10, " - ", $Y110), 'Time Entries'!$D$12:$D$1011)+SUMIF('Time Entries'!$T$12:$T$1011, _xlfn.CONCAT(N$10, " - ", $Y110), 'Time Entries'!$F$12:$F$1011)+SUMIF('Time Entries'!$U$12:$U$1011, _xlfn.CONCAT(N$10, " - ", $Y110), 'Time Entries'!$H$12:$H$1011)+SUMIF('Time Entries'!$V$12:$V$1011, _xlfn.CONCAT(N$10, " - ", $Y110), 'Time Entries'!$J$12:$J$1011))</f>
        <v/>
      </c>
      <c r="O110" s="22" t="str">
        <f>IF(OR($B110="", $C110=""), "", SUMIF('Time Entries'!$S$12:$S$1011, _xlfn.CONCAT(O$10, " - ", $Y110), 'Time Entries'!$D$12:$D$1011)+SUMIF('Time Entries'!$T$12:$T$1011, _xlfn.CONCAT(O$10, " - ", $Y110), 'Time Entries'!$F$12:$F$1011)+SUMIF('Time Entries'!$U$12:$U$1011, _xlfn.CONCAT(O$10, " - ", $Y110), 'Time Entries'!$H$12:$H$1011)+SUMIF('Time Entries'!$V$12:$V$1011, _xlfn.CONCAT(O$10, " - ", $Y110), 'Time Entries'!$J$12:$J$1011))</f>
        <v/>
      </c>
      <c r="P110" s="22" t="str">
        <f>IF(OR($B110="", $C110=""), "", SUMIF('Time Entries'!$S$12:$S$1011, _xlfn.CONCAT(P$10, " - ", $Y110), 'Time Entries'!$D$12:$D$1011)+SUMIF('Time Entries'!$T$12:$T$1011, _xlfn.CONCAT(P$10, " - ", $Y110), 'Time Entries'!$F$12:$F$1011)+SUMIF('Time Entries'!$U$12:$U$1011, _xlfn.CONCAT(P$10, " - ", $Y110), 'Time Entries'!$H$12:$H$1011)+SUMIF('Time Entries'!$V$12:$V$1011, _xlfn.CONCAT(P$10, " - ", $Y110), 'Time Entries'!$J$12:$J$1011))</f>
        <v/>
      </c>
      <c r="Q110" s="22" t="str">
        <f>IF(OR($B110="", $C110=""), "", SUMIF('Time Entries'!$S$12:$S$1011, _xlfn.CONCAT(Q$10, " - ", $Y110), 'Time Entries'!$D$12:$D$1011)+SUMIF('Time Entries'!$T$12:$T$1011, _xlfn.CONCAT(Q$10, " - ", $Y110), 'Time Entries'!$F$12:$F$1011)+SUMIF('Time Entries'!$U$12:$U$1011, _xlfn.CONCAT(Q$10, " - ", $Y110), 'Time Entries'!$H$12:$H$1011)+SUMIF('Time Entries'!$V$12:$V$1011, _xlfn.CONCAT(Q$10, " - ", $Y110), 'Time Entries'!$J$12:$J$1011))</f>
        <v/>
      </c>
      <c r="R110" s="22" t="str">
        <f>IF(OR($B110="", $C110=""), "", SUMIF('Time Entries'!$S$12:$S$1011, _xlfn.CONCAT(R$10, " - ", $Y110), 'Time Entries'!$D$12:$D$1011)+SUMIF('Time Entries'!$T$12:$T$1011, _xlfn.CONCAT(R$10, " - ", $Y110), 'Time Entries'!$F$12:$F$1011)+SUMIF('Time Entries'!$U$12:$U$1011, _xlfn.CONCAT(R$10, " - ", $Y110), 'Time Entries'!$H$12:$H$1011)+SUMIF('Time Entries'!$V$12:$V$1011, _xlfn.CONCAT(R$10, " - ", $Y110), 'Time Entries'!$J$12:$J$1011))</f>
        <v/>
      </c>
      <c r="S110" s="22" t="str">
        <f>IF(OR($B110="", $C110=""), "", SUMIF('Time Entries'!$S$12:$S$1011, _xlfn.CONCAT(S$10, " - ", $Y110), 'Time Entries'!$D$12:$D$1011)+SUMIF('Time Entries'!$T$12:$T$1011, _xlfn.CONCAT(S$10, " - ", $Y110), 'Time Entries'!$F$12:$F$1011)+SUMIF('Time Entries'!$U$12:$U$1011, _xlfn.CONCAT(S$10, " - ", $Y110), 'Time Entries'!$H$12:$H$1011)+SUMIF('Time Entries'!$V$12:$V$1011, _xlfn.CONCAT(S$10, " - ", $Y110), 'Time Entries'!$J$12:$J$1011))</f>
        <v/>
      </c>
      <c r="T110" s="24" t="str">
        <f>IF(OR($B110="", $C110=""), "", SUMIF('Time Entries'!$S$12:$S$1011, _xlfn.CONCAT(T$10, " - ", $Y110), 'Time Entries'!$D$12:$D$1011)+SUMIF('Time Entries'!$T$12:$T$1011, _xlfn.CONCAT(T$10, " - ", $Y110), 'Time Entries'!$F$12:$F$1011)+SUMIF('Time Entries'!$U$12:$U$1011, _xlfn.CONCAT(T$10, " - ", $Y110), 'Time Entries'!$H$12:$H$1011)+SUMIF('Time Entries'!$V$12:$V$1011, _xlfn.CONCAT(T$10, " - ", $Y110), 'Time Entries'!$J$12:$J$1011))</f>
        <v/>
      </c>
      <c r="U110" s="48"/>
      <c r="W110" s="17" t="str">
        <f t="shared" si="11"/>
        <v/>
      </c>
      <c r="Y110" s="17" t="str">
        <f t="shared" si="12"/>
        <v/>
      </c>
      <c r="AD110" s="17" t="str">
        <f t="shared" si="13"/>
        <v/>
      </c>
      <c r="AF110" s="17" t="str">
        <f t="shared" si="14"/>
        <v/>
      </c>
      <c r="AH110" s="17" t="str">
        <f>IF($B110="", "", IF(COUNTIF($B$12:$B110, $B110)&gt;1, "", $B110))</f>
        <v/>
      </c>
      <c r="AI110" s="17" t="str">
        <f>IF($AH110="", "", COUNTIF($AH$12:$AH$261, "&lt;"&amp;$AH110)+1+COUNTIF($AH$12:$AH110, $AH110)-1-$AH$10)</f>
        <v/>
      </c>
      <c r="AK110" s="17" t="str">
        <f t="shared" si="15"/>
        <v/>
      </c>
      <c r="AL110" s="17" t="str">
        <f>IF($AK110="", "", COUNTIF($AK$12:$AK$261, "&lt;"&amp;$AK110)+1+COUNTIF($AK$12:$AK110, $AK110)-1-$AK$10)</f>
        <v/>
      </c>
    </row>
    <row r="111" spans="1:38" x14ac:dyDescent="0.25">
      <c r="A111" s="48"/>
      <c r="B111" s="57"/>
      <c r="C111" s="58"/>
      <c r="D111" s="59"/>
      <c r="E111" s="48"/>
      <c r="F111" s="27" t="str">
        <f t="shared" si="9"/>
        <v/>
      </c>
      <c r="G111" s="27" t="str">
        <f t="shared" si="10"/>
        <v/>
      </c>
      <c r="H111" s="48"/>
      <c r="I111" s="31" t="str">
        <f>IF(OR($B111="", $C111=""), "", SUMIF('Time Entries'!$S$12:$S$1011, _xlfn.CONCAT(I$10, " - ", $Y111), 'Time Entries'!$D$12:$D$1011)+SUMIF('Time Entries'!$T$12:$T$1011, _xlfn.CONCAT(I$10, " - ", $Y111), 'Time Entries'!$F$12:$F$1011)+SUMIF('Time Entries'!$U$12:$U$1011, _xlfn.CONCAT(I$10, " - ", $Y111), 'Time Entries'!$H$12:$H$1011)+SUMIF('Time Entries'!$V$12:$V$1011, _xlfn.CONCAT(I$10, " - ", $Y111), 'Time Entries'!$J$12:$J$1011))</f>
        <v/>
      </c>
      <c r="J111" s="22" t="str">
        <f>IF(OR($B111="", $C111=""), "", SUMIF('Time Entries'!$S$12:$S$1011, _xlfn.CONCAT(J$10, " - ", $Y111), 'Time Entries'!$D$12:$D$1011)+SUMIF('Time Entries'!$T$12:$T$1011, _xlfn.CONCAT(J$10, " - ", $Y111), 'Time Entries'!$F$12:$F$1011)+SUMIF('Time Entries'!$U$12:$U$1011, _xlfn.CONCAT(J$10, " - ", $Y111), 'Time Entries'!$H$12:$H$1011)+SUMIF('Time Entries'!$V$12:$V$1011, _xlfn.CONCAT(J$10, " - ", $Y111), 'Time Entries'!$J$12:$J$1011))</f>
        <v/>
      </c>
      <c r="K111" s="22" t="str">
        <f>IF(OR($B111="", $C111=""), "", SUMIF('Time Entries'!$S$12:$S$1011, _xlfn.CONCAT(K$10, " - ", $Y111), 'Time Entries'!$D$12:$D$1011)+SUMIF('Time Entries'!$T$12:$T$1011, _xlfn.CONCAT(K$10, " - ", $Y111), 'Time Entries'!$F$12:$F$1011)+SUMIF('Time Entries'!$U$12:$U$1011, _xlfn.CONCAT(K$10, " - ", $Y111), 'Time Entries'!$H$12:$H$1011)+SUMIF('Time Entries'!$V$12:$V$1011, _xlfn.CONCAT(K$10, " - ", $Y111), 'Time Entries'!$J$12:$J$1011))</f>
        <v/>
      </c>
      <c r="L111" s="22" t="str">
        <f>IF(OR($B111="", $C111=""), "", SUMIF('Time Entries'!$S$12:$S$1011, _xlfn.CONCAT(L$10, " - ", $Y111), 'Time Entries'!$D$12:$D$1011)+SUMIF('Time Entries'!$T$12:$T$1011, _xlfn.CONCAT(L$10, " - ", $Y111), 'Time Entries'!$F$12:$F$1011)+SUMIF('Time Entries'!$U$12:$U$1011, _xlfn.CONCAT(L$10, " - ", $Y111), 'Time Entries'!$H$12:$H$1011)+SUMIF('Time Entries'!$V$12:$V$1011, _xlfn.CONCAT(L$10, " - ", $Y111), 'Time Entries'!$J$12:$J$1011))</f>
        <v/>
      </c>
      <c r="M111" s="22" t="str">
        <f>IF(OR($B111="", $C111=""), "", SUMIF('Time Entries'!$S$12:$S$1011, _xlfn.CONCAT(M$10, " - ", $Y111), 'Time Entries'!$D$12:$D$1011)+SUMIF('Time Entries'!$T$12:$T$1011, _xlfn.CONCAT(M$10, " - ", $Y111), 'Time Entries'!$F$12:$F$1011)+SUMIF('Time Entries'!$U$12:$U$1011, _xlfn.CONCAT(M$10, " - ", $Y111), 'Time Entries'!$H$12:$H$1011)+SUMIF('Time Entries'!$V$12:$V$1011, _xlfn.CONCAT(M$10, " - ", $Y111), 'Time Entries'!$J$12:$J$1011))</f>
        <v/>
      </c>
      <c r="N111" s="22" t="str">
        <f>IF(OR($B111="", $C111=""), "", SUMIF('Time Entries'!$S$12:$S$1011, _xlfn.CONCAT(N$10, " - ", $Y111), 'Time Entries'!$D$12:$D$1011)+SUMIF('Time Entries'!$T$12:$T$1011, _xlfn.CONCAT(N$10, " - ", $Y111), 'Time Entries'!$F$12:$F$1011)+SUMIF('Time Entries'!$U$12:$U$1011, _xlfn.CONCAT(N$10, " - ", $Y111), 'Time Entries'!$H$12:$H$1011)+SUMIF('Time Entries'!$V$12:$V$1011, _xlfn.CONCAT(N$10, " - ", $Y111), 'Time Entries'!$J$12:$J$1011))</f>
        <v/>
      </c>
      <c r="O111" s="22" t="str">
        <f>IF(OR($B111="", $C111=""), "", SUMIF('Time Entries'!$S$12:$S$1011, _xlfn.CONCAT(O$10, " - ", $Y111), 'Time Entries'!$D$12:$D$1011)+SUMIF('Time Entries'!$T$12:$T$1011, _xlfn.CONCAT(O$10, " - ", $Y111), 'Time Entries'!$F$12:$F$1011)+SUMIF('Time Entries'!$U$12:$U$1011, _xlfn.CONCAT(O$10, " - ", $Y111), 'Time Entries'!$H$12:$H$1011)+SUMIF('Time Entries'!$V$12:$V$1011, _xlfn.CONCAT(O$10, " - ", $Y111), 'Time Entries'!$J$12:$J$1011))</f>
        <v/>
      </c>
      <c r="P111" s="22" t="str">
        <f>IF(OR($B111="", $C111=""), "", SUMIF('Time Entries'!$S$12:$S$1011, _xlfn.CONCAT(P$10, " - ", $Y111), 'Time Entries'!$D$12:$D$1011)+SUMIF('Time Entries'!$T$12:$T$1011, _xlfn.CONCAT(P$10, " - ", $Y111), 'Time Entries'!$F$12:$F$1011)+SUMIF('Time Entries'!$U$12:$U$1011, _xlfn.CONCAT(P$10, " - ", $Y111), 'Time Entries'!$H$12:$H$1011)+SUMIF('Time Entries'!$V$12:$V$1011, _xlfn.CONCAT(P$10, " - ", $Y111), 'Time Entries'!$J$12:$J$1011))</f>
        <v/>
      </c>
      <c r="Q111" s="22" t="str">
        <f>IF(OR($B111="", $C111=""), "", SUMIF('Time Entries'!$S$12:$S$1011, _xlfn.CONCAT(Q$10, " - ", $Y111), 'Time Entries'!$D$12:$D$1011)+SUMIF('Time Entries'!$T$12:$T$1011, _xlfn.CONCAT(Q$10, " - ", $Y111), 'Time Entries'!$F$12:$F$1011)+SUMIF('Time Entries'!$U$12:$U$1011, _xlfn.CONCAT(Q$10, " - ", $Y111), 'Time Entries'!$H$12:$H$1011)+SUMIF('Time Entries'!$V$12:$V$1011, _xlfn.CONCAT(Q$10, " - ", $Y111), 'Time Entries'!$J$12:$J$1011))</f>
        <v/>
      </c>
      <c r="R111" s="22" t="str">
        <f>IF(OR($B111="", $C111=""), "", SUMIF('Time Entries'!$S$12:$S$1011, _xlfn.CONCAT(R$10, " - ", $Y111), 'Time Entries'!$D$12:$D$1011)+SUMIF('Time Entries'!$T$12:$T$1011, _xlfn.CONCAT(R$10, " - ", $Y111), 'Time Entries'!$F$12:$F$1011)+SUMIF('Time Entries'!$U$12:$U$1011, _xlfn.CONCAT(R$10, " - ", $Y111), 'Time Entries'!$H$12:$H$1011)+SUMIF('Time Entries'!$V$12:$V$1011, _xlfn.CONCAT(R$10, " - ", $Y111), 'Time Entries'!$J$12:$J$1011))</f>
        <v/>
      </c>
      <c r="S111" s="22" t="str">
        <f>IF(OR($B111="", $C111=""), "", SUMIF('Time Entries'!$S$12:$S$1011, _xlfn.CONCAT(S$10, " - ", $Y111), 'Time Entries'!$D$12:$D$1011)+SUMIF('Time Entries'!$T$12:$T$1011, _xlfn.CONCAT(S$10, " - ", $Y111), 'Time Entries'!$F$12:$F$1011)+SUMIF('Time Entries'!$U$12:$U$1011, _xlfn.CONCAT(S$10, " - ", $Y111), 'Time Entries'!$H$12:$H$1011)+SUMIF('Time Entries'!$V$12:$V$1011, _xlfn.CONCAT(S$10, " - ", $Y111), 'Time Entries'!$J$12:$J$1011))</f>
        <v/>
      </c>
      <c r="T111" s="24" t="str">
        <f>IF(OR($B111="", $C111=""), "", SUMIF('Time Entries'!$S$12:$S$1011, _xlfn.CONCAT(T$10, " - ", $Y111), 'Time Entries'!$D$12:$D$1011)+SUMIF('Time Entries'!$T$12:$T$1011, _xlfn.CONCAT(T$10, " - ", $Y111), 'Time Entries'!$F$12:$F$1011)+SUMIF('Time Entries'!$U$12:$U$1011, _xlfn.CONCAT(T$10, " - ", $Y111), 'Time Entries'!$H$12:$H$1011)+SUMIF('Time Entries'!$V$12:$V$1011, _xlfn.CONCAT(T$10, " - ", $Y111), 'Time Entries'!$J$12:$J$1011))</f>
        <v/>
      </c>
      <c r="U111" s="48"/>
      <c r="W111" s="17" t="str">
        <f t="shared" si="11"/>
        <v/>
      </c>
      <c r="Y111" s="17" t="str">
        <f t="shared" si="12"/>
        <v/>
      </c>
      <c r="AD111" s="17" t="str">
        <f t="shared" si="13"/>
        <v/>
      </c>
      <c r="AF111" s="17" t="str">
        <f t="shared" si="14"/>
        <v/>
      </c>
      <c r="AH111" s="17" t="str">
        <f>IF($B111="", "", IF(COUNTIF($B$12:$B111, $B111)&gt;1, "", $B111))</f>
        <v/>
      </c>
      <c r="AI111" s="17" t="str">
        <f>IF($AH111="", "", COUNTIF($AH$12:$AH$261, "&lt;"&amp;$AH111)+1+COUNTIF($AH$12:$AH111, $AH111)-1-$AH$10)</f>
        <v/>
      </c>
      <c r="AK111" s="17" t="str">
        <f t="shared" si="15"/>
        <v/>
      </c>
      <c r="AL111" s="17" t="str">
        <f>IF($AK111="", "", COUNTIF($AK$12:$AK$261, "&lt;"&amp;$AK111)+1+COUNTIF($AK$12:$AK111, $AK111)-1-$AK$10)</f>
        <v/>
      </c>
    </row>
    <row r="112" spans="1:38" x14ac:dyDescent="0.25">
      <c r="A112" s="48"/>
      <c r="B112" s="57"/>
      <c r="C112" s="58"/>
      <c r="D112" s="59"/>
      <c r="E112" s="48"/>
      <c r="F112" s="27" t="str">
        <f t="shared" si="9"/>
        <v/>
      </c>
      <c r="G112" s="27" t="str">
        <f t="shared" si="10"/>
        <v/>
      </c>
      <c r="H112" s="48"/>
      <c r="I112" s="31" t="str">
        <f>IF(OR($B112="", $C112=""), "", SUMIF('Time Entries'!$S$12:$S$1011, _xlfn.CONCAT(I$10, " - ", $Y112), 'Time Entries'!$D$12:$D$1011)+SUMIF('Time Entries'!$T$12:$T$1011, _xlfn.CONCAT(I$10, " - ", $Y112), 'Time Entries'!$F$12:$F$1011)+SUMIF('Time Entries'!$U$12:$U$1011, _xlfn.CONCAT(I$10, " - ", $Y112), 'Time Entries'!$H$12:$H$1011)+SUMIF('Time Entries'!$V$12:$V$1011, _xlfn.CONCAT(I$10, " - ", $Y112), 'Time Entries'!$J$12:$J$1011))</f>
        <v/>
      </c>
      <c r="J112" s="22" t="str">
        <f>IF(OR($B112="", $C112=""), "", SUMIF('Time Entries'!$S$12:$S$1011, _xlfn.CONCAT(J$10, " - ", $Y112), 'Time Entries'!$D$12:$D$1011)+SUMIF('Time Entries'!$T$12:$T$1011, _xlfn.CONCAT(J$10, " - ", $Y112), 'Time Entries'!$F$12:$F$1011)+SUMIF('Time Entries'!$U$12:$U$1011, _xlfn.CONCAT(J$10, " - ", $Y112), 'Time Entries'!$H$12:$H$1011)+SUMIF('Time Entries'!$V$12:$V$1011, _xlfn.CONCAT(J$10, " - ", $Y112), 'Time Entries'!$J$12:$J$1011))</f>
        <v/>
      </c>
      <c r="K112" s="22" t="str">
        <f>IF(OR($B112="", $C112=""), "", SUMIF('Time Entries'!$S$12:$S$1011, _xlfn.CONCAT(K$10, " - ", $Y112), 'Time Entries'!$D$12:$D$1011)+SUMIF('Time Entries'!$T$12:$T$1011, _xlfn.CONCAT(K$10, " - ", $Y112), 'Time Entries'!$F$12:$F$1011)+SUMIF('Time Entries'!$U$12:$U$1011, _xlfn.CONCAT(K$10, " - ", $Y112), 'Time Entries'!$H$12:$H$1011)+SUMIF('Time Entries'!$V$12:$V$1011, _xlfn.CONCAT(K$10, " - ", $Y112), 'Time Entries'!$J$12:$J$1011))</f>
        <v/>
      </c>
      <c r="L112" s="22" t="str">
        <f>IF(OR($B112="", $C112=""), "", SUMIF('Time Entries'!$S$12:$S$1011, _xlfn.CONCAT(L$10, " - ", $Y112), 'Time Entries'!$D$12:$D$1011)+SUMIF('Time Entries'!$T$12:$T$1011, _xlfn.CONCAT(L$10, " - ", $Y112), 'Time Entries'!$F$12:$F$1011)+SUMIF('Time Entries'!$U$12:$U$1011, _xlfn.CONCAT(L$10, " - ", $Y112), 'Time Entries'!$H$12:$H$1011)+SUMIF('Time Entries'!$V$12:$V$1011, _xlfn.CONCAT(L$10, " - ", $Y112), 'Time Entries'!$J$12:$J$1011))</f>
        <v/>
      </c>
      <c r="M112" s="22" t="str">
        <f>IF(OR($B112="", $C112=""), "", SUMIF('Time Entries'!$S$12:$S$1011, _xlfn.CONCAT(M$10, " - ", $Y112), 'Time Entries'!$D$12:$D$1011)+SUMIF('Time Entries'!$T$12:$T$1011, _xlfn.CONCAT(M$10, " - ", $Y112), 'Time Entries'!$F$12:$F$1011)+SUMIF('Time Entries'!$U$12:$U$1011, _xlfn.CONCAT(M$10, " - ", $Y112), 'Time Entries'!$H$12:$H$1011)+SUMIF('Time Entries'!$V$12:$V$1011, _xlfn.CONCAT(M$10, " - ", $Y112), 'Time Entries'!$J$12:$J$1011))</f>
        <v/>
      </c>
      <c r="N112" s="22" t="str">
        <f>IF(OR($B112="", $C112=""), "", SUMIF('Time Entries'!$S$12:$S$1011, _xlfn.CONCAT(N$10, " - ", $Y112), 'Time Entries'!$D$12:$D$1011)+SUMIF('Time Entries'!$T$12:$T$1011, _xlfn.CONCAT(N$10, " - ", $Y112), 'Time Entries'!$F$12:$F$1011)+SUMIF('Time Entries'!$U$12:$U$1011, _xlfn.CONCAT(N$10, " - ", $Y112), 'Time Entries'!$H$12:$H$1011)+SUMIF('Time Entries'!$V$12:$V$1011, _xlfn.CONCAT(N$10, " - ", $Y112), 'Time Entries'!$J$12:$J$1011))</f>
        <v/>
      </c>
      <c r="O112" s="22" t="str">
        <f>IF(OR($B112="", $C112=""), "", SUMIF('Time Entries'!$S$12:$S$1011, _xlfn.CONCAT(O$10, " - ", $Y112), 'Time Entries'!$D$12:$D$1011)+SUMIF('Time Entries'!$T$12:$T$1011, _xlfn.CONCAT(O$10, " - ", $Y112), 'Time Entries'!$F$12:$F$1011)+SUMIF('Time Entries'!$U$12:$U$1011, _xlfn.CONCAT(O$10, " - ", $Y112), 'Time Entries'!$H$12:$H$1011)+SUMIF('Time Entries'!$V$12:$V$1011, _xlfn.CONCAT(O$10, " - ", $Y112), 'Time Entries'!$J$12:$J$1011))</f>
        <v/>
      </c>
      <c r="P112" s="22" t="str">
        <f>IF(OR($B112="", $C112=""), "", SUMIF('Time Entries'!$S$12:$S$1011, _xlfn.CONCAT(P$10, " - ", $Y112), 'Time Entries'!$D$12:$D$1011)+SUMIF('Time Entries'!$T$12:$T$1011, _xlfn.CONCAT(P$10, " - ", $Y112), 'Time Entries'!$F$12:$F$1011)+SUMIF('Time Entries'!$U$12:$U$1011, _xlfn.CONCAT(P$10, " - ", $Y112), 'Time Entries'!$H$12:$H$1011)+SUMIF('Time Entries'!$V$12:$V$1011, _xlfn.CONCAT(P$10, " - ", $Y112), 'Time Entries'!$J$12:$J$1011))</f>
        <v/>
      </c>
      <c r="Q112" s="22" t="str">
        <f>IF(OR($B112="", $C112=""), "", SUMIF('Time Entries'!$S$12:$S$1011, _xlfn.CONCAT(Q$10, " - ", $Y112), 'Time Entries'!$D$12:$D$1011)+SUMIF('Time Entries'!$T$12:$T$1011, _xlfn.CONCAT(Q$10, " - ", $Y112), 'Time Entries'!$F$12:$F$1011)+SUMIF('Time Entries'!$U$12:$U$1011, _xlfn.CONCAT(Q$10, " - ", $Y112), 'Time Entries'!$H$12:$H$1011)+SUMIF('Time Entries'!$V$12:$V$1011, _xlfn.CONCAT(Q$10, " - ", $Y112), 'Time Entries'!$J$12:$J$1011))</f>
        <v/>
      </c>
      <c r="R112" s="22" t="str">
        <f>IF(OR($B112="", $C112=""), "", SUMIF('Time Entries'!$S$12:$S$1011, _xlfn.CONCAT(R$10, " - ", $Y112), 'Time Entries'!$D$12:$D$1011)+SUMIF('Time Entries'!$T$12:$T$1011, _xlfn.CONCAT(R$10, " - ", $Y112), 'Time Entries'!$F$12:$F$1011)+SUMIF('Time Entries'!$U$12:$U$1011, _xlfn.CONCAT(R$10, " - ", $Y112), 'Time Entries'!$H$12:$H$1011)+SUMIF('Time Entries'!$V$12:$V$1011, _xlfn.CONCAT(R$10, " - ", $Y112), 'Time Entries'!$J$12:$J$1011))</f>
        <v/>
      </c>
      <c r="S112" s="22" t="str">
        <f>IF(OR($B112="", $C112=""), "", SUMIF('Time Entries'!$S$12:$S$1011, _xlfn.CONCAT(S$10, " - ", $Y112), 'Time Entries'!$D$12:$D$1011)+SUMIF('Time Entries'!$T$12:$T$1011, _xlfn.CONCAT(S$10, " - ", $Y112), 'Time Entries'!$F$12:$F$1011)+SUMIF('Time Entries'!$U$12:$U$1011, _xlfn.CONCAT(S$10, " - ", $Y112), 'Time Entries'!$H$12:$H$1011)+SUMIF('Time Entries'!$V$12:$V$1011, _xlfn.CONCAT(S$10, " - ", $Y112), 'Time Entries'!$J$12:$J$1011))</f>
        <v/>
      </c>
      <c r="T112" s="24" t="str">
        <f>IF(OR($B112="", $C112=""), "", SUMIF('Time Entries'!$S$12:$S$1011, _xlfn.CONCAT(T$10, " - ", $Y112), 'Time Entries'!$D$12:$D$1011)+SUMIF('Time Entries'!$T$12:$T$1011, _xlfn.CONCAT(T$10, " - ", $Y112), 'Time Entries'!$F$12:$F$1011)+SUMIF('Time Entries'!$U$12:$U$1011, _xlfn.CONCAT(T$10, " - ", $Y112), 'Time Entries'!$H$12:$H$1011)+SUMIF('Time Entries'!$V$12:$V$1011, _xlfn.CONCAT(T$10, " - ", $Y112), 'Time Entries'!$J$12:$J$1011))</f>
        <v/>
      </c>
      <c r="U112" s="48"/>
      <c r="W112" s="17" t="str">
        <f t="shared" si="11"/>
        <v/>
      </c>
      <c r="Y112" s="17" t="str">
        <f t="shared" si="12"/>
        <v/>
      </c>
      <c r="AD112" s="17" t="str">
        <f t="shared" si="13"/>
        <v/>
      </c>
      <c r="AF112" s="17" t="str">
        <f t="shared" si="14"/>
        <v/>
      </c>
      <c r="AH112" s="17" t="str">
        <f>IF($B112="", "", IF(COUNTIF($B$12:$B112, $B112)&gt;1, "", $B112))</f>
        <v/>
      </c>
      <c r="AI112" s="17" t="str">
        <f>IF($AH112="", "", COUNTIF($AH$12:$AH$261, "&lt;"&amp;$AH112)+1+COUNTIF($AH$12:$AH112, $AH112)-1-$AH$10)</f>
        <v/>
      </c>
      <c r="AK112" s="17" t="str">
        <f t="shared" si="15"/>
        <v/>
      </c>
      <c r="AL112" s="17" t="str">
        <f>IF($AK112="", "", COUNTIF($AK$12:$AK$261, "&lt;"&amp;$AK112)+1+COUNTIF($AK$12:$AK112, $AK112)-1-$AK$10)</f>
        <v/>
      </c>
    </row>
    <row r="113" spans="1:38" x14ac:dyDescent="0.25">
      <c r="A113" s="48"/>
      <c r="B113" s="57"/>
      <c r="C113" s="58"/>
      <c r="D113" s="59"/>
      <c r="E113" s="48"/>
      <c r="F113" s="27" t="str">
        <f t="shared" si="9"/>
        <v/>
      </c>
      <c r="G113" s="27" t="str">
        <f t="shared" si="10"/>
        <v/>
      </c>
      <c r="H113" s="48"/>
      <c r="I113" s="31" t="str">
        <f>IF(OR($B113="", $C113=""), "", SUMIF('Time Entries'!$S$12:$S$1011, _xlfn.CONCAT(I$10, " - ", $Y113), 'Time Entries'!$D$12:$D$1011)+SUMIF('Time Entries'!$T$12:$T$1011, _xlfn.CONCAT(I$10, " - ", $Y113), 'Time Entries'!$F$12:$F$1011)+SUMIF('Time Entries'!$U$12:$U$1011, _xlfn.CONCAT(I$10, " - ", $Y113), 'Time Entries'!$H$12:$H$1011)+SUMIF('Time Entries'!$V$12:$V$1011, _xlfn.CONCAT(I$10, " - ", $Y113), 'Time Entries'!$J$12:$J$1011))</f>
        <v/>
      </c>
      <c r="J113" s="22" t="str">
        <f>IF(OR($B113="", $C113=""), "", SUMIF('Time Entries'!$S$12:$S$1011, _xlfn.CONCAT(J$10, " - ", $Y113), 'Time Entries'!$D$12:$D$1011)+SUMIF('Time Entries'!$T$12:$T$1011, _xlfn.CONCAT(J$10, " - ", $Y113), 'Time Entries'!$F$12:$F$1011)+SUMIF('Time Entries'!$U$12:$U$1011, _xlfn.CONCAT(J$10, " - ", $Y113), 'Time Entries'!$H$12:$H$1011)+SUMIF('Time Entries'!$V$12:$V$1011, _xlfn.CONCAT(J$10, " - ", $Y113), 'Time Entries'!$J$12:$J$1011))</f>
        <v/>
      </c>
      <c r="K113" s="22" t="str">
        <f>IF(OR($B113="", $C113=""), "", SUMIF('Time Entries'!$S$12:$S$1011, _xlfn.CONCAT(K$10, " - ", $Y113), 'Time Entries'!$D$12:$D$1011)+SUMIF('Time Entries'!$T$12:$T$1011, _xlfn.CONCAT(K$10, " - ", $Y113), 'Time Entries'!$F$12:$F$1011)+SUMIF('Time Entries'!$U$12:$U$1011, _xlfn.CONCAT(K$10, " - ", $Y113), 'Time Entries'!$H$12:$H$1011)+SUMIF('Time Entries'!$V$12:$V$1011, _xlfn.CONCAT(K$10, " - ", $Y113), 'Time Entries'!$J$12:$J$1011))</f>
        <v/>
      </c>
      <c r="L113" s="22" t="str">
        <f>IF(OR($B113="", $C113=""), "", SUMIF('Time Entries'!$S$12:$S$1011, _xlfn.CONCAT(L$10, " - ", $Y113), 'Time Entries'!$D$12:$D$1011)+SUMIF('Time Entries'!$T$12:$T$1011, _xlfn.CONCAT(L$10, " - ", $Y113), 'Time Entries'!$F$12:$F$1011)+SUMIF('Time Entries'!$U$12:$U$1011, _xlfn.CONCAT(L$10, " - ", $Y113), 'Time Entries'!$H$12:$H$1011)+SUMIF('Time Entries'!$V$12:$V$1011, _xlfn.CONCAT(L$10, " - ", $Y113), 'Time Entries'!$J$12:$J$1011))</f>
        <v/>
      </c>
      <c r="M113" s="22" t="str">
        <f>IF(OR($B113="", $C113=""), "", SUMIF('Time Entries'!$S$12:$S$1011, _xlfn.CONCAT(M$10, " - ", $Y113), 'Time Entries'!$D$12:$D$1011)+SUMIF('Time Entries'!$T$12:$T$1011, _xlfn.CONCAT(M$10, " - ", $Y113), 'Time Entries'!$F$12:$F$1011)+SUMIF('Time Entries'!$U$12:$U$1011, _xlfn.CONCAT(M$10, " - ", $Y113), 'Time Entries'!$H$12:$H$1011)+SUMIF('Time Entries'!$V$12:$V$1011, _xlfn.CONCAT(M$10, " - ", $Y113), 'Time Entries'!$J$12:$J$1011))</f>
        <v/>
      </c>
      <c r="N113" s="22" t="str">
        <f>IF(OR($B113="", $C113=""), "", SUMIF('Time Entries'!$S$12:$S$1011, _xlfn.CONCAT(N$10, " - ", $Y113), 'Time Entries'!$D$12:$D$1011)+SUMIF('Time Entries'!$T$12:$T$1011, _xlfn.CONCAT(N$10, " - ", $Y113), 'Time Entries'!$F$12:$F$1011)+SUMIF('Time Entries'!$U$12:$U$1011, _xlfn.CONCAT(N$10, " - ", $Y113), 'Time Entries'!$H$12:$H$1011)+SUMIF('Time Entries'!$V$12:$V$1011, _xlfn.CONCAT(N$10, " - ", $Y113), 'Time Entries'!$J$12:$J$1011))</f>
        <v/>
      </c>
      <c r="O113" s="22" t="str">
        <f>IF(OR($B113="", $C113=""), "", SUMIF('Time Entries'!$S$12:$S$1011, _xlfn.CONCAT(O$10, " - ", $Y113), 'Time Entries'!$D$12:$D$1011)+SUMIF('Time Entries'!$T$12:$T$1011, _xlfn.CONCAT(O$10, " - ", $Y113), 'Time Entries'!$F$12:$F$1011)+SUMIF('Time Entries'!$U$12:$U$1011, _xlfn.CONCAT(O$10, " - ", $Y113), 'Time Entries'!$H$12:$H$1011)+SUMIF('Time Entries'!$V$12:$V$1011, _xlfn.CONCAT(O$10, " - ", $Y113), 'Time Entries'!$J$12:$J$1011))</f>
        <v/>
      </c>
      <c r="P113" s="22" t="str">
        <f>IF(OR($B113="", $C113=""), "", SUMIF('Time Entries'!$S$12:$S$1011, _xlfn.CONCAT(P$10, " - ", $Y113), 'Time Entries'!$D$12:$D$1011)+SUMIF('Time Entries'!$T$12:$T$1011, _xlfn.CONCAT(P$10, " - ", $Y113), 'Time Entries'!$F$12:$F$1011)+SUMIF('Time Entries'!$U$12:$U$1011, _xlfn.CONCAT(P$10, " - ", $Y113), 'Time Entries'!$H$12:$H$1011)+SUMIF('Time Entries'!$V$12:$V$1011, _xlfn.CONCAT(P$10, " - ", $Y113), 'Time Entries'!$J$12:$J$1011))</f>
        <v/>
      </c>
      <c r="Q113" s="22" t="str">
        <f>IF(OR($B113="", $C113=""), "", SUMIF('Time Entries'!$S$12:$S$1011, _xlfn.CONCAT(Q$10, " - ", $Y113), 'Time Entries'!$D$12:$D$1011)+SUMIF('Time Entries'!$T$12:$T$1011, _xlfn.CONCAT(Q$10, " - ", $Y113), 'Time Entries'!$F$12:$F$1011)+SUMIF('Time Entries'!$U$12:$U$1011, _xlfn.CONCAT(Q$10, " - ", $Y113), 'Time Entries'!$H$12:$H$1011)+SUMIF('Time Entries'!$V$12:$V$1011, _xlfn.CONCAT(Q$10, " - ", $Y113), 'Time Entries'!$J$12:$J$1011))</f>
        <v/>
      </c>
      <c r="R113" s="22" t="str">
        <f>IF(OR($B113="", $C113=""), "", SUMIF('Time Entries'!$S$12:$S$1011, _xlfn.CONCAT(R$10, " - ", $Y113), 'Time Entries'!$D$12:$D$1011)+SUMIF('Time Entries'!$T$12:$T$1011, _xlfn.CONCAT(R$10, " - ", $Y113), 'Time Entries'!$F$12:$F$1011)+SUMIF('Time Entries'!$U$12:$U$1011, _xlfn.CONCAT(R$10, " - ", $Y113), 'Time Entries'!$H$12:$H$1011)+SUMIF('Time Entries'!$V$12:$V$1011, _xlfn.CONCAT(R$10, " - ", $Y113), 'Time Entries'!$J$12:$J$1011))</f>
        <v/>
      </c>
      <c r="S113" s="22" t="str">
        <f>IF(OR($B113="", $C113=""), "", SUMIF('Time Entries'!$S$12:$S$1011, _xlfn.CONCAT(S$10, " - ", $Y113), 'Time Entries'!$D$12:$D$1011)+SUMIF('Time Entries'!$T$12:$T$1011, _xlfn.CONCAT(S$10, " - ", $Y113), 'Time Entries'!$F$12:$F$1011)+SUMIF('Time Entries'!$U$12:$U$1011, _xlfn.CONCAT(S$10, " - ", $Y113), 'Time Entries'!$H$12:$H$1011)+SUMIF('Time Entries'!$V$12:$V$1011, _xlfn.CONCAT(S$10, " - ", $Y113), 'Time Entries'!$J$12:$J$1011))</f>
        <v/>
      </c>
      <c r="T113" s="24" t="str">
        <f>IF(OR($B113="", $C113=""), "", SUMIF('Time Entries'!$S$12:$S$1011, _xlfn.CONCAT(T$10, " - ", $Y113), 'Time Entries'!$D$12:$D$1011)+SUMIF('Time Entries'!$T$12:$T$1011, _xlfn.CONCAT(T$10, " - ", $Y113), 'Time Entries'!$F$12:$F$1011)+SUMIF('Time Entries'!$U$12:$U$1011, _xlfn.CONCAT(T$10, " - ", $Y113), 'Time Entries'!$H$12:$H$1011)+SUMIF('Time Entries'!$V$12:$V$1011, _xlfn.CONCAT(T$10, " - ", $Y113), 'Time Entries'!$J$12:$J$1011))</f>
        <v/>
      </c>
      <c r="U113" s="48"/>
      <c r="W113" s="17" t="str">
        <f t="shared" si="11"/>
        <v/>
      </c>
      <c r="Y113" s="17" t="str">
        <f t="shared" si="12"/>
        <v/>
      </c>
      <c r="AD113" s="17" t="str">
        <f t="shared" si="13"/>
        <v/>
      </c>
      <c r="AF113" s="17" t="str">
        <f t="shared" si="14"/>
        <v/>
      </c>
      <c r="AH113" s="17" t="str">
        <f>IF($B113="", "", IF(COUNTIF($B$12:$B113, $B113)&gt;1, "", $B113))</f>
        <v/>
      </c>
      <c r="AI113" s="17" t="str">
        <f>IF($AH113="", "", COUNTIF($AH$12:$AH$261, "&lt;"&amp;$AH113)+1+COUNTIF($AH$12:$AH113, $AH113)-1-$AH$10)</f>
        <v/>
      </c>
      <c r="AK113" s="17" t="str">
        <f t="shared" si="15"/>
        <v/>
      </c>
      <c r="AL113" s="17" t="str">
        <f>IF($AK113="", "", COUNTIF($AK$12:$AK$261, "&lt;"&amp;$AK113)+1+COUNTIF($AK$12:$AK113, $AK113)-1-$AK$10)</f>
        <v/>
      </c>
    </row>
    <row r="114" spans="1:38" x14ac:dyDescent="0.25">
      <c r="A114" s="48"/>
      <c r="B114" s="57"/>
      <c r="C114" s="58"/>
      <c r="D114" s="59"/>
      <c r="E114" s="48"/>
      <c r="F114" s="27" t="str">
        <f t="shared" si="9"/>
        <v/>
      </c>
      <c r="G114" s="27" t="str">
        <f t="shared" si="10"/>
        <v/>
      </c>
      <c r="H114" s="48"/>
      <c r="I114" s="31" t="str">
        <f>IF(OR($B114="", $C114=""), "", SUMIF('Time Entries'!$S$12:$S$1011, _xlfn.CONCAT(I$10, " - ", $Y114), 'Time Entries'!$D$12:$D$1011)+SUMIF('Time Entries'!$T$12:$T$1011, _xlfn.CONCAT(I$10, " - ", $Y114), 'Time Entries'!$F$12:$F$1011)+SUMIF('Time Entries'!$U$12:$U$1011, _xlfn.CONCAT(I$10, " - ", $Y114), 'Time Entries'!$H$12:$H$1011)+SUMIF('Time Entries'!$V$12:$V$1011, _xlfn.CONCAT(I$10, " - ", $Y114), 'Time Entries'!$J$12:$J$1011))</f>
        <v/>
      </c>
      <c r="J114" s="22" t="str">
        <f>IF(OR($B114="", $C114=""), "", SUMIF('Time Entries'!$S$12:$S$1011, _xlfn.CONCAT(J$10, " - ", $Y114), 'Time Entries'!$D$12:$D$1011)+SUMIF('Time Entries'!$T$12:$T$1011, _xlfn.CONCAT(J$10, " - ", $Y114), 'Time Entries'!$F$12:$F$1011)+SUMIF('Time Entries'!$U$12:$U$1011, _xlfn.CONCAT(J$10, " - ", $Y114), 'Time Entries'!$H$12:$H$1011)+SUMIF('Time Entries'!$V$12:$V$1011, _xlfn.CONCAT(J$10, " - ", $Y114), 'Time Entries'!$J$12:$J$1011))</f>
        <v/>
      </c>
      <c r="K114" s="22" t="str">
        <f>IF(OR($B114="", $C114=""), "", SUMIF('Time Entries'!$S$12:$S$1011, _xlfn.CONCAT(K$10, " - ", $Y114), 'Time Entries'!$D$12:$D$1011)+SUMIF('Time Entries'!$T$12:$T$1011, _xlfn.CONCAT(K$10, " - ", $Y114), 'Time Entries'!$F$12:$F$1011)+SUMIF('Time Entries'!$U$12:$U$1011, _xlfn.CONCAT(K$10, " - ", $Y114), 'Time Entries'!$H$12:$H$1011)+SUMIF('Time Entries'!$V$12:$V$1011, _xlfn.CONCAT(K$10, " - ", $Y114), 'Time Entries'!$J$12:$J$1011))</f>
        <v/>
      </c>
      <c r="L114" s="22" t="str">
        <f>IF(OR($B114="", $C114=""), "", SUMIF('Time Entries'!$S$12:$S$1011, _xlfn.CONCAT(L$10, " - ", $Y114), 'Time Entries'!$D$12:$D$1011)+SUMIF('Time Entries'!$T$12:$T$1011, _xlfn.CONCAT(L$10, " - ", $Y114), 'Time Entries'!$F$12:$F$1011)+SUMIF('Time Entries'!$U$12:$U$1011, _xlfn.CONCAT(L$10, " - ", $Y114), 'Time Entries'!$H$12:$H$1011)+SUMIF('Time Entries'!$V$12:$V$1011, _xlfn.CONCAT(L$10, " - ", $Y114), 'Time Entries'!$J$12:$J$1011))</f>
        <v/>
      </c>
      <c r="M114" s="22" t="str">
        <f>IF(OR($B114="", $C114=""), "", SUMIF('Time Entries'!$S$12:$S$1011, _xlfn.CONCAT(M$10, " - ", $Y114), 'Time Entries'!$D$12:$D$1011)+SUMIF('Time Entries'!$T$12:$T$1011, _xlfn.CONCAT(M$10, " - ", $Y114), 'Time Entries'!$F$12:$F$1011)+SUMIF('Time Entries'!$U$12:$U$1011, _xlfn.CONCAT(M$10, " - ", $Y114), 'Time Entries'!$H$12:$H$1011)+SUMIF('Time Entries'!$V$12:$V$1011, _xlfn.CONCAT(M$10, " - ", $Y114), 'Time Entries'!$J$12:$J$1011))</f>
        <v/>
      </c>
      <c r="N114" s="22" t="str">
        <f>IF(OR($B114="", $C114=""), "", SUMIF('Time Entries'!$S$12:$S$1011, _xlfn.CONCAT(N$10, " - ", $Y114), 'Time Entries'!$D$12:$D$1011)+SUMIF('Time Entries'!$T$12:$T$1011, _xlfn.CONCAT(N$10, " - ", $Y114), 'Time Entries'!$F$12:$F$1011)+SUMIF('Time Entries'!$U$12:$U$1011, _xlfn.CONCAT(N$10, " - ", $Y114), 'Time Entries'!$H$12:$H$1011)+SUMIF('Time Entries'!$V$12:$V$1011, _xlfn.CONCAT(N$10, " - ", $Y114), 'Time Entries'!$J$12:$J$1011))</f>
        <v/>
      </c>
      <c r="O114" s="22" t="str">
        <f>IF(OR($B114="", $C114=""), "", SUMIF('Time Entries'!$S$12:$S$1011, _xlfn.CONCAT(O$10, " - ", $Y114), 'Time Entries'!$D$12:$D$1011)+SUMIF('Time Entries'!$T$12:$T$1011, _xlfn.CONCAT(O$10, " - ", $Y114), 'Time Entries'!$F$12:$F$1011)+SUMIF('Time Entries'!$U$12:$U$1011, _xlfn.CONCAT(O$10, " - ", $Y114), 'Time Entries'!$H$12:$H$1011)+SUMIF('Time Entries'!$V$12:$V$1011, _xlfn.CONCAT(O$10, " - ", $Y114), 'Time Entries'!$J$12:$J$1011))</f>
        <v/>
      </c>
      <c r="P114" s="22" t="str">
        <f>IF(OR($B114="", $C114=""), "", SUMIF('Time Entries'!$S$12:$S$1011, _xlfn.CONCAT(P$10, " - ", $Y114), 'Time Entries'!$D$12:$D$1011)+SUMIF('Time Entries'!$T$12:$T$1011, _xlfn.CONCAT(P$10, " - ", $Y114), 'Time Entries'!$F$12:$F$1011)+SUMIF('Time Entries'!$U$12:$U$1011, _xlfn.CONCAT(P$10, " - ", $Y114), 'Time Entries'!$H$12:$H$1011)+SUMIF('Time Entries'!$V$12:$V$1011, _xlfn.CONCAT(P$10, " - ", $Y114), 'Time Entries'!$J$12:$J$1011))</f>
        <v/>
      </c>
      <c r="Q114" s="22" t="str">
        <f>IF(OR($B114="", $C114=""), "", SUMIF('Time Entries'!$S$12:$S$1011, _xlfn.CONCAT(Q$10, " - ", $Y114), 'Time Entries'!$D$12:$D$1011)+SUMIF('Time Entries'!$T$12:$T$1011, _xlfn.CONCAT(Q$10, " - ", $Y114), 'Time Entries'!$F$12:$F$1011)+SUMIF('Time Entries'!$U$12:$U$1011, _xlfn.CONCAT(Q$10, " - ", $Y114), 'Time Entries'!$H$12:$H$1011)+SUMIF('Time Entries'!$V$12:$V$1011, _xlfn.CONCAT(Q$10, " - ", $Y114), 'Time Entries'!$J$12:$J$1011))</f>
        <v/>
      </c>
      <c r="R114" s="22" t="str">
        <f>IF(OR($B114="", $C114=""), "", SUMIF('Time Entries'!$S$12:$S$1011, _xlfn.CONCAT(R$10, " - ", $Y114), 'Time Entries'!$D$12:$D$1011)+SUMIF('Time Entries'!$T$12:$T$1011, _xlfn.CONCAT(R$10, " - ", $Y114), 'Time Entries'!$F$12:$F$1011)+SUMIF('Time Entries'!$U$12:$U$1011, _xlfn.CONCAT(R$10, " - ", $Y114), 'Time Entries'!$H$12:$H$1011)+SUMIF('Time Entries'!$V$12:$V$1011, _xlfn.CONCAT(R$10, " - ", $Y114), 'Time Entries'!$J$12:$J$1011))</f>
        <v/>
      </c>
      <c r="S114" s="22" t="str">
        <f>IF(OR($B114="", $C114=""), "", SUMIF('Time Entries'!$S$12:$S$1011, _xlfn.CONCAT(S$10, " - ", $Y114), 'Time Entries'!$D$12:$D$1011)+SUMIF('Time Entries'!$T$12:$T$1011, _xlfn.CONCAT(S$10, " - ", $Y114), 'Time Entries'!$F$12:$F$1011)+SUMIF('Time Entries'!$U$12:$U$1011, _xlfn.CONCAT(S$10, " - ", $Y114), 'Time Entries'!$H$12:$H$1011)+SUMIF('Time Entries'!$V$12:$V$1011, _xlfn.CONCAT(S$10, " - ", $Y114), 'Time Entries'!$J$12:$J$1011))</f>
        <v/>
      </c>
      <c r="T114" s="24" t="str">
        <f>IF(OR($B114="", $C114=""), "", SUMIF('Time Entries'!$S$12:$S$1011, _xlfn.CONCAT(T$10, " - ", $Y114), 'Time Entries'!$D$12:$D$1011)+SUMIF('Time Entries'!$T$12:$T$1011, _xlfn.CONCAT(T$10, " - ", $Y114), 'Time Entries'!$F$12:$F$1011)+SUMIF('Time Entries'!$U$12:$U$1011, _xlfn.CONCAT(T$10, " - ", $Y114), 'Time Entries'!$H$12:$H$1011)+SUMIF('Time Entries'!$V$12:$V$1011, _xlfn.CONCAT(T$10, " - ", $Y114), 'Time Entries'!$J$12:$J$1011))</f>
        <v/>
      </c>
      <c r="U114" s="48"/>
      <c r="W114" s="17" t="str">
        <f t="shared" si="11"/>
        <v/>
      </c>
      <c r="Y114" s="17" t="str">
        <f t="shared" si="12"/>
        <v/>
      </c>
      <c r="AD114" s="17" t="str">
        <f t="shared" si="13"/>
        <v/>
      </c>
      <c r="AF114" s="17" t="str">
        <f t="shared" si="14"/>
        <v/>
      </c>
      <c r="AH114" s="17" t="str">
        <f>IF($B114="", "", IF(COUNTIF($B$12:$B114, $B114)&gt;1, "", $B114))</f>
        <v/>
      </c>
      <c r="AI114" s="17" t="str">
        <f>IF($AH114="", "", COUNTIF($AH$12:$AH$261, "&lt;"&amp;$AH114)+1+COUNTIF($AH$12:$AH114, $AH114)-1-$AH$10)</f>
        <v/>
      </c>
      <c r="AK114" s="17" t="str">
        <f t="shared" si="15"/>
        <v/>
      </c>
      <c r="AL114" s="17" t="str">
        <f>IF($AK114="", "", COUNTIF($AK$12:$AK$261, "&lt;"&amp;$AK114)+1+COUNTIF($AK$12:$AK114, $AK114)-1-$AK$10)</f>
        <v/>
      </c>
    </row>
    <row r="115" spans="1:38" x14ac:dyDescent="0.25">
      <c r="A115" s="48"/>
      <c r="B115" s="57"/>
      <c r="C115" s="58"/>
      <c r="D115" s="59"/>
      <c r="E115" s="48"/>
      <c r="F115" s="27" t="str">
        <f t="shared" si="9"/>
        <v/>
      </c>
      <c r="G115" s="27" t="str">
        <f t="shared" si="10"/>
        <v/>
      </c>
      <c r="H115" s="48"/>
      <c r="I115" s="31" t="str">
        <f>IF(OR($B115="", $C115=""), "", SUMIF('Time Entries'!$S$12:$S$1011, _xlfn.CONCAT(I$10, " - ", $Y115), 'Time Entries'!$D$12:$D$1011)+SUMIF('Time Entries'!$T$12:$T$1011, _xlfn.CONCAT(I$10, " - ", $Y115), 'Time Entries'!$F$12:$F$1011)+SUMIF('Time Entries'!$U$12:$U$1011, _xlfn.CONCAT(I$10, " - ", $Y115), 'Time Entries'!$H$12:$H$1011)+SUMIF('Time Entries'!$V$12:$V$1011, _xlfn.CONCAT(I$10, " - ", $Y115), 'Time Entries'!$J$12:$J$1011))</f>
        <v/>
      </c>
      <c r="J115" s="22" t="str">
        <f>IF(OR($B115="", $C115=""), "", SUMIF('Time Entries'!$S$12:$S$1011, _xlfn.CONCAT(J$10, " - ", $Y115), 'Time Entries'!$D$12:$D$1011)+SUMIF('Time Entries'!$T$12:$T$1011, _xlfn.CONCAT(J$10, " - ", $Y115), 'Time Entries'!$F$12:$F$1011)+SUMIF('Time Entries'!$U$12:$U$1011, _xlfn.CONCAT(J$10, " - ", $Y115), 'Time Entries'!$H$12:$H$1011)+SUMIF('Time Entries'!$V$12:$V$1011, _xlfn.CONCAT(J$10, " - ", $Y115), 'Time Entries'!$J$12:$J$1011))</f>
        <v/>
      </c>
      <c r="K115" s="22" t="str">
        <f>IF(OR($B115="", $C115=""), "", SUMIF('Time Entries'!$S$12:$S$1011, _xlfn.CONCAT(K$10, " - ", $Y115), 'Time Entries'!$D$12:$D$1011)+SUMIF('Time Entries'!$T$12:$T$1011, _xlfn.CONCAT(K$10, " - ", $Y115), 'Time Entries'!$F$12:$F$1011)+SUMIF('Time Entries'!$U$12:$U$1011, _xlfn.CONCAT(K$10, " - ", $Y115), 'Time Entries'!$H$12:$H$1011)+SUMIF('Time Entries'!$V$12:$V$1011, _xlfn.CONCAT(K$10, " - ", $Y115), 'Time Entries'!$J$12:$J$1011))</f>
        <v/>
      </c>
      <c r="L115" s="22" t="str">
        <f>IF(OR($B115="", $C115=""), "", SUMIF('Time Entries'!$S$12:$S$1011, _xlfn.CONCAT(L$10, " - ", $Y115), 'Time Entries'!$D$12:$D$1011)+SUMIF('Time Entries'!$T$12:$T$1011, _xlfn.CONCAT(L$10, " - ", $Y115), 'Time Entries'!$F$12:$F$1011)+SUMIF('Time Entries'!$U$12:$U$1011, _xlfn.CONCAT(L$10, " - ", $Y115), 'Time Entries'!$H$12:$H$1011)+SUMIF('Time Entries'!$V$12:$V$1011, _xlfn.CONCAT(L$10, " - ", $Y115), 'Time Entries'!$J$12:$J$1011))</f>
        <v/>
      </c>
      <c r="M115" s="22" t="str">
        <f>IF(OR($B115="", $C115=""), "", SUMIF('Time Entries'!$S$12:$S$1011, _xlfn.CONCAT(M$10, " - ", $Y115), 'Time Entries'!$D$12:$D$1011)+SUMIF('Time Entries'!$T$12:$T$1011, _xlfn.CONCAT(M$10, " - ", $Y115), 'Time Entries'!$F$12:$F$1011)+SUMIF('Time Entries'!$U$12:$U$1011, _xlfn.CONCAT(M$10, " - ", $Y115), 'Time Entries'!$H$12:$H$1011)+SUMIF('Time Entries'!$V$12:$V$1011, _xlfn.CONCAT(M$10, " - ", $Y115), 'Time Entries'!$J$12:$J$1011))</f>
        <v/>
      </c>
      <c r="N115" s="22" t="str">
        <f>IF(OR($B115="", $C115=""), "", SUMIF('Time Entries'!$S$12:$S$1011, _xlfn.CONCAT(N$10, " - ", $Y115), 'Time Entries'!$D$12:$D$1011)+SUMIF('Time Entries'!$T$12:$T$1011, _xlfn.CONCAT(N$10, " - ", $Y115), 'Time Entries'!$F$12:$F$1011)+SUMIF('Time Entries'!$U$12:$U$1011, _xlfn.CONCAT(N$10, " - ", $Y115), 'Time Entries'!$H$12:$H$1011)+SUMIF('Time Entries'!$V$12:$V$1011, _xlfn.CONCAT(N$10, " - ", $Y115), 'Time Entries'!$J$12:$J$1011))</f>
        <v/>
      </c>
      <c r="O115" s="22" t="str">
        <f>IF(OR($B115="", $C115=""), "", SUMIF('Time Entries'!$S$12:$S$1011, _xlfn.CONCAT(O$10, " - ", $Y115), 'Time Entries'!$D$12:$D$1011)+SUMIF('Time Entries'!$T$12:$T$1011, _xlfn.CONCAT(O$10, " - ", $Y115), 'Time Entries'!$F$12:$F$1011)+SUMIF('Time Entries'!$U$12:$U$1011, _xlfn.CONCAT(O$10, " - ", $Y115), 'Time Entries'!$H$12:$H$1011)+SUMIF('Time Entries'!$V$12:$V$1011, _xlfn.CONCAT(O$10, " - ", $Y115), 'Time Entries'!$J$12:$J$1011))</f>
        <v/>
      </c>
      <c r="P115" s="22" t="str">
        <f>IF(OR($B115="", $C115=""), "", SUMIF('Time Entries'!$S$12:$S$1011, _xlfn.CONCAT(P$10, " - ", $Y115), 'Time Entries'!$D$12:$D$1011)+SUMIF('Time Entries'!$T$12:$T$1011, _xlfn.CONCAT(P$10, " - ", $Y115), 'Time Entries'!$F$12:$F$1011)+SUMIF('Time Entries'!$U$12:$U$1011, _xlfn.CONCAT(P$10, " - ", $Y115), 'Time Entries'!$H$12:$H$1011)+SUMIF('Time Entries'!$V$12:$V$1011, _xlfn.CONCAT(P$10, " - ", $Y115), 'Time Entries'!$J$12:$J$1011))</f>
        <v/>
      </c>
      <c r="Q115" s="22" t="str">
        <f>IF(OR($B115="", $C115=""), "", SUMIF('Time Entries'!$S$12:$S$1011, _xlfn.CONCAT(Q$10, " - ", $Y115), 'Time Entries'!$D$12:$D$1011)+SUMIF('Time Entries'!$T$12:$T$1011, _xlfn.CONCAT(Q$10, " - ", $Y115), 'Time Entries'!$F$12:$F$1011)+SUMIF('Time Entries'!$U$12:$U$1011, _xlfn.CONCAT(Q$10, " - ", $Y115), 'Time Entries'!$H$12:$H$1011)+SUMIF('Time Entries'!$V$12:$V$1011, _xlfn.CONCAT(Q$10, " - ", $Y115), 'Time Entries'!$J$12:$J$1011))</f>
        <v/>
      </c>
      <c r="R115" s="22" t="str">
        <f>IF(OR($B115="", $C115=""), "", SUMIF('Time Entries'!$S$12:$S$1011, _xlfn.CONCAT(R$10, " - ", $Y115), 'Time Entries'!$D$12:$D$1011)+SUMIF('Time Entries'!$T$12:$T$1011, _xlfn.CONCAT(R$10, " - ", $Y115), 'Time Entries'!$F$12:$F$1011)+SUMIF('Time Entries'!$U$12:$U$1011, _xlfn.CONCAT(R$10, " - ", $Y115), 'Time Entries'!$H$12:$H$1011)+SUMIF('Time Entries'!$V$12:$V$1011, _xlfn.CONCAT(R$10, " - ", $Y115), 'Time Entries'!$J$12:$J$1011))</f>
        <v/>
      </c>
      <c r="S115" s="22" t="str">
        <f>IF(OR($B115="", $C115=""), "", SUMIF('Time Entries'!$S$12:$S$1011, _xlfn.CONCAT(S$10, " - ", $Y115), 'Time Entries'!$D$12:$D$1011)+SUMIF('Time Entries'!$T$12:$T$1011, _xlfn.CONCAT(S$10, " - ", $Y115), 'Time Entries'!$F$12:$F$1011)+SUMIF('Time Entries'!$U$12:$U$1011, _xlfn.CONCAT(S$10, " - ", $Y115), 'Time Entries'!$H$12:$H$1011)+SUMIF('Time Entries'!$V$12:$V$1011, _xlfn.CONCAT(S$10, " - ", $Y115), 'Time Entries'!$J$12:$J$1011))</f>
        <v/>
      </c>
      <c r="T115" s="24" t="str">
        <f>IF(OR($B115="", $C115=""), "", SUMIF('Time Entries'!$S$12:$S$1011, _xlfn.CONCAT(T$10, " - ", $Y115), 'Time Entries'!$D$12:$D$1011)+SUMIF('Time Entries'!$T$12:$T$1011, _xlfn.CONCAT(T$10, " - ", $Y115), 'Time Entries'!$F$12:$F$1011)+SUMIF('Time Entries'!$U$12:$U$1011, _xlfn.CONCAT(T$10, " - ", $Y115), 'Time Entries'!$H$12:$H$1011)+SUMIF('Time Entries'!$V$12:$V$1011, _xlfn.CONCAT(T$10, " - ", $Y115), 'Time Entries'!$J$12:$J$1011))</f>
        <v/>
      </c>
      <c r="U115" s="48"/>
      <c r="W115" s="17" t="str">
        <f t="shared" si="11"/>
        <v/>
      </c>
      <c r="Y115" s="17" t="str">
        <f t="shared" si="12"/>
        <v/>
      </c>
      <c r="AD115" s="17" t="str">
        <f t="shared" si="13"/>
        <v/>
      </c>
      <c r="AF115" s="17" t="str">
        <f t="shared" si="14"/>
        <v/>
      </c>
      <c r="AH115" s="17" t="str">
        <f>IF($B115="", "", IF(COUNTIF($B$12:$B115, $B115)&gt;1, "", $B115))</f>
        <v/>
      </c>
      <c r="AI115" s="17" t="str">
        <f>IF($AH115="", "", COUNTIF($AH$12:$AH$261, "&lt;"&amp;$AH115)+1+COUNTIF($AH$12:$AH115, $AH115)-1-$AH$10)</f>
        <v/>
      </c>
      <c r="AK115" s="17" t="str">
        <f t="shared" si="15"/>
        <v/>
      </c>
      <c r="AL115" s="17" t="str">
        <f>IF($AK115="", "", COUNTIF($AK$12:$AK$261, "&lt;"&amp;$AK115)+1+COUNTIF($AK$12:$AK115, $AK115)-1-$AK$10)</f>
        <v/>
      </c>
    </row>
    <row r="116" spans="1:38" x14ac:dyDescent="0.25">
      <c r="A116" s="48"/>
      <c r="B116" s="57"/>
      <c r="C116" s="58"/>
      <c r="D116" s="59"/>
      <c r="E116" s="48"/>
      <c r="F116" s="27" t="str">
        <f t="shared" si="9"/>
        <v/>
      </c>
      <c r="G116" s="27" t="str">
        <f t="shared" si="10"/>
        <v/>
      </c>
      <c r="H116" s="48"/>
      <c r="I116" s="31" t="str">
        <f>IF(OR($B116="", $C116=""), "", SUMIF('Time Entries'!$S$12:$S$1011, _xlfn.CONCAT(I$10, " - ", $Y116), 'Time Entries'!$D$12:$D$1011)+SUMIF('Time Entries'!$T$12:$T$1011, _xlfn.CONCAT(I$10, " - ", $Y116), 'Time Entries'!$F$12:$F$1011)+SUMIF('Time Entries'!$U$12:$U$1011, _xlfn.CONCAT(I$10, " - ", $Y116), 'Time Entries'!$H$12:$H$1011)+SUMIF('Time Entries'!$V$12:$V$1011, _xlfn.CONCAT(I$10, " - ", $Y116), 'Time Entries'!$J$12:$J$1011))</f>
        <v/>
      </c>
      <c r="J116" s="22" t="str">
        <f>IF(OR($B116="", $C116=""), "", SUMIF('Time Entries'!$S$12:$S$1011, _xlfn.CONCAT(J$10, " - ", $Y116), 'Time Entries'!$D$12:$D$1011)+SUMIF('Time Entries'!$T$12:$T$1011, _xlfn.CONCAT(J$10, " - ", $Y116), 'Time Entries'!$F$12:$F$1011)+SUMIF('Time Entries'!$U$12:$U$1011, _xlfn.CONCAT(J$10, " - ", $Y116), 'Time Entries'!$H$12:$H$1011)+SUMIF('Time Entries'!$V$12:$V$1011, _xlfn.CONCAT(J$10, " - ", $Y116), 'Time Entries'!$J$12:$J$1011))</f>
        <v/>
      </c>
      <c r="K116" s="22" t="str">
        <f>IF(OR($B116="", $C116=""), "", SUMIF('Time Entries'!$S$12:$S$1011, _xlfn.CONCAT(K$10, " - ", $Y116), 'Time Entries'!$D$12:$D$1011)+SUMIF('Time Entries'!$T$12:$T$1011, _xlfn.CONCAT(K$10, " - ", $Y116), 'Time Entries'!$F$12:$F$1011)+SUMIF('Time Entries'!$U$12:$U$1011, _xlfn.CONCAT(K$10, " - ", $Y116), 'Time Entries'!$H$12:$H$1011)+SUMIF('Time Entries'!$V$12:$V$1011, _xlfn.CONCAT(K$10, " - ", $Y116), 'Time Entries'!$J$12:$J$1011))</f>
        <v/>
      </c>
      <c r="L116" s="22" t="str">
        <f>IF(OR($B116="", $C116=""), "", SUMIF('Time Entries'!$S$12:$S$1011, _xlfn.CONCAT(L$10, " - ", $Y116), 'Time Entries'!$D$12:$D$1011)+SUMIF('Time Entries'!$T$12:$T$1011, _xlfn.CONCAT(L$10, " - ", $Y116), 'Time Entries'!$F$12:$F$1011)+SUMIF('Time Entries'!$U$12:$U$1011, _xlfn.CONCAT(L$10, " - ", $Y116), 'Time Entries'!$H$12:$H$1011)+SUMIF('Time Entries'!$V$12:$V$1011, _xlfn.CONCAT(L$10, " - ", $Y116), 'Time Entries'!$J$12:$J$1011))</f>
        <v/>
      </c>
      <c r="M116" s="22" t="str">
        <f>IF(OR($B116="", $C116=""), "", SUMIF('Time Entries'!$S$12:$S$1011, _xlfn.CONCAT(M$10, " - ", $Y116), 'Time Entries'!$D$12:$D$1011)+SUMIF('Time Entries'!$T$12:$T$1011, _xlfn.CONCAT(M$10, " - ", $Y116), 'Time Entries'!$F$12:$F$1011)+SUMIF('Time Entries'!$U$12:$U$1011, _xlfn.CONCAT(M$10, " - ", $Y116), 'Time Entries'!$H$12:$H$1011)+SUMIF('Time Entries'!$V$12:$V$1011, _xlfn.CONCAT(M$10, " - ", $Y116), 'Time Entries'!$J$12:$J$1011))</f>
        <v/>
      </c>
      <c r="N116" s="22" t="str">
        <f>IF(OR($B116="", $C116=""), "", SUMIF('Time Entries'!$S$12:$S$1011, _xlfn.CONCAT(N$10, " - ", $Y116), 'Time Entries'!$D$12:$D$1011)+SUMIF('Time Entries'!$T$12:$T$1011, _xlfn.CONCAT(N$10, " - ", $Y116), 'Time Entries'!$F$12:$F$1011)+SUMIF('Time Entries'!$U$12:$U$1011, _xlfn.CONCAT(N$10, " - ", $Y116), 'Time Entries'!$H$12:$H$1011)+SUMIF('Time Entries'!$V$12:$V$1011, _xlfn.CONCAT(N$10, " - ", $Y116), 'Time Entries'!$J$12:$J$1011))</f>
        <v/>
      </c>
      <c r="O116" s="22" t="str">
        <f>IF(OR($B116="", $C116=""), "", SUMIF('Time Entries'!$S$12:$S$1011, _xlfn.CONCAT(O$10, " - ", $Y116), 'Time Entries'!$D$12:$D$1011)+SUMIF('Time Entries'!$T$12:$T$1011, _xlfn.CONCAT(O$10, " - ", $Y116), 'Time Entries'!$F$12:$F$1011)+SUMIF('Time Entries'!$U$12:$U$1011, _xlfn.CONCAT(O$10, " - ", $Y116), 'Time Entries'!$H$12:$H$1011)+SUMIF('Time Entries'!$V$12:$V$1011, _xlfn.CONCAT(O$10, " - ", $Y116), 'Time Entries'!$J$12:$J$1011))</f>
        <v/>
      </c>
      <c r="P116" s="22" t="str">
        <f>IF(OR($B116="", $C116=""), "", SUMIF('Time Entries'!$S$12:$S$1011, _xlfn.CONCAT(P$10, " - ", $Y116), 'Time Entries'!$D$12:$D$1011)+SUMIF('Time Entries'!$T$12:$T$1011, _xlfn.CONCAT(P$10, " - ", $Y116), 'Time Entries'!$F$12:$F$1011)+SUMIF('Time Entries'!$U$12:$U$1011, _xlfn.CONCAT(P$10, " - ", $Y116), 'Time Entries'!$H$12:$H$1011)+SUMIF('Time Entries'!$V$12:$V$1011, _xlfn.CONCAT(P$10, " - ", $Y116), 'Time Entries'!$J$12:$J$1011))</f>
        <v/>
      </c>
      <c r="Q116" s="22" t="str">
        <f>IF(OR($B116="", $C116=""), "", SUMIF('Time Entries'!$S$12:$S$1011, _xlfn.CONCAT(Q$10, " - ", $Y116), 'Time Entries'!$D$12:$D$1011)+SUMIF('Time Entries'!$T$12:$T$1011, _xlfn.CONCAT(Q$10, " - ", $Y116), 'Time Entries'!$F$12:$F$1011)+SUMIF('Time Entries'!$U$12:$U$1011, _xlfn.CONCAT(Q$10, " - ", $Y116), 'Time Entries'!$H$12:$H$1011)+SUMIF('Time Entries'!$V$12:$V$1011, _xlfn.CONCAT(Q$10, " - ", $Y116), 'Time Entries'!$J$12:$J$1011))</f>
        <v/>
      </c>
      <c r="R116" s="22" t="str">
        <f>IF(OR($B116="", $C116=""), "", SUMIF('Time Entries'!$S$12:$S$1011, _xlfn.CONCAT(R$10, " - ", $Y116), 'Time Entries'!$D$12:$D$1011)+SUMIF('Time Entries'!$T$12:$T$1011, _xlfn.CONCAT(R$10, " - ", $Y116), 'Time Entries'!$F$12:$F$1011)+SUMIF('Time Entries'!$U$12:$U$1011, _xlfn.CONCAT(R$10, " - ", $Y116), 'Time Entries'!$H$12:$H$1011)+SUMIF('Time Entries'!$V$12:$V$1011, _xlfn.CONCAT(R$10, " - ", $Y116), 'Time Entries'!$J$12:$J$1011))</f>
        <v/>
      </c>
      <c r="S116" s="22" t="str">
        <f>IF(OR($B116="", $C116=""), "", SUMIF('Time Entries'!$S$12:$S$1011, _xlfn.CONCAT(S$10, " - ", $Y116), 'Time Entries'!$D$12:$D$1011)+SUMIF('Time Entries'!$T$12:$T$1011, _xlfn.CONCAT(S$10, " - ", $Y116), 'Time Entries'!$F$12:$F$1011)+SUMIF('Time Entries'!$U$12:$U$1011, _xlfn.CONCAT(S$10, " - ", $Y116), 'Time Entries'!$H$12:$H$1011)+SUMIF('Time Entries'!$V$12:$V$1011, _xlfn.CONCAT(S$10, " - ", $Y116), 'Time Entries'!$J$12:$J$1011))</f>
        <v/>
      </c>
      <c r="T116" s="24" t="str">
        <f>IF(OR($B116="", $C116=""), "", SUMIF('Time Entries'!$S$12:$S$1011, _xlfn.CONCAT(T$10, " - ", $Y116), 'Time Entries'!$D$12:$D$1011)+SUMIF('Time Entries'!$T$12:$T$1011, _xlfn.CONCAT(T$10, " - ", $Y116), 'Time Entries'!$F$12:$F$1011)+SUMIF('Time Entries'!$U$12:$U$1011, _xlfn.CONCAT(T$10, " - ", $Y116), 'Time Entries'!$H$12:$H$1011)+SUMIF('Time Entries'!$V$12:$V$1011, _xlfn.CONCAT(T$10, " - ", $Y116), 'Time Entries'!$J$12:$J$1011))</f>
        <v/>
      </c>
      <c r="U116" s="48"/>
      <c r="W116" s="17" t="str">
        <f t="shared" si="11"/>
        <v/>
      </c>
      <c r="Y116" s="17" t="str">
        <f t="shared" si="12"/>
        <v/>
      </c>
      <c r="AD116" s="17" t="str">
        <f t="shared" si="13"/>
        <v/>
      </c>
      <c r="AF116" s="17" t="str">
        <f t="shared" si="14"/>
        <v/>
      </c>
      <c r="AH116" s="17" t="str">
        <f>IF($B116="", "", IF(COUNTIF($B$12:$B116, $B116)&gt;1, "", $B116))</f>
        <v/>
      </c>
      <c r="AI116" s="17" t="str">
        <f>IF($AH116="", "", COUNTIF($AH$12:$AH$261, "&lt;"&amp;$AH116)+1+COUNTIF($AH$12:$AH116, $AH116)-1-$AH$10)</f>
        <v/>
      </c>
      <c r="AK116" s="17" t="str">
        <f t="shared" si="15"/>
        <v/>
      </c>
      <c r="AL116" s="17" t="str">
        <f>IF($AK116="", "", COUNTIF($AK$12:$AK$261, "&lt;"&amp;$AK116)+1+COUNTIF($AK$12:$AK116, $AK116)-1-$AK$10)</f>
        <v/>
      </c>
    </row>
    <row r="117" spans="1:38" x14ac:dyDescent="0.25">
      <c r="A117" s="48"/>
      <c r="B117" s="57"/>
      <c r="C117" s="58"/>
      <c r="D117" s="59"/>
      <c r="E117" s="48"/>
      <c r="F117" s="27" t="str">
        <f t="shared" si="9"/>
        <v/>
      </c>
      <c r="G117" s="27" t="str">
        <f t="shared" si="10"/>
        <v/>
      </c>
      <c r="H117" s="48"/>
      <c r="I117" s="31" t="str">
        <f>IF(OR($B117="", $C117=""), "", SUMIF('Time Entries'!$S$12:$S$1011, _xlfn.CONCAT(I$10, " - ", $Y117), 'Time Entries'!$D$12:$D$1011)+SUMIF('Time Entries'!$T$12:$T$1011, _xlfn.CONCAT(I$10, " - ", $Y117), 'Time Entries'!$F$12:$F$1011)+SUMIF('Time Entries'!$U$12:$U$1011, _xlfn.CONCAT(I$10, " - ", $Y117), 'Time Entries'!$H$12:$H$1011)+SUMIF('Time Entries'!$V$12:$V$1011, _xlfn.CONCAT(I$10, " - ", $Y117), 'Time Entries'!$J$12:$J$1011))</f>
        <v/>
      </c>
      <c r="J117" s="22" t="str">
        <f>IF(OR($B117="", $C117=""), "", SUMIF('Time Entries'!$S$12:$S$1011, _xlfn.CONCAT(J$10, " - ", $Y117), 'Time Entries'!$D$12:$D$1011)+SUMIF('Time Entries'!$T$12:$T$1011, _xlfn.CONCAT(J$10, " - ", $Y117), 'Time Entries'!$F$12:$F$1011)+SUMIF('Time Entries'!$U$12:$U$1011, _xlfn.CONCAT(J$10, " - ", $Y117), 'Time Entries'!$H$12:$H$1011)+SUMIF('Time Entries'!$V$12:$V$1011, _xlfn.CONCAT(J$10, " - ", $Y117), 'Time Entries'!$J$12:$J$1011))</f>
        <v/>
      </c>
      <c r="K117" s="22" t="str">
        <f>IF(OR($B117="", $C117=""), "", SUMIF('Time Entries'!$S$12:$S$1011, _xlfn.CONCAT(K$10, " - ", $Y117), 'Time Entries'!$D$12:$D$1011)+SUMIF('Time Entries'!$T$12:$T$1011, _xlfn.CONCAT(K$10, " - ", $Y117), 'Time Entries'!$F$12:$F$1011)+SUMIF('Time Entries'!$U$12:$U$1011, _xlfn.CONCAT(K$10, " - ", $Y117), 'Time Entries'!$H$12:$H$1011)+SUMIF('Time Entries'!$V$12:$V$1011, _xlfn.CONCAT(K$10, " - ", $Y117), 'Time Entries'!$J$12:$J$1011))</f>
        <v/>
      </c>
      <c r="L117" s="22" t="str">
        <f>IF(OR($B117="", $C117=""), "", SUMIF('Time Entries'!$S$12:$S$1011, _xlfn.CONCAT(L$10, " - ", $Y117), 'Time Entries'!$D$12:$D$1011)+SUMIF('Time Entries'!$T$12:$T$1011, _xlfn.CONCAT(L$10, " - ", $Y117), 'Time Entries'!$F$12:$F$1011)+SUMIF('Time Entries'!$U$12:$U$1011, _xlfn.CONCAT(L$10, " - ", $Y117), 'Time Entries'!$H$12:$H$1011)+SUMIF('Time Entries'!$V$12:$V$1011, _xlfn.CONCAT(L$10, " - ", $Y117), 'Time Entries'!$J$12:$J$1011))</f>
        <v/>
      </c>
      <c r="M117" s="22" t="str">
        <f>IF(OR($B117="", $C117=""), "", SUMIF('Time Entries'!$S$12:$S$1011, _xlfn.CONCAT(M$10, " - ", $Y117), 'Time Entries'!$D$12:$D$1011)+SUMIF('Time Entries'!$T$12:$T$1011, _xlfn.CONCAT(M$10, " - ", $Y117), 'Time Entries'!$F$12:$F$1011)+SUMIF('Time Entries'!$U$12:$U$1011, _xlfn.CONCAT(M$10, " - ", $Y117), 'Time Entries'!$H$12:$H$1011)+SUMIF('Time Entries'!$V$12:$V$1011, _xlfn.CONCAT(M$10, " - ", $Y117), 'Time Entries'!$J$12:$J$1011))</f>
        <v/>
      </c>
      <c r="N117" s="22" t="str">
        <f>IF(OR($B117="", $C117=""), "", SUMIF('Time Entries'!$S$12:$S$1011, _xlfn.CONCAT(N$10, " - ", $Y117), 'Time Entries'!$D$12:$D$1011)+SUMIF('Time Entries'!$T$12:$T$1011, _xlfn.CONCAT(N$10, " - ", $Y117), 'Time Entries'!$F$12:$F$1011)+SUMIF('Time Entries'!$U$12:$U$1011, _xlfn.CONCAT(N$10, " - ", $Y117), 'Time Entries'!$H$12:$H$1011)+SUMIF('Time Entries'!$V$12:$V$1011, _xlfn.CONCAT(N$10, " - ", $Y117), 'Time Entries'!$J$12:$J$1011))</f>
        <v/>
      </c>
      <c r="O117" s="22" t="str">
        <f>IF(OR($B117="", $C117=""), "", SUMIF('Time Entries'!$S$12:$S$1011, _xlfn.CONCAT(O$10, " - ", $Y117), 'Time Entries'!$D$12:$D$1011)+SUMIF('Time Entries'!$T$12:$T$1011, _xlfn.CONCAT(O$10, " - ", $Y117), 'Time Entries'!$F$12:$F$1011)+SUMIF('Time Entries'!$U$12:$U$1011, _xlfn.CONCAT(O$10, " - ", $Y117), 'Time Entries'!$H$12:$H$1011)+SUMIF('Time Entries'!$V$12:$V$1011, _xlfn.CONCAT(O$10, " - ", $Y117), 'Time Entries'!$J$12:$J$1011))</f>
        <v/>
      </c>
      <c r="P117" s="22" t="str">
        <f>IF(OR($B117="", $C117=""), "", SUMIF('Time Entries'!$S$12:$S$1011, _xlfn.CONCAT(P$10, " - ", $Y117), 'Time Entries'!$D$12:$D$1011)+SUMIF('Time Entries'!$T$12:$T$1011, _xlfn.CONCAT(P$10, " - ", $Y117), 'Time Entries'!$F$12:$F$1011)+SUMIF('Time Entries'!$U$12:$U$1011, _xlfn.CONCAT(P$10, " - ", $Y117), 'Time Entries'!$H$12:$H$1011)+SUMIF('Time Entries'!$V$12:$V$1011, _xlfn.CONCAT(P$10, " - ", $Y117), 'Time Entries'!$J$12:$J$1011))</f>
        <v/>
      </c>
      <c r="Q117" s="22" t="str">
        <f>IF(OR($B117="", $C117=""), "", SUMIF('Time Entries'!$S$12:$S$1011, _xlfn.CONCAT(Q$10, " - ", $Y117), 'Time Entries'!$D$12:$D$1011)+SUMIF('Time Entries'!$T$12:$T$1011, _xlfn.CONCAT(Q$10, " - ", $Y117), 'Time Entries'!$F$12:$F$1011)+SUMIF('Time Entries'!$U$12:$U$1011, _xlfn.CONCAT(Q$10, " - ", $Y117), 'Time Entries'!$H$12:$H$1011)+SUMIF('Time Entries'!$V$12:$V$1011, _xlfn.CONCAT(Q$10, " - ", $Y117), 'Time Entries'!$J$12:$J$1011))</f>
        <v/>
      </c>
      <c r="R117" s="22" t="str">
        <f>IF(OR($B117="", $C117=""), "", SUMIF('Time Entries'!$S$12:$S$1011, _xlfn.CONCAT(R$10, " - ", $Y117), 'Time Entries'!$D$12:$D$1011)+SUMIF('Time Entries'!$T$12:$T$1011, _xlfn.CONCAT(R$10, " - ", $Y117), 'Time Entries'!$F$12:$F$1011)+SUMIF('Time Entries'!$U$12:$U$1011, _xlfn.CONCAT(R$10, " - ", $Y117), 'Time Entries'!$H$12:$H$1011)+SUMIF('Time Entries'!$V$12:$V$1011, _xlfn.CONCAT(R$10, " - ", $Y117), 'Time Entries'!$J$12:$J$1011))</f>
        <v/>
      </c>
      <c r="S117" s="22" t="str">
        <f>IF(OR($B117="", $C117=""), "", SUMIF('Time Entries'!$S$12:$S$1011, _xlfn.CONCAT(S$10, " - ", $Y117), 'Time Entries'!$D$12:$D$1011)+SUMIF('Time Entries'!$T$12:$T$1011, _xlfn.CONCAT(S$10, " - ", $Y117), 'Time Entries'!$F$12:$F$1011)+SUMIF('Time Entries'!$U$12:$U$1011, _xlfn.CONCAT(S$10, " - ", $Y117), 'Time Entries'!$H$12:$H$1011)+SUMIF('Time Entries'!$V$12:$V$1011, _xlfn.CONCAT(S$10, " - ", $Y117), 'Time Entries'!$J$12:$J$1011))</f>
        <v/>
      </c>
      <c r="T117" s="24" t="str">
        <f>IF(OR($B117="", $C117=""), "", SUMIF('Time Entries'!$S$12:$S$1011, _xlfn.CONCAT(T$10, " - ", $Y117), 'Time Entries'!$D$12:$D$1011)+SUMIF('Time Entries'!$T$12:$T$1011, _xlfn.CONCAT(T$10, " - ", $Y117), 'Time Entries'!$F$12:$F$1011)+SUMIF('Time Entries'!$U$12:$U$1011, _xlfn.CONCAT(T$10, " - ", $Y117), 'Time Entries'!$H$12:$H$1011)+SUMIF('Time Entries'!$V$12:$V$1011, _xlfn.CONCAT(T$10, " - ", $Y117), 'Time Entries'!$J$12:$J$1011))</f>
        <v/>
      </c>
      <c r="U117" s="48"/>
      <c r="W117" s="17" t="str">
        <f t="shared" si="11"/>
        <v/>
      </c>
      <c r="Y117" s="17" t="str">
        <f t="shared" si="12"/>
        <v/>
      </c>
      <c r="AD117" s="17" t="str">
        <f t="shared" si="13"/>
        <v/>
      </c>
      <c r="AF117" s="17" t="str">
        <f t="shared" si="14"/>
        <v/>
      </c>
      <c r="AH117" s="17" t="str">
        <f>IF($B117="", "", IF(COUNTIF($B$12:$B117, $B117)&gt;1, "", $B117))</f>
        <v/>
      </c>
      <c r="AI117" s="17" t="str">
        <f>IF($AH117="", "", COUNTIF($AH$12:$AH$261, "&lt;"&amp;$AH117)+1+COUNTIF($AH$12:$AH117, $AH117)-1-$AH$10)</f>
        <v/>
      </c>
      <c r="AK117" s="17" t="str">
        <f t="shared" si="15"/>
        <v/>
      </c>
      <c r="AL117" s="17" t="str">
        <f>IF($AK117="", "", COUNTIF($AK$12:$AK$261, "&lt;"&amp;$AK117)+1+COUNTIF($AK$12:$AK117, $AK117)-1-$AK$10)</f>
        <v/>
      </c>
    </row>
    <row r="118" spans="1:38" x14ac:dyDescent="0.25">
      <c r="A118" s="48"/>
      <c r="B118" s="57"/>
      <c r="C118" s="58"/>
      <c r="D118" s="59"/>
      <c r="E118" s="48"/>
      <c r="F118" s="27" t="str">
        <f t="shared" si="9"/>
        <v/>
      </c>
      <c r="G118" s="27" t="str">
        <f t="shared" si="10"/>
        <v/>
      </c>
      <c r="H118" s="48"/>
      <c r="I118" s="31" t="str">
        <f>IF(OR($B118="", $C118=""), "", SUMIF('Time Entries'!$S$12:$S$1011, _xlfn.CONCAT(I$10, " - ", $Y118), 'Time Entries'!$D$12:$D$1011)+SUMIF('Time Entries'!$T$12:$T$1011, _xlfn.CONCAT(I$10, " - ", $Y118), 'Time Entries'!$F$12:$F$1011)+SUMIF('Time Entries'!$U$12:$U$1011, _xlfn.CONCAT(I$10, " - ", $Y118), 'Time Entries'!$H$12:$H$1011)+SUMIF('Time Entries'!$V$12:$V$1011, _xlfn.CONCAT(I$10, " - ", $Y118), 'Time Entries'!$J$12:$J$1011))</f>
        <v/>
      </c>
      <c r="J118" s="22" t="str">
        <f>IF(OR($B118="", $C118=""), "", SUMIF('Time Entries'!$S$12:$S$1011, _xlfn.CONCAT(J$10, " - ", $Y118), 'Time Entries'!$D$12:$D$1011)+SUMIF('Time Entries'!$T$12:$T$1011, _xlfn.CONCAT(J$10, " - ", $Y118), 'Time Entries'!$F$12:$F$1011)+SUMIF('Time Entries'!$U$12:$U$1011, _xlfn.CONCAT(J$10, " - ", $Y118), 'Time Entries'!$H$12:$H$1011)+SUMIF('Time Entries'!$V$12:$V$1011, _xlfn.CONCAT(J$10, " - ", $Y118), 'Time Entries'!$J$12:$J$1011))</f>
        <v/>
      </c>
      <c r="K118" s="22" t="str">
        <f>IF(OR($B118="", $C118=""), "", SUMIF('Time Entries'!$S$12:$S$1011, _xlfn.CONCAT(K$10, " - ", $Y118), 'Time Entries'!$D$12:$D$1011)+SUMIF('Time Entries'!$T$12:$T$1011, _xlfn.CONCAT(K$10, " - ", $Y118), 'Time Entries'!$F$12:$F$1011)+SUMIF('Time Entries'!$U$12:$U$1011, _xlfn.CONCAT(K$10, " - ", $Y118), 'Time Entries'!$H$12:$H$1011)+SUMIF('Time Entries'!$V$12:$V$1011, _xlfn.CONCAT(K$10, " - ", $Y118), 'Time Entries'!$J$12:$J$1011))</f>
        <v/>
      </c>
      <c r="L118" s="22" t="str">
        <f>IF(OR($B118="", $C118=""), "", SUMIF('Time Entries'!$S$12:$S$1011, _xlfn.CONCAT(L$10, " - ", $Y118), 'Time Entries'!$D$12:$D$1011)+SUMIF('Time Entries'!$T$12:$T$1011, _xlfn.CONCAT(L$10, " - ", $Y118), 'Time Entries'!$F$12:$F$1011)+SUMIF('Time Entries'!$U$12:$U$1011, _xlfn.CONCAT(L$10, " - ", $Y118), 'Time Entries'!$H$12:$H$1011)+SUMIF('Time Entries'!$V$12:$V$1011, _xlfn.CONCAT(L$10, " - ", $Y118), 'Time Entries'!$J$12:$J$1011))</f>
        <v/>
      </c>
      <c r="M118" s="22" t="str">
        <f>IF(OR($B118="", $C118=""), "", SUMIF('Time Entries'!$S$12:$S$1011, _xlfn.CONCAT(M$10, " - ", $Y118), 'Time Entries'!$D$12:$D$1011)+SUMIF('Time Entries'!$T$12:$T$1011, _xlfn.CONCAT(M$10, " - ", $Y118), 'Time Entries'!$F$12:$F$1011)+SUMIF('Time Entries'!$U$12:$U$1011, _xlfn.CONCAT(M$10, " - ", $Y118), 'Time Entries'!$H$12:$H$1011)+SUMIF('Time Entries'!$V$12:$V$1011, _xlfn.CONCAT(M$10, " - ", $Y118), 'Time Entries'!$J$12:$J$1011))</f>
        <v/>
      </c>
      <c r="N118" s="22" t="str">
        <f>IF(OR($B118="", $C118=""), "", SUMIF('Time Entries'!$S$12:$S$1011, _xlfn.CONCAT(N$10, " - ", $Y118), 'Time Entries'!$D$12:$D$1011)+SUMIF('Time Entries'!$T$12:$T$1011, _xlfn.CONCAT(N$10, " - ", $Y118), 'Time Entries'!$F$12:$F$1011)+SUMIF('Time Entries'!$U$12:$U$1011, _xlfn.CONCAT(N$10, " - ", $Y118), 'Time Entries'!$H$12:$H$1011)+SUMIF('Time Entries'!$V$12:$V$1011, _xlfn.CONCAT(N$10, " - ", $Y118), 'Time Entries'!$J$12:$J$1011))</f>
        <v/>
      </c>
      <c r="O118" s="22" t="str">
        <f>IF(OR($B118="", $C118=""), "", SUMIF('Time Entries'!$S$12:$S$1011, _xlfn.CONCAT(O$10, " - ", $Y118), 'Time Entries'!$D$12:$D$1011)+SUMIF('Time Entries'!$T$12:$T$1011, _xlfn.CONCAT(O$10, " - ", $Y118), 'Time Entries'!$F$12:$F$1011)+SUMIF('Time Entries'!$U$12:$U$1011, _xlfn.CONCAT(O$10, " - ", $Y118), 'Time Entries'!$H$12:$H$1011)+SUMIF('Time Entries'!$V$12:$V$1011, _xlfn.CONCAT(O$10, " - ", $Y118), 'Time Entries'!$J$12:$J$1011))</f>
        <v/>
      </c>
      <c r="P118" s="22" t="str">
        <f>IF(OR($B118="", $C118=""), "", SUMIF('Time Entries'!$S$12:$S$1011, _xlfn.CONCAT(P$10, " - ", $Y118), 'Time Entries'!$D$12:$D$1011)+SUMIF('Time Entries'!$T$12:$T$1011, _xlfn.CONCAT(P$10, " - ", $Y118), 'Time Entries'!$F$12:$F$1011)+SUMIF('Time Entries'!$U$12:$U$1011, _xlfn.CONCAT(P$10, " - ", $Y118), 'Time Entries'!$H$12:$H$1011)+SUMIF('Time Entries'!$V$12:$V$1011, _xlfn.CONCAT(P$10, " - ", $Y118), 'Time Entries'!$J$12:$J$1011))</f>
        <v/>
      </c>
      <c r="Q118" s="22" t="str">
        <f>IF(OR($B118="", $C118=""), "", SUMIF('Time Entries'!$S$12:$S$1011, _xlfn.CONCAT(Q$10, " - ", $Y118), 'Time Entries'!$D$12:$D$1011)+SUMIF('Time Entries'!$T$12:$T$1011, _xlfn.CONCAT(Q$10, " - ", $Y118), 'Time Entries'!$F$12:$F$1011)+SUMIF('Time Entries'!$U$12:$U$1011, _xlfn.CONCAT(Q$10, " - ", $Y118), 'Time Entries'!$H$12:$H$1011)+SUMIF('Time Entries'!$V$12:$V$1011, _xlfn.CONCAT(Q$10, " - ", $Y118), 'Time Entries'!$J$12:$J$1011))</f>
        <v/>
      </c>
      <c r="R118" s="22" t="str">
        <f>IF(OR($B118="", $C118=""), "", SUMIF('Time Entries'!$S$12:$S$1011, _xlfn.CONCAT(R$10, " - ", $Y118), 'Time Entries'!$D$12:$D$1011)+SUMIF('Time Entries'!$T$12:$T$1011, _xlfn.CONCAT(R$10, " - ", $Y118), 'Time Entries'!$F$12:$F$1011)+SUMIF('Time Entries'!$U$12:$U$1011, _xlfn.CONCAT(R$10, " - ", $Y118), 'Time Entries'!$H$12:$H$1011)+SUMIF('Time Entries'!$V$12:$V$1011, _xlfn.CONCAT(R$10, " - ", $Y118), 'Time Entries'!$J$12:$J$1011))</f>
        <v/>
      </c>
      <c r="S118" s="22" t="str">
        <f>IF(OR($B118="", $C118=""), "", SUMIF('Time Entries'!$S$12:$S$1011, _xlfn.CONCAT(S$10, " - ", $Y118), 'Time Entries'!$D$12:$D$1011)+SUMIF('Time Entries'!$T$12:$T$1011, _xlfn.CONCAT(S$10, " - ", $Y118), 'Time Entries'!$F$12:$F$1011)+SUMIF('Time Entries'!$U$12:$U$1011, _xlfn.CONCAT(S$10, " - ", $Y118), 'Time Entries'!$H$12:$H$1011)+SUMIF('Time Entries'!$V$12:$V$1011, _xlfn.CONCAT(S$10, " - ", $Y118), 'Time Entries'!$J$12:$J$1011))</f>
        <v/>
      </c>
      <c r="T118" s="24" t="str">
        <f>IF(OR($B118="", $C118=""), "", SUMIF('Time Entries'!$S$12:$S$1011, _xlfn.CONCAT(T$10, " - ", $Y118), 'Time Entries'!$D$12:$D$1011)+SUMIF('Time Entries'!$T$12:$T$1011, _xlfn.CONCAT(T$10, " - ", $Y118), 'Time Entries'!$F$12:$F$1011)+SUMIF('Time Entries'!$U$12:$U$1011, _xlfn.CONCAT(T$10, " - ", $Y118), 'Time Entries'!$H$12:$H$1011)+SUMIF('Time Entries'!$V$12:$V$1011, _xlfn.CONCAT(T$10, " - ", $Y118), 'Time Entries'!$J$12:$J$1011))</f>
        <v/>
      </c>
      <c r="U118" s="48"/>
      <c r="W118" s="17" t="str">
        <f t="shared" si="11"/>
        <v/>
      </c>
      <c r="Y118" s="17" t="str">
        <f t="shared" si="12"/>
        <v/>
      </c>
      <c r="AD118" s="17" t="str">
        <f t="shared" si="13"/>
        <v/>
      </c>
      <c r="AF118" s="17" t="str">
        <f t="shared" si="14"/>
        <v/>
      </c>
      <c r="AH118" s="17" t="str">
        <f>IF($B118="", "", IF(COUNTIF($B$12:$B118, $B118)&gt;1, "", $B118))</f>
        <v/>
      </c>
      <c r="AI118" s="17" t="str">
        <f>IF($AH118="", "", COUNTIF($AH$12:$AH$261, "&lt;"&amp;$AH118)+1+COUNTIF($AH$12:$AH118, $AH118)-1-$AH$10)</f>
        <v/>
      </c>
      <c r="AK118" s="17" t="str">
        <f t="shared" si="15"/>
        <v/>
      </c>
      <c r="AL118" s="17" t="str">
        <f>IF($AK118="", "", COUNTIF($AK$12:$AK$261, "&lt;"&amp;$AK118)+1+COUNTIF($AK$12:$AK118, $AK118)-1-$AK$10)</f>
        <v/>
      </c>
    </row>
    <row r="119" spans="1:38" x14ac:dyDescent="0.25">
      <c r="A119" s="48"/>
      <c r="B119" s="57"/>
      <c r="C119" s="58"/>
      <c r="D119" s="59"/>
      <c r="E119" s="48"/>
      <c r="F119" s="27" t="str">
        <f t="shared" si="9"/>
        <v/>
      </c>
      <c r="G119" s="27" t="str">
        <f t="shared" si="10"/>
        <v/>
      </c>
      <c r="H119" s="48"/>
      <c r="I119" s="31" t="str">
        <f>IF(OR($B119="", $C119=""), "", SUMIF('Time Entries'!$S$12:$S$1011, _xlfn.CONCAT(I$10, " - ", $Y119), 'Time Entries'!$D$12:$D$1011)+SUMIF('Time Entries'!$T$12:$T$1011, _xlfn.CONCAT(I$10, " - ", $Y119), 'Time Entries'!$F$12:$F$1011)+SUMIF('Time Entries'!$U$12:$U$1011, _xlfn.CONCAT(I$10, " - ", $Y119), 'Time Entries'!$H$12:$H$1011)+SUMIF('Time Entries'!$V$12:$V$1011, _xlfn.CONCAT(I$10, " - ", $Y119), 'Time Entries'!$J$12:$J$1011))</f>
        <v/>
      </c>
      <c r="J119" s="22" t="str">
        <f>IF(OR($B119="", $C119=""), "", SUMIF('Time Entries'!$S$12:$S$1011, _xlfn.CONCAT(J$10, " - ", $Y119), 'Time Entries'!$D$12:$D$1011)+SUMIF('Time Entries'!$T$12:$T$1011, _xlfn.CONCAT(J$10, " - ", $Y119), 'Time Entries'!$F$12:$F$1011)+SUMIF('Time Entries'!$U$12:$U$1011, _xlfn.CONCAT(J$10, " - ", $Y119), 'Time Entries'!$H$12:$H$1011)+SUMIF('Time Entries'!$V$12:$V$1011, _xlfn.CONCAT(J$10, " - ", $Y119), 'Time Entries'!$J$12:$J$1011))</f>
        <v/>
      </c>
      <c r="K119" s="22" t="str">
        <f>IF(OR($B119="", $C119=""), "", SUMIF('Time Entries'!$S$12:$S$1011, _xlfn.CONCAT(K$10, " - ", $Y119), 'Time Entries'!$D$12:$D$1011)+SUMIF('Time Entries'!$T$12:$T$1011, _xlfn.CONCAT(K$10, " - ", $Y119), 'Time Entries'!$F$12:$F$1011)+SUMIF('Time Entries'!$U$12:$U$1011, _xlfn.CONCAT(K$10, " - ", $Y119), 'Time Entries'!$H$12:$H$1011)+SUMIF('Time Entries'!$V$12:$V$1011, _xlfn.CONCAT(K$10, " - ", $Y119), 'Time Entries'!$J$12:$J$1011))</f>
        <v/>
      </c>
      <c r="L119" s="22" t="str">
        <f>IF(OR($B119="", $C119=""), "", SUMIF('Time Entries'!$S$12:$S$1011, _xlfn.CONCAT(L$10, " - ", $Y119), 'Time Entries'!$D$12:$D$1011)+SUMIF('Time Entries'!$T$12:$T$1011, _xlfn.CONCAT(L$10, " - ", $Y119), 'Time Entries'!$F$12:$F$1011)+SUMIF('Time Entries'!$U$12:$U$1011, _xlfn.CONCAT(L$10, " - ", $Y119), 'Time Entries'!$H$12:$H$1011)+SUMIF('Time Entries'!$V$12:$V$1011, _xlfn.CONCAT(L$10, " - ", $Y119), 'Time Entries'!$J$12:$J$1011))</f>
        <v/>
      </c>
      <c r="M119" s="22" t="str">
        <f>IF(OR($B119="", $C119=""), "", SUMIF('Time Entries'!$S$12:$S$1011, _xlfn.CONCAT(M$10, " - ", $Y119), 'Time Entries'!$D$12:$D$1011)+SUMIF('Time Entries'!$T$12:$T$1011, _xlfn.CONCAT(M$10, " - ", $Y119), 'Time Entries'!$F$12:$F$1011)+SUMIF('Time Entries'!$U$12:$U$1011, _xlfn.CONCAT(M$10, " - ", $Y119), 'Time Entries'!$H$12:$H$1011)+SUMIF('Time Entries'!$V$12:$V$1011, _xlfn.CONCAT(M$10, " - ", $Y119), 'Time Entries'!$J$12:$J$1011))</f>
        <v/>
      </c>
      <c r="N119" s="22" t="str">
        <f>IF(OR($B119="", $C119=""), "", SUMIF('Time Entries'!$S$12:$S$1011, _xlfn.CONCAT(N$10, " - ", $Y119), 'Time Entries'!$D$12:$D$1011)+SUMIF('Time Entries'!$T$12:$T$1011, _xlfn.CONCAT(N$10, " - ", $Y119), 'Time Entries'!$F$12:$F$1011)+SUMIF('Time Entries'!$U$12:$U$1011, _xlfn.CONCAT(N$10, " - ", $Y119), 'Time Entries'!$H$12:$H$1011)+SUMIF('Time Entries'!$V$12:$V$1011, _xlfn.CONCAT(N$10, " - ", $Y119), 'Time Entries'!$J$12:$J$1011))</f>
        <v/>
      </c>
      <c r="O119" s="22" t="str">
        <f>IF(OR($B119="", $C119=""), "", SUMIF('Time Entries'!$S$12:$S$1011, _xlfn.CONCAT(O$10, " - ", $Y119), 'Time Entries'!$D$12:$D$1011)+SUMIF('Time Entries'!$T$12:$T$1011, _xlfn.CONCAT(O$10, " - ", $Y119), 'Time Entries'!$F$12:$F$1011)+SUMIF('Time Entries'!$U$12:$U$1011, _xlfn.CONCAT(O$10, " - ", $Y119), 'Time Entries'!$H$12:$H$1011)+SUMIF('Time Entries'!$V$12:$V$1011, _xlfn.CONCAT(O$10, " - ", $Y119), 'Time Entries'!$J$12:$J$1011))</f>
        <v/>
      </c>
      <c r="P119" s="22" t="str">
        <f>IF(OR($B119="", $C119=""), "", SUMIF('Time Entries'!$S$12:$S$1011, _xlfn.CONCAT(P$10, " - ", $Y119), 'Time Entries'!$D$12:$D$1011)+SUMIF('Time Entries'!$T$12:$T$1011, _xlfn.CONCAT(P$10, " - ", $Y119), 'Time Entries'!$F$12:$F$1011)+SUMIF('Time Entries'!$U$12:$U$1011, _xlfn.CONCAT(P$10, " - ", $Y119), 'Time Entries'!$H$12:$H$1011)+SUMIF('Time Entries'!$V$12:$V$1011, _xlfn.CONCAT(P$10, " - ", $Y119), 'Time Entries'!$J$12:$J$1011))</f>
        <v/>
      </c>
      <c r="Q119" s="22" t="str">
        <f>IF(OR($B119="", $C119=""), "", SUMIF('Time Entries'!$S$12:$S$1011, _xlfn.CONCAT(Q$10, " - ", $Y119), 'Time Entries'!$D$12:$D$1011)+SUMIF('Time Entries'!$T$12:$T$1011, _xlfn.CONCAT(Q$10, " - ", $Y119), 'Time Entries'!$F$12:$F$1011)+SUMIF('Time Entries'!$U$12:$U$1011, _xlfn.CONCAT(Q$10, " - ", $Y119), 'Time Entries'!$H$12:$H$1011)+SUMIF('Time Entries'!$V$12:$V$1011, _xlfn.CONCAT(Q$10, " - ", $Y119), 'Time Entries'!$J$12:$J$1011))</f>
        <v/>
      </c>
      <c r="R119" s="22" t="str">
        <f>IF(OR($B119="", $C119=""), "", SUMIF('Time Entries'!$S$12:$S$1011, _xlfn.CONCAT(R$10, " - ", $Y119), 'Time Entries'!$D$12:$D$1011)+SUMIF('Time Entries'!$T$12:$T$1011, _xlfn.CONCAT(R$10, " - ", $Y119), 'Time Entries'!$F$12:$F$1011)+SUMIF('Time Entries'!$U$12:$U$1011, _xlfn.CONCAT(R$10, " - ", $Y119), 'Time Entries'!$H$12:$H$1011)+SUMIF('Time Entries'!$V$12:$V$1011, _xlfn.CONCAT(R$10, " - ", $Y119), 'Time Entries'!$J$12:$J$1011))</f>
        <v/>
      </c>
      <c r="S119" s="22" t="str">
        <f>IF(OR($B119="", $C119=""), "", SUMIF('Time Entries'!$S$12:$S$1011, _xlfn.CONCAT(S$10, " - ", $Y119), 'Time Entries'!$D$12:$D$1011)+SUMIF('Time Entries'!$T$12:$T$1011, _xlfn.CONCAT(S$10, " - ", $Y119), 'Time Entries'!$F$12:$F$1011)+SUMIF('Time Entries'!$U$12:$U$1011, _xlfn.CONCAT(S$10, " - ", $Y119), 'Time Entries'!$H$12:$H$1011)+SUMIF('Time Entries'!$V$12:$V$1011, _xlfn.CONCAT(S$10, " - ", $Y119), 'Time Entries'!$J$12:$J$1011))</f>
        <v/>
      </c>
      <c r="T119" s="24" t="str">
        <f>IF(OR($B119="", $C119=""), "", SUMIF('Time Entries'!$S$12:$S$1011, _xlfn.CONCAT(T$10, " - ", $Y119), 'Time Entries'!$D$12:$D$1011)+SUMIF('Time Entries'!$T$12:$T$1011, _xlfn.CONCAT(T$10, " - ", $Y119), 'Time Entries'!$F$12:$F$1011)+SUMIF('Time Entries'!$U$12:$U$1011, _xlfn.CONCAT(T$10, " - ", $Y119), 'Time Entries'!$H$12:$H$1011)+SUMIF('Time Entries'!$V$12:$V$1011, _xlfn.CONCAT(T$10, " - ", $Y119), 'Time Entries'!$J$12:$J$1011))</f>
        <v/>
      </c>
      <c r="U119" s="48"/>
      <c r="W119" s="17" t="str">
        <f t="shared" si="11"/>
        <v/>
      </c>
      <c r="Y119" s="17" t="str">
        <f t="shared" si="12"/>
        <v/>
      </c>
      <c r="AD119" s="17" t="str">
        <f t="shared" si="13"/>
        <v/>
      </c>
      <c r="AF119" s="17" t="str">
        <f t="shared" si="14"/>
        <v/>
      </c>
      <c r="AH119" s="17" t="str">
        <f>IF($B119="", "", IF(COUNTIF($B$12:$B119, $B119)&gt;1, "", $B119))</f>
        <v/>
      </c>
      <c r="AI119" s="17" t="str">
        <f>IF($AH119="", "", COUNTIF($AH$12:$AH$261, "&lt;"&amp;$AH119)+1+COUNTIF($AH$12:$AH119, $AH119)-1-$AH$10)</f>
        <v/>
      </c>
      <c r="AK119" s="17" t="str">
        <f t="shared" si="15"/>
        <v/>
      </c>
      <c r="AL119" s="17" t="str">
        <f>IF($AK119="", "", COUNTIF($AK$12:$AK$261, "&lt;"&amp;$AK119)+1+COUNTIF($AK$12:$AK119, $AK119)-1-$AK$10)</f>
        <v/>
      </c>
    </row>
    <row r="120" spans="1:38" x14ac:dyDescent="0.25">
      <c r="A120" s="48"/>
      <c r="B120" s="57"/>
      <c r="C120" s="58"/>
      <c r="D120" s="59"/>
      <c r="E120" s="48"/>
      <c r="F120" s="27" t="str">
        <f t="shared" si="9"/>
        <v/>
      </c>
      <c r="G120" s="27" t="str">
        <f t="shared" si="10"/>
        <v/>
      </c>
      <c r="H120" s="48"/>
      <c r="I120" s="31" t="str">
        <f>IF(OR($B120="", $C120=""), "", SUMIF('Time Entries'!$S$12:$S$1011, _xlfn.CONCAT(I$10, " - ", $Y120), 'Time Entries'!$D$12:$D$1011)+SUMIF('Time Entries'!$T$12:$T$1011, _xlfn.CONCAT(I$10, " - ", $Y120), 'Time Entries'!$F$12:$F$1011)+SUMIF('Time Entries'!$U$12:$U$1011, _xlfn.CONCAT(I$10, " - ", $Y120), 'Time Entries'!$H$12:$H$1011)+SUMIF('Time Entries'!$V$12:$V$1011, _xlfn.CONCAT(I$10, " - ", $Y120), 'Time Entries'!$J$12:$J$1011))</f>
        <v/>
      </c>
      <c r="J120" s="22" t="str">
        <f>IF(OR($B120="", $C120=""), "", SUMIF('Time Entries'!$S$12:$S$1011, _xlfn.CONCAT(J$10, " - ", $Y120), 'Time Entries'!$D$12:$D$1011)+SUMIF('Time Entries'!$T$12:$T$1011, _xlfn.CONCAT(J$10, " - ", $Y120), 'Time Entries'!$F$12:$F$1011)+SUMIF('Time Entries'!$U$12:$U$1011, _xlfn.CONCAT(J$10, " - ", $Y120), 'Time Entries'!$H$12:$H$1011)+SUMIF('Time Entries'!$V$12:$V$1011, _xlfn.CONCAT(J$10, " - ", $Y120), 'Time Entries'!$J$12:$J$1011))</f>
        <v/>
      </c>
      <c r="K120" s="22" t="str">
        <f>IF(OR($B120="", $C120=""), "", SUMIF('Time Entries'!$S$12:$S$1011, _xlfn.CONCAT(K$10, " - ", $Y120), 'Time Entries'!$D$12:$D$1011)+SUMIF('Time Entries'!$T$12:$T$1011, _xlfn.CONCAT(K$10, " - ", $Y120), 'Time Entries'!$F$12:$F$1011)+SUMIF('Time Entries'!$U$12:$U$1011, _xlfn.CONCAT(K$10, " - ", $Y120), 'Time Entries'!$H$12:$H$1011)+SUMIF('Time Entries'!$V$12:$V$1011, _xlfn.CONCAT(K$10, " - ", $Y120), 'Time Entries'!$J$12:$J$1011))</f>
        <v/>
      </c>
      <c r="L120" s="22" t="str">
        <f>IF(OR($B120="", $C120=""), "", SUMIF('Time Entries'!$S$12:$S$1011, _xlfn.CONCAT(L$10, " - ", $Y120), 'Time Entries'!$D$12:$D$1011)+SUMIF('Time Entries'!$T$12:$T$1011, _xlfn.CONCAT(L$10, " - ", $Y120), 'Time Entries'!$F$12:$F$1011)+SUMIF('Time Entries'!$U$12:$U$1011, _xlfn.CONCAT(L$10, " - ", $Y120), 'Time Entries'!$H$12:$H$1011)+SUMIF('Time Entries'!$V$12:$V$1011, _xlfn.CONCAT(L$10, " - ", $Y120), 'Time Entries'!$J$12:$J$1011))</f>
        <v/>
      </c>
      <c r="M120" s="22" t="str">
        <f>IF(OR($B120="", $C120=""), "", SUMIF('Time Entries'!$S$12:$S$1011, _xlfn.CONCAT(M$10, " - ", $Y120), 'Time Entries'!$D$12:$D$1011)+SUMIF('Time Entries'!$T$12:$T$1011, _xlfn.CONCAT(M$10, " - ", $Y120), 'Time Entries'!$F$12:$F$1011)+SUMIF('Time Entries'!$U$12:$U$1011, _xlfn.CONCAT(M$10, " - ", $Y120), 'Time Entries'!$H$12:$H$1011)+SUMIF('Time Entries'!$V$12:$V$1011, _xlfn.CONCAT(M$10, " - ", $Y120), 'Time Entries'!$J$12:$J$1011))</f>
        <v/>
      </c>
      <c r="N120" s="22" t="str">
        <f>IF(OR($B120="", $C120=""), "", SUMIF('Time Entries'!$S$12:$S$1011, _xlfn.CONCAT(N$10, " - ", $Y120), 'Time Entries'!$D$12:$D$1011)+SUMIF('Time Entries'!$T$12:$T$1011, _xlfn.CONCAT(N$10, " - ", $Y120), 'Time Entries'!$F$12:$F$1011)+SUMIF('Time Entries'!$U$12:$U$1011, _xlfn.CONCAT(N$10, " - ", $Y120), 'Time Entries'!$H$12:$H$1011)+SUMIF('Time Entries'!$V$12:$V$1011, _xlfn.CONCAT(N$10, " - ", $Y120), 'Time Entries'!$J$12:$J$1011))</f>
        <v/>
      </c>
      <c r="O120" s="22" t="str">
        <f>IF(OR($B120="", $C120=""), "", SUMIF('Time Entries'!$S$12:$S$1011, _xlfn.CONCAT(O$10, " - ", $Y120), 'Time Entries'!$D$12:$D$1011)+SUMIF('Time Entries'!$T$12:$T$1011, _xlfn.CONCAT(O$10, " - ", $Y120), 'Time Entries'!$F$12:$F$1011)+SUMIF('Time Entries'!$U$12:$U$1011, _xlfn.CONCAT(O$10, " - ", $Y120), 'Time Entries'!$H$12:$H$1011)+SUMIF('Time Entries'!$V$12:$V$1011, _xlfn.CONCAT(O$10, " - ", $Y120), 'Time Entries'!$J$12:$J$1011))</f>
        <v/>
      </c>
      <c r="P120" s="22" t="str">
        <f>IF(OR($B120="", $C120=""), "", SUMIF('Time Entries'!$S$12:$S$1011, _xlfn.CONCAT(P$10, " - ", $Y120), 'Time Entries'!$D$12:$D$1011)+SUMIF('Time Entries'!$T$12:$T$1011, _xlfn.CONCAT(P$10, " - ", $Y120), 'Time Entries'!$F$12:$F$1011)+SUMIF('Time Entries'!$U$12:$U$1011, _xlfn.CONCAT(P$10, " - ", $Y120), 'Time Entries'!$H$12:$H$1011)+SUMIF('Time Entries'!$V$12:$V$1011, _xlfn.CONCAT(P$10, " - ", $Y120), 'Time Entries'!$J$12:$J$1011))</f>
        <v/>
      </c>
      <c r="Q120" s="22" t="str">
        <f>IF(OR($B120="", $C120=""), "", SUMIF('Time Entries'!$S$12:$S$1011, _xlfn.CONCAT(Q$10, " - ", $Y120), 'Time Entries'!$D$12:$D$1011)+SUMIF('Time Entries'!$T$12:$T$1011, _xlfn.CONCAT(Q$10, " - ", $Y120), 'Time Entries'!$F$12:$F$1011)+SUMIF('Time Entries'!$U$12:$U$1011, _xlfn.CONCAT(Q$10, " - ", $Y120), 'Time Entries'!$H$12:$H$1011)+SUMIF('Time Entries'!$V$12:$V$1011, _xlfn.CONCAT(Q$10, " - ", $Y120), 'Time Entries'!$J$12:$J$1011))</f>
        <v/>
      </c>
      <c r="R120" s="22" t="str">
        <f>IF(OR($B120="", $C120=""), "", SUMIF('Time Entries'!$S$12:$S$1011, _xlfn.CONCAT(R$10, " - ", $Y120), 'Time Entries'!$D$12:$D$1011)+SUMIF('Time Entries'!$T$12:$T$1011, _xlfn.CONCAT(R$10, " - ", $Y120), 'Time Entries'!$F$12:$F$1011)+SUMIF('Time Entries'!$U$12:$U$1011, _xlfn.CONCAT(R$10, " - ", $Y120), 'Time Entries'!$H$12:$H$1011)+SUMIF('Time Entries'!$V$12:$V$1011, _xlfn.CONCAT(R$10, " - ", $Y120), 'Time Entries'!$J$12:$J$1011))</f>
        <v/>
      </c>
      <c r="S120" s="22" t="str">
        <f>IF(OR($B120="", $C120=""), "", SUMIF('Time Entries'!$S$12:$S$1011, _xlfn.CONCAT(S$10, " - ", $Y120), 'Time Entries'!$D$12:$D$1011)+SUMIF('Time Entries'!$T$12:$T$1011, _xlfn.CONCAT(S$10, " - ", $Y120), 'Time Entries'!$F$12:$F$1011)+SUMIF('Time Entries'!$U$12:$U$1011, _xlfn.CONCAT(S$10, " - ", $Y120), 'Time Entries'!$H$12:$H$1011)+SUMIF('Time Entries'!$V$12:$V$1011, _xlfn.CONCAT(S$10, " - ", $Y120), 'Time Entries'!$J$12:$J$1011))</f>
        <v/>
      </c>
      <c r="T120" s="24" t="str">
        <f>IF(OR($B120="", $C120=""), "", SUMIF('Time Entries'!$S$12:$S$1011, _xlfn.CONCAT(T$10, " - ", $Y120), 'Time Entries'!$D$12:$D$1011)+SUMIF('Time Entries'!$T$12:$T$1011, _xlfn.CONCAT(T$10, " - ", $Y120), 'Time Entries'!$F$12:$F$1011)+SUMIF('Time Entries'!$U$12:$U$1011, _xlfn.CONCAT(T$10, " - ", $Y120), 'Time Entries'!$H$12:$H$1011)+SUMIF('Time Entries'!$V$12:$V$1011, _xlfn.CONCAT(T$10, " - ", $Y120), 'Time Entries'!$J$12:$J$1011))</f>
        <v/>
      </c>
      <c r="U120" s="48"/>
      <c r="W120" s="17" t="str">
        <f t="shared" si="11"/>
        <v/>
      </c>
      <c r="Y120" s="17" t="str">
        <f t="shared" si="12"/>
        <v/>
      </c>
      <c r="AD120" s="17" t="str">
        <f t="shared" si="13"/>
        <v/>
      </c>
      <c r="AF120" s="17" t="str">
        <f t="shared" si="14"/>
        <v/>
      </c>
      <c r="AH120" s="17" t="str">
        <f>IF($B120="", "", IF(COUNTIF($B$12:$B120, $B120)&gt;1, "", $B120))</f>
        <v/>
      </c>
      <c r="AI120" s="17" t="str">
        <f>IF($AH120="", "", COUNTIF($AH$12:$AH$261, "&lt;"&amp;$AH120)+1+COUNTIF($AH$12:$AH120, $AH120)-1-$AH$10)</f>
        <v/>
      </c>
      <c r="AK120" s="17" t="str">
        <f t="shared" si="15"/>
        <v/>
      </c>
      <c r="AL120" s="17" t="str">
        <f>IF($AK120="", "", COUNTIF($AK$12:$AK$261, "&lt;"&amp;$AK120)+1+COUNTIF($AK$12:$AK120, $AK120)-1-$AK$10)</f>
        <v/>
      </c>
    </row>
    <row r="121" spans="1:38" x14ac:dyDescent="0.25">
      <c r="A121" s="48"/>
      <c r="B121" s="57"/>
      <c r="C121" s="58"/>
      <c r="D121" s="59"/>
      <c r="E121" s="48"/>
      <c r="F121" s="27" t="str">
        <f t="shared" si="9"/>
        <v/>
      </c>
      <c r="G121" s="27" t="str">
        <f t="shared" si="10"/>
        <v/>
      </c>
      <c r="H121" s="48"/>
      <c r="I121" s="31" t="str">
        <f>IF(OR($B121="", $C121=""), "", SUMIF('Time Entries'!$S$12:$S$1011, _xlfn.CONCAT(I$10, " - ", $Y121), 'Time Entries'!$D$12:$D$1011)+SUMIF('Time Entries'!$T$12:$T$1011, _xlfn.CONCAT(I$10, " - ", $Y121), 'Time Entries'!$F$12:$F$1011)+SUMIF('Time Entries'!$U$12:$U$1011, _xlfn.CONCAT(I$10, " - ", $Y121), 'Time Entries'!$H$12:$H$1011)+SUMIF('Time Entries'!$V$12:$V$1011, _xlfn.CONCAT(I$10, " - ", $Y121), 'Time Entries'!$J$12:$J$1011))</f>
        <v/>
      </c>
      <c r="J121" s="22" t="str">
        <f>IF(OR($B121="", $C121=""), "", SUMIF('Time Entries'!$S$12:$S$1011, _xlfn.CONCAT(J$10, " - ", $Y121), 'Time Entries'!$D$12:$D$1011)+SUMIF('Time Entries'!$T$12:$T$1011, _xlfn.CONCAT(J$10, " - ", $Y121), 'Time Entries'!$F$12:$F$1011)+SUMIF('Time Entries'!$U$12:$U$1011, _xlfn.CONCAT(J$10, " - ", $Y121), 'Time Entries'!$H$12:$H$1011)+SUMIF('Time Entries'!$V$12:$V$1011, _xlfn.CONCAT(J$10, " - ", $Y121), 'Time Entries'!$J$12:$J$1011))</f>
        <v/>
      </c>
      <c r="K121" s="22" t="str">
        <f>IF(OR($B121="", $C121=""), "", SUMIF('Time Entries'!$S$12:$S$1011, _xlfn.CONCAT(K$10, " - ", $Y121), 'Time Entries'!$D$12:$D$1011)+SUMIF('Time Entries'!$T$12:$T$1011, _xlfn.CONCAT(K$10, " - ", $Y121), 'Time Entries'!$F$12:$F$1011)+SUMIF('Time Entries'!$U$12:$U$1011, _xlfn.CONCAT(K$10, " - ", $Y121), 'Time Entries'!$H$12:$H$1011)+SUMIF('Time Entries'!$V$12:$V$1011, _xlfn.CONCAT(K$10, " - ", $Y121), 'Time Entries'!$J$12:$J$1011))</f>
        <v/>
      </c>
      <c r="L121" s="22" t="str">
        <f>IF(OR($B121="", $C121=""), "", SUMIF('Time Entries'!$S$12:$S$1011, _xlfn.CONCAT(L$10, " - ", $Y121), 'Time Entries'!$D$12:$D$1011)+SUMIF('Time Entries'!$T$12:$T$1011, _xlfn.CONCAT(L$10, " - ", $Y121), 'Time Entries'!$F$12:$F$1011)+SUMIF('Time Entries'!$U$12:$U$1011, _xlfn.CONCAT(L$10, " - ", $Y121), 'Time Entries'!$H$12:$H$1011)+SUMIF('Time Entries'!$V$12:$V$1011, _xlfn.CONCAT(L$10, " - ", $Y121), 'Time Entries'!$J$12:$J$1011))</f>
        <v/>
      </c>
      <c r="M121" s="22" t="str">
        <f>IF(OR($B121="", $C121=""), "", SUMIF('Time Entries'!$S$12:$S$1011, _xlfn.CONCAT(M$10, " - ", $Y121), 'Time Entries'!$D$12:$D$1011)+SUMIF('Time Entries'!$T$12:$T$1011, _xlfn.CONCAT(M$10, " - ", $Y121), 'Time Entries'!$F$12:$F$1011)+SUMIF('Time Entries'!$U$12:$U$1011, _xlfn.CONCAT(M$10, " - ", $Y121), 'Time Entries'!$H$12:$H$1011)+SUMIF('Time Entries'!$V$12:$V$1011, _xlfn.CONCAT(M$10, " - ", $Y121), 'Time Entries'!$J$12:$J$1011))</f>
        <v/>
      </c>
      <c r="N121" s="22" t="str">
        <f>IF(OR($B121="", $C121=""), "", SUMIF('Time Entries'!$S$12:$S$1011, _xlfn.CONCAT(N$10, " - ", $Y121), 'Time Entries'!$D$12:$D$1011)+SUMIF('Time Entries'!$T$12:$T$1011, _xlfn.CONCAT(N$10, " - ", $Y121), 'Time Entries'!$F$12:$F$1011)+SUMIF('Time Entries'!$U$12:$U$1011, _xlfn.CONCAT(N$10, " - ", $Y121), 'Time Entries'!$H$12:$H$1011)+SUMIF('Time Entries'!$V$12:$V$1011, _xlfn.CONCAT(N$10, " - ", $Y121), 'Time Entries'!$J$12:$J$1011))</f>
        <v/>
      </c>
      <c r="O121" s="22" t="str">
        <f>IF(OR($B121="", $C121=""), "", SUMIF('Time Entries'!$S$12:$S$1011, _xlfn.CONCAT(O$10, " - ", $Y121), 'Time Entries'!$D$12:$D$1011)+SUMIF('Time Entries'!$T$12:$T$1011, _xlfn.CONCAT(O$10, " - ", $Y121), 'Time Entries'!$F$12:$F$1011)+SUMIF('Time Entries'!$U$12:$U$1011, _xlfn.CONCAT(O$10, " - ", $Y121), 'Time Entries'!$H$12:$H$1011)+SUMIF('Time Entries'!$V$12:$V$1011, _xlfn.CONCAT(O$10, " - ", $Y121), 'Time Entries'!$J$12:$J$1011))</f>
        <v/>
      </c>
      <c r="P121" s="22" t="str">
        <f>IF(OR($B121="", $C121=""), "", SUMIF('Time Entries'!$S$12:$S$1011, _xlfn.CONCAT(P$10, " - ", $Y121), 'Time Entries'!$D$12:$D$1011)+SUMIF('Time Entries'!$T$12:$T$1011, _xlfn.CONCAT(P$10, " - ", $Y121), 'Time Entries'!$F$12:$F$1011)+SUMIF('Time Entries'!$U$12:$U$1011, _xlfn.CONCAT(P$10, " - ", $Y121), 'Time Entries'!$H$12:$H$1011)+SUMIF('Time Entries'!$V$12:$V$1011, _xlfn.CONCAT(P$10, " - ", $Y121), 'Time Entries'!$J$12:$J$1011))</f>
        <v/>
      </c>
      <c r="Q121" s="22" t="str">
        <f>IF(OR($B121="", $C121=""), "", SUMIF('Time Entries'!$S$12:$S$1011, _xlfn.CONCAT(Q$10, " - ", $Y121), 'Time Entries'!$D$12:$D$1011)+SUMIF('Time Entries'!$T$12:$T$1011, _xlfn.CONCAT(Q$10, " - ", $Y121), 'Time Entries'!$F$12:$F$1011)+SUMIF('Time Entries'!$U$12:$U$1011, _xlfn.CONCAT(Q$10, " - ", $Y121), 'Time Entries'!$H$12:$H$1011)+SUMIF('Time Entries'!$V$12:$V$1011, _xlfn.CONCAT(Q$10, " - ", $Y121), 'Time Entries'!$J$12:$J$1011))</f>
        <v/>
      </c>
      <c r="R121" s="22" t="str">
        <f>IF(OR($B121="", $C121=""), "", SUMIF('Time Entries'!$S$12:$S$1011, _xlfn.CONCAT(R$10, " - ", $Y121), 'Time Entries'!$D$12:$D$1011)+SUMIF('Time Entries'!$T$12:$T$1011, _xlfn.CONCAT(R$10, " - ", $Y121), 'Time Entries'!$F$12:$F$1011)+SUMIF('Time Entries'!$U$12:$U$1011, _xlfn.CONCAT(R$10, " - ", $Y121), 'Time Entries'!$H$12:$H$1011)+SUMIF('Time Entries'!$V$12:$V$1011, _xlfn.CONCAT(R$10, " - ", $Y121), 'Time Entries'!$J$12:$J$1011))</f>
        <v/>
      </c>
      <c r="S121" s="22" t="str">
        <f>IF(OR($B121="", $C121=""), "", SUMIF('Time Entries'!$S$12:$S$1011, _xlfn.CONCAT(S$10, " - ", $Y121), 'Time Entries'!$D$12:$D$1011)+SUMIF('Time Entries'!$T$12:$T$1011, _xlfn.CONCAT(S$10, " - ", $Y121), 'Time Entries'!$F$12:$F$1011)+SUMIF('Time Entries'!$U$12:$U$1011, _xlfn.CONCAT(S$10, " - ", $Y121), 'Time Entries'!$H$12:$H$1011)+SUMIF('Time Entries'!$V$12:$V$1011, _xlfn.CONCAT(S$10, " - ", $Y121), 'Time Entries'!$J$12:$J$1011))</f>
        <v/>
      </c>
      <c r="T121" s="24" t="str">
        <f>IF(OR($B121="", $C121=""), "", SUMIF('Time Entries'!$S$12:$S$1011, _xlfn.CONCAT(T$10, " - ", $Y121), 'Time Entries'!$D$12:$D$1011)+SUMIF('Time Entries'!$T$12:$T$1011, _xlfn.CONCAT(T$10, " - ", $Y121), 'Time Entries'!$F$12:$F$1011)+SUMIF('Time Entries'!$U$12:$U$1011, _xlfn.CONCAT(T$10, " - ", $Y121), 'Time Entries'!$H$12:$H$1011)+SUMIF('Time Entries'!$V$12:$V$1011, _xlfn.CONCAT(T$10, " - ", $Y121), 'Time Entries'!$J$12:$J$1011))</f>
        <v/>
      </c>
      <c r="U121" s="48"/>
      <c r="W121" s="17" t="str">
        <f t="shared" si="11"/>
        <v/>
      </c>
      <c r="Y121" s="17" t="str">
        <f t="shared" si="12"/>
        <v/>
      </c>
      <c r="AD121" s="17" t="str">
        <f t="shared" si="13"/>
        <v/>
      </c>
      <c r="AF121" s="17" t="str">
        <f t="shared" si="14"/>
        <v/>
      </c>
      <c r="AH121" s="17" t="str">
        <f>IF($B121="", "", IF(COUNTIF($B$12:$B121, $B121)&gt;1, "", $B121))</f>
        <v/>
      </c>
      <c r="AI121" s="17" t="str">
        <f>IF($AH121="", "", COUNTIF($AH$12:$AH$261, "&lt;"&amp;$AH121)+1+COUNTIF($AH$12:$AH121, $AH121)-1-$AH$10)</f>
        <v/>
      </c>
      <c r="AK121" s="17" t="str">
        <f t="shared" si="15"/>
        <v/>
      </c>
      <c r="AL121" s="17" t="str">
        <f>IF($AK121="", "", COUNTIF($AK$12:$AK$261, "&lt;"&amp;$AK121)+1+COUNTIF($AK$12:$AK121, $AK121)-1-$AK$10)</f>
        <v/>
      </c>
    </row>
    <row r="122" spans="1:38" x14ac:dyDescent="0.25">
      <c r="A122" s="48"/>
      <c r="B122" s="57"/>
      <c r="C122" s="58"/>
      <c r="D122" s="59"/>
      <c r="E122" s="48"/>
      <c r="F122" s="27" t="str">
        <f t="shared" si="9"/>
        <v/>
      </c>
      <c r="G122" s="27" t="str">
        <f t="shared" si="10"/>
        <v/>
      </c>
      <c r="H122" s="48"/>
      <c r="I122" s="31" t="str">
        <f>IF(OR($B122="", $C122=""), "", SUMIF('Time Entries'!$S$12:$S$1011, _xlfn.CONCAT(I$10, " - ", $Y122), 'Time Entries'!$D$12:$D$1011)+SUMIF('Time Entries'!$T$12:$T$1011, _xlfn.CONCAT(I$10, " - ", $Y122), 'Time Entries'!$F$12:$F$1011)+SUMIF('Time Entries'!$U$12:$U$1011, _xlfn.CONCAT(I$10, " - ", $Y122), 'Time Entries'!$H$12:$H$1011)+SUMIF('Time Entries'!$V$12:$V$1011, _xlfn.CONCAT(I$10, " - ", $Y122), 'Time Entries'!$J$12:$J$1011))</f>
        <v/>
      </c>
      <c r="J122" s="22" t="str">
        <f>IF(OR($B122="", $C122=""), "", SUMIF('Time Entries'!$S$12:$S$1011, _xlfn.CONCAT(J$10, " - ", $Y122), 'Time Entries'!$D$12:$D$1011)+SUMIF('Time Entries'!$T$12:$T$1011, _xlfn.CONCAT(J$10, " - ", $Y122), 'Time Entries'!$F$12:$F$1011)+SUMIF('Time Entries'!$U$12:$U$1011, _xlfn.CONCAT(J$10, " - ", $Y122), 'Time Entries'!$H$12:$H$1011)+SUMIF('Time Entries'!$V$12:$V$1011, _xlfn.CONCAT(J$10, " - ", $Y122), 'Time Entries'!$J$12:$J$1011))</f>
        <v/>
      </c>
      <c r="K122" s="22" t="str">
        <f>IF(OR($B122="", $C122=""), "", SUMIF('Time Entries'!$S$12:$S$1011, _xlfn.CONCAT(K$10, " - ", $Y122), 'Time Entries'!$D$12:$D$1011)+SUMIF('Time Entries'!$T$12:$T$1011, _xlfn.CONCAT(K$10, " - ", $Y122), 'Time Entries'!$F$12:$F$1011)+SUMIF('Time Entries'!$U$12:$U$1011, _xlfn.CONCAT(K$10, " - ", $Y122), 'Time Entries'!$H$12:$H$1011)+SUMIF('Time Entries'!$V$12:$V$1011, _xlfn.CONCAT(K$10, " - ", $Y122), 'Time Entries'!$J$12:$J$1011))</f>
        <v/>
      </c>
      <c r="L122" s="22" t="str">
        <f>IF(OR($B122="", $C122=""), "", SUMIF('Time Entries'!$S$12:$S$1011, _xlfn.CONCAT(L$10, " - ", $Y122), 'Time Entries'!$D$12:$D$1011)+SUMIF('Time Entries'!$T$12:$T$1011, _xlfn.CONCAT(L$10, " - ", $Y122), 'Time Entries'!$F$12:$F$1011)+SUMIF('Time Entries'!$U$12:$U$1011, _xlfn.CONCAT(L$10, " - ", $Y122), 'Time Entries'!$H$12:$H$1011)+SUMIF('Time Entries'!$V$12:$V$1011, _xlfn.CONCAT(L$10, " - ", $Y122), 'Time Entries'!$J$12:$J$1011))</f>
        <v/>
      </c>
      <c r="M122" s="22" t="str">
        <f>IF(OR($B122="", $C122=""), "", SUMIF('Time Entries'!$S$12:$S$1011, _xlfn.CONCAT(M$10, " - ", $Y122), 'Time Entries'!$D$12:$D$1011)+SUMIF('Time Entries'!$T$12:$T$1011, _xlfn.CONCAT(M$10, " - ", $Y122), 'Time Entries'!$F$12:$F$1011)+SUMIF('Time Entries'!$U$12:$U$1011, _xlfn.CONCAT(M$10, " - ", $Y122), 'Time Entries'!$H$12:$H$1011)+SUMIF('Time Entries'!$V$12:$V$1011, _xlfn.CONCAT(M$10, " - ", $Y122), 'Time Entries'!$J$12:$J$1011))</f>
        <v/>
      </c>
      <c r="N122" s="22" t="str">
        <f>IF(OR($B122="", $C122=""), "", SUMIF('Time Entries'!$S$12:$S$1011, _xlfn.CONCAT(N$10, " - ", $Y122), 'Time Entries'!$D$12:$D$1011)+SUMIF('Time Entries'!$T$12:$T$1011, _xlfn.CONCAT(N$10, " - ", $Y122), 'Time Entries'!$F$12:$F$1011)+SUMIF('Time Entries'!$U$12:$U$1011, _xlfn.CONCAT(N$10, " - ", $Y122), 'Time Entries'!$H$12:$H$1011)+SUMIF('Time Entries'!$V$12:$V$1011, _xlfn.CONCAT(N$10, " - ", $Y122), 'Time Entries'!$J$12:$J$1011))</f>
        <v/>
      </c>
      <c r="O122" s="22" t="str">
        <f>IF(OR($B122="", $C122=""), "", SUMIF('Time Entries'!$S$12:$S$1011, _xlfn.CONCAT(O$10, " - ", $Y122), 'Time Entries'!$D$12:$D$1011)+SUMIF('Time Entries'!$T$12:$T$1011, _xlfn.CONCAT(O$10, " - ", $Y122), 'Time Entries'!$F$12:$F$1011)+SUMIF('Time Entries'!$U$12:$U$1011, _xlfn.CONCAT(O$10, " - ", $Y122), 'Time Entries'!$H$12:$H$1011)+SUMIF('Time Entries'!$V$12:$V$1011, _xlfn.CONCAT(O$10, " - ", $Y122), 'Time Entries'!$J$12:$J$1011))</f>
        <v/>
      </c>
      <c r="P122" s="22" t="str">
        <f>IF(OR($B122="", $C122=""), "", SUMIF('Time Entries'!$S$12:$S$1011, _xlfn.CONCAT(P$10, " - ", $Y122), 'Time Entries'!$D$12:$D$1011)+SUMIF('Time Entries'!$T$12:$T$1011, _xlfn.CONCAT(P$10, " - ", $Y122), 'Time Entries'!$F$12:$F$1011)+SUMIF('Time Entries'!$U$12:$U$1011, _xlfn.CONCAT(P$10, " - ", $Y122), 'Time Entries'!$H$12:$H$1011)+SUMIF('Time Entries'!$V$12:$V$1011, _xlfn.CONCAT(P$10, " - ", $Y122), 'Time Entries'!$J$12:$J$1011))</f>
        <v/>
      </c>
      <c r="Q122" s="22" t="str">
        <f>IF(OR($B122="", $C122=""), "", SUMIF('Time Entries'!$S$12:$S$1011, _xlfn.CONCAT(Q$10, " - ", $Y122), 'Time Entries'!$D$12:$D$1011)+SUMIF('Time Entries'!$T$12:$T$1011, _xlfn.CONCAT(Q$10, " - ", $Y122), 'Time Entries'!$F$12:$F$1011)+SUMIF('Time Entries'!$U$12:$U$1011, _xlfn.CONCAT(Q$10, " - ", $Y122), 'Time Entries'!$H$12:$H$1011)+SUMIF('Time Entries'!$V$12:$V$1011, _xlfn.CONCAT(Q$10, " - ", $Y122), 'Time Entries'!$J$12:$J$1011))</f>
        <v/>
      </c>
      <c r="R122" s="22" t="str">
        <f>IF(OR($B122="", $C122=""), "", SUMIF('Time Entries'!$S$12:$S$1011, _xlfn.CONCAT(R$10, " - ", $Y122), 'Time Entries'!$D$12:$D$1011)+SUMIF('Time Entries'!$T$12:$T$1011, _xlfn.CONCAT(R$10, " - ", $Y122), 'Time Entries'!$F$12:$F$1011)+SUMIF('Time Entries'!$U$12:$U$1011, _xlfn.CONCAT(R$10, " - ", $Y122), 'Time Entries'!$H$12:$H$1011)+SUMIF('Time Entries'!$V$12:$V$1011, _xlfn.CONCAT(R$10, " - ", $Y122), 'Time Entries'!$J$12:$J$1011))</f>
        <v/>
      </c>
      <c r="S122" s="22" t="str">
        <f>IF(OR($B122="", $C122=""), "", SUMIF('Time Entries'!$S$12:$S$1011, _xlfn.CONCAT(S$10, " - ", $Y122), 'Time Entries'!$D$12:$D$1011)+SUMIF('Time Entries'!$T$12:$T$1011, _xlfn.CONCAT(S$10, " - ", $Y122), 'Time Entries'!$F$12:$F$1011)+SUMIF('Time Entries'!$U$12:$U$1011, _xlfn.CONCAT(S$10, " - ", $Y122), 'Time Entries'!$H$12:$H$1011)+SUMIF('Time Entries'!$V$12:$V$1011, _xlfn.CONCAT(S$10, " - ", $Y122), 'Time Entries'!$J$12:$J$1011))</f>
        <v/>
      </c>
      <c r="T122" s="24" t="str">
        <f>IF(OR($B122="", $C122=""), "", SUMIF('Time Entries'!$S$12:$S$1011, _xlfn.CONCAT(T$10, " - ", $Y122), 'Time Entries'!$D$12:$D$1011)+SUMIF('Time Entries'!$T$12:$T$1011, _xlfn.CONCAT(T$10, " - ", $Y122), 'Time Entries'!$F$12:$F$1011)+SUMIF('Time Entries'!$U$12:$U$1011, _xlfn.CONCAT(T$10, " - ", $Y122), 'Time Entries'!$H$12:$H$1011)+SUMIF('Time Entries'!$V$12:$V$1011, _xlfn.CONCAT(T$10, " - ", $Y122), 'Time Entries'!$J$12:$J$1011))</f>
        <v/>
      </c>
      <c r="U122" s="48"/>
      <c r="W122" s="17" t="str">
        <f t="shared" si="11"/>
        <v/>
      </c>
      <c r="Y122" s="17" t="str">
        <f t="shared" si="12"/>
        <v/>
      </c>
      <c r="AD122" s="17" t="str">
        <f t="shared" si="13"/>
        <v/>
      </c>
      <c r="AF122" s="17" t="str">
        <f t="shared" si="14"/>
        <v/>
      </c>
      <c r="AH122" s="17" t="str">
        <f>IF($B122="", "", IF(COUNTIF($B$12:$B122, $B122)&gt;1, "", $B122))</f>
        <v/>
      </c>
      <c r="AI122" s="17" t="str">
        <f>IF($AH122="", "", COUNTIF($AH$12:$AH$261, "&lt;"&amp;$AH122)+1+COUNTIF($AH$12:$AH122, $AH122)-1-$AH$10)</f>
        <v/>
      </c>
      <c r="AK122" s="17" t="str">
        <f t="shared" si="15"/>
        <v/>
      </c>
      <c r="AL122" s="17" t="str">
        <f>IF($AK122="", "", COUNTIF($AK$12:$AK$261, "&lt;"&amp;$AK122)+1+COUNTIF($AK$12:$AK122, $AK122)-1-$AK$10)</f>
        <v/>
      </c>
    </row>
    <row r="123" spans="1:38" x14ac:dyDescent="0.25">
      <c r="A123" s="48"/>
      <c r="B123" s="57"/>
      <c r="C123" s="58"/>
      <c r="D123" s="59"/>
      <c r="E123" s="48"/>
      <c r="F123" s="27" t="str">
        <f t="shared" si="9"/>
        <v/>
      </c>
      <c r="G123" s="27" t="str">
        <f t="shared" si="10"/>
        <v/>
      </c>
      <c r="H123" s="48"/>
      <c r="I123" s="31" t="str">
        <f>IF(OR($B123="", $C123=""), "", SUMIF('Time Entries'!$S$12:$S$1011, _xlfn.CONCAT(I$10, " - ", $Y123), 'Time Entries'!$D$12:$D$1011)+SUMIF('Time Entries'!$T$12:$T$1011, _xlfn.CONCAT(I$10, " - ", $Y123), 'Time Entries'!$F$12:$F$1011)+SUMIF('Time Entries'!$U$12:$U$1011, _xlfn.CONCAT(I$10, " - ", $Y123), 'Time Entries'!$H$12:$H$1011)+SUMIF('Time Entries'!$V$12:$V$1011, _xlfn.CONCAT(I$10, " - ", $Y123), 'Time Entries'!$J$12:$J$1011))</f>
        <v/>
      </c>
      <c r="J123" s="22" t="str">
        <f>IF(OR($B123="", $C123=""), "", SUMIF('Time Entries'!$S$12:$S$1011, _xlfn.CONCAT(J$10, " - ", $Y123), 'Time Entries'!$D$12:$D$1011)+SUMIF('Time Entries'!$T$12:$T$1011, _xlfn.CONCAT(J$10, " - ", $Y123), 'Time Entries'!$F$12:$F$1011)+SUMIF('Time Entries'!$U$12:$U$1011, _xlfn.CONCAT(J$10, " - ", $Y123), 'Time Entries'!$H$12:$H$1011)+SUMIF('Time Entries'!$V$12:$V$1011, _xlfn.CONCAT(J$10, " - ", $Y123), 'Time Entries'!$J$12:$J$1011))</f>
        <v/>
      </c>
      <c r="K123" s="22" t="str">
        <f>IF(OR($B123="", $C123=""), "", SUMIF('Time Entries'!$S$12:$S$1011, _xlfn.CONCAT(K$10, " - ", $Y123), 'Time Entries'!$D$12:$D$1011)+SUMIF('Time Entries'!$T$12:$T$1011, _xlfn.CONCAT(K$10, " - ", $Y123), 'Time Entries'!$F$12:$F$1011)+SUMIF('Time Entries'!$U$12:$U$1011, _xlfn.CONCAT(K$10, " - ", $Y123), 'Time Entries'!$H$12:$H$1011)+SUMIF('Time Entries'!$V$12:$V$1011, _xlfn.CONCAT(K$10, " - ", $Y123), 'Time Entries'!$J$12:$J$1011))</f>
        <v/>
      </c>
      <c r="L123" s="22" t="str">
        <f>IF(OR($B123="", $C123=""), "", SUMIF('Time Entries'!$S$12:$S$1011, _xlfn.CONCAT(L$10, " - ", $Y123), 'Time Entries'!$D$12:$D$1011)+SUMIF('Time Entries'!$T$12:$T$1011, _xlfn.CONCAT(L$10, " - ", $Y123), 'Time Entries'!$F$12:$F$1011)+SUMIF('Time Entries'!$U$12:$U$1011, _xlfn.CONCAT(L$10, " - ", $Y123), 'Time Entries'!$H$12:$H$1011)+SUMIF('Time Entries'!$V$12:$V$1011, _xlfn.CONCAT(L$10, " - ", $Y123), 'Time Entries'!$J$12:$J$1011))</f>
        <v/>
      </c>
      <c r="M123" s="22" t="str">
        <f>IF(OR($B123="", $C123=""), "", SUMIF('Time Entries'!$S$12:$S$1011, _xlfn.CONCAT(M$10, " - ", $Y123), 'Time Entries'!$D$12:$D$1011)+SUMIF('Time Entries'!$T$12:$T$1011, _xlfn.CONCAT(M$10, " - ", $Y123), 'Time Entries'!$F$12:$F$1011)+SUMIF('Time Entries'!$U$12:$U$1011, _xlfn.CONCAT(M$10, " - ", $Y123), 'Time Entries'!$H$12:$H$1011)+SUMIF('Time Entries'!$V$12:$V$1011, _xlfn.CONCAT(M$10, " - ", $Y123), 'Time Entries'!$J$12:$J$1011))</f>
        <v/>
      </c>
      <c r="N123" s="22" t="str">
        <f>IF(OR($B123="", $C123=""), "", SUMIF('Time Entries'!$S$12:$S$1011, _xlfn.CONCAT(N$10, " - ", $Y123), 'Time Entries'!$D$12:$D$1011)+SUMIF('Time Entries'!$T$12:$T$1011, _xlfn.CONCAT(N$10, " - ", $Y123), 'Time Entries'!$F$12:$F$1011)+SUMIF('Time Entries'!$U$12:$U$1011, _xlfn.CONCAT(N$10, " - ", $Y123), 'Time Entries'!$H$12:$H$1011)+SUMIF('Time Entries'!$V$12:$V$1011, _xlfn.CONCAT(N$10, " - ", $Y123), 'Time Entries'!$J$12:$J$1011))</f>
        <v/>
      </c>
      <c r="O123" s="22" t="str">
        <f>IF(OR($B123="", $C123=""), "", SUMIF('Time Entries'!$S$12:$S$1011, _xlfn.CONCAT(O$10, " - ", $Y123), 'Time Entries'!$D$12:$D$1011)+SUMIF('Time Entries'!$T$12:$T$1011, _xlfn.CONCAT(O$10, " - ", $Y123), 'Time Entries'!$F$12:$F$1011)+SUMIF('Time Entries'!$U$12:$U$1011, _xlfn.CONCAT(O$10, " - ", $Y123), 'Time Entries'!$H$12:$H$1011)+SUMIF('Time Entries'!$V$12:$V$1011, _xlfn.CONCAT(O$10, " - ", $Y123), 'Time Entries'!$J$12:$J$1011))</f>
        <v/>
      </c>
      <c r="P123" s="22" t="str">
        <f>IF(OR($B123="", $C123=""), "", SUMIF('Time Entries'!$S$12:$S$1011, _xlfn.CONCAT(P$10, " - ", $Y123), 'Time Entries'!$D$12:$D$1011)+SUMIF('Time Entries'!$T$12:$T$1011, _xlfn.CONCAT(P$10, " - ", $Y123), 'Time Entries'!$F$12:$F$1011)+SUMIF('Time Entries'!$U$12:$U$1011, _xlfn.CONCAT(P$10, " - ", $Y123), 'Time Entries'!$H$12:$H$1011)+SUMIF('Time Entries'!$V$12:$V$1011, _xlfn.CONCAT(P$10, " - ", $Y123), 'Time Entries'!$J$12:$J$1011))</f>
        <v/>
      </c>
      <c r="Q123" s="22" t="str">
        <f>IF(OR($B123="", $C123=""), "", SUMIF('Time Entries'!$S$12:$S$1011, _xlfn.CONCAT(Q$10, " - ", $Y123), 'Time Entries'!$D$12:$D$1011)+SUMIF('Time Entries'!$T$12:$T$1011, _xlfn.CONCAT(Q$10, " - ", $Y123), 'Time Entries'!$F$12:$F$1011)+SUMIF('Time Entries'!$U$12:$U$1011, _xlfn.CONCAT(Q$10, " - ", $Y123), 'Time Entries'!$H$12:$H$1011)+SUMIF('Time Entries'!$V$12:$V$1011, _xlfn.CONCAT(Q$10, " - ", $Y123), 'Time Entries'!$J$12:$J$1011))</f>
        <v/>
      </c>
      <c r="R123" s="22" t="str">
        <f>IF(OR($B123="", $C123=""), "", SUMIF('Time Entries'!$S$12:$S$1011, _xlfn.CONCAT(R$10, " - ", $Y123), 'Time Entries'!$D$12:$D$1011)+SUMIF('Time Entries'!$T$12:$T$1011, _xlfn.CONCAT(R$10, " - ", $Y123), 'Time Entries'!$F$12:$F$1011)+SUMIF('Time Entries'!$U$12:$U$1011, _xlfn.CONCAT(R$10, " - ", $Y123), 'Time Entries'!$H$12:$H$1011)+SUMIF('Time Entries'!$V$12:$V$1011, _xlfn.CONCAT(R$10, " - ", $Y123), 'Time Entries'!$J$12:$J$1011))</f>
        <v/>
      </c>
      <c r="S123" s="22" t="str">
        <f>IF(OR($B123="", $C123=""), "", SUMIF('Time Entries'!$S$12:$S$1011, _xlfn.CONCAT(S$10, " - ", $Y123), 'Time Entries'!$D$12:$D$1011)+SUMIF('Time Entries'!$T$12:$T$1011, _xlfn.CONCAT(S$10, " - ", $Y123), 'Time Entries'!$F$12:$F$1011)+SUMIF('Time Entries'!$U$12:$U$1011, _xlfn.CONCAT(S$10, " - ", $Y123), 'Time Entries'!$H$12:$H$1011)+SUMIF('Time Entries'!$V$12:$V$1011, _xlfn.CONCAT(S$10, " - ", $Y123), 'Time Entries'!$J$12:$J$1011))</f>
        <v/>
      </c>
      <c r="T123" s="24" t="str">
        <f>IF(OR($B123="", $C123=""), "", SUMIF('Time Entries'!$S$12:$S$1011, _xlfn.CONCAT(T$10, " - ", $Y123), 'Time Entries'!$D$12:$D$1011)+SUMIF('Time Entries'!$T$12:$T$1011, _xlfn.CONCAT(T$10, " - ", $Y123), 'Time Entries'!$F$12:$F$1011)+SUMIF('Time Entries'!$U$12:$U$1011, _xlfn.CONCAT(T$10, " - ", $Y123), 'Time Entries'!$H$12:$H$1011)+SUMIF('Time Entries'!$V$12:$V$1011, _xlfn.CONCAT(T$10, " - ", $Y123), 'Time Entries'!$J$12:$J$1011))</f>
        <v/>
      </c>
      <c r="U123" s="48"/>
      <c r="W123" s="17" t="str">
        <f t="shared" si="11"/>
        <v/>
      </c>
      <c r="Y123" s="17" t="str">
        <f t="shared" si="12"/>
        <v/>
      </c>
      <c r="AD123" s="17" t="str">
        <f t="shared" si="13"/>
        <v/>
      </c>
      <c r="AF123" s="17" t="str">
        <f t="shared" si="14"/>
        <v/>
      </c>
      <c r="AH123" s="17" t="str">
        <f>IF($B123="", "", IF(COUNTIF($B$12:$B123, $B123)&gt;1, "", $B123))</f>
        <v/>
      </c>
      <c r="AI123" s="17" t="str">
        <f>IF($AH123="", "", COUNTIF($AH$12:$AH$261, "&lt;"&amp;$AH123)+1+COUNTIF($AH$12:$AH123, $AH123)-1-$AH$10)</f>
        <v/>
      </c>
      <c r="AK123" s="17" t="str">
        <f t="shared" si="15"/>
        <v/>
      </c>
      <c r="AL123" s="17" t="str">
        <f>IF($AK123="", "", COUNTIF($AK$12:$AK$261, "&lt;"&amp;$AK123)+1+COUNTIF($AK$12:$AK123, $AK123)-1-$AK$10)</f>
        <v/>
      </c>
    </row>
    <row r="124" spans="1:38" x14ac:dyDescent="0.25">
      <c r="A124" s="48"/>
      <c r="B124" s="57"/>
      <c r="C124" s="58"/>
      <c r="D124" s="59"/>
      <c r="E124" s="48"/>
      <c r="F124" s="27" t="str">
        <f t="shared" si="9"/>
        <v/>
      </c>
      <c r="G124" s="27" t="str">
        <f t="shared" si="10"/>
        <v/>
      </c>
      <c r="H124" s="48"/>
      <c r="I124" s="31" t="str">
        <f>IF(OR($B124="", $C124=""), "", SUMIF('Time Entries'!$S$12:$S$1011, _xlfn.CONCAT(I$10, " - ", $Y124), 'Time Entries'!$D$12:$D$1011)+SUMIF('Time Entries'!$T$12:$T$1011, _xlfn.CONCAT(I$10, " - ", $Y124), 'Time Entries'!$F$12:$F$1011)+SUMIF('Time Entries'!$U$12:$U$1011, _xlfn.CONCAT(I$10, " - ", $Y124), 'Time Entries'!$H$12:$H$1011)+SUMIF('Time Entries'!$V$12:$V$1011, _xlfn.CONCAT(I$10, " - ", $Y124), 'Time Entries'!$J$12:$J$1011))</f>
        <v/>
      </c>
      <c r="J124" s="22" t="str">
        <f>IF(OR($B124="", $C124=""), "", SUMIF('Time Entries'!$S$12:$S$1011, _xlfn.CONCAT(J$10, " - ", $Y124), 'Time Entries'!$D$12:$D$1011)+SUMIF('Time Entries'!$T$12:$T$1011, _xlfn.CONCAT(J$10, " - ", $Y124), 'Time Entries'!$F$12:$F$1011)+SUMIF('Time Entries'!$U$12:$U$1011, _xlfn.CONCAT(J$10, " - ", $Y124), 'Time Entries'!$H$12:$H$1011)+SUMIF('Time Entries'!$V$12:$V$1011, _xlfn.CONCAT(J$10, " - ", $Y124), 'Time Entries'!$J$12:$J$1011))</f>
        <v/>
      </c>
      <c r="K124" s="22" t="str">
        <f>IF(OR($B124="", $C124=""), "", SUMIF('Time Entries'!$S$12:$S$1011, _xlfn.CONCAT(K$10, " - ", $Y124), 'Time Entries'!$D$12:$D$1011)+SUMIF('Time Entries'!$T$12:$T$1011, _xlfn.CONCAT(K$10, " - ", $Y124), 'Time Entries'!$F$12:$F$1011)+SUMIF('Time Entries'!$U$12:$U$1011, _xlfn.CONCAT(K$10, " - ", $Y124), 'Time Entries'!$H$12:$H$1011)+SUMIF('Time Entries'!$V$12:$V$1011, _xlfn.CONCAT(K$10, " - ", $Y124), 'Time Entries'!$J$12:$J$1011))</f>
        <v/>
      </c>
      <c r="L124" s="22" t="str">
        <f>IF(OR($B124="", $C124=""), "", SUMIF('Time Entries'!$S$12:$S$1011, _xlfn.CONCAT(L$10, " - ", $Y124), 'Time Entries'!$D$12:$D$1011)+SUMIF('Time Entries'!$T$12:$T$1011, _xlfn.CONCAT(L$10, " - ", $Y124), 'Time Entries'!$F$12:$F$1011)+SUMIF('Time Entries'!$U$12:$U$1011, _xlfn.CONCAT(L$10, " - ", $Y124), 'Time Entries'!$H$12:$H$1011)+SUMIF('Time Entries'!$V$12:$V$1011, _xlfn.CONCAT(L$10, " - ", $Y124), 'Time Entries'!$J$12:$J$1011))</f>
        <v/>
      </c>
      <c r="M124" s="22" t="str">
        <f>IF(OR($B124="", $C124=""), "", SUMIF('Time Entries'!$S$12:$S$1011, _xlfn.CONCAT(M$10, " - ", $Y124), 'Time Entries'!$D$12:$D$1011)+SUMIF('Time Entries'!$T$12:$T$1011, _xlfn.CONCAT(M$10, " - ", $Y124), 'Time Entries'!$F$12:$F$1011)+SUMIF('Time Entries'!$U$12:$U$1011, _xlfn.CONCAT(M$10, " - ", $Y124), 'Time Entries'!$H$12:$H$1011)+SUMIF('Time Entries'!$V$12:$V$1011, _xlfn.CONCAT(M$10, " - ", $Y124), 'Time Entries'!$J$12:$J$1011))</f>
        <v/>
      </c>
      <c r="N124" s="22" t="str">
        <f>IF(OR($B124="", $C124=""), "", SUMIF('Time Entries'!$S$12:$S$1011, _xlfn.CONCAT(N$10, " - ", $Y124), 'Time Entries'!$D$12:$D$1011)+SUMIF('Time Entries'!$T$12:$T$1011, _xlfn.CONCAT(N$10, " - ", $Y124), 'Time Entries'!$F$12:$F$1011)+SUMIF('Time Entries'!$U$12:$U$1011, _xlfn.CONCAT(N$10, " - ", $Y124), 'Time Entries'!$H$12:$H$1011)+SUMIF('Time Entries'!$V$12:$V$1011, _xlfn.CONCAT(N$10, " - ", $Y124), 'Time Entries'!$J$12:$J$1011))</f>
        <v/>
      </c>
      <c r="O124" s="22" t="str">
        <f>IF(OR($B124="", $C124=""), "", SUMIF('Time Entries'!$S$12:$S$1011, _xlfn.CONCAT(O$10, " - ", $Y124), 'Time Entries'!$D$12:$D$1011)+SUMIF('Time Entries'!$T$12:$T$1011, _xlfn.CONCAT(O$10, " - ", $Y124), 'Time Entries'!$F$12:$F$1011)+SUMIF('Time Entries'!$U$12:$U$1011, _xlfn.CONCAT(O$10, " - ", $Y124), 'Time Entries'!$H$12:$H$1011)+SUMIF('Time Entries'!$V$12:$V$1011, _xlfn.CONCAT(O$10, " - ", $Y124), 'Time Entries'!$J$12:$J$1011))</f>
        <v/>
      </c>
      <c r="P124" s="22" t="str">
        <f>IF(OR($B124="", $C124=""), "", SUMIF('Time Entries'!$S$12:$S$1011, _xlfn.CONCAT(P$10, " - ", $Y124), 'Time Entries'!$D$12:$D$1011)+SUMIF('Time Entries'!$T$12:$T$1011, _xlfn.CONCAT(P$10, " - ", $Y124), 'Time Entries'!$F$12:$F$1011)+SUMIF('Time Entries'!$U$12:$U$1011, _xlfn.CONCAT(P$10, " - ", $Y124), 'Time Entries'!$H$12:$H$1011)+SUMIF('Time Entries'!$V$12:$V$1011, _xlfn.CONCAT(P$10, " - ", $Y124), 'Time Entries'!$J$12:$J$1011))</f>
        <v/>
      </c>
      <c r="Q124" s="22" t="str">
        <f>IF(OR($B124="", $C124=""), "", SUMIF('Time Entries'!$S$12:$S$1011, _xlfn.CONCAT(Q$10, " - ", $Y124), 'Time Entries'!$D$12:$D$1011)+SUMIF('Time Entries'!$T$12:$T$1011, _xlfn.CONCAT(Q$10, " - ", $Y124), 'Time Entries'!$F$12:$F$1011)+SUMIF('Time Entries'!$U$12:$U$1011, _xlfn.CONCAT(Q$10, " - ", $Y124), 'Time Entries'!$H$12:$H$1011)+SUMIF('Time Entries'!$V$12:$V$1011, _xlfn.CONCAT(Q$10, " - ", $Y124), 'Time Entries'!$J$12:$J$1011))</f>
        <v/>
      </c>
      <c r="R124" s="22" t="str">
        <f>IF(OR($B124="", $C124=""), "", SUMIF('Time Entries'!$S$12:$S$1011, _xlfn.CONCAT(R$10, " - ", $Y124), 'Time Entries'!$D$12:$D$1011)+SUMIF('Time Entries'!$T$12:$T$1011, _xlfn.CONCAT(R$10, " - ", $Y124), 'Time Entries'!$F$12:$F$1011)+SUMIF('Time Entries'!$U$12:$U$1011, _xlfn.CONCAT(R$10, " - ", $Y124), 'Time Entries'!$H$12:$H$1011)+SUMIF('Time Entries'!$V$12:$V$1011, _xlfn.CONCAT(R$10, " - ", $Y124), 'Time Entries'!$J$12:$J$1011))</f>
        <v/>
      </c>
      <c r="S124" s="22" t="str">
        <f>IF(OR($B124="", $C124=""), "", SUMIF('Time Entries'!$S$12:$S$1011, _xlfn.CONCAT(S$10, " - ", $Y124), 'Time Entries'!$D$12:$D$1011)+SUMIF('Time Entries'!$T$12:$T$1011, _xlfn.CONCAT(S$10, " - ", $Y124), 'Time Entries'!$F$12:$F$1011)+SUMIF('Time Entries'!$U$12:$U$1011, _xlfn.CONCAT(S$10, " - ", $Y124), 'Time Entries'!$H$12:$H$1011)+SUMIF('Time Entries'!$V$12:$V$1011, _xlfn.CONCAT(S$10, " - ", $Y124), 'Time Entries'!$J$12:$J$1011))</f>
        <v/>
      </c>
      <c r="T124" s="24" t="str">
        <f>IF(OR($B124="", $C124=""), "", SUMIF('Time Entries'!$S$12:$S$1011, _xlfn.CONCAT(T$10, " - ", $Y124), 'Time Entries'!$D$12:$D$1011)+SUMIF('Time Entries'!$T$12:$T$1011, _xlfn.CONCAT(T$10, " - ", $Y124), 'Time Entries'!$F$12:$F$1011)+SUMIF('Time Entries'!$U$12:$U$1011, _xlfn.CONCAT(T$10, " - ", $Y124), 'Time Entries'!$H$12:$H$1011)+SUMIF('Time Entries'!$V$12:$V$1011, _xlfn.CONCAT(T$10, " - ", $Y124), 'Time Entries'!$J$12:$J$1011))</f>
        <v/>
      </c>
      <c r="U124" s="48"/>
      <c r="W124" s="17" t="str">
        <f t="shared" si="11"/>
        <v/>
      </c>
      <c r="Y124" s="17" t="str">
        <f t="shared" si="12"/>
        <v/>
      </c>
      <c r="AD124" s="17" t="str">
        <f t="shared" si="13"/>
        <v/>
      </c>
      <c r="AF124" s="17" t="str">
        <f t="shared" si="14"/>
        <v/>
      </c>
      <c r="AH124" s="17" t="str">
        <f>IF($B124="", "", IF(COUNTIF($B$12:$B124, $B124)&gt;1, "", $B124))</f>
        <v/>
      </c>
      <c r="AI124" s="17" t="str">
        <f>IF($AH124="", "", COUNTIF($AH$12:$AH$261, "&lt;"&amp;$AH124)+1+COUNTIF($AH$12:$AH124, $AH124)-1-$AH$10)</f>
        <v/>
      </c>
      <c r="AK124" s="17" t="str">
        <f t="shared" si="15"/>
        <v/>
      </c>
      <c r="AL124" s="17" t="str">
        <f>IF($AK124="", "", COUNTIF($AK$12:$AK$261, "&lt;"&amp;$AK124)+1+COUNTIF($AK$12:$AK124, $AK124)-1-$AK$10)</f>
        <v/>
      </c>
    </row>
    <row r="125" spans="1:38" x14ac:dyDescent="0.25">
      <c r="A125" s="48"/>
      <c r="B125" s="57"/>
      <c r="C125" s="58"/>
      <c r="D125" s="59"/>
      <c r="E125" s="48"/>
      <c r="F125" s="27" t="str">
        <f t="shared" si="9"/>
        <v/>
      </c>
      <c r="G125" s="27" t="str">
        <f t="shared" si="10"/>
        <v/>
      </c>
      <c r="H125" s="48"/>
      <c r="I125" s="31" t="str">
        <f>IF(OR($B125="", $C125=""), "", SUMIF('Time Entries'!$S$12:$S$1011, _xlfn.CONCAT(I$10, " - ", $Y125), 'Time Entries'!$D$12:$D$1011)+SUMIF('Time Entries'!$T$12:$T$1011, _xlfn.CONCAT(I$10, " - ", $Y125), 'Time Entries'!$F$12:$F$1011)+SUMIF('Time Entries'!$U$12:$U$1011, _xlfn.CONCAT(I$10, " - ", $Y125), 'Time Entries'!$H$12:$H$1011)+SUMIF('Time Entries'!$V$12:$V$1011, _xlfn.CONCAT(I$10, " - ", $Y125), 'Time Entries'!$J$12:$J$1011))</f>
        <v/>
      </c>
      <c r="J125" s="22" t="str">
        <f>IF(OR($B125="", $C125=""), "", SUMIF('Time Entries'!$S$12:$S$1011, _xlfn.CONCAT(J$10, " - ", $Y125), 'Time Entries'!$D$12:$D$1011)+SUMIF('Time Entries'!$T$12:$T$1011, _xlfn.CONCAT(J$10, " - ", $Y125), 'Time Entries'!$F$12:$F$1011)+SUMIF('Time Entries'!$U$12:$U$1011, _xlfn.CONCAT(J$10, " - ", $Y125), 'Time Entries'!$H$12:$H$1011)+SUMIF('Time Entries'!$V$12:$V$1011, _xlfn.CONCAT(J$10, " - ", $Y125), 'Time Entries'!$J$12:$J$1011))</f>
        <v/>
      </c>
      <c r="K125" s="22" t="str">
        <f>IF(OR($B125="", $C125=""), "", SUMIF('Time Entries'!$S$12:$S$1011, _xlfn.CONCAT(K$10, " - ", $Y125), 'Time Entries'!$D$12:$D$1011)+SUMIF('Time Entries'!$T$12:$T$1011, _xlfn.CONCAT(K$10, " - ", $Y125), 'Time Entries'!$F$12:$F$1011)+SUMIF('Time Entries'!$U$12:$U$1011, _xlfn.CONCAT(K$10, " - ", $Y125), 'Time Entries'!$H$12:$H$1011)+SUMIF('Time Entries'!$V$12:$V$1011, _xlfn.CONCAT(K$10, " - ", $Y125), 'Time Entries'!$J$12:$J$1011))</f>
        <v/>
      </c>
      <c r="L125" s="22" t="str">
        <f>IF(OR($B125="", $C125=""), "", SUMIF('Time Entries'!$S$12:$S$1011, _xlfn.CONCAT(L$10, " - ", $Y125), 'Time Entries'!$D$12:$D$1011)+SUMIF('Time Entries'!$T$12:$T$1011, _xlfn.CONCAT(L$10, " - ", $Y125), 'Time Entries'!$F$12:$F$1011)+SUMIF('Time Entries'!$U$12:$U$1011, _xlfn.CONCAT(L$10, " - ", $Y125), 'Time Entries'!$H$12:$H$1011)+SUMIF('Time Entries'!$V$12:$V$1011, _xlfn.CONCAT(L$10, " - ", $Y125), 'Time Entries'!$J$12:$J$1011))</f>
        <v/>
      </c>
      <c r="M125" s="22" t="str">
        <f>IF(OR($B125="", $C125=""), "", SUMIF('Time Entries'!$S$12:$S$1011, _xlfn.CONCAT(M$10, " - ", $Y125), 'Time Entries'!$D$12:$D$1011)+SUMIF('Time Entries'!$T$12:$T$1011, _xlfn.CONCAT(M$10, " - ", $Y125), 'Time Entries'!$F$12:$F$1011)+SUMIF('Time Entries'!$U$12:$U$1011, _xlfn.CONCAT(M$10, " - ", $Y125), 'Time Entries'!$H$12:$H$1011)+SUMIF('Time Entries'!$V$12:$V$1011, _xlfn.CONCAT(M$10, " - ", $Y125), 'Time Entries'!$J$12:$J$1011))</f>
        <v/>
      </c>
      <c r="N125" s="22" t="str">
        <f>IF(OR($B125="", $C125=""), "", SUMIF('Time Entries'!$S$12:$S$1011, _xlfn.CONCAT(N$10, " - ", $Y125), 'Time Entries'!$D$12:$D$1011)+SUMIF('Time Entries'!$T$12:$T$1011, _xlfn.CONCAT(N$10, " - ", $Y125), 'Time Entries'!$F$12:$F$1011)+SUMIF('Time Entries'!$U$12:$U$1011, _xlfn.CONCAT(N$10, " - ", $Y125), 'Time Entries'!$H$12:$H$1011)+SUMIF('Time Entries'!$V$12:$V$1011, _xlfn.CONCAT(N$10, " - ", $Y125), 'Time Entries'!$J$12:$J$1011))</f>
        <v/>
      </c>
      <c r="O125" s="22" t="str">
        <f>IF(OR($B125="", $C125=""), "", SUMIF('Time Entries'!$S$12:$S$1011, _xlfn.CONCAT(O$10, " - ", $Y125), 'Time Entries'!$D$12:$D$1011)+SUMIF('Time Entries'!$T$12:$T$1011, _xlfn.CONCAT(O$10, " - ", $Y125), 'Time Entries'!$F$12:$F$1011)+SUMIF('Time Entries'!$U$12:$U$1011, _xlfn.CONCAT(O$10, " - ", $Y125), 'Time Entries'!$H$12:$H$1011)+SUMIF('Time Entries'!$V$12:$V$1011, _xlfn.CONCAT(O$10, " - ", $Y125), 'Time Entries'!$J$12:$J$1011))</f>
        <v/>
      </c>
      <c r="P125" s="22" t="str">
        <f>IF(OR($B125="", $C125=""), "", SUMIF('Time Entries'!$S$12:$S$1011, _xlfn.CONCAT(P$10, " - ", $Y125), 'Time Entries'!$D$12:$D$1011)+SUMIF('Time Entries'!$T$12:$T$1011, _xlfn.CONCAT(P$10, " - ", $Y125), 'Time Entries'!$F$12:$F$1011)+SUMIF('Time Entries'!$U$12:$U$1011, _xlfn.CONCAT(P$10, " - ", $Y125), 'Time Entries'!$H$12:$H$1011)+SUMIF('Time Entries'!$V$12:$V$1011, _xlfn.CONCAT(P$10, " - ", $Y125), 'Time Entries'!$J$12:$J$1011))</f>
        <v/>
      </c>
      <c r="Q125" s="22" t="str">
        <f>IF(OR($B125="", $C125=""), "", SUMIF('Time Entries'!$S$12:$S$1011, _xlfn.CONCAT(Q$10, " - ", $Y125), 'Time Entries'!$D$12:$D$1011)+SUMIF('Time Entries'!$T$12:$T$1011, _xlfn.CONCAT(Q$10, " - ", $Y125), 'Time Entries'!$F$12:$F$1011)+SUMIF('Time Entries'!$U$12:$U$1011, _xlfn.CONCAT(Q$10, " - ", $Y125), 'Time Entries'!$H$12:$H$1011)+SUMIF('Time Entries'!$V$12:$V$1011, _xlfn.CONCAT(Q$10, " - ", $Y125), 'Time Entries'!$J$12:$J$1011))</f>
        <v/>
      </c>
      <c r="R125" s="22" t="str">
        <f>IF(OR($B125="", $C125=""), "", SUMIF('Time Entries'!$S$12:$S$1011, _xlfn.CONCAT(R$10, " - ", $Y125), 'Time Entries'!$D$12:$D$1011)+SUMIF('Time Entries'!$T$12:$T$1011, _xlfn.CONCAT(R$10, " - ", $Y125), 'Time Entries'!$F$12:$F$1011)+SUMIF('Time Entries'!$U$12:$U$1011, _xlfn.CONCAT(R$10, " - ", $Y125), 'Time Entries'!$H$12:$H$1011)+SUMIF('Time Entries'!$V$12:$V$1011, _xlfn.CONCAT(R$10, " - ", $Y125), 'Time Entries'!$J$12:$J$1011))</f>
        <v/>
      </c>
      <c r="S125" s="22" t="str">
        <f>IF(OR($B125="", $C125=""), "", SUMIF('Time Entries'!$S$12:$S$1011, _xlfn.CONCAT(S$10, " - ", $Y125), 'Time Entries'!$D$12:$D$1011)+SUMIF('Time Entries'!$T$12:$T$1011, _xlfn.CONCAT(S$10, " - ", $Y125), 'Time Entries'!$F$12:$F$1011)+SUMIF('Time Entries'!$U$12:$U$1011, _xlfn.CONCAT(S$10, " - ", $Y125), 'Time Entries'!$H$12:$H$1011)+SUMIF('Time Entries'!$V$12:$V$1011, _xlfn.CONCAT(S$10, " - ", $Y125), 'Time Entries'!$J$12:$J$1011))</f>
        <v/>
      </c>
      <c r="T125" s="24" t="str">
        <f>IF(OR($B125="", $C125=""), "", SUMIF('Time Entries'!$S$12:$S$1011, _xlfn.CONCAT(T$10, " - ", $Y125), 'Time Entries'!$D$12:$D$1011)+SUMIF('Time Entries'!$T$12:$T$1011, _xlfn.CONCAT(T$10, " - ", $Y125), 'Time Entries'!$F$12:$F$1011)+SUMIF('Time Entries'!$U$12:$U$1011, _xlfn.CONCAT(T$10, " - ", $Y125), 'Time Entries'!$H$12:$H$1011)+SUMIF('Time Entries'!$V$12:$V$1011, _xlfn.CONCAT(T$10, " - ", $Y125), 'Time Entries'!$J$12:$J$1011))</f>
        <v/>
      </c>
      <c r="U125" s="48"/>
      <c r="W125" s="17" t="str">
        <f t="shared" si="11"/>
        <v/>
      </c>
      <c r="Y125" s="17" t="str">
        <f t="shared" si="12"/>
        <v/>
      </c>
      <c r="AD125" s="17" t="str">
        <f t="shared" si="13"/>
        <v/>
      </c>
      <c r="AF125" s="17" t="str">
        <f t="shared" si="14"/>
        <v/>
      </c>
      <c r="AH125" s="17" t="str">
        <f>IF($B125="", "", IF(COUNTIF($B$12:$B125, $B125)&gt;1, "", $B125))</f>
        <v/>
      </c>
      <c r="AI125" s="17" t="str">
        <f>IF($AH125="", "", COUNTIF($AH$12:$AH$261, "&lt;"&amp;$AH125)+1+COUNTIF($AH$12:$AH125, $AH125)-1-$AH$10)</f>
        <v/>
      </c>
      <c r="AK125" s="17" t="str">
        <f t="shared" si="15"/>
        <v/>
      </c>
      <c r="AL125" s="17" t="str">
        <f>IF($AK125="", "", COUNTIF($AK$12:$AK$261, "&lt;"&amp;$AK125)+1+COUNTIF($AK$12:$AK125, $AK125)-1-$AK$10)</f>
        <v/>
      </c>
    </row>
    <row r="126" spans="1:38" x14ac:dyDescent="0.25">
      <c r="A126" s="48"/>
      <c r="B126" s="57"/>
      <c r="C126" s="58"/>
      <c r="D126" s="59"/>
      <c r="E126" s="48"/>
      <c r="F126" s="27" t="str">
        <f t="shared" si="9"/>
        <v/>
      </c>
      <c r="G126" s="27" t="str">
        <f t="shared" si="10"/>
        <v/>
      </c>
      <c r="H126" s="48"/>
      <c r="I126" s="31" t="str">
        <f>IF(OR($B126="", $C126=""), "", SUMIF('Time Entries'!$S$12:$S$1011, _xlfn.CONCAT(I$10, " - ", $Y126), 'Time Entries'!$D$12:$D$1011)+SUMIF('Time Entries'!$T$12:$T$1011, _xlfn.CONCAT(I$10, " - ", $Y126), 'Time Entries'!$F$12:$F$1011)+SUMIF('Time Entries'!$U$12:$U$1011, _xlfn.CONCAT(I$10, " - ", $Y126), 'Time Entries'!$H$12:$H$1011)+SUMIF('Time Entries'!$V$12:$V$1011, _xlfn.CONCAT(I$10, " - ", $Y126), 'Time Entries'!$J$12:$J$1011))</f>
        <v/>
      </c>
      <c r="J126" s="22" t="str">
        <f>IF(OR($B126="", $C126=""), "", SUMIF('Time Entries'!$S$12:$S$1011, _xlfn.CONCAT(J$10, " - ", $Y126), 'Time Entries'!$D$12:$D$1011)+SUMIF('Time Entries'!$T$12:$T$1011, _xlfn.CONCAT(J$10, " - ", $Y126), 'Time Entries'!$F$12:$F$1011)+SUMIF('Time Entries'!$U$12:$U$1011, _xlfn.CONCAT(J$10, " - ", $Y126), 'Time Entries'!$H$12:$H$1011)+SUMIF('Time Entries'!$V$12:$V$1011, _xlfn.CONCAT(J$10, " - ", $Y126), 'Time Entries'!$J$12:$J$1011))</f>
        <v/>
      </c>
      <c r="K126" s="22" t="str">
        <f>IF(OR($B126="", $C126=""), "", SUMIF('Time Entries'!$S$12:$S$1011, _xlfn.CONCAT(K$10, " - ", $Y126), 'Time Entries'!$D$12:$D$1011)+SUMIF('Time Entries'!$T$12:$T$1011, _xlfn.CONCAT(K$10, " - ", $Y126), 'Time Entries'!$F$12:$F$1011)+SUMIF('Time Entries'!$U$12:$U$1011, _xlfn.CONCAT(K$10, " - ", $Y126), 'Time Entries'!$H$12:$H$1011)+SUMIF('Time Entries'!$V$12:$V$1011, _xlfn.CONCAT(K$10, " - ", $Y126), 'Time Entries'!$J$12:$J$1011))</f>
        <v/>
      </c>
      <c r="L126" s="22" t="str">
        <f>IF(OR($B126="", $C126=""), "", SUMIF('Time Entries'!$S$12:$S$1011, _xlfn.CONCAT(L$10, " - ", $Y126), 'Time Entries'!$D$12:$D$1011)+SUMIF('Time Entries'!$T$12:$T$1011, _xlfn.CONCAT(L$10, " - ", $Y126), 'Time Entries'!$F$12:$F$1011)+SUMIF('Time Entries'!$U$12:$U$1011, _xlfn.CONCAT(L$10, " - ", $Y126), 'Time Entries'!$H$12:$H$1011)+SUMIF('Time Entries'!$V$12:$V$1011, _xlfn.CONCAT(L$10, " - ", $Y126), 'Time Entries'!$J$12:$J$1011))</f>
        <v/>
      </c>
      <c r="M126" s="22" t="str">
        <f>IF(OR($B126="", $C126=""), "", SUMIF('Time Entries'!$S$12:$S$1011, _xlfn.CONCAT(M$10, " - ", $Y126), 'Time Entries'!$D$12:$D$1011)+SUMIF('Time Entries'!$T$12:$T$1011, _xlfn.CONCAT(M$10, " - ", $Y126), 'Time Entries'!$F$12:$F$1011)+SUMIF('Time Entries'!$U$12:$U$1011, _xlfn.CONCAT(M$10, " - ", $Y126), 'Time Entries'!$H$12:$H$1011)+SUMIF('Time Entries'!$V$12:$V$1011, _xlfn.CONCAT(M$10, " - ", $Y126), 'Time Entries'!$J$12:$J$1011))</f>
        <v/>
      </c>
      <c r="N126" s="22" t="str">
        <f>IF(OR($B126="", $C126=""), "", SUMIF('Time Entries'!$S$12:$S$1011, _xlfn.CONCAT(N$10, " - ", $Y126), 'Time Entries'!$D$12:$D$1011)+SUMIF('Time Entries'!$T$12:$T$1011, _xlfn.CONCAT(N$10, " - ", $Y126), 'Time Entries'!$F$12:$F$1011)+SUMIF('Time Entries'!$U$12:$U$1011, _xlfn.CONCAT(N$10, " - ", $Y126), 'Time Entries'!$H$12:$H$1011)+SUMIF('Time Entries'!$V$12:$V$1011, _xlfn.CONCAT(N$10, " - ", $Y126), 'Time Entries'!$J$12:$J$1011))</f>
        <v/>
      </c>
      <c r="O126" s="22" t="str">
        <f>IF(OR($B126="", $C126=""), "", SUMIF('Time Entries'!$S$12:$S$1011, _xlfn.CONCAT(O$10, " - ", $Y126), 'Time Entries'!$D$12:$D$1011)+SUMIF('Time Entries'!$T$12:$T$1011, _xlfn.CONCAT(O$10, " - ", $Y126), 'Time Entries'!$F$12:$F$1011)+SUMIF('Time Entries'!$U$12:$U$1011, _xlfn.CONCAT(O$10, " - ", $Y126), 'Time Entries'!$H$12:$H$1011)+SUMIF('Time Entries'!$V$12:$V$1011, _xlfn.CONCAT(O$10, " - ", $Y126), 'Time Entries'!$J$12:$J$1011))</f>
        <v/>
      </c>
      <c r="P126" s="22" t="str">
        <f>IF(OR($B126="", $C126=""), "", SUMIF('Time Entries'!$S$12:$S$1011, _xlfn.CONCAT(P$10, " - ", $Y126), 'Time Entries'!$D$12:$D$1011)+SUMIF('Time Entries'!$T$12:$T$1011, _xlfn.CONCAT(P$10, " - ", $Y126), 'Time Entries'!$F$12:$F$1011)+SUMIF('Time Entries'!$U$12:$U$1011, _xlfn.CONCAT(P$10, " - ", $Y126), 'Time Entries'!$H$12:$H$1011)+SUMIF('Time Entries'!$V$12:$V$1011, _xlfn.CONCAT(P$10, " - ", $Y126), 'Time Entries'!$J$12:$J$1011))</f>
        <v/>
      </c>
      <c r="Q126" s="22" t="str">
        <f>IF(OR($B126="", $C126=""), "", SUMIF('Time Entries'!$S$12:$S$1011, _xlfn.CONCAT(Q$10, " - ", $Y126), 'Time Entries'!$D$12:$D$1011)+SUMIF('Time Entries'!$T$12:$T$1011, _xlfn.CONCAT(Q$10, " - ", $Y126), 'Time Entries'!$F$12:$F$1011)+SUMIF('Time Entries'!$U$12:$U$1011, _xlfn.CONCAT(Q$10, " - ", $Y126), 'Time Entries'!$H$12:$H$1011)+SUMIF('Time Entries'!$V$12:$V$1011, _xlfn.CONCAT(Q$10, " - ", $Y126), 'Time Entries'!$J$12:$J$1011))</f>
        <v/>
      </c>
      <c r="R126" s="22" t="str">
        <f>IF(OR($B126="", $C126=""), "", SUMIF('Time Entries'!$S$12:$S$1011, _xlfn.CONCAT(R$10, " - ", $Y126), 'Time Entries'!$D$12:$D$1011)+SUMIF('Time Entries'!$T$12:$T$1011, _xlfn.CONCAT(R$10, " - ", $Y126), 'Time Entries'!$F$12:$F$1011)+SUMIF('Time Entries'!$U$12:$U$1011, _xlfn.CONCAT(R$10, " - ", $Y126), 'Time Entries'!$H$12:$H$1011)+SUMIF('Time Entries'!$V$12:$V$1011, _xlfn.CONCAT(R$10, " - ", $Y126), 'Time Entries'!$J$12:$J$1011))</f>
        <v/>
      </c>
      <c r="S126" s="22" t="str">
        <f>IF(OR($B126="", $C126=""), "", SUMIF('Time Entries'!$S$12:$S$1011, _xlfn.CONCAT(S$10, " - ", $Y126), 'Time Entries'!$D$12:$D$1011)+SUMIF('Time Entries'!$T$12:$T$1011, _xlfn.CONCAT(S$10, " - ", $Y126), 'Time Entries'!$F$12:$F$1011)+SUMIF('Time Entries'!$U$12:$U$1011, _xlfn.CONCAT(S$10, " - ", $Y126), 'Time Entries'!$H$12:$H$1011)+SUMIF('Time Entries'!$V$12:$V$1011, _xlfn.CONCAT(S$10, " - ", $Y126), 'Time Entries'!$J$12:$J$1011))</f>
        <v/>
      </c>
      <c r="T126" s="24" t="str">
        <f>IF(OR($B126="", $C126=""), "", SUMIF('Time Entries'!$S$12:$S$1011, _xlfn.CONCAT(T$10, " - ", $Y126), 'Time Entries'!$D$12:$D$1011)+SUMIF('Time Entries'!$T$12:$T$1011, _xlfn.CONCAT(T$10, " - ", $Y126), 'Time Entries'!$F$12:$F$1011)+SUMIF('Time Entries'!$U$12:$U$1011, _xlfn.CONCAT(T$10, " - ", $Y126), 'Time Entries'!$H$12:$H$1011)+SUMIF('Time Entries'!$V$12:$V$1011, _xlfn.CONCAT(T$10, " - ", $Y126), 'Time Entries'!$J$12:$J$1011))</f>
        <v/>
      </c>
      <c r="U126" s="48"/>
      <c r="W126" s="17" t="str">
        <f t="shared" si="11"/>
        <v/>
      </c>
      <c r="Y126" s="17" t="str">
        <f t="shared" si="12"/>
        <v/>
      </c>
      <c r="AD126" s="17" t="str">
        <f t="shared" si="13"/>
        <v/>
      </c>
      <c r="AF126" s="17" t="str">
        <f t="shared" si="14"/>
        <v/>
      </c>
      <c r="AH126" s="17" t="str">
        <f>IF($B126="", "", IF(COUNTIF($B$12:$B126, $B126)&gt;1, "", $B126))</f>
        <v/>
      </c>
      <c r="AI126" s="17" t="str">
        <f>IF($AH126="", "", COUNTIF($AH$12:$AH$261, "&lt;"&amp;$AH126)+1+COUNTIF($AH$12:$AH126, $AH126)-1-$AH$10)</f>
        <v/>
      </c>
      <c r="AK126" s="17" t="str">
        <f t="shared" si="15"/>
        <v/>
      </c>
      <c r="AL126" s="17" t="str">
        <f>IF($AK126="", "", COUNTIF($AK$12:$AK$261, "&lt;"&amp;$AK126)+1+COUNTIF($AK$12:$AK126, $AK126)-1-$AK$10)</f>
        <v/>
      </c>
    </row>
    <row r="127" spans="1:38" x14ac:dyDescent="0.25">
      <c r="A127" s="48"/>
      <c r="B127" s="57"/>
      <c r="C127" s="58"/>
      <c r="D127" s="59"/>
      <c r="E127" s="48"/>
      <c r="F127" s="27" t="str">
        <f t="shared" si="9"/>
        <v/>
      </c>
      <c r="G127" s="27" t="str">
        <f t="shared" si="10"/>
        <v/>
      </c>
      <c r="H127" s="48"/>
      <c r="I127" s="31" t="str">
        <f>IF(OR($B127="", $C127=""), "", SUMIF('Time Entries'!$S$12:$S$1011, _xlfn.CONCAT(I$10, " - ", $Y127), 'Time Entries'!$D$12:$D$1011)+SUMIF('Time Entries'!$T$12:$T$1011, _xlfn.CONCAT(I$10, " - ", $Y127), 'Time Entries'!$F$12:$F$1011)+SUMIF('Time Entries'!$U$12:$U$1011, _xlfn.CONCAT(I$10, " - ", $Y127), 'Time Entries'!$H$12:$H$1011)+SUMIF('Time Entries'!$V$12:$V$1011, _xlfn.CONCAT(I$10, " - ", $Y127), 'Time Entries'!$J$12:$J$1011))</f>
        <v/>
      </c>
      <c r="J127" s="22" t="str">
        <f>IF(OR($B127="", $C127=""), "", SUMIF('Time Entries'!$S$12:$S$1011, _xlfn.CONCAT(J$10, " - ", $Y127), 'Time Entries'!$D$12:$D$1011)+SUMIF('Time Entries'!$T$12:$T$1011, _xlfn.CONCAT(J$10, " - ", $Y127), 'Time Entries'!$F$12:$F$1011)+SUMIF('Time Entries'!$U$12:$U$1011, _xlfn.CONCAT(J$10, " - ", $Y127), 'Time Entries'!$H$12:$H$1011)+SUMIF('Time Entries'!$V$12:$V$1011, _xlfn.CONCAT(J$10, " - ", $Y127), 'Time Entries'!$J$12:$J$1011))</f>
        <v/>
      </c>
      <c r="K127" s="22" t="str">
        <f>IF(OR($B127="", $C127=""), "", SUMIF('Time Entries'!$S$12:$S$1011, _xlfn.CONCAT(K$10, " - ", $Y127), 'Time Entries'!$D$12:$D$1011)+SUMIF('Time Entries'!$T$12:$T$1011, _xlfn.CONCAT(K$10, " - ", $Y127), 'Time Entries'!$F$12:$F$1011)+SUMIF('Time Entries'!$U$12:$U$1011, _xlfn.CONCAT(K$10, " - ", $Y127), 'Time Entries'!$H$12:$H$1011)+SUMIF('Time Entries'!$V$12:$V$1011, _xlfn.CONCAT(K$10, " - ", $Y127), 'Time Entries'!$J$12:$J$1011))</f>
        <v/>
      </c>
      <c r="L127" s="22" t="str">
        <f>IF(OR($B127="", $C127=""), "", SUMIF('Time Entries'!$S$12:$S$1011, _xlfn.CONCAT(L$10, " - ", $Y127), 'Time Entries'!$D$12:$D$1011)+SUMIF('Time Entries'!$T$12:$T$1011, _xlfn.CONCAT(L$10, " - ", $Y127), 'Time Entries'!$F$12:$F$1011)+SUMIF('Time Entries'!$U$12:$U$1011, _xlfn.CONCAT(L$10, " - ", $Y127), 'Time Entries'!$H$12:$H$1011)+SUMIF('Time Entries'!$V$12:$V$1011, _xlfn.CONCAT(L$10, " - ", $Y127), 'Time Entries'!$J$12:$J$1011))</f>
        <v/>
      </c>
      <c r="M127" s="22" t="str">
        <f>IF(OR($B127="", $C127=""), "", SUMIF('Time Entries'!$S$12:$S$1011, _xlfn.CONCAT(M$10, " - ", $Y127), 'Time Entries'!$D$12:$D$1011)+SUMIF('Time Entries'!$T$12:$T$1011, _xlfn.CONCAT(M$10, " - ", $Y127), 'Time Entries'!$F$12:$F$1011)+SUMIF('Time Entries'!$U$12:$U$1011, _xlfn.CONCAT(M$10, " - ", $Y127), 'Time Entries'!$H$12:$H$1011)+SUMIF('Time Entries'!$V$12:$V$1011, _xlfn.CONCAT(M$10, " - ", $Y127), 'Time Entries'!$J$12:$J$1011))</f>
        <v/>
      </c>
      <c r="N127" s="22" t="str">
        <f>IF(OR($B127="", $C127=""), "", SUMIF('Time Entries'!$S$12:$S$1011, _xlfn.CONCAT(N$10, " - ", $Y127), 'Time Entries'!$D$12:$D$1011)+SUMIF('Time Entries'!$T$12:$T$1011, _xlfn.CONCAT(N$10, " - ", $Y127), 'Time Entries'!$F$12:$F$1011)+SUMIF('Time Entries'!$U$12:$U$1011, _xlfn.CONCAT(N$10, " - ", $Y127), 'Time Entries'!$H$12:$H$1011)+SUMIF('Time Entries'!$V$12:$V$1011, _xlfn.CONCAT(N$10, " - ", $Y127), 'Time Entries'!$J$12:$J$1011))</f>
        <v/>
      </c>
      <c r="O127" s="22" t="str">
        <f>IF(OR($B127="", $C127=""), "", SUMIF('Time Entries'!$S$12:$S$1011, _xlfn.CONCAT(O$10, " - ", $Y127), 'Time Entries'!$D$12:$D$1011)+SUMIF('Time Entries'!$T$12:$T$1011, _xlfn.CONCAT(O$10, " - ", $Y127), 'Time Entries'!$F$12:$F$1011)+SUMIF('Time Entries'!$U$12:$U$1011, _xlfn.CONCAT(O$10, " - ", $Y127), 'Time Entries'!$H$12:$H$1011)+SUMIF('Time Entries'!$V$12:$V$1011, _xlfn.CONCAT(O$10, " - ", $Y127), 'Time Entries'!$J$12:$J$1011))</f>
        <v/>
      </c>
      <c r="P127" s="22" t="str">
        <f>IF(OR($B127="", $C127=""), "", SUMIF('Time Entries'!$S$12:$S$1011, _xlfn.CONCAT(P$10, " - ", $Y127), 'Time Entries'!$D$12:$D$1011)+SUMIF('Time Entries'!$T$12:$T$1011, _xlfn.CONCAT(P$10, " - ", $Y127), 'Time Entries'!$F$12:$F$1011)+SUMIF('Time Entries'!$U$12:$U$1011, _xlfn.CONCAT(P$10, " - ", $Y127), 'Time Entries'!$H$12:$H$1011)+SUMIF('Time Entries'!$V$12:$V$1011, _xlfn.CONCAT(P$10, " - ", $Y127), 'Time Entries'!$J$12:$J$1011))</f>
        <v/>
      </c>
      <c r="Q127" s="22" t="str">
        <f>IF(OR($B127="", $C127=""), "", SUMIF('Time Entries'!$S$12:$S$1011, _xlfn.CONCAT(Q$10, " - ", $Y127), 'Time Entries'!$D$12:$D$1011)+SUMIF('Time Entries'!$T$12:$T$1011, _xlfn.CONCAT(Q$10, " - ", $Y127), 'Time Entries'!$F$12:$F$1011)+SUMIF('Time Entries'!$U$12:$U$1011, _xlfn.CONCAT(Q$10, " - ", $Y127), 'Time Entries'!$H$12:$H$1011)+SUMIF('Time Entries'!$V$12:$V$1011, _xlfn.CONCAT(Q$10, " - ", $Y127), 'Time Entries'!$J$12:$J$1011))</f>
        <v/>
      </c>
      <c r="R127" s="22" t="str">
        <f>IF(OR($B127="", $C127=""), "", SUMIF('Time Entries'!$S$12:$S$1011, _xlfn.CONCAT(R$10, " - ", $Y127), 'Time Entries'!$D$12:$D$1011)+SUMIF('Time Entries'!$T$12:$T$1011, _xlfn.CONCAT(R$10, " - ", $Y127), 'Time Entries'!$F$12:$F$1011)+SUMIF('Time Entries'!$U$12:$U$1011, _xlfn.CONCAT(R$10, " - ", $Y127), 'Time Entries'!$H$12:$H$1011)+SUMIF('Time Entries'!$V$12:$V$1011, _xlfn.CONCAT(R$10, " - ", $Y127), 'Time Entries'!$J$12:$J$1011))</f>
        <v/>
      </c>
      <c r="S127" s="22" t="str">
        <f>IF(OR($B127="", $C127=""), "", SUMIF('Time Entries'!$S$12:$S$1011, _xlfn.CONCAT(S$10, " - ", $Y127), 'Time Entries'!$D$12:$D$1011)+SUMIF('Time Entries'!$T$12:$T$1011, _xlfn.CONCAT(S$10, " - ", $Y127), 'Time Entries'!$F$12:$F$1011)+SUMIF('Time Entries'!$U$12:$U$1011, _xlfn.CONCAT(S$10, " - ", $Y127), 'Time Entries'!$H$12:$H$1011)+SUMIF('Time Entries'!$V$12:$V$1011, _xlfn.CONCAT(S$10, " - ", $Y127), 'Time Entries'!$J$12:$J$1011))</f>
        <v/>
      </c>
      <c r="T127" s="24" t="str">
        <f>IF(OR($B127="", $C127=""), "", SUMIF('Time Entries'!$S$12:$S$1011, _xlfn.CONCAT(T$10, " - ", $Y127), 'Time Entries'!$D$12:$D$1011)+SUMIF('Time Entries'!$T$12:$T$1011, _xlfn.CONCAT(T$10, " - ", $Y127), 'Time Entries'!$F$12:$F$1011)+SUMIF('Time Entries'!$U$12:$U$1011, _xlfn.CONCAT(T$10, " - ", $Y127), 'Time Entries'!$H$12:$H$1011)+SUMIF('Time Entries'!$V$12:$V$1011, _xlfn.CONCAT(T$10, " - ", $Y127), 'Time Entries'!$J$12:$J$1011))</f>
        <v/>
      </c>
      <c r="U127" s="48"/>
      <c r="W127" s="17" t="str">
        <f t="shared" si="11"/>
        <v/>
      </c>
      <c r="Y127" s="17" t="str">
        <f t="shared" si="12"/>
        <v/>
      </c>
      <c r="AD127" s="17" t="str">
        <f t="shared" si="13"/>
        <v/>
      </c>
      <c r="AF127" s="17" t="str">
        <f t="shared" si="14"/>
        <v/>
      </c>
      <c r="AH127" s="17" t="str">
        <f>IF($B127="", "", IF(COUNTIF($B$12:$B127, $B127)&gt;1, "", $B127))</f>
        <v/>
      </c>
      <c r="AI127" s="17" t="str">
        <f>IF($AH127="", "", COUNTIF($AH$12:$AH$261, "&lt;"&amp;$AH127)+1+COUNTIF($AH$12:$AH127, $AH127)-1-$AH$10)</f>
        <v/>
      </c>
      <c r="AK127" s="17" t="str">
        <f t="shared" si="15"/>
        <v/>
      </c>
      <c r="AL127" s="17" t="str">
        <f>IF($AK127="", "", COUNTIF($AK$12:$AK$261, "&lt;"&amp;$AK127)+1+COUNTIF($AK$12:$AK127, $AK127)-1-$AK$10)</f>
        <v/>
      </c>
    </row>
    <row r="128" spans="1:38" x14ac:dyDescent="0.25">
      <c r="A128" s="48"/>
      <c r="B128" s="57"/>
      <c r="C128" s="58"/>
      <c r="D128" s="59"/>
      <c r="E128" s="48"/>
      <c r="F128" s="27" t="str">
        <f t="shared" si="9"/>
        <v/>
      </c>
      <c r="G128" s="27" t="str">
        <f t="shared" si="10"/>
        <v/>
      </c>
      <c r="H128" s="48"/>
      <c r="I128" s="31" t="str">
        <f>IF(OR($B128="", $C128=""), "", SUMIF('Time Entries'!$S$12:$S$1011, _xlfn.CONCAT(I$10, " - ", $Y128), 'Time Entries'!$D$12:$D$1011)+SUMIF('Time Entries'!$T$12:$T$1011, _xlfn.CONCAT(I$10, " - ", $Y128), 'Time Entries'!$F$12:$F$1011)+SUMIF('Time Entries'!$U$12:$U$1011, _xlfn.CONCAT(I$10, " - ", $Y128), 'Time Entries'!$H$12:$H$1011)+SUMIF('Time Entries'!$V$12:$V$1011, _xlfn.CONCAT(I$10, " - ", $Y128), 'Time Entries'!$J$12:$J$1011))</f>
        <v/>
      </c>
      <c r="J128" s="22" t="str">
        <f>IF(OR($B128="", $C128=""), "", SUMIF('Time Entries'!$S$12:$S$1011, _xlfn.CONCAT(J$10, " - ", $Y128), 'Time Entries'!$D$12:$D$1011)+SUMIF('Time Entries'!$T$12:$T$1011, _xlfn.CONCAT(J$10, " - ", $Y128), 'Time Entries'!$F$12:$F$1011)+SUMIF('Time Entries'!$U$12:$U$1011, _xlfn.CONCAT(J$10, " - ", $Y128), 'Time Entries'!$H$12:$H$1011)+SUMIF('Time Entries'!$V$12:$V$1011, _xlfn.CONCAT(J$10, " - ", $Y128), 'Time Entries'!$J$12:$J$1011))</f>
        <v/>
      </c>
      <c r="K128" s="22" t="str">
        <f>IF(OR($B128="", $C128=""), "", SUMIF('Time Entries'!$S$12:$S$1011, _xlfn.CONCAT(K$10, " - ", $Y128), 'Time Entries'!$D$12:$D$1011)+SUMIF('Time Entries'!$T$12:$T$1011, _xlfn.CONCAT(K$10, " - ", $Y128), 'Time Entries'!$F$12:$F$1011)+SUMIF('Time Entries'!$U$12:$U$1011, _xlfn.CONCAT(K$10, " - ", $Y128), 'Time Entries'!$H$12:$H$1011)+SUMIF('Time Entries'!$V$12:$V$1011, _xlfn.CONCAT(K$10, " - ", $Y128), 'Time Entries'!$J$12:$J$1011))</f>
        <v/>
      </c>
      <c r="L128" s="22" t="str">
        <f>IF(OR($B128="", $C128=""), "", SUMIF('Time Entries'!$S$12:$S$1011, _xlfn.CONCAT(L$10, " - ", $Y128), 'Time Entries'!$D$12:$D$1011)+SUMIF('Time Entries'!$T$12:$T$1011, _xlfn.CONCAT(L$10, " - ", $Y128), 'Time Entries'!$F$12:$F$1011)+SUMIF('Time Entries'!$U$12:$U$1011, _xlfn.CONCAT(L$10, " - ", $Y128), 'Time Entries'!$H$12:$H$1011)+SUMIF('Time Entries'!$V$12:$V$1011, _xlfn.CONCAT(L$10, " - ", $Y128), 'Time Entries'!$J$12:$J$1011))</f>
        <v/>
      </c>
      <c r="M128" s="22" t="str">
        <f>IF(OR($B128="", $C128=""), "", SUMIF('Time Entries'!$S$12:$S$1011, _xlfn.CONCAT(M$10, " - ", $Y128), 'Time Entries'!$D$12:$D$1011)+SUMIF('Time Entries'!$T$12:$T$1011, _xlfn.CONCAT(M$10, " - ", $Y128), 'Time Entries'!$F$12:$F$1011)+SUMIF('Time Entries'!$U$12:$U$1011, _xlfn.CONCAT(M$10, " - ", $Y128), 'Time Entries'!$H$12:$H$1011)+SUMIF('Time Entries'!$V$12:$V$1011, _xlfn.CONCAT(M$10, " - ", $Y128), 'Time Entries'!$J$12:$J$1011))</f>
        <v/>
      </c>
      <c r="N128" s="22" t="str">
        <f>IF(OR($B128="", $C128=""), "", SUMIF('Time Entries'!$S$12:$S$1011, _xlfn.CONCAT(N$10, " - ", $Y128), 'Time Entries'!$D$12:$D$1011)+SUMIF('Time Entries'!$T$12:$T$1011, _xlfn.CONCAT(N$10, " - ", $Y128), 'Time Entries'!$F$12:$F$1011)+SUMIF('Time Entries'!$U$12:$U$1011, _xlfn.CONCAT(N$10, " - ", $Y128), 'Time Entries'!$H$12:$H$1011)+SUMIF('Time Entries'!$V$12:$V$1011, _xlfn.CONCAT(N$10, " - ", $Y128), 'Time Entries'!$J$12:$J$1011))</f>
        <v/>
      </c>
      <c r="O128" s="22" t="str">
        <f>IF(OR($B128="", $C128=""), "", SUMIF('Time Entries'!$S$12:$S$1011, _xlfn.CONCAT(O$10, " - ", $Y128), 'Time Entries'!$D$12:$D$1011)+SUMIF('Time Entries'!$T$12:$T$1011, _xlfn.CONCAT(O$10, " - ", $Y128), 'Time Entries'!$F$12:$F$1011)+SUMIF('Time Entries'!$U$12:$U$1011, _xlfn.CONCAT(O$10, " - ", $Y128), 'Time Entries'!$H$12:$H$1011)+SUMIF('Time Entries'!$V$12:$V$1011, _xlfn.CONCAT(O$10, " - ", $Y128), 'Time Entries'!$J$12:$J$1011))</f>
        <v/>
      </c>
      <c r="P128" s="22" t="str">
        <f>IF(OR($B128="", $C128=""), "", SUMIF('Time Entries'!$S$12:$S$1011, _xlfn.CONCAT(P$10, " - ", $Y128), 'Time Entries'!$D$12:$D$1011)+SUMIF('Time Entries'!$T$12:$T$1011, _xlfn.CONCAT(P$10, " - ", $Y128), 'Time Entries'!$F$12:$F$1011)+SUMIF('Time Entries'!$U$12:$U$1011, _xlfn.CONCAT(P$10, " - ", $Y128), 'Time Entries'!$H$12:$H$1011)+SUMIF('Time Entries'!$V$12:$V$1011, _xlfn.CONCAT(P$10, " - ", $Y128), 'Time Entries'!$J$12:$J$1011))</f>
        <v/>
      </c>
      <c r="Q128" s="22" t="str">
        <f>IF(OR($B128="", $C128=""), "", SUMIF('Time Entries'!$S$12:$S$1011, _xlfn.CONCAT(Q$10, " - ", $Y128), 'Time Entries'!$D$12:$D$1011)+SUMIF('Time Entries'!$T$12:$T$1011, _xlfn.CONCAT(Q$10, " - ", $Y128), 'Time Entries'!$F$12:$F$1011)+SUMIF('Time Entries'!$U$12:$U$1011, _xlfn.CONCAT(Q$10, " - ", $Y128), 'Time Entries'!$H$12:$H$1011)+SUMIF('Time Entries'!$V$12:$V$1011, _xlfn.CONCAT(Q$10, " - ", $Y128), 'Time Entries'!$J$12:$J$1011))</f>
        <v/>
      </c>
      <c r="R128" s="22" t="str">
        <f>IF(OR($B128="", $C128=""), "", SUMIF('Time Entries'!$S$12:$S$1011, _xlfn.CONCAT(R$10, " - ", $Y128), 'Time Entries'!$D$12:$D$1011)+SUMIF('Time Entries'!$T$12:$T$1011, _xlfn.CONCAT(R$10, " - ", $Y128), 'Time Entries'!$F$12:$F$1011)+SUMIF('Time Entries'!$U$12:$U$1011, _xlfn.CONCAT(R$10, " - ", $Y128), 'Time Entries'!$H$12:$H$1011)+SUMIF('Time Entries'!$V$12:$V$1011, _xlfn.CONCAT(R$10, " - ", $Y128), 'Time Entries'!$J$12:$J$1011))</f>
        <v/>
      </c>
      <c r="S128" s="22" t="str">
        <f>IF(OR($B128="", $C128=""), "", SUMIF('Time Entries'!$S$12:$S$1011, _xlfn.CONCAT(S$10, " - ", $Y128), 'Time Entries'!$D$12:$D$1011)+SUMIF('Time Entries'!$T$12:$T$1011, _xlfn.CONCAT(S$10, " - ", $Y128), 'Time Entries'!$F$12:$F$1011)+SUMIF('Time Entries'!$U$12:$U$1011, _xlfn.CONCAT(S$10, " - ", $Y128), 'Time Entries'!$H$12:$H$1011)+SUMIF('Time Entries'!$V$12:$V$1011, _xlfn.CONCAT(S$10, " - ", $Y128), 'Time Entries'!$J$12:$J$1011))</f>
        <v/>
      </c>
      <c r="T128" s="24" t="str">
        <f>IF(OR($B128="", $C128=""), "", SUMIF('Time Entries'!$S$12:$S$1011, _xlfn.CONCAT(T$10, " - ", $Y128), 'Time Entries'!$D$12:$D$1011)+SUMIF('Time Entries'!$T$12:$T$1011, _xlfn.CONCAT(T$10, " - ", $Y128), 'Time Entries'!$F$12:$F$1011)+SUMIF('Time Entries'!$U$12:$U$1011, _xlfn.CONCAT(T$10, " - ", $Y128), 'Time Entries'!$H$12:$H$1011)+SUMIF('Time Entries'!$V$12:$V$1011, _xlfn.CONCAT(T$10, " - ", $Y128), 'Time Entries'!$J$12:$J$1011))</f>
        <v/>
      </c>
      <c r="U128" s="48"/>
      <c r="W128" s="17" t="str">
        <f t="shared" si="11"/>
        <v/>
      </c>
      <c r="Y128" s="17" t="str">
        <f t="shared" si="12"/>
        <v/>
      </c>
      <c r="AD128" s="17" t="str">
        <f t="shared" si="13"/>
        <v/>
      </c>
      <c r="AF128" s="17" t="str">
        <f t="shared" si="14"/>
        <v/>
      </c>
      <c r="AH128" s="17" t="str">
        <f>IF($B128="", "", IF(COUNTIF($B$12:$B128, $B128)&gt;1, "", $B128))</f>
        <v/>
      </c>
      <c r="AI128" s="17" t="str">
        <f>IF($AH128="", "", COUNTIF($AH$12:$AH$261, "&lt;"&amp;$AH128)+1+COUNTIF($AH$12:$AH128, $AH128)-1-$AH$10)</f>
        <v/>
      </c>
      <c r="AK128" s="17" t="str">
        <f t="shared" si="15"/>
        <v/>
      </c>
      <c r="AL128" s="17" t="str">
        <f>IF($AK128="", "", COUNTIF($AK$12:$AK$261, "&lt;"&amp;$AK128)+1+COUNTIF($AK$12:$AK128, $AK128)-1-$AK$10)</f>
        <v/>
      </c>
    </row>
    <row r="129" spans="1:38" x14ac:dyDescent="0.25">
      <c r="A129" s="48"/>
      <c r="B129" s="57"/>
      <c r="C129" s="58"/>
      <c r="D129" s="59"/>
      <c r="E129" s="48"/>
      <c r="F129" s="27" t="str">
        <f t="shared" si="9"/>
        <v/>
      </c>
      <c r="G129" s="27" t="str">
        <f t="shared" si="10"/>
        <v/>
      </c>
      <c r="H129" s="48"/>
      <c r="I129" s="31" t="str">
        <f>IF(OR($B129="", $C129=""), "", SUMIF('Time Entries'!$S$12:$S$1011, _xlfn.CONCAT(I$10, " - ", $Y129), 'Time Entries'!$D$12:$D$1011)+SUMIF('Time Entries'!$T$12:$T$1011, _xlfn.CONCAT(I$10, " - ", $Y129), 'Time Entries'!$F$12:$F$1011)+SUMIF('Time Entries'!$U$12:$U$1011, _xlfn.CONCAT(I$10, " - ", $Y129), 'Time Entries'!$H$12:$H$1011)+SUMIF('Time Entries'!$V$12:$V$1011, _xlfn.CONCAT(I$10, " - ", $Y129), 'Time Entries'!$J$12:$J$1011))</f>
        <v/>
      </c>
      <c r="J129" s="22" t="str">
        <f>IF(OR($B129="", $C129=""), "", SUMIF('Time Entries'!$S$12:$S$1011, _xlfn.CONCAT(J$10, " - ", $Y129), 'Time Entries'!$D$12:$D$1011)+SUMIF('Time Entries'!$T$12:$T$1011, _xlfn.CONCAT(J$10, " - ", $Y129), 'Time Entries'!$F$12:$F$1011)+SUMIF('Time Entries'!$U$12:$U$1011, _xlfn.CONCAT(J$10, " - ", $Y129), 'Time Entries'!$H$12:$H$1011)+SUMIF('Time Entries'!$V$12:$V$1011, _xlfn.CONCAT(J$10, " - ", $Y129), 'Time Entries'!$J$12:$J$1011))</f>
        <v/>
      </c>
      <c r="K129" s="22" t="str">
        <f>IF(OR($B129="", $C129=""), "", SUMIF('Time Entries'!$S$12:$S$1011, _xlfn.CONCAT(K$10, " - ", $Y129), 'Time Entries'!$D$12:$D$1011)+SUMIF('Time Entries'!$T$12:$T$1011, _xlfn.CONCAT(K$10, " - ", $Y129), 'Time Entries'!$F$12:$F$1011)+SUMIF('Time Entries'!$U$12:$U$1011, _xlfn.CONCAT(K$10, " - ", $Y129), 'Time Entries'!$H$12:$H$1011)+SUMIF('Time Entries'!$V$12:$V$1011, _xlfn.CONCAT(K$10, " - ", $Y129), 'Time Entries'!$J$12:$J$1011))</f>
        <v/>
      </c>
      <c r="L129" s="22" t="str">
        <f>IF(OR($B129="", $C129=""), "", SUMIF('Time Entries'!$S$12:$S$1011, _xlfn.CONCAT(L$10, " - ", $Y129), 'Time Entries'!$D$12:$D$1011)+SUMIF('Time Entries'!$T$12:$T$1011, _xlfn.CONCAT(L$10, " - ", $Y129), 'Time Entries'!$F$12:$F$1011)+SUMIF('Time Entries'!$U$12:$U$1011, _xlfn.CONCAT(L$10, " - ", $Y129), 'Time Entries'!$H$12:$H$1011)+SUMIF('Time Entries'!$V$12:$V$1011, _xlfn.CONCAT(L$10, " - ", $Y129), 'Time Entries'!$J$12:$J$1011))</f>
        <v/>
      </c>
      <c r="M129" s="22" t="str">
        <f>IF(OR($B129="", $C129=""), "", SUMIF('Time Entries'!$S$12:$S$1011, _xlfn.CONCAT(M$10, " - ", $Y129), 'Time Entries'!$D$12:$D$1011)+SUMIF('Time Entries'!$T$12:$T$1011, _xlfn.CONCAT(M$10, " - ", $Y129), 'Time Entries'!$F$12:$F$1011)+SUMIF('Time Entries'!$U$12:$U$1011, _xlfn.CONCAT(M$10, " - ", $Y129), 'Time Entries'!$H$12:$H$1011)+SUMIF('Time Entries'!$V$12:$V$1011, _xlfn.CONCAT(M$10, " - ", $Y129), 'Time Entries'!$J$12:$J$1011))</f>
        <v/>
      </c>
      <c r="N129" s="22" t="str">
        <f>IF(OR($B129="", $C129=""), "", SUMIF('Time Entries'!$S$12:$S$1011, _xlfn.CONCAT(N$10, " - ", $Y129), 'Time Entries'!$D$12:$D$1011)+SUMIF('Time Entries'!$T$12:$T$1011, _xlfn.CONCAT(N$10, " - ", $Y129), 'Time Entries'!$F$12:$F$1011)+SUMIF('Time Entries'!$U$12:$U$1011, _xlfn.CONCAT(N$10, " - ", $Y129), 'Time Entries'!$H$12:$H$1011)+SUMIF('Time Entries'!$V$12:$V$1011, _xlfn.CONCAT(N$10, " - ", $Y129), 'Time Entries'!$J$12:$J$1011))</f>
        <v/>
      </c>
      <c r="O129" s="22" t="str">
        <f>IF(OR($B129="", $C129=""), "", SUMIF('Time Entries'!$S$12:$S$1011, _xlfn.CONCAT(O$10, " - ", $Y129), 'Time Entries'!$D$12:$D$1011)+SUMIF('Time Entries'!$T$12:$T$1011, _xlfn.CONCAT(O$10, " - ", $Y129), 'Time Entries'!$F$12:$F$1011)+SUMIF('Time Entries'!$U$12:$U$1011, _xlfn.CONCAT(O$10, " - ", $Y129), 'Time Entries'!$H$12:$H$1011)+SUMIF('Time Entries'!$V$12:$V$1011, _xlfn.CONCAT(O$10, " - ", $Y129), 'Time Entries'!$J$12:$J$1011))</f>
        <v/>
      </c>
      <c r="P129" s="22" t="str">
        <f>IF(OR($B129="", $C129=""), "", SUMIF('Time Entries'!$S$12:$S$1011, _xlfn.CONCAT(P$10, " - ", $Y129), 'Time Entries'!$D$12:$D$1011)+SUMIF('Time Entries'!$T$12:$T$1011, _xlfn.CONCAT(P$10, " - ", $Y129), 'Time Entries'!$F$12:$F$1011)+SUMIF('Time Entries'!$U$12:$U$1011, _xlfn.CONCAT(P$10, " - ", $Y129), 'Time Entries'!$H$12:$H$1011)+SUMIF('Time Entries'!$V$12:$V$1011, _xlfn.CONCAT(P$10, " - ", $Y129), 'Time Entries'!$J$12:$J$1011))</f>
        <v/>
      </c>
      <c r="Q129" s="22" t="str">
        <f>IF(OR($B129="", $C129=""), "", SUMIF('Time Entries'!$S$12:$S$1011, _xlfn.CONCAT(Q$10, " - ", $Y129), 'Time Entries'!$D$12:$D$1011)+SUMIF('Time Entries'!$T$12:$T$1011, _xlfn.CONCAT(Q$10, " - ", $Y129), 'Time Entries'!$F$12:$F$1011)+SUMIF('Time Entries'!$U$12:$U$1011, _xlfn.CONCAT(Q$10, " - ", $Y129), 'Time Entries'!$H$12:$H$1011)+SUMIF('Time Entries'!$V$12:$V$1011, _xlfn.CONCAT(Q$10, " - ", $Y129), 'Time Entries'!$J$12:$J$1011))</f>
        <v/>
      </c>
      <c r="R129" s="22" t="str">
        <f>IF(OR($B129="", $C129=""), "", SUMIF('Time Entries'!$S$12:$S$1011, _xlfn.CONCAT(R$10, " - ", $Y129), 'Time Entries'!$D$12:$D$1011)+SUMIF('Time Entries'!$T$12:$T$1011, _xlfn.CONCAT(R$10, " - ", $Y129), 'Time Entries'!$F$12:$F$1011)+SUMIF('Time Entries'!$U$12:$U$1011, _xlfn.CONCAT(R$10, " - ", $Y129), 'Time Entries'!$H$12:$H$1011)+SUMIF('Time Entries'!$V$12:$V$1011, _xlfn.CONCAT(R$10, " - ", $Y129), 'Time Entries'!$J$12:$J$1011))</f>
        <v/>
      </c>
      <c r="S129" s="22" t="str">
        <f>IF(OR($B129="", $C129=""), "", SUMIF('Time Entries'!$S$12:$S$1011, _xlfn.CONCAT(S$10, " - ", $Y129), 'Time Entries'!$D$12:$D$1011)+SUMIF('Time Entries'!$T$12:$T$1011, _xlfn.CONCAT(S$10, " - ", $Y129), 'Time Entries'!$F$12:$F$1011)+SUMIF('Time Entries'!$U$12:$U$1011, _xlfn.CONCAT(S$10, " - ", $Y129), 'Time Entries'!$H$12:$H$1011)+SUMIF('Time Entries'!$V$12:$V$1011, _xlfn.CONCAT(S$10, " - ", $Y129), 'Time Entries'!$J$12:$J$1011))</f>
        <v/>
      </c>
      <c r="T129" s="24" t="str">
        <f>IF(OR($B129="", $C129=""), "", SUMIF('Time Entries'!$S$12:$S$1011, _xlfn.CONCAT(T$10, " - ", $Y129), 'Time Entries'!$D$12:$D$1011)+SUMIF('Time Entries'!$T$12:$T$1011, _xlfn.CONCAT(T$10, " - ", $Y129), 'Time Entries'!$F$12:$F$1011)+SUMIF('Time Entries'!$U$12:$U$1011, _xlfn.CONCAT(T$10, " - ", $Y129), 'Time Entries'!$H$12:$H$1011)+SUMIF('Time Entries'!$V$12:$V$1011, _xlfn.CONCAT(T$10, " - ", $Y129), 'Time Entries'!$J$12:$J$1011))</f>
        <v/>
      </c>
      <c r="U129" s="48"/>
      <c r="W129" s="17" t="str">
        <f t="shared" si="11"/>
        <v/>
      </c>
      <c r="Y129" s="17" t="str">
        <f t="shared" si="12"/>
        <v/>
      </c>
      <c r="AD129" s="17" t="str">
        <f t="shared" si="13"/>
        <v/>
      </c>
      <c r="AF129" s="17" t="str">
        <f t="shared" si="14"/>
        <v/>
      </c>
      <c r="AH129" s="17" t="str">
        <f>IF($B129="", "", IF(COUNTIF($B$12:$B129, $B129)&gt;1, "", $B129))</f>
        <v/>
      </c>
      <c r="AI129" s="17" t="str">
        <f>IF($AH129="", "", COUNTIF($AH$12:$AH$261, "&lt;"&amp;$AH129)+1+COUNTIF($AH$12:$AH129, $AH129)-1-$AH$10)</f>
        <v/>
      </c>
      <c r="AK129" s="17" t="str">
        <f t="shared" si="15"/>
        <v/>
      </c>
      <c r="AL129" s="17" t="str">
        <f>IF($AK129="", "", COUNTIF($AK$12:$AK$261, "&lt;"&amp;$AK129)+1+COUNTIF($AK$12:$AK129, $AK129)-1-$AK$10)</f>
        <v/>
      </c>
    </row>
    <row r="130" spans="1:38" x14ac:dyDescent="0.25">
      <c r="A130" s="48"/>
      <c r="B130" s="57"/>
      <c r="C130" s="58"/>
      <c r="D130" s="59"/>
      <c r="E130" s="48"/>
      <c r="F130" s="27" t="str">
        <f t="shared" si="9"/>
        <v/>
      </c>
      <c r="G130" s="27" t="str">
        <f t="shared" si="10"/>
        <v/>
      </c>
      <c r="H130" s="48"/>
      <c r="I130" s="31" t="str">
        <f>IF(OR($B130="", $C130=""), "", SUMIF('Time Entries'!$S$12:$S$1011, _xlfn.CONCAT(I$10, " - ", $Y130), 'Time Entries'!$D$12:$D$1011)+SUMIF('Time Entries'!$T$12:$T$1011, _xlfn.CONCAT(I$10, " - ", $Y130), 'Time Entries'!$F$12:$F$1011)+SUMIF('Time Entries'!$U$12:$U$1011, _xlfn.CONCAT(I$10, " - ", $Y130), 'Time Entries'!$H$12:$H$1011)+SUMIF('Time Entries'!$V$12:$V$1011, _xlfn.CONCAT(I$10, " - ", $Y130), 'Time Entries'!$J$12:$J$1011))</f>
        <v/>
      </c>
      <c r="J130" s="22" t="str">
        <f>IF(OR($B130="", $C130=""), "", SUMIF('Time Entries'!$S$12:$S$1011, _xlfn.CONCAT(J$10, " - ", $Y130), 'Time Entries'!$D$12:$D$1011)+SUMIF('Time Entries'!$T$12:$T$1011, _xlfn.CONCAT(J$10, " - ", $Y130), 'Time Entries'!$F$12:$F$1011)+SUMIF('Time Entries'!$U$12:$U$1011, _xlfn.CONCAT(J$10, " - ", $Y130), 'Time Entries'!$H$12:$H$1011)+SUMIF('Time Entries'!$V$12:$V$1011, _xlfn.CONCAT(J$10, " - ", $Y130), 'Time Entries'!$J$12:$J$1011))</f>
        <v/>
      </c>
      <c r="K130" s="22" t="str">
        <f>IF(OR($B130="", $C130=""), "", SUMIF('Time Entries'!$S$12:$S$1011, _xlfn.CONCAT(K$10, " - ", $Y130), 'Time Entries'!$D$12:$D$1011)+SUMIF('Time Entries'!$T$12:$T$1011, _xlfn.CONCAT(K$10, " - ", $Y130), 'Time Entries'!$F$12:$F$1011)+SUMIF('Time Entries'!$U$12:$U$1011, _xlfn.CONCAT(K$10, " - ", $Y130), 'Time Entries'!$H$12:$H$1011)+SUMIF('Time Entries'!$V$12:$V$1011, _xlfn.CONCAT(K$10, " - ", $Y130), 'Time Entries'!$J$12:$J$1011))</f>
        <v/>
      </c>
      <c r="L130" s="22" t="str">
        <f>IF(OR($B130="", $C130=""), "", SUMIF('Time Entries'!$S$12:$S$1011, _xlfn.CONCAT(L$10, " - ", $Y130), 'Time Entries'!$D$12:$D$1011)+SUMIF('Time Entries'!$T$12:$T$1011, _xlfn.CONCAT(L$10, " - ", $Y130), 'Time Entries'!$F$12:$F$1011)+SUMIF('Time Entries'!$U$12:$U$1011, _xlfn.CONCAT(L$10, " - ", $Y130), 'Time Entries'!$H$12:$H$1011)+SUMIF('Time Entries'!$V$12:$V$1011, _xlfn.CONCAT(L$10, " - ", $Y130), 'Time Entries'!$J$12:$J$1011))</f>
        <v/>
      </c>
      <c r="M130" s="22" t="str">
        <f>IF(OR($B130="", $C130=""), "", SUMIF('Time Entries'!$S$12:$S$1011, _xlfn.CONCAT(M$10, " - ", $Y130), 'Time Entries'!$D$12:$D$1011)+SUMIF('Time Entries'!$T$12:$T$1011, _xlfn.CONCAT(M$10, " - ", $Y130), 'Time Entries'!$F$12:$F$1011)+SUMIF('Time Entries'!$U$12:$U$1011, _xlfn.CONCAT(M$10, " - ", $Y130), 'Time Entries'!$H$12:$H$1011)+SUMIF('Time Entries'!$V$12:$V$1011, _xlfn.CONCAT(M$10, " - ", $Y130), 'Time Entries'!$J$12:$J$1011))</f>
        <v/>
      </c>
      <c r="N130" s="22" t="str">
        <f>IF(OR($B130="", $C130=""), "", SUMIF('Time Entries'!$S$12:$S$1011, _xlfn.CONCAT(N$10, " - ", $Y130), 'Time Entries'!$D$12:$D$1011)+SUMIF('Time Entries'!$T$12:$T$1011, _xlfn.CONCAT(N$10, " - ", $Y130), 'Time Entries'!$F$12:$F$1011)+SUMIF('Time Entries'!$U$12:$U$1011, _xlfn.CONCAT(N$10, " - ", $Y130), 'Time Entries'!$H$12:$H$1011)+SUMIF('Time Entries'!$V$12:$V$1011, _xlfn.CONCAT(N$10, " - ", $Y130), 'Time Entries'!$J$12:$J$1011))</f>
        <v/>
      </c>
      <c r="O130" s="22" t="str">
        <f>IF(OR($B130="", $C130=""), "", SUMIF('Time Entries'!$S$12:$S$1011, _xlfn.CONCAT(O$10, " - ", $Y130), 'Time Entries'!$D$12:$D$1011)+SUMIF('Time Entries'!$T$12:$T$1011, _xlfn.CONCAT(O$10, " - ", $Y130), 'Time Entries'!$F$12:$F$1011)+SUMIF('Time Entries'!$U$12:$U$1011, _xlfn.CONCAT(O$10, " - ", $Y130), 'Time Entries'!$H$12:$H$1011)+SUMIF('Time Entries'!$V$12:$V$1011, _xlfn.CONCAT(O$10, " - ", $Y130), 'Time Entries'!$J$12:$J$1011))</f>
        <v/>
      </c>
      <c r="P130" s="22" t="str">
        <f>IF(OR($B130="", $C130=""), "", SUMIF('Time Entries'!$S$12:$S$1011, _xlfn.CONCAT(P$10, " - ", $Y130), 'Time Entries'!$D$12:$D$1011)+SUMIF('Time Entries'!$T$12:$T$1011, _xlfn.CONCAT(P$10, " - ", $Y130), 'Time Entries'!$F$12:$F$1011)+SUMIF('Time Entries'!$U$12:$U$1011, _xlfn.CONCAT(P$10, " - ", $Y130), 'Time Entries'!$H$12:$H$1011)+SUMIF('Time Entries'!$V$12:$V$1011, _xlfn.CONCAT(P$10, " - ", $Y130), 'Time Entries'!$J$12:$J$1011))</f>
        <v/>
      </c>
      <c r="Q130" s="22" t="str">
        <f>IF(OR($B130="", $C130=""), "", SUMIF('Time Entries'!$S$12:$S$1011, _xlfn.CONCAT(Q$10, " - ", $Y130), 'Time Entries'!$D$12:$D$1011)+SUMIF('Time Entries'!$T$12:$T$1011, _xlfn.CONCAT(Q$10, " - ", $Y130), 'Time Entries'!$F$12:$F$1011)+SUMIF('Time Entries'!$U$12:$U$1011, _xlfn.CONCAT(Q$10, " - ", $Y130), 'Time Entries'!$H$12:$H$1011)+SUMIF('Time Entries'!$V$12:$V$1011, _xlfn.CONCAT(Q$10, " - ", $Y130), 'Time Entries'!$J$12:$J$1011))</f>
        <v/>
      </c>
      <c r="R130" s="22" t="str">
        <f>IF(OR($B130="", $C130=""), "", SUMIF('Time Entries'!$S$12:$S$1011, _xlfn.CONCAT(R$10, " - ", $Y130), 'Time Entries'!$D$12:$D$1011)+SUMIF('Time Entries'!$T$12:$T$1011, _xlfn.CONCAT(R$10, " - ", $Y130), 'Time Entries'!$F$12:$F$1011)+SUMIF('Time Entries'!$U$12:$U$1011, _xlfn.CONCAT(R$10, " - ", $Y130), 'Time Entries'!$H$12:$H$1011)+SUMIF('Time Entries'!$V$12:$V$1011, _xlfn.CONCAT(R$10, " - ", $Y130), 'Time Entries'!$J$12:$J$1011))</f>
        <v/>
      </c>
      <c r="S130" s="22" t="str">
        <f>IF(OR($B130="", $C130=""), "", SUMIF('Time Entries'!$S$12:$S$1011, _xlfn.CONCAT(S$10, " - ", $Y130), 'Time Entries'!$D$12:$D$1011)+SUMIF('Time Entries'!$T$12:$T$1011, _xlfn.CONCAT(S$10, " - ", $Y130), 'Time Entries'!$F$12:$F$1011)+SUMIF('Time Entries'!$U$12:$U$1011, _xlfn.CONCAT(S$10, " - ", $Y130), 'Time Entries'!$H$12:$H$1011)+SUMIF('Time Entries'!$V$12:$V$1011, _xlfn.CONCAT(S$10, " - ", $Y130), 'Time Entries'!$J$12:$J$1011))</f>
        <v/>
      </c>
      <c r="T130" s="24" t="str">
        <f>IF(OR($B130="", $C130=""), "", SUMIF('Time Entries'!$S$12:$S$1011, _xlfn.CONCAT(T$10, " - ", $Y130), 'Time Entries'!$D$12:$D$1011)+SUMIF('Time Entries'!$T$12:$T$1011, _xlfn.CONCAT(T$10, " - ", $Y130), 'Time Entries'!$F$12:$F$1011)+SUMIF('Time Entries'!$U$12:$U$1011, _xlfn.CONCAT(T$10, " - ", $Y130), 'Time Entries'!$H$12:$H$1011)+SUMIF('Time Entries'!$V$12:$V$1011, _xlfn.CONCAT(T$10, " - ", $Y130), 'Time Entries'!$J$12:$J$1011))</f>
        <v/>
      </c>
      <c r="U130" s="48"/>
      <c r="W130" s="17" t="str">
        <f t="shared" si="11"/>
        <v/>
      </c>
      <c r="Y130" s="17" t="str">
        <f t="shared" si="12"/>
        <v/>
      </c>
      <c r="AD130" s="17" t="str">
        <f t="shared" si="13"/>
        <v/>
      </c>
      <c r="AF130" s="17" t="str">
        <f t="shared" si="14"/>
        <v/>
      </c>
      <c r="AH130" s="17" t="str">
        <f>IF($B130="", "", IF(COUNTIF($B$12:$B130, $B130)&gt;1, "", $B130))</f>
        <v/>
      </c>
      <c r="AI130" s="17" t="str">
        <f>IF($AH130="", "", COUNTIF($AH$12:$AH$261, "&lt;"&amp;$AH130)+1+COUNTIF($AH$12:$AH130, $AH130)-1-$AH$10)</f>
        <v/>
      </c>
      <c r="AK130" s="17" t="str">
        <f t="shared" si="15"/>
        <v/>
      </c>
      <c r="AL130" s="17" t="str">
        <f>IF($AK130="", "", COUNTIF($AK$12:$AK$261, "&lt;"&amp;$AK130)+1+COUNTIF($AK$12:$AK130, $AK130)-1-$AK$10)</f>
        <v/>
      </c>
    </row>
    <row r="131" spans="1:38" x14ac:dyDescent="0.25">
      <c r="A131" s="48"/>
      <c r="B131" s="57"/>
      <c r="C131" s="58"/>
      <c r="D131" s="59"/>
      <c r="E131" s="48"/>
      <c r="F131" s="27" t="str">
        <f t="shared" si="9"/>
        <v/>
      </c>
      <c r="G131" s="27" t="str">
        <f t="shared" si="10"/>
        <v/>
      </c>
      <c r="H131" s="48"/>
      <c r="I131" s="31" t="str">
        <f>IF(OR($B131="", $C131=""), "", SUMIF('Time Entries'!$S$12:$S$1011, _xlfn.CONCAT(I$10, " - ", $Y131), 'Time Entries'!$D$12:$D$1011)+SUMIF('Time Entries'!$T$12:$T$1011, _xlfn.CONCAT(I$10, " - ", $Y131), 'Time Entries'!$F$12:$F$1011)+SUMIF('Time Entries'!$U$12:$U$1011, _xlfn.CONCAT(I$10, " - ", $Y131), 'Time Entries'!$H$12:$H$1011)+SUMIF('Time Entries'!$V$12:$V$1011, _xlfn.CONCAT(I$10, " - ", $Y131), 'Time Entries'!$J$12:$J$1011))</f>
        <v/>
      </c>
      <c r="J131" s="22" t="str">
        <f>IF(OR($B131="", $C131=""), "", SUMIF('Time Entries'!$S$12:$S$1011, _xlfn.CONCAT(J$10, " - ", $Y131), 'Time Entries'!$D$12:$D$1011)+SUMIF('Time Entries'!$T$12:$T$1011, _xlfn.CONCAT(J$10, " - ", $Y131), 'Time Entries'!$F$12:$F$1011)+SUMIF('Time Entries'!$U$12:$U$1011, _xlfn.CONCAT(J$10, " - ", $Y131), 'Time Entries'!$H$12:$H$1011)+SUMIF('Time Entries'!$V$12:$V$1011, _xlfn.CONCAT(J$10, " - ", $Y131), 'Time Entries'!$J$12:$J$1011))</f>
        <v/>
      </c>
      <c r="K131" s="22" t="str">
        <f>IF(OR($B131="", $C131=""), "", SUMIF('Time Entries'!$S$12:$S$1011, _xlfn.CONCAT(K$10, " - ", $Y131), 'Time Entries'!$D$12:$D$1011)+SUMIF('Time Entries'!$T$12:$T$1011, _xlfn.CONCAT(K$10, " - ", $Y131), 'Time Entries'!$F$12:$F$1011)+SUMIF('Time Entries'!$U$12:$U$1011, _xlfn.CONCAT(K$10, " - ", $Y131), 'Time Entries'!$H$12:$H$1011)+SUMIF('Time Entries'!$V$12:$V$1011, _xlfn.CONCAT(K$10, " - ", $Y131), 'Time Entries'!$J$12:$J$1011))</f>
        <v/>
      </c>
      <c r="L131" s="22" t="str">
        <f>IF(OR($B131="", $C131=""), "", SUMIF('Time Entries'!$S$12:$S$1011, _xlfn.CONCAT(L$10, " - ", $Y131), 'Time Entries'!$D$12:$D$1011)+SUMIF('Time Entries'!$T$12:$T$1011, _xlfn.CONCAT(L$10, " - ", $Y131), 'Time Entries'!$F$12:$F$1011)+SUMIF('Time Entries'!$U$12:$U$1011, _xlfn.CONCAT(L$10, " - ", $Y131), 'Time Entries'!$H$12:$H$1011)+SUMIF('Time Entries'!$V$12:$V$1011, _xlfn.CONCAT(L$10, " - ", $Y131), 'Time Entries'!$J$12:$J$1011))</f>
        <v/>
      </c>
      <c r="M131" s="22" t="str">
        <f>IF(OR($B131="", $C131=""), "", SUMIF('Time Entries'!$S$12:$S$1011, _xlfn.CONCAT(M$10, " - ", $Y131), 'Time Entries'!$D$12:$D$1011)+SUMIF('Time Entries'!$T$12:$T$1011, _xlfn.CONCAT(M$10, " - ", $Y131), 'Time Entries'!$F$12:$F$1011)+SUMIF('Time Entries'!$U$12:$U$1011, _xlfn.CONCAT(M$10, " - ", $Y131), 'Time Entries'!$H$12:$H$1011)+SUMIF('Time Entries'!$V$12:$V$1011, _xlfn.CONCAT(M$10, " - ", $Y131), 'Time Entries'!$J$12:$J$1011))</f>
        <v/>
      </c>
      <c r="N131" s="22" t="str">
        <f>IF(OR($B131="", $C131=""), "", SUMIF('Time Entries'!$S$12:$S$1011, _xlfn.CONCAT(N$10, " - ", $Y131), 'Time Entries'!$D$12:$D$1011)+SUMIF('Time Entries'!$T$12:$T$1011, _xlfn.CONCAT(N$10, " - ", $Y131), 'Time Entries'!$F$12:$F$1011)+SUMIF('Time Entries'!$U$12:$U$1011, _xlfn.CONCAT(N$10, " - ", $Y131), 'Time Entries'!$H$12:$H$1011)+SUMIF('Time Entries'!$V$12:$V$1011, _xlfn.CONCAT(N$10, " - ", $Y131), 'Time Entries'!$J$12:$J$1011))</f>
        <v/>
      </c>
      <c r="O131" s="22" t="str">
        <f>IF(OR($B131="", $C131=""), "", SUMIF('Time Entries'!$S$12:$S$1011, _xlfn.CONCAT(O$10, " - ", $Y131), 'Time Entries'!$D$12:$D$1011)+SUMIF('Time Entries'!$T$12:$T$1011, _xlfn.CONCAT(O$10, " - ", $Y131), 'Time Entries'!$F$12:$F$1011)+SUMIF('Time Entries'!$U$12:$U$1011, _xlfn.CONCAT(O$10, " - ", $Y131), 'Time Entries'!$H$12:$H$1011)+SUMIF('Time Entries'!$V$12:$V$1011, _xlfn.CONCAT(O$10, " - ", $Y131), 'Time Entries'!$J$12:$J$1011))</f>
        <v/>
      </c>
      <c r="P131" s="22" t="str">
        <f>IF(OR($B131="", $C131=""), "", SUMIF('Time Entries'!$S$12:$S$1011, _xlfn.CONCAT(P$10, " - ", $Y131), 'Time Entries'!$D$12:$D$1011)+SUMIF('Time Entries'!$T$12:$T$1011, _xlfn.CONCAT(P$10, " - ", $Y131), 'Time Entries'!$F$12:$F$1011)+SUMIF('Time Entries'!$U$12:$U$1011, _xlfn.CONCAT(P$10, " - ", $Y131), 'Time Entries'!$H$12:$H$1011)+SUMIF('Time Entries'!$V$12:$V$1011, _xlfn.CONCAT(P$10, " - ", $Y131), 'Time Entries'!$J$12:$J$1011))</f>
        <v/>
      </c>
      <c r="Q131" s="22" t="str">
        <f>IF(OR($B131="", $C131=""), "", SUMIF('Time Entries'!$S$12:$S$1011, _xlfn.CONCAT(Q$10, " - ", $Y131), 'Time Entries'!$D$12:$D$1011)+SUMIF('Time Entries'!$T$12:$T$1011, _xlfn.CONCAT(Q$10, " - ", $Y131), 'Time Entries'!$F$12:$F$1011)+SUMIF('Time Entries'!$U$12:$U$1011, _xlfn.CONCAT(Q$10, " - ", $Y131), 'Time Entries'!$H$12:$H$1011)+SUMIF('Time Entries'!$V$12:$V$1011, _xlfn.CONCAT(Q$10, " - ", $Y131), 'Time Entries'!$J$12:$J$1011))</f>
        <v/>
      </c>
      <c r="R131" s="22" t="str">
        <f>IF(OR($B131="", $C131=""), "", SUMIF('Time Entries'!$S$12:$S$1011, _xlfn.CONCAT(R$10, " - ", $Y131), 'Time Entries'!$D$12:$D$1011)+SUMIF('Time Entries'!$T$12:$T$1011, _xlfn.CONCAT(R$10, " - ", $Y131), 'Time Entries'!$F$12:$F$1011)+SUMIF('Time Entries'!$U$12:$U$1011, _xlfn.CONCAT(R$10, " - ", $Y131), 'Time Entries'!$H$12:$H$1011)+SUMIF('Time Entries'!$V$12:$V$1011, _xlfn.CONCAT(R$10, " - ", $Y131), 'Time Entries'!$J$12:$J$1011))</f>
        <v/>
      </c>
      <c r="S131" s="22" t="str">
        <f>IF(OR($B131="", $C131=""), "", SUMIF('Time Entries'!$S$12:$S$1011, _xlfn.CONCAT(S$10, " - ", $Y131), 'Time Entries'!$D$12:$D$1011)+SUMIF('Time Entries'!$T$12:$T$1011, _xlfn.CONCAT(S$10, " - ", $Y131), 'Time Entries'!$F$12:$F$1011)+SUMIF('Time Entries'!$U$12:$U$1011, _xlfn.CONCAT(S$10, " - ", $Y131), 'Time Entries'!$H$12:$H$1011)+SUMIF('Time Entries'!$V$12:$V$1011, _xlfn.CONCAT(S$10, " - ", $Y131), 'Time Entries'!$J$12:$J$1011))</f>
        <v/>
      </c>
      <c r="T131" s="24" t="str">
        <f>IF(OR($B131="", $C131=""), "", SUMIF('Time Entries'!$S$12:$S$1011, _xlfn.CONCAT(T$10, " - ", $Y131), 'Time Entries'!$D$12:$D$1011)+SUMIF('Time Entries'!$T$12:$T$1011, _xlfn.CONCAT(T$10, " - ", $Y131), 'Time Entries'!$F$12:$F$1011)+SUMIF('Time Entries'!$U$12:$U$1011, _xlfn.CONCAT(T$10, " - ", $Y131), 'Time Entries'!$H$12:$H$1011)+SUMIF('Time Entries'!$V$12:$V$1011, _xlfn.CONCAT(T$10, " - ", $Y131), 'Time Entries'!$J$12:$J$1011))</f>
        <v/>
      </c>
      <c r="U131" s="48"/>
      <c r="W131" s="17" t="str">
        <f t="shared" si="11"/>
        <v/>
      </c>
      <c r="Y131" s="17" t="str">
        <f t="shared" si="12"/>
        <v/>
      </c>
      <c r="AD131" s="17" t="str">
        <f t="shared" si="13"/>
        <v/>
      </c>
      <c r="AF131" s="17" t="str">
        <f t="shared" si="14"/>
        <v/>
      </c>
      <c r="AH131" s="17" t="str">
        <f>IF($B131="", "", IF(COUNTIF($B$12:$B131, $B131)&gt;1, "", $B131))</f>
        <v/>
      </c>
      <c r="AI131" s="17" t="str">
        <f>IF($AH131="", "", COUNTIF($AH$12:$AH$261, "&lt;"&amp;$AH131)+1+COUNTIF($AH$12:$AH131, $AH131)-1-$AH$10)</f>
        <v/>
      </c>
      <c r="AK131" s="17" t="str">
        <f t="shared" si="15"/>
        <v/>
      </c>
      <c r="AL131" s="17" t="str">
        <f>IF($AK131="", "", COUNTIF($AK$12:$AK$261, "&lt;"&amp;$AK131)+1+COUNTIF($AK$12:$AK131, $AK131)-1-$AK$10)</f>
        <v/>
      </c>
    </row>
    <row r="132" spans="1:38" x14ac:dyDescent="0.25">
      <c r="A132" s="48"/>
      <c r="B132" s="57"/>
      <c r="C132" s="58"/>
      <c r="D132" s="59"/>
      <c r="E132" s="48"/>
      <c r="F132" s="27" t="str">
        <f t="shared" si="9"/>
        <v/>
      </c>
      <c r="G132" s="27" t="str">
        <f t="shared" si="10"/>
        <v/>
      </c>
      <c r="H132" s="48"/>
      <c r="I132" s="31" t="str">
        <f>IF(OR($B132="", $C132=""), "", SUMIF('Time Entries'!$S$12:$S$1011, _xlfn.CONCAT(I$10, " - ", $Y132), 'Time Entries'!$D$12:$D$1011)+SUMIF('Time Entries'!$T$12:$T$1011, _xlfn.CONCAT(I$10, " - ", $Y132), 'Time Entries'!$F$12:$F$1011)+SUMIF('Time Entries'!$U$12:$U$1011, _xlfn.CONCAT(I$10, " - ", $Y132), 'Time Entries'!$H$12:$H$1011)+SUMIF('Time Entries'!$V$12:$V$1011, _xlfn.CONCAT(I$10, " - ", $Y132), 'Time Entries'!$J$12:$J$1011))</f>
        <v/>
      </c>
      <c r="J132" s="22" t="str">
        <f>IF(OR($B132="", $C132=""), "", SUMIF('Time Entries'!$S$12:$S$1011, _xlfn.CONCAT(J$10, " - ", $Y132), 'Time Entries'!$D$12:$D$1011)+SUMIF('Time Entries'!$T$12:$T$1011, _xlfn.CONCAT(J$10, " - ", $Y132), 'Time Entries'!$F$12:$F$1011)+SUMIF('Time Entries'!$U$12:$U$1011, _xlfn.CONCAT(J$10, " - ", $Y132), 'Time Entries'!$H$12:$H$1011)+SUMIF('Time Entries'!$V$12:$V$1011, _xlfn.CONCAT(J$10, " - ", $Y132), 'Time Entries'!$J$12:$J$1011))</f>
        <v/>
      </c>
      <c r="K132" s="22" t="str">
        <f>IF(OR($B132="", $C132=""), "", SUMIF('Time Entries'!$S$12:$S$1011, _xlfn.CONCAT(K$10, " - ", $Y132), 'Time Entries'!$D$12:$D$1011)+SUMIF('Time Entries'!$T$12:$T$1011, _xlfn.CONCAT(K$10, " - ", $Y132), 'Time Entries'!$F$12:$F$1011)+SUMIF('Time Entries'!$U$12:$U$1011, _xlfn.CONCAT(K$10, " - ", $Y132), 'Time Entries'!$H$12:$H$1011)+SUMIF('Time Entries'!$V$12:$V$1011, _xlfn.CONCAT(K$10, " - ", $Y132), 'Time Entries'!$J$12:$J$1011))</f>
        <v/>
      </c>
      <c r="L132" s="22" t="str">
        <f>IF(OR($B132="", $C132=""), "", SUMIF('Time Entries'!$S$12:$S$1011, _xlfn.CONCAT(L$10, " - ", $Y132), 'Time Entries'!$D$12:$D$1011)+SUMIF('Time Entries'!$T$12:$T$1011, _xlfn.CONCAT(L$10, " - ", $Y132), 'Time Entries'!$F$12:$F$1011)+SUMIF('Time Entries'!$U$12:$U$1011, _xlfn.CONCAT(L$10, " - ", $Y132), 'Time Entries'!$H$12:$H$1011)+SUMIF('Time Entries'!$V$12:$V$1011, _xlfn.CONCAT(L$10, " - ", $Y132), 'Time Entries'!$J$12:$J$1011))</f>
        <v/>
      </c>
      <c r="M132" s="22" t="str">
        <f>IF(OR($B132="", $C132=""), "", SUMIF('Time Entries'!$S$12:$S$1011, _xlfn.CONCAT(M$10, " - ", $Y132), 'Time Entries'!$D$12:$D$1011)+SUMIF('Time Entries'!$T$12:$T$1011, _xlfn.CONCAT(M$10, " - ", $Y132), 'Time Entries'!$F$12:$F$1011)+SUMIF('Time Entries'!$U$12:$U$1011, _xlfn.CONCAT(M$10, " - ", $Y132), 'Time Entries'!$H$12:$H$1011)+SUMIF('Time Entries'!$V$12:$V$1011, _xlfn.CONCAT(M$10, " - ", $Y132), 'Time Entries'!$J$12:$J$1011))</f>
        <v/>
      </c>
      <c r="N132" s="22" t="str">
        <f>IF(OR($B132="", $C132=""), "", SUMIF('Time Entries'!$S$12:$S$1011, _xlfn.CONCAT(N$10, " - ", $Y132), 'Time Entries'!$D$12:$D$1011)+SUMIF('Time Entries'!$T$12:$T$1011, _xlfn.CONCAT(N$10, " - ", $Y132), 'Time Entries'!$F$12:$F$1011)+SUMIF('Time Entries'!$U$12:$U$1011, _xlfn.CONCAT(N$10, " - ", $Y132), 'Time Entries'!$H$12:$H$1011)+SUMIF('Time Entries'!$V$12:$V$1011, _xlfn.CONCAT(N$10, " - ", $Y132), 'Time Entries'!$J$12:$J$1011))</f>
        <v/>
      </c>
      <c r="O132" s="22" t="str">
        <f>IF(OR($B132="", $C132=""), "", SUMIF('Time Entries'!$S$12:$S$1011, _xlfn.CONCAT(O$10, " - ", $Y132), 'Time Entries'!$D$12:$D$1011)+SUMIF('Time Entries'!$T$12:$T$1011, _xlfn.CONCAT(O$10, " - ", $Y132), 'Time Entries'!$F$12:$F$1011)+SUMIF('Time Entries'!$U$12:$U$1011, _xlfn.CONCAT(O$10, " - ", $Y132), 'Time Entries'!$H$12:$H$1011)+SUMIF('Time Entries'!$V$12:$V$1011, _xlfn.CONCAT(O$10, " - ", $Y132), 'Time Entries'!$J$12:$J$1011))</f>
        <v/>
      </c>
      <c r="P132" s="22" t="str">
        <f>IF(OR($B132="", $C132=""), "", SUMIF('Time Entries'!$S$12:$S$1011, _xlfn.CONCAT(P$10, " - ", $Y132), 'Time Entries'!$D$12:$D$1011)+SUMIF('Time Entries'!$T$12:$T$1011, _xlfn.CONCAT(P$10, " - ", $Y132), 'Time Entries'!$F$12:$F$1011)+SUMIF('Time Entries'!$U$12:$U$1011, _xlfn.CONCAT(P$10, " - ", $Y132), 'Time Entries'!$H$12:$H$1011)+SUMIF('Time Entries'!$V$12:$V$1011, _xlfn.CONCAT(P$10, " - ", $Y132), 'Time Entries'!$J$12:$J$1011))</f>
        <v/>
      </c>
      <c r="Q132" s="22" t="str">
        <f>IF(OR($B132="", $C132=""), "", SUMIF('Time Entries'!$S$12:$S$1011, _xlfn.CONCAT(Q$10, " - ", $Y132), 'Time Entries'!$D$12:$D$1011)+SUMIF('Time Entries'!$T$12:$T$1011, _xlfn.CONCAT(Q$10, " - ", $Y132), 'Time Entries'!$F$12:$F$1011)+SUMIF('Time Entries'!$U$12:$U$1011, _xlfn.CONCAT(Q$10, " - ", $Y132), 'Time Entries'!$H$12:$H$1011)+SUMIF('Time Entries'!$V$12:$V$1011, _xlfn.CONCAT(Q$10, " - ", $Y132), 'Time Entries'!$J$12:$J$1011))</f>
        <v/>
      </c>
      <c r="R132" s="22" t="str">
        <f>IF(OR($B132="", $C132=""), "", SUMIF('Time Entries'!$S$12:$S$1011, _xlfn.CONCAT(R$10, " - ", $Y132), 'Time Entries'!$D$12:$D$1011)+SUMIF('Time Entries'!$T$12:$T$1011, _xlfn.CONCAT(R$10, " - ", $Y132), 'Time Entries'!$F$12:$F$1011)+SUMIF('Time Entries'!$U$12:$U$1011, _xlfn.CONCAT(R$10, " - ", $Y132), 'Time Entries'!$H$12:$H$1011)+SUMIF('Time Entries'!$V$12:$V$1011, _xlfn.CONCAT(R$10, " - ", $Y132), 'Time Entries'!$J$12:$J$1011))</f>
        <v/>
      </c>
      <c r="S132" s="22" t="str">
        <f>IF(OR($B132="", $C132=""), "", SUMIF('Time Entries'!$S$12:$S$1011, _xlfn.CONCAT(S$10, " - ", $Y132), 'Time Entries'!$D$12:$D$1011)+SUMIF('Time Entries'!$T$12:$T$1011, _xlfn.CONCAT(S$10, " - ", $Y132), 'Time Entries'!$F$12:$F$1011)+SUMIF('Time Entries'!$U$12:$U$1011, _xlfn.CONCAT(S$10, " - ", $Y132), 'Time Entries'!$H$12:$H$1011)+SUMIF('Time Entries'!$V$12:$V$1011, _xlfn.CONCAT(S$10, " - ", $Y132), 'Time Entries'!$J$12:$J$1011))</f>
        <v/>
      </c>
      <c r="T132" s="24" t="str">
        <f>IF(OR($B132="", $C132=""), "", SUMIF('Time Entries'!$S$12:$S$1011, _xlfn.CONCAT(T$10, " - ", $Y132), 'Time Entries'!$D$12:$D$1011)+SUMIF('Time Entries'!$T$12:$T$1011, _xlfn.CONCAT(T$10, " - ", $Y132), 'Time Entries'!$F$12:$F$1011)+SUMIF('Time Entries'!$U$12:$U$1011, _xlfn.CONCAT(T$10, " - ", $Y132), 'Time Entries'!$H$12:$H$1011)+SUMIF('Time Entries'!$V$12:$V$1011, _xlfn.CONCAT(T$10, " - ", $Y132), 'Time Entries'!$J$12:$J$1011))</f>
        <v/>
      </c>
      <c r="U132" s="48"/>
      <c r="W132" s="17" t="str">
        <f t="shared" si="11"/>
        <v/>
      </c>
      <c r="Y132" s="17" t="str">
        <f t="shared" si="12"/>
        <v/>
      </c>
      <c r="AD132" s="17" t="str">
        <f t="shared" si="13"/>
        <v/>
      </c>
      <c r="AF132" s="17" t="str">
        <f t="shared" si="14"/>
        <v/>
      </c>
      <c r="AH132" s="17" t="str">
        <f>IF($B132="", "", IF(COUNTIF($B$12:$B132, $B132)&gt;1, "", $B132))</f>
        <v/>
      </c>
      <c r="AI132" s="17" t="str">
        <f>IF($AH132="", "", COUNTIF($AH$12:$AH$261, "&lt;"&amp;$AH132)+1+COUNTIF($AH$12:$AH132, $AH132)-1-$AH$10)</f>
        <v/>
      </c>
      <c r="AK132" s="17" t="str">
        <f t="shared" si="15"/>
        <v/>
      </c>
      <c r="AL132" s="17" t="str">
        <f>IF($AK132="", "", COUNTIF($AK$12:$AK$261, "&lt;"&amp;$AK132)+1+COUNTIF($AK$12:$AK132, $AK132)-1-$AK$10)</f>
        <v/>
      </c>
    </row>
    <row r="133" spans="1:38" x14ac:dyDescent="0.25">
      <c r="A133" s="48"/>
      <c r="B133" s="57"/>
      <c r="C133" s="58"/>
      <c r="D133" s="59"/>
      <c r="E133" s="48"/>
      <c r="F133" s="27" t="str">
        <f t="shared" si="9"/>
        <v/>
      </c>
      <c r="G133" s="27" t="str">
        <f t="shared" si="10"/>
        <v/>
      </c>
      <c r="H133" s="48"/>
      <c r="I133" s="31" t="str">
        <f>IF(OR($B133="", $C133=""), "", SUMIF('Time Entries'!$S$12:$S$1011, _xlfn.CONCAT(I$10, " - ", $Y133), 'Time Entries'!$D$12:$D$1011)+SUMIF('Time Entries'!$T$12:$T$1011, _xlfn.CONCAT(I$10, " - ", $Y133), 'Time Entries'!$F$12:$F$1011)+SUMIF('Time Entries'!$U$12:$U$1011, _xlfn.CONCAT(I$10, " - ", $Y133), 'Time Entries'!$H$12:$H$1011)+SUMIF('Time Entries'!$V$12:$V$1011, _xlfn.CONCAT(I$10, " - ", $Y133), 'Time Entries'!$J$12:$J$1011))</f>
        <v/>
      </c>
      <c r="J133" s="22" t="str">
        <f>IF(OR($B133="", $C133=""), "", SUMIF('Time Entries'!$S$12:$S$1011, _xlfn.CONCAT(J$10, " - ", $Y133), 'Time Entries'!$D$12:$D$1011)+SUMIF('Time Entries'!$T$12:$T$1011, _xlfn.CONCAT(J$10, " - ", $Y133), 'Time Entries'!$F$12:$F$1011)+SUMIF('Time Entries'!$U$12:$U$1011, _xlfn.CONCAT(J$10, " - ", $Y133), 'Time Entries'!$H$12:$H$1011)+SUMIF('Time Entries'!$V$12:$V$1011, _xlfn.CONCAT(J$10, " - ", $Y133), 'Time Entries'!$J$12:$J$1011))</f>
        <v/>
      </c>
      <c r="K133" s="22" t="str">
        <f>IF(OR($B133="", $C133=""), "", SUMIF('Time Entries'!$S$12:$S$1011, _xlfn.CONCAT(K$10, " - ", $Y133), 'Time Entries'!$D$12:$D$1011)+SUMIF('Time Entries'!$T$12:$T$1011, _xlfn.CONCAT(K$10, " - ", $Y133), 'Time Entries'!$F$12:$F$1011)+SUMIF('Time Entries'!$U$12:$U$1011, _xlfn.CONCAT(K$10, " - ", $Y133), 'Time Entries'!$H$12:$H$1011)+SUMIF('Time Entries'!$V$12:$V$1011, _xlfn.CONCAT(K$10, " - ", $Y133), 'Time Entries'!$J$12:$J$1011))</f>
        <v/>
      </c>
      <c r="L133" s="22" t="str">
        <f>IF(OR($B133="", $C133=""), "", SUMIF('Time Entries'!$S$12:$S$1011, _xlfn.CONCAT(L$10, " - ", $Y133), 'Time Entries'!$D$12:$D$1011)+SUMIF('Time Entries'!$T$12:$T$1011, _xlfn.CONCAT(L$10, " - ", $Y133), 'Time Entries'!$F$12:$F$1011)+SUMIF('Time Entries'!$U$12:$U$1011, _xlfn.CONCAT(L$10, " - ", $Y133), 'Time Entries'!$H$12:$H$1011)+SUMIF('Time Entries'!$V$12:$V$1011, _xlfn.CONCAT(L$10, " - ", $Y133), 'Time Entries'!$J$12:$J$1011))</f>
        <v/>
      </c>
      <c r="M133" s="22" t="str">
        <f>IF(OR($B133="", $C133=""), "", SUMIF('Time Entries'!$S$12:$S$1011, _xlfn.CONCAT(M$10, " - ", $Y133), 'Time Entries'!$D$12:$D$1011)+SUMIF('Time Entries'!$T$12:$T$1011, _xlfn.CONCAT(M$10, " - ", $Y133), 'Time Entries'!$F$12:$F$1011)+SUMIF('Time Entries'!$U$12:$U$1011, _xlfn.CONCAT(M$10, " - ", $Y133), 'Time Entries'!$H$12:$H$1011)+SUMIF('Time Entries'!$V$12:$V$1011, _xlfn.CONCAT(M$10, " - ", $Y133), 'Time Entries'!$J$12:$J$1011))</f>
        <v/>
      </c>
      <c r="N133" s="22" t="str">
        <f>IF(OR($B133="", $C133=""), "", SUMIF('Time Entries'!$S$12:$S$1011, _xlfn.CONCAT(N$10, " - ", $Y133), 'Time Entries'!$D$12:$D$1011)+SUMIF('Time Entries'!$T$12:$T$1011, _xlfn.CONCAT(N$10, " - ", $Y133), 'Time Entries'!$F$12:$F$1011)+SUMIF('Time Entries'!$U$12:$U$1011, _xlfn.CONCAT(N$10, " - ", $Y133), 'Time Entries'!$H$12:$H$1011)+SUMIF('Time Entries'!$V$12:$V$1011, _xlfn.CONCAT(N$10, " - ", $Y133), 'Time Entries'!$J$12:$J$1011))</f>
        <v/>
      </c>
      <c r="O133" s="22" t="str">
        <f>IF(OR($B133="", $C133=""), "", SUMIF('Time Entries'!$S$12:$S$1011, _xlfn.CONCAT(O$10, " - ", $Y133), 'Time Entries'!$D$12:$D$1011)+SUMIF('Time Entries'!$T$12:$T$1011, _xlfn.CONCAT(O$10, " - ", $Y133), 'Time Entries'!$F$12:$F$1011)+SUMIF('Time Entries'!$U$12:$U$1011, _xlfn.CONCAT(O$10, " - ", $Y133), 'Time Entries'!$H$12:$H$1011)+SUMIF('Time Entries'!$V$12:$V$1011, _xlfn.CONCAT(O$10, " - ", $Y133), 'Time Entries'!$J$12:$J$1011))</f>
        <v/>
      </c>
      <c r="P133" s="22" t="str">
        <f>IF(OR($B133="", $C133=""), "", SUMIF('Time Entries'!$S$12:$S$1011, _xlfn.CONCAT(P$10, " - ", $Y133), 'Time Entries'!$D$12:$D$1011)+SUMIF('Time Entries'!$T$12:$T$1011, _xlfn.CONCAT(P$10, " - ", $Y133), 'Time Entries'!$F$12:$F$1011)+SUMIF('Time Entries'!$U$12:$U$1011, _xlfn.CONCAT(P$10, " - ", $Y133), 'Time Entries'!$H$12:$H$1011)+SUMIF('Time Entries'!$V$12:$V$1011, _xlfn.CONCAT(P$10, " - ", $Y133), 'Time Entries'!$J$12:$J$1011))</f>
        <v/>
      </c>
      <c r="Q133" s="22" t="str">
        <f>IF(OR($B133="", $C133=""), "", SUMIF('Time Entries'!$S$12:$S$1011, _xlfn.CONCAT(Q$10, " - ", $Y133), 'Time Entries'!$D$12:$D$1011)+SUMIF('Time Entries'!$T$12:$T$1011, _xlfn.CONCAT(Q$10, " - ", $Y133), 'Time Entries'!$F$12:$F$1011)+SUMIF('Time Entries'!$U$12:$U$1011, _xlfn.CONCAT(Q$10, " - ", $Y133), 'Time Entries'!$H$12:$H$1011)+SUMIF('Time Entries'!$V$12:$V$1011, _xlfn.CONCAT(Q$10, " - ", $Y133), 'Time Entries'!$J$12:$J$1011))</f>
        <v/>
      </c>
      <c r="R133" s="22" t="str">
        <f>IF(OR($B133="", $C133=""), "", SUMIF('Time Entries'!$S$12:$S$1011, _xlfn.CONCAT(R$10, " - ", $Y133), 'Time Entries'!$D$12:$D$1011)+SUMIF('Time Entries'!$T$12:$T$1011, _xlfn.CONCAT(R$10, " - ", $Y133), 'Time Entries'!$F$12:$F$1011)+SUMIF('Time Entries'!$U$12:$U$1011, _xlfn.CONCAT(R$10, " - ", $Y133), 'Time Entries'!$H$12:$H$1011)+SUMIF('Time Entries'!$V$12:$V$1011, _xlfn.CONCAT(R$10, " - ", $Y133), 'Time Entries'!$J$12:$J$1011))</f>
        <v/>
      </c>
      <c r="S133" s="22" t="str">
        <f>IF(OR($B133="", $C133=""), "", SUMIF('Time Entries'!$S$12:$S$1011, _xlfn.CONCAT(S$10, " - ", $Y133), 'Time Entries'!$D$12:$D$1011)+SUMIF('Time Entries'!$T$12:$T$1011, _xlfn.CONCAT(S$10, " - ", $Y133), 'Time Entries'!$F$12:$F$1011)+SUMIF('Time Entries'!$U$12:$U$1011, _xlfn.CONCAT(S$10, " - ", $Y133), 'Time Entries'!$H$12:$H$1011)+SUMIF('Time Entries'!$V$12:$V$1011, _xlfn.CONCAT(S$10, " - ", $Y133), 'Time Entries'!$J$12:$J$1011))</f>
        <v/>
      </c>
      <c r="T133" s="24" t="str">
        <f>IF(OR($B133="", $C133=""), "", SUMIF('Time Entries'!$S$12:$S$1011, _xlfn.CONCAT(T$10, " - ", $Y133), 'Time Entries'!$D$12:$D$1011)+SUMIF('Time Entries'!$T$12:$T$1011, _xlfn.CONCAT(T$10, " - ", $Y133), 'Time Entries'!$F$12:$F$1011)+SUMIF('Time Entries'!$U$12:$U$1011, _xlfn.CONCAT(T$10, " - ", $Y133), 'Time Entries'!$H$12:$H$1011)+SUMIF('Time Entries'!$V$12:$V$1011, _xlfn.CONCAT(T$10, " - ", $Y133), 'Time Entries'!$J$12:$J$1011))</f>
        <v/>
      </c>
      <c r="U133" s="48"/>
      <c r="W133" s="17" t="str">
        <f t="shared" si="11"/>
        <v/>
      </c>
      <c r="Y133" s="17" t="str">
        <f t="shared" si="12"/>
        <v/>
      </c>
      <c r="AD133" s="17" t="str">
        <f t="shared" si="13"/>
        <v/>
      </c>
      <c r="AF133" s="17" t="str">
        <f t="shared" si="14"/>
        <v/>
      </c>
      <c r="AH133" s="17" t="str">
        <f>IF($B133="", "", IF(COUNTIF($B$12:$B133, $B133)&gt;1, "", $B133))</f>
        <v/>
      </c>
      <c r="AI133" s="17" t="str">
        <f>IF($AH133="", "", COUNTIF($AH$12:$AH$261, "&lt;"&amp;$AH133)+1+COUNTIF($AH$12:$AH133, $AH133)-1-$AH$10)</f>
        <v/>
      </c>
      <c r="AK133" s="17" t="str">
        <f t="shared" si="15"/>
        <v/>
      </c>
      <c r="AL133" s="17" t="str">
        <f>IF($AK133="", "", COUNTIF($AK$12:$AK$261, "&lt;"&amp;$AK133)+1+COUNTIF($AK$12:$AK133, $AK133)-1-$AK$10)</f>
        <v/>
      </c>
    </row>
    <row r="134" spans="1:38" x14ac:dyDescent="0.25">
      <c r="A134" s="48"/>
      <c r="B134" s="57"/>
      <c r="C134" s="58"/>
      <c r="D134" s="59"/>
      <c r="E134" s="48"/>
      <c r="F134" s="27" t="str">
        <f t="shared" si="9"/>
        <v/>
      </c>
      <c r="G134" s="27" t="str">
        <f t="shared" si="10"/>
        <v/>
      </c>
      <c r="H134" s="48"/>
      <c r="I134" s="31" t="str">
        <f>IF(OR($B134="", $C134=""), "", SUMIF('Time Entries'!$S$12:$S$1011, _xlfn.CONCAT(I$10, " - ", $Y134), 'Time Entries'!$D$12:$D$1011)+SUMIF('Time Entries'!$T$12:$T$1011, _xlfn.CONCAT(I$10, " - ", $Y134), 'Time Entries'!$F$12:$F$1011)+SUMIF('Time Entries'!$U$12:$U$1011, _xlfn.CONCAT(I$10, " - ", $Y134), 'Time Entries'!$H$12:$H$1011)+SUMIF('Time Entries'!$V$12:$V$1011, _xlfn.CONCAT(I$10, " - ", $Y134), 'Time Entries'!$J$12:$J$1011))</f>
        <v/>
      </c>
      <c r="J134" s="22" t="str">
        <f>IF(OR($B134="", $C134=""), "", SUMIF('Time Entries'!$S$12:$S$1011, _xlfn.CONCAT(J$10, " - ", $Y134), 'Time Entries'!$D$12:$D$1011)+SUMIF('Time Entries'!$T$12:$T$1011, _xlfn.CONCAT(J$10, " - ", $Y134), 'Time Entries'!$F$12:$F$1011)+SUMIF('Time Entries'!$U$12:$U$1011, _xlfn.CONCAT(J$10, " - ", $Y134), 'Time Entries'!$H$12:$H$1011)+SUMIF('Time Entries'!$V$12:$V$1011, _xlfn.CONCAT(J$10, " - ", $Y134), 'Time Entries'!$J$12:$J$1011))</f>
        <v/>
      </c>
      <c r="K134" s="22" t="str">
        <f>IF(OR($B134="", $C134=""), "", SUMIF('Time Entries'!$S$12:$S$1011, _xlfn.CONCAT(K$10, " - ", $Y134), 'Time Entries'!$D$12:$D$1011)+SUMIF('Time Entries'!$T$12:$T$1011, _xlfn.CONCAT(K$10, " - ", $Y134), 'Time Entries'!$F$12:$F$1011)+SUMIF('Time Entries'!$U$12:$U$1011, _xlfn.CONCAT(K$10, " - ", $Y134), 'Time Entries'!$H$12:$H$1011)+SUMIF('Time Entries'!$V$12:$V$1011, _xlfn.CONCAT(K$10, " - ", $Y134), 'Time Entries'!$J$12:$J$1011))</f>
        <v/>
      </c>
      <c r="L134" s="22" t="str">
        <f>IF(OR($B134="", $C134=""), "", SUMIF('Time Entries'!$S$12:$S$1011, _xlfn.CONCAT(L$10, " - ", $Y134), 'Time Entries'!$D$12:$D$1011)+SUMIF('Time Entries'!$T$12:$T$1011, _xlfn.CONCAT(L$10, " - ", $Y134), 'Time Entries'!$F$12:$F$1011)+SUMIF('Time Entries'!$U$12:$U$1011, _xlfn.CONCAT(L$10, " - ", $Y134), 'Time Entries'!$H$12:$H$1011)+SUMIF('Time Entries'!$V$12:$V$1011, _xlfn.CONCAT(L$10, " - ", $Y134), 'Time Entries'!$J$12:$J$1011))</f>
        <v/>
      </c>
      <c r="M134" s="22" t="str">
        <f>IF(OR($B134="", $C134=""), "", SUMIF('Time Entries'!$S$12:$S$1011, _xlfn.CONCAT(M$10, " - ", $Y134), 'Time Entries'!$D$12:$D$1011)+SUMIF('Time Entries'!$T$12:$T$1011, _xlfn.CONCAT(M$10, " - ", $Y134), 'Time Entries'!$F$12:$F$1011)+SUMIF('Time Entries'!$U$12:$U$1011, _xlfn.CONCAT(M$10, " - ", $Y134), 'Time Entries'!$H$12:$H$1011)+SUMIF('Time Entries'!$V$12:$V$1011, _xlfn.CONCAT(M$10, " - ", $Y134), 'Time Entries'!$J$12:$J$1011))</f>
        <v/>
      </c>
      <c r="N134" s="22" t="str">
        <f>IF(OR($B134="", $C134=""), "", SUMIF('Time Entries'!$S$12:$S$1011, _xlfn.CONCAT(N$10, " - ", $Y134), 'Time Entries'!$D$12:$D$1011)+SUMIF('Time Entries'!$T$12:$T$1011, _xlfn.CONCAT(N$10, " - ", $Y134), 'Time Entries'!$F$12:$F$1011)+SUMIF('Time Entries'!$U$12:$U$1011, _xlfn.CONCAT(N$10, " - ", $Y134), 'Time Entries'!$H$12:$H$1011)+SUMIF('Time Entries'!$V$12:$V$1011, _xlfn.CONCAT(N$10, " - ", $Y134), 'Time Entries'!$J$12:$J$1011))</f>
        <v/>
      </c>
      <c r="O134" s="22" t="str">
        <f>IF(OR($B134="", $C134=""), "", SUMIF('Time Entries'!$S$12:$S$1011, _xlfn.CONCAT(O$10, " - ", $Y134), 'Time Entries'!$D$12:$D$1011)+SUMIF('Time Entries'!$T$12:$T$1011, _xlfn.CONCAT(O$10, " - ", $Y134), 'Time Entries'!$F$12:$F$1011)+SUMIF('Time Entries'!$U$12:$U$1011, _xlfn.CONCAT(O$10, " - ", $Y134), 'Time Entries'!$H$12:$H$1011)+SUMIF('Time Entries'!$V$12:$V$1011, _xlfn.CONCAT(O$10, " - ", $Y134), 'Time Entries'!$J$12:$J$1011))</f>
        <v/>
      </c>
      <c r="P134" s="22" t="str">
        <f>IF(OR($B134="", $C134=""), "", SUMIF('Time Entries'!$S$12:$S$1011, _xlfn.CONCAT(P$10, " - ", $Y134), 'Time Entries'!$D$12:$D$1011)+SUMIF('Time Entries'!$T$12:$T$1011, _xlfn.CONCAT(P$10, " - ", $Y134), 'Time Entries'!$F$12:$F$1011)+SUMIF('Time Entries'!$U$12:$U$1011, _xlfn.CONCAT(P$10, " - ", $Y134), 'Time Entries'!$H$12:$H$1011)+SUMIF('Time Entries'!$V$12:$V$1011, _xlfn.CONCAT(P$10, " - ", $Y134), 'Time Entries'!$J$12:$J$1011))</f>
        <v/>
      </c>
      <c r="Q134" s="22" t="str">
        <f>IF(OR($B134="", $C134=""), "", SUMIF('Time Entries'!$S$12:$S$1011, _xlfn.CONCAT(Q$10, " - ", $Y134), 'Time Entries'!$D$12:$D$1011)+SUMIF('Time Entries'!$T$12:$T$1011, _xlfn.CONCAT(Q$10, " - ", $Y134), 'Time Entries'!$F$12:$F$1011)+SUMIF('Time Entries'!$U$12:$U$1011, _xlfn.CONCAT(Q$10, " - ", $Y134), 'Time Entries'!$H$12:$H$1011)+SUMIF('Time Entries'!$V$12:$V$1011, _xlfn.CONCAT(Q$10, " - ", $Y134), 'Time Entries'!$J$12:$J$1011))</f>
        <v/>
      </c>
      <c r="R134" s="22" t="str">
        <f>IF(OR($B134="", $C134=""), "", SUMIF('Time Entries'!$S$12:$S$1011, _xlfn.CONCAT(R$10, " - ", $Y134), 'Time Entries'!$D$12:$D$1011)+SUMIF('Time Entries'!$T$12:$T$1011, _xlfn.CONCAT(R$10, " - ", $Y134), 'Time Entries'!$F$12:$F$1011)+SUMIF('Time Entries'!$U$12:$U$1011, _xlfn.CONCAT(R$10, " - ", $Y134), 'Time Entries'!$H$12:$H$1011)+SUMIF('Time Entries'!$V$12:$V$1011, _xlfn.CONCAT(R$10, " - ", $Y134), 'Time Entries'!$J$12:$J$1011))</f>
        <v/>
      </c>
      <c r="S134" s="22" t="str">
        <f>IF(OR($B134="", $C134=""), "", SUMIF('Time Entries'!$S$12:$S$1011, _xlfn.CONCAT(S$10, " - ", $Y134), 'Time Entries'!$D$12:$D$1011)+SUMIF('Time Entries'!$T$12:$T$1011, _xlfn.CONCAT(S$10, " - ", $Y134), 'Time Entries'!$F$12:$F$1011)+SUMIF('Time Entries'!$U$12:$U$1011, _xlfn.CONCAT(S$10, " - ", $Y134), 'Time Entries'!$H$12:$H$1011)+SUMIF('Time Entries'!$V$12:$V$1011, _xlfn.CONCAT(S$10, " - ", $Y134), 'Time Entries'!$J$12:$J$1011))</f>
        <v/>
      </c>
      <c r="T134" s="24" t="str">
        <f>IF(OR($B134="", $C134=""), "", SUMIF('Time Entries'!$S$12:$S$1011, _xlfn.CONCAT(T$10, " - ", $Y134), 'Time Entries'!$D$12:$D$1011)+SUMIF('Time Entries'!$T$12:$T$1011, _xlfn.CONCAT(T$10, " - ", $Y134), 'Time Entries'!$F$12:$F$1011)+SUMIF('Time Entries'!$U$12:$U$1011, _xlfn.CONCAT(T$10, " - ", $Y134), 'Time Entries'!$H$12:$H$1011)+SUMIF('Time Entries'!$V$12:$V$1011, _xlfn.CONCAT(T$10, " - ", $Y134), 'Time Entries'!$J$12:$J$1011))</f>
        <v/>
      </c>
      <c r="U134" s="48"/>
      <c r="W134" s="17" t="str">
        <f t="shared" si="11"/>
        <v/>
      </c>
      <c r="Y134" s="17" t="str">
        <f t="shared" si="12"/>
        <v/>
      </c>
      <c r="AD134" s="17" t="str">
        <f t="shared" si="13"/>
        <v/>
      </c>
      <c r="AF134" s="17" t="str">
        <f t="shared" si="14"/>
        <v/>
      </c>
      <c r="AH134" s="17" t="str">
        <f>IF($B134="", "", IF(COUNTIF($B$12:$B134, $B134)&gt;1, "", $B134))</f>
        <v/>
      </c>
      <c r="AI134" s="17" t="str">
        <f>IF($AH134="", "", COUNTIF($AH$12:$AH$261, "&lt;"&amp;$AH134)+1+COUNTIF($AH$12:$AH134, $AH134)-1-$AH$10)</f>
        <v/>
      </c>
      <c r="AK134" s="17" t="str">
        <f t="shared" si="15"/>
        <v/>
      </c>
      <c r="AL134" s="17" t="str">
        <f>IF($AK134="", "", COUNTIF($AK$12:$AK$261, "&lt;"&amp;$AK134)+1+COUNTIF($AK$12:$AK134, $AK134)-1-$AK$10)</f>
        <v/>
      </c>
    </row>
    <row r="135" spans="1:38" x14ac:dyDescent="0.25">
      <c r="A135" s="48"/>
      <c r="B135" s="57"/>
      <c r="C135" s="58"/>
      <c r="D135" s="59"/>
      <c r="E135" s="48"/>
      <c r="F135" s="27" t="str">
        <f t="shared" si="9"/>
        <v/>
      </c>
      <c r="G135" s="27" t="str">
        <f t="shared" si="10"/>
        <v/>
      </c>
      <c r="H135" s="48"/>
      <c r="I135" s="31" t="str">
        <f>IF(OR($B135="", $C135=""), "", SUMIF('Time Entries'!$S$12:$S$1011, _xlfn.CONCAT(I$10, " - ", $Y135), 'Time Entries'!$D$12:$D$1011)+SUMIF('Time Entries'!$T$12:$T$1011, _xlfn.CONCAT(I$10, " - ", $Y135), 'Time Entries'!$F$12:$F$1011)+SUMIF('Time Entries'!$U$12:$U$1011, _xlfn.CONCAT(I$10, " - ", $Y135), 'Time Entries'!$H$12:$H$1011)+SUMIF('Time Entries'!$V$12:$V$1011, _xlfn.CONCAT(I$10, " - ", $Y135), 'Time Entries'!$J$12:$J$1011))</f>
        <v/>
      </c>
      <c r="J135" s="22" t="str">
        <f>IF(OR($B135="", $C135=""), "", SUMIF('Time Entries'!$S$12:$S$1011, _xlfn.CONCAT(J$10, " - ", $Y135), 'Time Entries'!$D$12:$D$1011)+SUMIF('Time Entries'!$T$12:$T$1011, _xlfn.CONCAT(J$10, " - ", $Y135), 'Time Entries'!$F$12:$F$1011)+SUMIF('Time Entries'!$U$12:$U$1011, _xlfn.CONCAT(J$10, " - ", $Y135), 'Time Entries'!$H$12:$H$1011)+SUMIF('Time Entries'!$V$12:$V$1011, _xlfn.CONCAT(J$10, " - ", $Y135), 'Time Entries'!$J$12:$J$1011))</f>
        <v/>
      </c>
      <c r="K135" s="22" t="str">
        <f>IF(OR($B135="", $C135=""), "", SUMIF('Time Entries'!$S$12:$S$1011, _xlfn.CONCAT(K$10, " - ", $Y135), 'Time Entries'!$D$12:$D$1011)+SUMIF('Time Entries'!$T$12:$T$1011, _xlfn.CONCAT(K$10, " - ", $Y135), 'Time Entries'!$F$12:$F$1011)+SUMIF('Time Entries'!$U$12:$U$1011, _xlfn.CONCAT(K$10, " - ", $Y135), 'Time Entries'!$H$12:$H$1011)+SUMIF('Time Entries'!$V$12:$V$1011, _xlfn.CONCAT(K$10, " - ", $Y135), 'Time Entries'!$J$12:$J$1011))</f>
        <v/>
      </c>
      <c r="L135" s="22" t="str">
        <f>IF(OR($B135="", $C135=""), "", SUMIF('Time Entries'!$S$12:$S$1011, _xlfn.CONCAT(L$10, " - ", $Y135), 'Time Entries'!$D$12:$D$1011)+SUMIF('Time Entries'!$T$12:$T$1011, _xlfn.CONCAT(L$10, " - ", $Y135), 'Time Entries'!$F$12:$F$1011)+SUMIF('Time Entries'!$U$12:$U$1011, _xlfn.CONCAT(L$10, " - ", $Y135), 'Time Entries'!$H$12:$H$1011)+SUMIF('Time Entries'!$V$12:$V$1011, _xlfn.CONCAT(L$10, " - ", $Y135), 'Time Entries'!$J$12:$J$1011))</f>
        <v/>
      </c>
      <c r="M135" s="22" t="str">
        <f>IF(OR($B135="", $C135=""), "", SUMIF('Time Entries'!$S$12:$S$1011, _xlfn.CONCAT(M$10, " - ", $Y135), 'Time Entries'!$D$12:$D$1011)+SUMIF('Time Entries'!$T$12:$T$1011, _xlfn.CONCAT(M$10, " - ", $Y135), 'Time Entries'!$F$12:$F$1011)+SUMIF('Time Entries'!$U$12:$U$1011, _xlfn.CONCAT(M$10, " - ", $Y135), 'Time Entries'!$H$12:$H$1011)+SUMIF('Time Entries'!$V$12:$V$1011, _xlfn.CONCAT(M$10, " - ", $Y135), 'Time Entries'!$J$12:$J$1011))</f>
        <v/>
      </c>
      <c r="N135" s="22" t="str">
        <f>IF(OR($B135="", $C135=""), "", SUMIF('Time Entries'!$S$12:$S$1011, _xlfn.CONCAT(N$10, " - ", $Y135), 'Time Entries'!$D$12:$D$1011)+SUMIF('Time Entries'!$T$12:$T$1011, _xlfn.CONCAT(N$10, " - ", $Y135), 'Time Entries'!$F$12:$F$1011)+SUMIF('Time Entries'!$U$12:$U$1011, _xlfn.CONCAT(N$10, " - ", $Y135), 'Time Entries'!$H$12:$H$1011)+SUMIF('Time Entries'!$V$12:$V$1011, _xlfn.CONCAT(N$10, " - ", $Y135), 'Time Entries'!$J$12:$J$1011))</f>
        <v/>
      </c>
      <c r="O135" s="22" t="str">
        <f>IF(OR($B135="", $C135=""), "", SUMIF('Time Entries'!$S$12:$S$1011, _xlfn.CONCAT(O$10, " - ", $Y135), 'Time Entries'!$D$12:$D$1011)+SUMIF('Time Entries'!$T$12:$T$1011, _xlfn.CONCAT(O$10, " - ", $Y135), 'Time Entries'!$F$12:$F$1011)+SUMIF('Time Entries'!$U$12:$U$1011, _xlfn.CONCAT(O$10, " - ", $Y135), 'Time Entries'!$H$12:$H$1011)+SUMIF('Time Entries'!$V$12:$V$1011, _xlfn.CONCAT(O$10, " - ", $Y135), 'Time Entries'!$J$12:$J$1011))</f>
        <v/>
      </c>
      <c r="P135" s="22" t="str">
        <f>IF(OR($B135="", $C135=""), "", SUMIF('Time Entries'!$S$12:$S$1011, _xlfn.CONCAT(P$10, " - ", $Y135), 'Time Entries'!$D$12:$D$1011)+SUMIF('Time Entries'!$T$12:$T$1011, _xlfn.CONCAT(P$10, " - ", $Y135), 'Time Entries'!$F$12:$F$1011)+SUMIF('Time Entries'!$U$12:$U$1011, _xlfn.CONCAT(P$10, " - ", $Y135), 'Time Entries'!$H$12:$H$1011)+SUMIF('Time Entries'!$V$12:$V$1011, _xlfn.CONCAT(P$10, " - ", $Y135), 'Time Entries'!$J$12:$J$1011))</f>
        <v/>
      </c>
      <c r="Q135" s="22" t="str">
        <f>IF(OR($B135="", $C135=""), "", SUMIF('Time Entries'!$S$12:$S$1011, _xlfn.CONCAT(Q$10, " - ", $Y135), 'Time Entries'!$D$12:$D$1011)+SUMIF('Time Entries'!$T$12:$T$1011, _xlfn.CONCAT(Q$10, " - ", $Y135), 'Time Entries'!$F$12:$F$1011)+SUMIF('Time Entries'!$U$12:$U$1011, _xlfn.CONCAT(Q$10, " - ", $Y135), 'Time Entries'!$H$12:$H$1011)+SUMIF('Time Entries'!$V$12:$V$1011, _xlfn.CONCAT(Q$10, " - ", $Y135), 'Time Entries'!$J$12:$J$1011))</f>
        <v/>
      </c>
      <c r="R135" s="22" t="str">
        <f>IF(OR($B135="", $C135=""), "", SUMIF('Time Entries'!$S$12:$S$1011, _xlfn.CONCAT(R$10, " - ", $Y135), 'Time Entries'!$D$12:$D$1011)+SUMIF('Time Entries'!$T$12:$T$1011, _xlfn.CONCAT(R$10, " - ", $Y135), 'Time Entries'!$F$12:$F$1011)+SUMIF('Time Entries'!$U$12:$U$1011, _xlfn.CONCAT(R$10, " - ", $Y135), 'Time Entries'!$H$12:$H$1011)+SUMIF('Time Entries'!$V$12:$V$1011, _xlfn.CONCAT(R$10, " - ", $Y135), 'Time Entries'!$J$12:$J$1011))</f>
        <v/>
      </c>
      <c r="S135" s="22" t="str">
        <f>IF(OR($B135="", $C135=""), "", SUMIF('Time Entries'!$S$12:$S$1011, _xlfn.CONCAT(S$10, " - ", $Y135), 'Time Entries'!$D$12:$D$1011)+SUMIF('Time Entries'!$T$12:$T$1011, _xlfn.CONCAT(S$10, " - ", $Y135), 'Time Entries'!$F$12:$F$1011)+SUMIF('Time Entries'!$U$12:$U$1011, _xlfn.CONCAT(S$10, " - ", $Y135), 'Time Entries'!$H$12:$H$1011)+SUMIF('Time Entries'!$V$12:$V$1011, _xlfn.CONCAT(S$10, " - ", $Y135), 'Time Entries'!$J$12:$J$1011))</f>
        <v/>
      </c>
      <c r="T135" s="24" t="str">
        <f>IF(OR($B135="", $C135=""), "", SUMIF('Time Entries'!$S$12:$S$1011, _xlfn.CONCAT(T$10, " - ", $Y135), 'Time Entries'!$D$12:$D$1011)+SUMIF('Time Entries'!$T$12:$T$1011, _xlfn.CONCAT(T$10, " - ", $Y135), 'Time Entries'!$F$12:$F$1011)+SUMIF('Time Entries'!$U$12:$U$1011, _xlfn.CONCAT(T$10, " - ", $Y135), 'Time Entries'!$H$12:$H$1011)+SUMIF('Time Entries'!$V$12:$V$1011, _xlfn.CONCAT(T$10, " - ", $Y135), 'Time Entries'!$J$12:$J$1011))</f>
        <v/>
      </c>
      <c r="U135" s="48"/>
      <c r="W135" s="17" t="str">
        <f t="shared" si="11"/>
        <v/>
      </c>
      <c r="Y135" s="17" t="str">
        <f t="shared" si="12"/>
        <v/>
      </c>
      <c r="AD135" s="17" t="str">
        <f t="shared" si="13"/>
        <v/>
      </c>
      <c r="AF135" s="17" t="str">
        <f t="shared" si="14"/>
        <v/>
      </c>
      <c r="AH135" s="17" t="str">
        <f>IF($B135="", "", IF(COUNTIF($B$12:$B135, $B135)&gt;1, "", $B135))</f>
        <v/>
      </c>
      <c r="AI135" s="17" t="str">
        <f>IF($AH135="", "", COUNTIF($AH$12:$AH$261, "&lt;"&amp;$AH135)+1+COUNTIF($AH$12:$AH135, $AH135)-1-$AH$10)</f>
        <v/>
      </c>
      <c r="AK135" s="17" t="str">
        <f t="shared" si="15"/>
        <v/>
      </c>
      <c r="AL135" s="17" t="str">
        <f>IF($AK135="", "", COUNTIF($AK$12:$AK$261, "&lt;"&amp;$AK135)+1+COUNTIF($AK$12:$AK135, $AK135)-1-$AK$10)</f>
        <v/>
      </c>
    </row>
    <row r="136" spans="1:38" x14ac:dyDescent="0.25">
      <c r="A136" s="48"/>
      <c r="B136" s="57"/>
      <c r="C136" s="58"/>
      <c r="D136" s="59"/>
      <c r="E136" s="48"/>
      <c r="F136" s="27" t="str">
        <f t="shared" si="9"/>
        <v/>
      </c>
      <c r="G136" s="27" t="str">
        <f t="shared" si="10"/>
        <v/>
      </c>
      <c r="H136" s="48"/>
      <c r="I136" s="31" t="str">
        <f>IF(OR($B136="", $C136=""), "", SUMIF('Time Entries'!$S$12:$S$1011, _xlfn.CONCAT(I$10, " - ", $Y136), 'Time Entries'!$D$12:$D$1011)+SUMIF('Time Entries'!$T$12:$T$1011, _xlfn.CONCAT(I$10, " - ", $Y136), 'Time Entries'!$F$12:$F$1011)+SUMIF('Time Entries'!$U$12:$U$1011, _xlfn.CONCAT(I$10, " - ", $Y136), 'Time Entries'!$H$12:$H$1011)+SUMIF('Time Entries'!$V$12:$V$1011, _xlfn.CONCAT(I$10, " - ", $Y136), 'Time Entries'!$J$12:$J$1011))</f>
        <v/>
      </c>
      <c r="J136" s="22" t="str">
        <f>IF(OR($B136="", $C136=""), "", SUMIF('Time Entries'!$S$12:$S$1011, _xlfn.CONCAT(J$10, " - ", $Y136), 'Time Entries'!$D$12:$D$1011)+SUMIF('Time Entries'!$T$12:$T$1011, _xlfn.CONCAT(J$10, " - ", $Y136), 'Time Entries'!$F$12:$F$1011)+SUMIF('Time Entries'!$U$12:$U$1011, _xlfn.CONCAT(J$10, " - ", $Y136), 'Time Entries'!$H$12:$H$1011)+SUMIF('Time Entries'!$V$12:$V$1011, _xlfn.CONCAT(J$10, " - ", $Y136), 'Time Entries'!$J$12:$J$1011))</f>
        <v/>
      </c>
      <c r="K136" s="22" t="str">
        <f>IF(OR($B136="", $C136=""), "", SUMIF('Time Entries'!$S$12:$S$1011, _xlfn.CONCAT(K$10, " - ", $Y136), 'Time Entries'!$D$12:$D$1011)+SUMIF('Time Entries'!$T$12:$T$1011, _xlfn.CONCAT(K$10, " - ", $Y136), 'Time Entries'!$F$12:$F$1011)+SUMIF('Time Entries'!$U$12:$U$1011, _xlfn.CONCAT(K$10, " - ", $Y136), 'Time Entries'!$H$12:$H$1011)+SUMIF('Time Entries'!$V$12:$V$1011, _xlfn.CONCAT(K$10, " - ", $Y136), 'Time Entries'!$J$12:$J$1011))</f>
        <v/>
      </c>
      <c r="L136" s="22" t="str">
        <f>IF(OR($B136="", $C136=""), "", SUMIF('Time Entries'!$S$12:$S$1011, _xlfn.CONCAT(L$10, " - ", $Y136), 'Time Entries'!$D$12:$D$1011)+SUMIF('Time Entries'!$T$12:$T$1011, _xlfn.CONCAT(L$10, " - ", $Y136), 'Time Entries'!$F$12:$F$1011)+SUMIF('Time Entries'!$U$12:$U$1011, _xlfn.CONCAT(L$10, " - ", $Y136), 'Time Entries'!$H$12:$H$1011)+SUMIF('Time Entries'!$V$12:$V$1011, _xlfn.CONCAT(L$10, " - ", $Y136), 'Time Entries'!$J$12:$J$1011))</f>
        <v/>
      </c>
      <c r="M136" s="22" t="str">
        <f>IF(OR($B136="", $C136=""), "", SUMIF('Time Entries'!$S$12:$S$1011, _xlfn.CONCAT(M$10, " - ", $Y136), 'Time Entries'!$D$12:$D$1011)+SUMIF('Time Entries'!$T$12:$T$1011, _xlfn.CONCAT(M$10, " - ", $Y136), 'Time Entries'!$F$12:$F$1011)+SUMIF('Time Entries'!$U$12:$U$1011, _xlfn.CONCAT(M$10, " - ", $Y136), 'Time Entries'!$H$12:$H$1011)+SUMIF('Time Entries'!$V$12:$V$1011, _xlfn.CONCAT(M$10, " - ", $Y136), 'Time Entries'!$J$12:$J$1011))</f>
        <v/>
      </c>
      <c r="N136" s="22" t="str">
        <f>IF(OR($B136="", $C136=""), "", SUMIF('Time Entries'!$S$12:$S$1011, _xlfn.CONCAT(N$10, " - ", $Y136), 'Time Entries'!$D$12:$D$1011)+SUMIF('Time Entries'!$T$12:$T$1011, _xlfn.CONCAT(N$10, " - ", $Y136), 'Time Entries'!$F$12:$F$1011)+SUMIF('Time Entries'!$U$12:$U$1011, _xlfn.CONCAT(N$10, " - ", $Y136), 'Time Entries'!$H$12:$H$1011)+SUMIF('Time Entries'!$V$12:$V$1011, _xlfn.CONCAT(N$10, " - ", $Y136), 'Time Entries'!$J$12:$J$1011))</f>
        <v/>
      </c>
      <c r="O136" s="22" t="str">
        <f>IF(OR($B136="", $C136=""), "", SUMIF('Time Entries'!$S$12:$S$1011, _xlfn.CONCAT(O$10, " - ", $Y136), 'Time Entries'!$D$12:$D$1011)+SUMIF('Time Entries'!$T$12:$T$1011, _xlfn.CONCAT(O$10, " - ", $Y136), 'Time Entries'!$F$12:$F$1011)+SUMIF('Time Entries'!$U$12:$U$1011, _xlfn.CONCAT(O$10, " - ", $Y136), 'Time Entries'!$H$12:$H$1011)+SUMIF('Time Entries'!$V$12:$V$1011, _xlfn.CONCAT(O$10, " - ", $Y136), 'Time Entries'!$J$12:$J$1011))</f>
        <v/>
      </c>
      <c r="P136" s="22" t="str">
        <f>IF(OR($B136="", $C136=""), "", SUMIF('Time Entries'!$S$12:$S$1011, _xlfn.CONCAT(P$10, " - ", $Y136), 'Time Entries'!$D$12:$D$1011)+SUMIF('Time Entries'!$T$12:$T$1011, _xlfn.CONCAT(P$10, " - ", $Y136), 'Time Entries'!$F$12:$F$1011)+SUMIF('Time Entries'!$U$12:$U$1011, _xlfn.CONCAT(P$10, " - ", $Y136), 'Time Entries'!$H$12:$H$1011)+SUMIF('Time Entries'!$V$12:$V$1011, _xlfn.CONCAT(P$10, " - ", $Y136), 'Time Entries'!$J$12:$J$1011))</f>
        <v/>
      </c>
      <c r="Q136" s="22" t="str">
        <f>IF(OR($B136="", $C136=""), "", SUMIF('Time Entries'!$S$12:$S$1011, _xlfn.CONCAT(Q$10, " - ", $Y136), 'Time Entries'!$D$12:$D$1011)+SUMIF('Time Entries'!$T$12:$T$1011, _xlfn.CONCAT(Q$10, " - ", $Y136), 'Time Entries'!$F$12:$F$1011)+SUMIF('Time Entries'!$U$12:$U$1011, _xlfn.CONCAT(Q$10, " - ", $Y136), 'Time Entries'!$H$12:$H$1011)+SUMIF('Time Entries'!$V$12:$V$1011, _xlfn.CONCAT(Q$10, " - ", $Y136), 'Time Entries'!$J$12:$J$1011))</f>
        <v/>
      </c>
      <c r="R136" s="22" t="str">
        <f>IF(OR($B136="", $C136=""), "", SUMIF('Time Entries'!$S$12:$S$1011, _xlfn.CONCAT(R$10, " - ", $Y136), 'Time Entries'!$D$12:$D$1011)+SUMIF('Time Entries'!$T$12:$T$1011, _xlfn.CONCAT(R$10, " - ", $Y136), 'Time Entries'!$F$12:$F$1011)+SUMIF('Time Entries'!$U$12:$U$1011, _xlfn.CONCAT(R$10, " - ", $Y136), 'Time Entries'!$H$12:$H$1011)+SUMIF('Time Entries'!$V$12:$V$1011, _xlfn.CONCAT(R$10, " - ", $Y136), 'Time Entries'!$J$12:$J$1011))</f>
        <v/>
      </c>
      <c r="S136" s="22" t="str">
        <f>IF(OR($B136="", $C136=""), "", SUMIF('Time Entries'!$S$12:$S$1011, _xlfn.CONCAT(S$10, " - ", $Y136), 'Time Entries'!$D$12:$D$1011)+SUMIF('Time Entries'!$T$12:$T$1011, _xlfn.CONCAT(S$10, " - ", $Y136), 'Time Entries'!$F$12:$F$1011)+SUMIF('Time Entries'!$U$12:$U$1011, _xlfn.CONCAT(S$10, " - ", $Y136), 'Time Entries'!$H$12:$H$1011)+SUMIF('Time Entries'!$V$12:$V$1011, _xlfn.CONCAT(S$10, " - ", $Y136), 'Time Entries'!$J$12:$J$1011))</f>
        <v/>
      </c>
      <c r="T136" s="24" t="str">
        <f>IF(OR($B136="", $C136=""), "", SUMIF('Time Entries'!$S$12:$S$1011, _xlfn.CONCAT(T$10, " - ", $Y136), 'Time Entries'!$D$12:$D$1011)+SUMIF('Time Entries'!$T$12:$T$1011, _xlfn.CONCAT(T$10, " - ", $Y136), 'Time Entries'!$F$12:$F$1011)+SUMIF('Time Entries'!$U$12:$U$1011, _xlfn.CONCAT(T$10, " - ", $Y136), 'Time Entries'!$H$12:$H$1011)+SUMIF('Time Entries'!$V$12:$V$1011, _xlfn.CONCAT(T$10, " - ", $Y136), 'Time Entries'!$J$12:$J$1011))</f>
        <v/>
      </c>
      <c r="U136" s="48"/>
      <c r="W136" s="17" t="str">
        <f t="shared" si="11"/>
        <v/>
      </c>
      <c r="Y136" s="17" t="str">
        <f t="shared" si="12"/>
        <v/>
      </c>
      <c r="AD136" s="17" t="str">
        <f t="shared" si="13"/>
        <v/>
      </c>
      <c r="AF136" s="17" t="str">
        <f t="shared" si="14"/>
        <v/>
      </c>
      <c r="AH136" s="17" t="str">
        <f>IF($B136="", "", IF(COUNTIF($B$12:$B136, $B136)&gt;1, "", $B136))</f>
        <v/>
      </c>
      <c r="AI136" s="17" t="str">
        <f>IF($AH136="", "", COUNTIF($AH$12:$AH$261, "&lt;"&amp;$AH136)+1+COUNTIF($AH$12:$AH136, $AH136)-1-$AH$10)</f>
        <v/>
      </c>
      <c r="AK136" s="17" t="str">
        <f t="shared" si="15"/>
        <v/>
      </c>
      <c r="AL136" s="17" t="str">
        <f>IF($AK136="", "", COUNTIF($AK$12:$AK$261, "&lt;"&amp;$AK136)+1+COUNTIF($AK$12:$AK136, $AK136)-1-$AK$10)</f>
        <v/>
      </c>
    </row>
    <row r="137" spans="1:38" x14ac:dyDescent="0.25">
      <c r="A137" s="48"/>
      <c r="B137" s="57"/>
      <c r="C137" s="58"/>
      <c r="D137" s="59"/>
      <c r="E137" s="48"/>
      <c r="F137" s="27" t="str">
        <f t="shared" si="9"/>
        <v/>
      </c>
      <c r="G137" s="27" t="str">
        <f t="shared" si="10"/>
        <v/>
      </c>
      <c r="H137" s="48"/>
      <c r="I137" s="31" t="str">
        <f>IF(OR($B137="", $C137=""), "", SUMIF('Time Entries'!$S$12:$S$1011, _xlfn.CONCAT(I$10, " - ", $Y137), 'Time Entries'!$D$12:$D$1011)+SUMIF('Time Entries'!$T$12:$T$1011, _xlfn.CONCAT(I$10, " - ", $Y137), 'Time Entries'!$F$12:$F$1011)+SUMIF('Time Entries'!$U$12:$U$1011, _xlfn.CONCAT(I$10, " - ", $Y137), 'Time Entries'!$H$12:$H$1011)+SUMIF('Time Entries'!$V$12:$V$1011, _xlfn.CONCAT(I$10, " - ", $Y137), 'Time Entries'!$J$12:$J$1011))</f>
        <v/>
      </c>
      <c r="J137" s="22" t="str">
        <f>IF(OR($B137="", $C137=""), "", SUMIF('Time Entries'!$S$12:$S$1011, _xlfn.CONCAT(J$10, " - ", $Y137), 'Time Entries'!$D$12:$D$1011)+SUMIF('Time Entries'!$T$12:$T$1011, _xlfn.CONCAT(J$10, " - ", $Y137), 'Time Entries'!$F$12:$F$1011)+SUMIF('Time Entries'!$U$12:$U$1011, _xlfn.CONCAT(J$10, " - ", $Y137), 'Time Entries'!$H$12:$H$1011)+SUMIF('Time Entries'!$V$12:$V$1011, _xlfn.CONCAT(J$10, " - ", $Y137), 'Time Entries'!$J$12:$J$1011))</f>
        <v/>
      </c>
      <c r="K137" s="22" t="str">
        <f>IF(OR($B137="", $C137=""), "", SUMIF('Time Entries'!$S$12:$S$1011, _xlfn.CONCAT(K$10, " - ", $Y137), 'Time Entries'!$D$12:$D$1011)+SUMIF('Time Entries'!$T$12:$T$1011, _xlfn.CONCAT(K$10, " - ", $Y137), 'Time Entries'!$F$12:$F$1011)+SUMIF('Time Entries'!$U$12:$U$1011, _xlfn.CONCAT(K$10, " - ", $Y137), 'Time Entries'!$H$12:$H$1011)+SUMIF('Time Entries'!$V$12:$V$1011, _xlfn.CONCAT(K$10, " - ", $Y137), 'Time Entries'!$J$12:$J$1011))</f>
        <v/>
      </c>
      <c r="L137" s="22" t="str">
        <f>IF(OR($B137="", $C137=""), "", SUMIF('Time Entries'!$S$12:$S$1011, _xlfn.CONCAT(L$10, " - ", $Y137), 'Time Entries'!$D$12:$D$1011)+SUMIF('Time Entries'!$T$12:$T$1011, _xlfn.CONCAT(L$10, " - ", $Y137), 'Time Entries'!$F$12:$F$1011)+SUMIF('Time Entries'!$U$12:$U$1011, _xlfn.CONCAT(L$10, " - ", $Y137), 'Time Entries'!$H$12:$H$1011)+SUMIF('Time Entries'!$V$12:$V$1011, _xlfn.CONCAT(L$10, " - ", $Y137), 'Time Entries'!$J$12:$J$1011))</f>
        <v/>
      </c>
      <c r="M137" s="22" t="str">
        <f>IF(OR($B137="", $C137=""), "", SUMIF('Time Entries'!$S$12:$S$1011, _xlfn.CONCAT(M$10, " - ", $Y137), 'Time Entries'!$D$12:$D$1011)+SUMIF('Time Entries'!$T$12:$T$1011, _xlfn.CONCAT(M$10, " - ", $Y137), 'Time Entries'!$F$12:$F$1011)+SUMIF('Time Entries'!$U$12:$U$1011, _xlfn.CONCAT(M$10, " - ", $Y137), 'Time Entries'!$H$12:$H$1011)+SUMIF('Time Entries'!$V$12:$V$1011, _xlfn.CONCAT(M$10, " - ", $Y137), 'Time Entries'!$J$12:$J$1011))</f>
        <v/>
      </c>
      <c r="N137" s="22" t="str">
        <f>IF(OR($B137="", $C137=""), "", SUMIF('Time Entries'!$S$12:$S$1011, _xlfn.CONCAT(N$10, " - ", $Y137), 'Time Entries'!$D$12:$D$1011)+SUMIF('Time Entries'!$T$12:$T$1011, _xlfn.CONCAT(N$10, " - ", $Y137), 'Time Entries'!$F$12:$F$1011)+SUMIF('Time Entries'!$U$12:$U$1011, _xlfn.CONCAT(N$10, " - ", $Y137), 'Time Entries'!$H$12:$H$1011)+SUMIF('Time Entries'!$V$12:$V$1011, _xlfn.CONCAT(N$10, " - ", $Y137), 'Time Entries'!$J$12:$J$1011))</f>
        <v/>
      </c>
      <c r="O137" s="22" t="str">
        <f>IF(OR($B137="", $C137=""), "", SUMIF('Time Entries'!$S$12:$S$1011, _xlfn.CONCAT(O$10, " - ", $Y137), 'Time Entries'!$D$12:$D$1011)+SUMIF('Time Entries'!$T$12:$T$1011, _xlfn.CONCAT(O$10, " - ", $Y137), 'Time Entries'!$F$12:$F$1011)+SUMIF('Time Entries'!$U$12:$U$1011, _xlfn.CONCAT(O$10, " - ", $Y137), 'Time Entries'!$H$12:$H$1011)+SUMIF('Time Entries'!$V$12:$V$1011, _xlfn.CONCAT(O$10, " - ", $Y137), 'Time Entries'!$J$12:$J$1011))</f>
        <v/>
      </c>
      <c r="P137" s="22" t="str">
        <f>IF(OR($B137="", $C137=""), "", SUMIF('Time Entries'!$S$12:$S$1011, _xlfn.CONCAT(P$10, " - ", $Y137), 'Time Entries'!$D$12:$D$1011)+SUMIF('Time Entries'!$T$12:$T$1011, _xlfn.CONCAT(P$10, " - ", $Y137), 'Time Entries'!$F$12:$F$1011)+SUMIF('Time Entries'!$U$12:$U$1011, _xlfn.CONCAT(P$10, " - ", $Y137), 'Time Entries'!$H$12:$H$1011)+SUMIF('Time Entries'!$V$12:$V$1011, _xlfn.CONCAT(P$10, " - ", $Y137), 'Time Entries'!$J$12:$J$1011))</f>
        <v/>
      </c>
      <c r="Q137" s="22" t="str">
        <f>IF(OR($B137="", $C137=""), "", SUMIF('Time Entries'!$S$12:$S$1011, _xlfn.CONCAT(Q$10, " - ", $Y137), 'Time Entries'!$D$12:$D$1011)+SUMIF('Time Entries'!$T$12:$T$1011, _xlfn.CONCAT(Q$10, " - ", $Y137), 'Time Entries'!$F$12:$F$1011)+SUMIF('Time Entries'!$U$12:$U$1011, _xlfn.CONCAT(Q$10, " - ", $Y137), 'Time Entries'!$H$12:$H$1011)+SUMIF('Time Entries'!$V$12:$V$1011, _xlfn.CONCAT(Q$10, " - ", $Y137), 'Time Entries'!$J$12:$J$1011))</f>
        <v/>
      </c>
      <c r="R137" s="22" t="str">
        <f>IF(OR($B137="", $C137=""), "", SUMIF('Time Entries'!$S$12:$S$1011, _xlfn.CONCAT(R$10, " - ", $Y137), 'Time Entries'!$D$12:$D$1011)+SUMIF('Time Entries'!$T$12:$T$1011, _xlfn.CONCAT(R$10, " - ", $Y137), 'Time Entries'!$F$12:$F$1011)+SUMIF('Time Entries'!$U$12:$U$1011, _xlfn.CONCAT(R$10, " - ", $Y137), 'Time Entries'!$H$12:$H$1011)+SUMIF('Time Entries'!$V$12:$V$1011, _xlfn.CONCAT(R$10, " - ", $Y137), 'Time Entries'!$J$12:$J$1011))</f>
        <v/>
      </c>
      <c r="S137" s="22" t="str">
        <f>IF(OR($B137="", $C137=""), "", SUMIF('Time Entries'!$S$12:$S$1011, _xlfn.CONCAT(S$10, " - ", $Y137), 'Time Entries'!$D$12:$D$1011)+SUMIF('Time Entries'!$T$12:$T$1011, _xlfn.CONCAT(S$10, " - ", $Y137), 'Time Entries'!$F$12:$F$1011)+SUMIF('Time Entries'!$U$12:$U$1011, _xlfn.CONCAT(S$10, " - ", $Y137), 'Time Entries'!$H$12:$H$1011)+SUMIF('Time Entries'!$V$12:$V$1011, _xlfn.CONCAT(S$10, " - ", $Y137), 'Time Entries'!$J$12:$J$1011))</f>
        <v/>
      </c>
      <c r="T137" s="24" t="str">
        <f>IF(OR($B137="", $C137=""), "", SUMIF('Time Entries'!$S$12:$S$1011, _xlfn.CONCAT(T$10, " - ", $Y137), 'Time Entries'!$D$12:$D$1011)+SUMIF('Time Entries'!$T$12:$T$1011, _xlfn.CONCAT(T$10, " - ", $Y137), 'Time Entries'!$F$12:$F$1011)+SUMIF('Time Entries'!$U$12:$U$1011, _xlfn.CONCAT(T$10, " - ", $Y137), 'Time Entries'!$H$12:$H$1011)+SUMIF('Time Entries'!$V$12:$V$1011, _xlfn.CONCAT(T$10, " - ", $Y137), 'Time Entries'!$J$12:$J$1011))</f>
        <v/>
      </c>
      <c r="U137" s="48"/>
      <c r="W137" s="17" t="str">
        <f t="shared" si="11"/>
        <v/>
      </c>
      <c r="Y137" s="17" t="str">
        <f t="shared" si="12"/>
        <v/>
      </c>
      <c r="AD137" s="17" t="str">
        <f t="shared" si="13"/>
        <v/>
      </c>
      <c r="AF137" s="17" t="str">
        <f t="shared" si="14"/>
        <v/>
      </c>
      <c r="AH137" s="17" t="str">
        <f>IF($B137="", "", IF(COUNTIF($B$12:$B137, $B137)&gt;1, "", $B137))</f>
        <v/>
      </c>
      <c r="AI137" s="17" t="str">
        <f>IF($AH137="", "", COUNTIF($AH$12:$AH$261, "&lt;"&amp;$AH137)+1+COUNTIF($AH$12:$AH137, $AH137)-1-$AH$10)</f>
        <v/>
      </c>
      <c r="AK137" s="17" t="str">
        <f t="shared" si="15"/>
        <v/>
      </c>
      <c r="AL137" s="17" t="str">
        <f>IF($AK137="", "", COUNTIF($AK$12:$AK$261, "&lt;"&amp;$AK137)+1+COUNTIF($AK$12:$AK137, $AK137)-1-$AK$10)</f>
        <v/>
      </c>
    </row>
    <row r="138" spans="1:38" x14ac:dyDescent="0.25">
      <c r="A138" s="48"/>
      <c r="B138" s="57"/>
      <c r="C138" s="58"/>
      <c r="D138" s="59"/>
      <c r="E138" s="48"/>
      <c r="F138" s="27" t="str">
        <f t="shared" si="9"/>
        <v/>
      </c>
      <c r="G138" s="27" t="str">
        <f t="shared" si="10"/>
        <v/>
      </c>
      <c r="H138" s="48"/>
      <c r="I138" s="31" t="str">
        <f>IF(OR($B138="", $C138=""), "", SUMIF('Time Entries'!$S$12:$S$1011, _xlfn.CONCAT(I$10, " - ", $Y138), 'Time Entries'!$D$12:$D$1011)+SUMIF('Time Entries'!$T$12:$T$1011, _xlfn.CONCAT(I$10, " - ", $Y138), 'Time Entries'!$F$12:$F$1011)+SUMIF('Time Entries'!$U$12:$U$1011, _xlfn.CONCAT(I$10, " - ", $Y138), 'Time Entries'!$H$12:$H$1011)+SUMIF('Time Entries'!$V$12:$V$1011, _xlfn.CONCAT(I$10, " - ", $Y138), 'Time Entries'!$J$12:$J$1011))</f>
        <v/>
      </c>
      <c r="J138" s="22" t="str">
        <f>IF(OR($B138="", $C138=""), "", SUMIF('Time Entries'!$S$12:$S$1011, _xlfn.CONCAT(J$10, " - ", $Y138), 'Time Entries'!$D$12:$D$1011)+SUMIF('Time Entries'!$T$12:$T$1011, _xlfn.CONCAT(J$10, " - ", $Y138), 'Time Entries'!$F$12:$F$1011)+SUMIF('Time Entries'!$U$12:$U$1011, _xlfn.CONCAT(J$10, " - ", $Y138), 'Time Entries'!$H$12:$H$1011)+SUMIF('Time Entries'!$V$12:$V$1011, _xlfn.CONCAT(J$10, " - ", $Y138), 'Time Entries'!$J$12:$J$1011))</f>
        <v/>
      </c>
      <c r="K138" s="22" t="str">
        <f>IF(OR($B138="", $C138=""), "", SUMIF('Time Entries'!$S$12:$S$1011, _xlfn.CONCAT(K$10, " - ", $Y138), 'Time Entries'!$D$12:$D$1011)+SUMIF('Time Entries'!$T$12:$T$1011, _xlfn.CONCAT(K$10, " - ", $Y138), 'Time Entries'!$F$12:$F$1011)+SUMIF('Time Entries'!$U$12:$U$1011, _xlfn.CONCAT(K$10, " - ", $Y138), 'Time Entries'!$H$12:$H$1011)+SUMIF('Time Entries'!$V$12:$V$1011, _xlfn.CONCAT(K$10, " - ", $Y138), 'Time Entries'!$J$12:$J$1011))</f>
        <v/>
      </c>
      <c r="L138" s="22" t="str">
        <f>IF(OR($B138="", $C138=""), "", SUMIF('Time Entries'!$S$12:$S$1011, _xlfn.CONCAT(L$10, " - ", $Y138), 'Time Entries'!$D$12:$D$1011)+SUMIF('Time Entries'!$T$12:$T$1011, _xlfn.CONCAT(L$10, " - ", $Y138), 'Time Entries'!$F$12:$F$1011)+SUMIF('Time Entries'!$U$12:$U$1011, _xlfn.CONCAT(L$10, " - ", $Y138), 'Time Entries'!$H$12:$H$1011)+SUMIF('Time Entries'!$V$12:$V$1011, _xlfn.CONCAT(L$10, " - ", $Y138), 'Time Entries'!$J$12:$J$1011))</f>
        <v/>
      </c>
      <c r="M138" s="22" t="str">
        <f>IF(OR($B138="", $C138=""), "", SUMIF('Time Entries'!$S$12:$S$1011, _xlfn.CONCAT(M$10, " - ", $Y138), 'Time Entries'!$D$12:$D$1011)+SUMIF('Time Entries'!$T$12:$T$1011, _xlfn.CONCAT(M$10, " - ", $Y138), 'Time Entries'!$F$12:$F$1011)+SUMIF('Time Entries'!$U$12:$U$1011, _xlfn.CONCAT(M$10, " - ", $Y138), 'Time Entries'!$H$12:$H$1011)+SUMIF('Time Entries'!$V$12:$V$1011, _xlfn.CONCAT(M$10, " - ", $Y138), 'Time Entries'!$J$12:$J$1011))</f>
        <v/>
      </c>
      <c r="N138" s="22" t="str">
        <f>IF(OR($B138="", $C138=""), "", SUMIF('Time Entries'!$S$12:$S$1011, _xlfn.CONCAT(N$10, " - ", $Y138), 'Time Entries'!$D$12:$D$1011)+SUMIF('Time Entries'!$T$12:$T$1011, _xlfn.CONCAT(N$10, " - ", $Y138), 'Time Entries'!$F$12:$F$1011)+SUMIF('Time Entries'!$U$12:$U$1011, _xlfn.CONCAT(N$10, " - ", $Y138), 'Time Entries'!$H$12:$H$1011)+SUMIF('Time Entries'!$V$12:$V$1011, _xlfn.CONCAT(N$10, " - ", $Y138), 'Time Entries'!$J$12:$J$1011))</f>
        <v/>
      </c>
      <c r="O138" s="22" t="str">
        <f>IF(OR($B138="", $C138=""), "", SUMIF('Time Entries'!$S$12:$S$1011, _xlfn.CONCAT(O$10, " - ", $Y138), 'Time Entries'!$D$12:$D$1011)+SUMIF('Time Entries'!$T$12:$T$1011, _xlfn.CONCAT(O$10, " - ", $Y138), 'Time Entries'!$F$12:$F$1011)+SUMIF('Time Entries'!$U$12:$U$1011, _xlfn.CONCAT(O$10, " - ", $Y138), 'Time Entries'!$H$12:$H$1011)+SUMIF('Time Entries'!$V$12:$V$1011, _xlfn.CONCAT(O$10, " - ", $Y138), 'Time Entries'!$J$12:$J$1011))</f>
        <v/>
      </c>
      <c r="P138" s="22" t="str">
        <f>IF(OR($B138="", $C138=""), "", SUMIF('Time Entries'!$S$12:$S$1011, _xlfn.CONCAT(P$10, " - ", $Y138), 'Time Entries'!$D$12:$D$1011)+SUMIF('Time Entries'!$T$12:$T$1011, _xlfn.CONCAT(P$10, " - ", $Y138), 'Time Entries'!$F$12:$F$1011)+SUMIF('Time Entries'!$U$12:$U$1011, _xlfn.CONCAT(P$10, " - ", $Y138), 'Time Entries'!$H$12:$H$1011)+SUMIF('Time Entries'!$V$12:$V$1011, _xlfn.CONCAT(P$10, " - ", $Y138), 'Time Entries'!$J$12:$J$1011))</f>
        <v/>
      </c>
      <c r="Q138" s="22" t="str">
        <f>IF(OR($B138="", $C138=""), "", SUMIF('Time Entries'!$S$12:$S$1011, _xlfn.CONCAT(Q$10, " - ", $Y138), 'Time Entries'!$D$12:$D$1011)+SUMIF('Time Entries'!$T$12:$T$1011, _xlfn.CONCAT(Q$10, " - ", $Y138), 'Time Entries'!$F$12:$F$1011)+SUMIF('Time Entries'!$U$12:$U$1011, _xlfn.CONCAT(Q$10, " - ", $Y138), 'Time Entries'!$H$12:$H$1011)+SUMIF('Time Entries'!$V$12:$V$1011, _xlfn.CONCAT(Q$10, " - ", $Y138), 'Time Entries'!$J$12:$J$1011))</f>
        <v/>
      </c>
      <c r="R138" s="22" t="str">
        <f>IF(OR($B138="", $C138=""), "", SUMIF('Time Entries'!$S$12:$S$1011, _xlfn.CONCAT(R$10, " - ", $Y138), 'Time Entries'!$D$12:$D$1011)+SUMIF('Time Entries'!$T$12:$T$1011, _xlfn.CONCAT(R$10, " - ", $Y138), 'Time Entries'!$F$12:$F$1011)+SUMIF('Time Entries'!$U$12:$U$1011, _xlfn.CONCAT(R$10, " - ", $Y138), 'Time Entries'!$H$12:$H$1011)+SUMIF('Time Entries'!$V$12:$V$1011, _xlfn.CONCAT(R$10, " - ", $Y138), 'Time Entries'!$J$12:$J$1011))</f>
        <v/>
      </c>
      <c r="S138" s="22" t="str">
        <f>IF(OR($B138="", $C138=""), "", SUMIF('Time Entries'!$S$12:$S$1011, _xlfn.CONCAT(S$10, " - ", $Y138), 'Time Entries'!$D$12:$D$1011)+SUMIF('Time Entries'!$T$12:$T$1011, _xlfn.CONCAT(S$10, " - ", $Y138), 'Time Entries'!$F$12:$F$1011)+SUMIF('Time Entries'!$U$12:$U$1011, _xlfn.CONCAT(S$10, " - ", $Y138), 'Time Entries'!$H$12:$H$1011)+SUMIF('Time Entries'!$V$12:$V$1011, _xlfn.CONCAT(S$10, " - ", $Y138), 'Time Entries'!$J$12:$J$1011))</f>
        <v/>
      </c>
      <c r="T138" s="24" t="str">
        <f>IF(OR($B138="", $C138=""), "", SUMIF('Time Entries'!$S$12:$S$1011, _xlfn.CONCAT(T$10, " - ", $Y138), 'Time Entries'!$D$12:$D$1011)+SUMIF('Time Entries'!$T$12:$T$1011, _xlfn.CONCAT(T$10, " - ", $Y138), 'Time Entries'!$F$12:$F$1011)+SUMIF('Time Entries'!$U$12:$U$1011, _xlfn.CONCAT(T$10, " - ", $Y138), 'Time Entries'!$H$12:$H$1011)+SUMIF('Time Entries'!$V$12:$V$1011, _xlfn.CONCAT(T$10, " - ", $Y138), 'Time Entries'!$J$12:$J$1011))</f>
        <v/>
      </c>
      <c r="U138" s="48"/>
      <c r="W138" s="17" t="str">
        <f t="shared" si="11"/>
        <v/>
      </c>
      <c r="Y138" s="17" t="str">
        <f t="shared" si="12"/>
        <v/>
      </c>
      <c r="AD138" s="17" t="str">
        <f t="shared" si="13"/>
        <v/>
      </c>
      <c r="AF138" s="17" t="str">
        <f t="shared" si="14"/>
        <v/>
      </c>
      <c r="AH138" s="17" t="str">
        <f>IF($B138="", "", IF(COUNTIF($B$12:$B138, $B138)&gt;1, "", $B138))</f>
        <v/>
      </c>
      <c r="AI138" s="17" t="str">
        <f>IF($AH138="", "", COUNTIF($AH$12:$AH$261, "&lt;"&amp;$AH138)+1+COUNTIF($AH$12:$AH138, $AH138)-1-$AH$10)</f>
        <v/>
      </c>
      <c r="AK138" s="17" t="str">
        <f t="shared" si="15"/>
        <v/>
      </c>
      <c r="AL138" s="17" t="str">
        <f>IF($AK138="", "", COUNTIF($AK$12:$AK$261, "&lt;"&amp;$AK138)+1+COUNTIF($AK$12:$AK138, $AK138)-1-$AK$10)</f>
        <v/>
      </c>
    </row>
    <row r="139" spans="1:38" x14ac:dyDescent="0.25">
      <c r="A139" s="48"/>
      <c r="B139" s="57"/>
      <c r="C139" s="58"/>
      <c r="D139" s="59"/>
      <c r="E139" s="48"/>
      <c r="F139" s="27" t="str">
        <f t="shared" si="9"/>
        <v/>
      </c>
      <c r="G139" s="27" t="str">
        <f t="shared" si="10"/>
        <v/>
      </c>
      <c r="H139" s="48"/>
      <c r="I139" s="31" t="str">
        <f>IF(OR($B139="", $C139=""), "", SUMIF('Time Entries'!$S$12:$S$1011, _xlfn.CONCAT(I$10, " - ", $Y139), 'Time Entries'!$D$12:$D$1011)+SUMIF('Time Entries'!$T$12:$T$1011, _xlfn.CONCAT(I$10, " - ", $Y139), 'Time Entries'!$F$12:$F$1011)+SUMIF('Time Entries'!$U$12:$U$1011, _xlfn.CONCAT(I$10, " - ", $Y139), 'Time Entries'!$H$12:$H$1011)+SUMIF('Time Entries'!$V$12:$V$1011, _xlfn.CONCAT(I$10, " - ", $Y139), 'Time Entries'!$J$12:$J$1011))</f>
        <v/>
      </c>
      <c r="J139" s="22" t="str">
        <f>IF(OR($B139="", $C139=""), "", SUMIF('Time Entries'!$S$12:$S$1011, _xlfn.CONCAT(J$10, " - ", $Y139), 'Time Entries'!$D$12:$D$1011)+SUMIF('Time Entries'!$T$12:$T$1011, _xlfn.CONCAT(J$10, " - ", $Y139), 'Time Entries'!$F$12:$F$1011)+SUMIF('Time Entries'!$U$12:$U$1011, _xlfn.CONCAT(J$10, " - ", $Y139), 'Time Entries'!$H$12:$H$1011)+SUMIF('Time Entries'!$V$12:$V$1011, _xlfn.CONCAT(J$10, " - ", $Y139), 'Time Entries'!$J$12:$J$1011))</f>
        <v/>
      </c>
      <c r="K139" s="22" t="str">
        <f>IF(OR($B139="", $C139=""), "", SUMIF('Time Entries'!$S$12:$S$1011, _xlfn.CONCAT(K$10, " - ", $Y139), 'Time Entries'!$D$12:$D$1011)+SUMIF('Time Entries'!$T$12:$T$1011, _xlfn.CONCAT(K$10, " - ", $Y139), 'Time Entries'!$F$12:$F$1011)+SUMIF('Time Entries'!$U$12:$U$1011, _xlfn.CONCAT(K$10, " - ", $Y139), 'Time Entries'!$H$12:$H$1011)+SUMIF('Time Entries'!$V$12:$V$1011, _xlfn.CONCAT(K$10, " - ", $Y139), 'Time Entries'!$J$12:$J$1011))</f>
        <v/>
      </c>
      <c r="L139" s="22" t="str">
        <f>IF(OR($B139="", $C139=""), "", SUMIF('Time Entries'!$S$12:$S$1011, _xlfn.CONCAT(L$10, " - ", $Y139), 'Time Entries'!$D$12:$D$1011)+SUMIF('Time Entries'!$T$12:$T$1011, _xlfn.CONCAT(L$10, " - ", $Y139), 'Time Entries'!$F$12:$F$1011)+SUMIF('Time Entries'!$U$12:$U$1011, _xlfn.CONCAT(L$10, " - ", $Y139), 'Time Entries'!$H$12:$H$1011)+SUMIF('Time Entries'!$V$12:$V$1011, _xlfn.CONCAT(L$10, " - ", $Y139), 'Time Entries'!$J$12:$J$1011))</f>
        <v/>
      </c>
      <c r="M139" s="22" t="str">
        <f>IF(OR($B139="", $C139=""), "", SUMIF('Time Entries'!$S$12:$S$1011, _xlfn.CONCAT(M$10, " - ", $Y139), 'Time Entries'!$D$12:$D$1011)+SUMIF('Time Entries'!$T$12:$T$1011, _xlfn.CONCAT(M$10, " - ", $Y139), 'Time Entries'!$F$12:$F$1011)+SUMIF('Time Entries'!$U$12:$U$1011, _xlfn.CONCAT(M$10, " - ", $Y139), 'Time Entries'!$H$12:$H$1011)+SUMIF('Time Entries'!$V$12:$V$1011, _xlfn.CONCAT(M$10, " - ", $Y139), 'Time Entries'!$J$12:$J$1011))</f>
        <v/>
      </c>
      <c r="N139" s="22" t="str">
        <f>IF(OR($B139="", $C139=""), "", SUMIF('Time Entries'!$S$12:$S$1011, _xlfn.CONCAT(N$10, " - ", $Y139), 'Time Entries'!$D$12:$D$1011)+SUMIF('Time Entries'!$T$12:$T$1011, _xlfn.CONCAT(N$10, " - ", $Y139), 'Time Entries'!$F$12:$F$1011)+SUMIF('Time Entries'!$U$12:$U$1011, _xlfn.CONCAT(N$10, " - ", $Y139), 'Time Entries'!$H$12:$H$1011)+SUMIF('Time Entries'!$V$12:$V$1011, _xlfn.CONCAT(N$10, " - ", $Y139), 'Time Entries'!$J$12:$J$1011))</f>
        <v/>
      </c>
      <c r="O139" s="22" t="str">
        <f>IF(OR($B139="", $C139=""), "", SUMIF('Time Entries'!$S$12:$S$1011, _xlfn.CONCAT(O$10, " - ", $Y139), 'Time Entries'!$D$12:$D$1011)+SUMIF('Time Entries'!$T$12:$T$1011, _xlfn.CONCAT(O$10, " - ", $Y139), 'Time Entries'!$F$12:$F$1011)+SUMIF('Time Entries'!$U$12:$U$1011, _xlfn.CONCAT(O$10, " - ", $Y139), 'Time Entries'!$H$12:$H$1011)+SUMIF('Time Entries'!$V$12:$V$1011, _xlfn.CONCAT(O$10, " - ", $Y139), 'Time Entries'!$J$12:$J$1011))</f>
        <v/>
      </c>
      <c r="P139" s="22" t="str">
        <f>IF(OR($B139="", $C139=""), "", SUMIF('Time Entries'!$S$12:$S$1011, _xlfn.CONCAT(P$10, " - ", $Y139), 'Time Entries'!$D$12:$D$1011)+SUMIF('Time Entries'!$T$12:$T$1011, _xlfn.CONCAT(P$10, " - ", $Y139), 'Time Entries'!$F$12:$F$1011)+SUMIF('Time Entries'!$U$12:$U$1011, _xlfn.CONCAT(P$10, " - ", $Y139), 'Time Entries'!$H$12:$H$1011)+SUMIF('Time Entries'!$V$12:$V$1011, _xlfn.CONCAT(P$10, " - ", $Y139), 'Time Entries'!$J$12:$J$1011))</f>
        <v/>
      </c>
      <c r="Q139" s="22" t="str">
        <f>IF(OR($B139="", $C139=""), "", SUMIF('Time Entries'!$S$12:$S$1011, _xlfn.CONCAT(Q$10, " - ", $Y139), 'Time Entries'!$D$12:$D$1011)+SUMIF('Time Entries'!$T$12:$T$1011, _xlfn.CONCAT(Q$10, " - ", $Y139), 'Time Entries'!$F$12:$F$1011)+SUMIF('Time Entries'!$U$12:$U$1011, _xlfn.CONCAT(Q$10, " - ", $Y139), 'Time Entries'!$H$12:$H$1011)+SUMIF('Time Entries'!$V$12:$V$1011, _xlfn.CONCAT(Q$10, " - ", $Y139), 'Time Entries'!$J$12:$J$1011))</f>
        <v/>
      </c>
      <c r="R139" s="22" t="str">
        <f>IF(OR($B139="", $C139=""), "", SUMIF('Time Entries'!$S$12:$S$1011, _xlfn.CONCAT(R$10, " - ", $Y139), 'Time Entries'!$D$12:$D$1011)+SUMIF('Time Entries'!$T$12:$T$1011, _xlfn.CONCAT(R$10, " - ", $Y139), 'Time Entries'!$F$12:$F$1011)+SUMIF('Time Entries'!$U$12:$U$1011, _xlfn.CONCAT(R$10, " - ", $Y139), 'Time Entries'!$H$12:$H$1011)+SUMIF('Time Entries'!$V$12:$V$1011, _xlfn.CONCAT(R$10, " - ", $Y139), 'Time Entries'!$J$12:$J$1011))</f>
        <v/>
      </c>
      <c r="S139" s="22" t="str">
        <f>IF(OR($B139="", $C139=""), "", SUMIF('Time Entries'!$S$12:$S$1011, _xlfn.CONCAT(S$10, " - ", $Y139), 'Time Entries'!$D$12:$D$1011)+SUMIF('Time Entries'!$T$12:$T$1011, _xlfn.CONCAT(S$10, " - ", $Y139), 'Time Entries'!$F$12:$F$1011)+SUMIF('Time Entries'!$U$12:$U$1011, _xlfn.CONCAT(S$10, " - ", $Y139), 'Time Entries'!$H$12:$H$1011)+SUMIF('Time Entries'!$V$12:$V$1011, _xlfn.CONCAT(S$10, " - ", $Y139), 'Time Entries'!$J$12:$J$1011))</f>
        <v/>
      </c>
      <c r="T139" s="24" t="str">
        <f>IF(OR($B139="", $C139=""), "", SUMIF('Time Entries'!$S$12:$S$1011, _xlfn.CONCAT(T$10, " - ", $Y139), 'Time Entries'!$D$12:$D$1011)+SUMIF('Time Entries'!$T$12:$T$1011, _xlfn.CONCAT(T$10, " - ", $Y139), 'Time Entries'!$F$12:$F$1011)+SUMIF('Time Entries'!$U$12:$U$1011, _xlfn.CONCAT(T$10, " - ", $Y139), 'Time Entries'!$H$12:$H$1011)+SUMIF('Time Entries'!$V$12:$V$1011, _xlfn.CONCAT(T$10, " - ", $Y139), 'Time Entries'!$J$12:$J$1011))</f>
        <v/>
      </c>
      <c r="U139" s="48"/>
      <c r="W139" s="17" t="str">
        <f t="shared" si="11"/>
        <v/>
      </c>
      <c r="Y139" s="17" t="str">
        <f t="shared" si="12"/>
        <v/>
      </c>
      <c r="AD139" s="17" t="str">
        <f t="shared" si="13"/>
        <v/>
      </c>
      <c r="AF139" s="17" t="str">
        <f t="shared" si="14"/>
        <v/>
      </c>
      <c r="AH139" s="17" t="str">
        <f>IF($B139="", "", IF(COUNTIF($B$12:$B139, $B139)&gt;1, "", $B139))</f>
        <v/>
      </c>
      <c r="AI139" s="17" t="str">
        <f>IF($AH139="", "", COUNTIF($AH$12:$AH$261, "&lt;"&amp;$AH139)+1+COUNTIF($AH$12:$AH139, $AH139)-1-$AH$10)</f>
        <v/>
      </c>
      <c r="AK139" s="17" t="str">
        <f t="shared" si="15"/>
        <v/>
      </c>
      <c r="AL139" s="17" t="str">
        <f>IF($AK139="", "", COUNTIF($AK$12:$AK$261, "&lt;"&amp;$AK139)+1+COUNTIF($AK$12:$AK139, $AK139)-1-$AK$10)</f>
        <v/>
      </c>
    </row>
    <row r="140" spans="1:38" x14ac:dyDescent="0.25">
      <c r="A140" s="48"/>
      <c r="B140" s="57"/>
      <c r="C140" s="58"/>
      <c r="D140" s="59"/>
      <c r="E140" s="48"/>
      <c r="F140" s="27" t="str">
        <f t="shared" si="9"/>
        <v/>
      </c>
      <c r="G140" s="27" t="str">
        <f t="shared" si="10"/>
        <v/>
      </c>
      <c r="H140" s="48"/>
      <c r="I140" s="31" t="str">
        <f>IF(OR($B140="", $C140=""), "", SUMIF('Time Entries'!$S$12:$S$1011, _xlfn.CONCAT(I$10, " - ", $Y140), 'Time Entries'!$D$12:$D$1011)+SUMIF('Time Entries'!$T$12:$T$1011, _xlfn.CONCAT(I$10, " - ", $Y140), 'Time Entries'!$F$12:$F$1011)+SUMIF('Time Entries'!$U$12:$U$1011, _xlfn.CONCAT(I$10, " - ", $Y140), 'Time Entries'!$H$12:$H$1011)+SUMIF('Time Entries'!$V$12:$V$1011, _xlfn.CONCAT(I$10, " - ", $Y140), 'Time Entries'!$J$12:$J$1011))</f>
        <v/>
      </c>
      <c r="J140" s="22" t="str">
        <f>IF(OR($B140="", $C140=""), "", SUMIF('Time Entries'!$S$12:$S$1011, _xlfn.CONCAT(J$10, " - ", $Y140), 'Time Entries'!$D$12:$D$1011)+SUMIF('Time Entries'!$T$12:$T$1011, _xlfn.CONCAT(J$10, " - ", $Y140), 'Time Entries'!$F$12:$F$1011)+SUMIF('Time Entries'!$U$12:$U$1011, _xlfn.CONCAT(J$10, " - ", $Y140), 'Time Entries'!$H$12:$H$1011)+SUMIF('Time Entries'!$V$12:$V$1011, _xlfn.CONCAT(J$10, " - ", $Y140), 'Time Entries'!$J$12:$J$1011))</f>
        <v/>
      </c>
      <c r="K140" s="22" t="str">
        <f>IF(OR($B140="", $C140=""), "", SUMIF('Time Entries'!$S$12:$S$1011, _xlfn.CONCAT(K$10, " - ", $Y140), 'Time Entries'!$D$12:$D$1011)+SUMIF('Time Entries'!$T$12:$T$1011, _xlfn.CONCAT(K$10, " - ", $Y140), 'Time Entries'!$F$12:$F$1011)+SUMIF('Time Entries'!$U$12:$U$1011, _xlfn.CONCAT(K$10, " - ", $Y140), 'Time Entries'!$H$12:$H$1011)+SUMIF('Time Entries'!$V$12:$V$1011, _xlfn.CONCAT(K$10, " - ", $Y140), 'Time Entries'!$J$12:$J$1011))</f>
        <v/>
      </c>
      <c r="L140" s="22" t="str">
        <f>IF(OR($B140="", $C140=""), "", SUMIF('Time Entries'!$S$12:$S$1011, _xlfn.CONCAT(L$10, " - ", $Y140), 'Time Entries'!$D$12:$D$1011)+SUMIF('Time Entries'!$T$12:$T$1011, _xlfn.CONCAT(L$10, " - ", $Y140), 'Time Entries'!$F$12:$F$1011)+SUMIF('Time Entries'!$U$12:$U$1011, _xlfn.CONCAT(L$10, " - ", $Y140), 'Time Entries'!$H$12:$H$1011)+SUMIF('Time Entries'!$V$12:$V$1011, _xlfn.CONCAT(L$10, " - ", $Y140), 'Time Entries'!$J$12:$J$1011))</f>
        <v/>
      </c>
      <c r="M140" s="22" t="str">
        <f>IF(OR($B140="", $C140=""), "", SUMIF('Time Entries'!$S$12:$S$1011, _xlfn.CONCAT(M$10, " - ", $Y140), 'Time Entries'!$D$12:$D$1011)+SUMIF('Time Entries'!$T$12:$T$1011, _xlfn.CONCAT(M$10, " - ", $Y140), 'Time Entries'!$F$12:$F$1011)+SUMIF('Time Entries'!$U$12:$U$1011, _xlfn.CONCAT(M$10, " - ", $Y140), 'Time Entries'!$H$12:$H$1011)+SUMIF('Time Entries'!$V$12:$V$1011, _xlfn.CONCAT(M$10, " - ", $Y140), 'Time Entries'!$J$12:$J$1011))</f>
        <v/>
      </c>
      <c r="N140" s="22" t="str">
        <f>IF(OR($B140="", $C140=""), "", SUMIF('Time Entries'!$S$12:$S$1011, _xlfn.CONCAT(N$10, " - ", $Y140), 'Time Entries'!$D$12:$D$1011)+SUMIF('Time Entries'!$T$12:$T$1011, _xlfn.CONCAT(N$10, " - ", $Y140), 'Time Entries'!$F$12:$F$1011)+SUMIF('Time Entries'!$U$12:$U$1011, _xlfn.CONCAT(N$10, " - ", $Y140), 'Time Entries'!$H$12:$H$1011)+SUMIF('Time Entries'!$V$12:$V$1011, _xlfn.CONCAT(N$10, " - ", $Y140), 'Time Entries'!$J$12:$J$1011))</f>
        <v/>
      </c>
      <c r="O140" s="22" t="str">
        <f>IF(OR($B140="", $C140=""), "", SUMIF('Time Entries'!$S$12:$S$1011, _xlfn.CONCAT(O$10, " - ", $Y140), 'Time Entries'!$D$12:$D$1011)+SUMIF('Time Entries'!$T$12:$T$1011, _xlfn.CONCAT(O$10, " - ", $Y140), 'Time Entries'!$F$12:$F$1011)+SUMIF('Time Entries'!$U$12:$U$1011, _xlfn.CONCAT(O$10, " - ", $Y140), 'Time Entries'!$H$12:$H$1011)+SUMIF('Time Entries'!$V$12:$V$1011, _xlfn.CONCAT(O$10, " - ", $Y140), 'Time Entries'!$J$12:$J$1011))</f>
        <v/>
      </c>
      <c r="P140" s="22" t="str">
        <f>IF(OR($B140="", $C140=""), "", SUMIF('Time Entries'!$S$12:$S$1011, _xlfn.CONCAT(P$10, " - ", $Y140), 'Time Entries'!$D$12:$D$1011)+SUMIF('Time Entries'!$T$12:$T$1011, _xlfn.CONCAT(P$10, " - ", $Y140), 'Time Entries'!$F$12:$F$1011)+SUMIF('Time Entries'!$U$12:$U$1011, _xlfn.CONCAT(P$10, " - ", $Y140), 'Time Entries'!$H$12:$H$1011)+SUMIF('Time Entries'!$V$12:$V$1011, _xlfn.CONCAT(P$10, " - ", $Y140), 'Time Entries'!$J$12:$J$1011))</f>
        <v/>
      </c>
      <c r="Q140" s="22" t="str">
        <f>IF(OR($B140="", $C140=""), "", SUMIF('Time Entries'!$S$12:$S$1011, _xlfn.CONCAT(Q$10, " - ", $Y140), 'Time Entries'!$D$12:$D$1011)+SUMIF('Time Entries'!$T$12:$T$1011, _xlfn.CONCAT(Q$10, " - ", $Y140), 'Time Entries'!$F$12:$F$1011)+SUMIF('Time Entries'!$U$12:$U$1011, _xlfn.CONCAT(Q$10, " - ", $Y140), 'Time Entries'!$H$12:$H$1011)+SUMIF('Time Entries'!$V$12:$V$1011, _xlfn.CONCAT(Q$10, " - ", $Y140), 'Time Entries'!$J$12:$J$1011))</f>
        <v/>
      </c>
      <c r="R140" s="22" t="str">
        <f>IF(OR($B140="", $C140=""), "", SUMIF('Time Entries'!$S$12:$S$1011, _xlfn.CONCAT(R$10, " - ", $Y140), 'Time Entries'!$D$12:$D$1011)+SUMIF('Time Entries'!$T$12:$T$1011, _xlfn.CONCAT(R$10, " - ", $Y140), 'Time Entries'!$F$12:$F$1011)+SUMIF('Time Entries'!$U$12:$U$1011, _xlfn.CONCAT(R$10, " - ", $Y140), 'Time Entries'!$H$12:$H$1011)+SUMIF('Time Entries'!$V$12:$V$1011, _xlfn.CONCAT(R$10, " - ", $Y140), 'Time Entries'!$J$12:$J$1011))</f>
        <v/>
      </c>
      <c r="S140" s="22" t="str">
        <f>IF(OR($B140="", $C140=""), "", SUMIF('Time Entries'!$S$12:$S$1011, _xlfn.CONCAT(S$10, " - ", $Y140), 'Time Entries'!$D$12:$D$1011)+SUMIF('Time Entries'!$T$12:$T$1011, _xlfn.CONCAT(S$10, " - ", $Y140), 'Time Entries'!$F$12:$F$1011)+SUMIF('Time Entries'!$U$12:$U$1011, _xlfn.CONCAT(S$10, " - ", $Y140), 'Time Entries'!$H$12:$H$1011)+SUMIF('Time Entries'!$V$12:$V$1011, _xlfn.CONCAT(S$10, " - ", $Y140), 'Time Entries'!$J$12:$J$1011))</f>
        <v/>
      </c>
      <c r="T140" s="24" t="str">
        <f>IF(OR($B140="", $C140=""), "", SUMIF('Time Entries'!$S$12:$S$1011, _xlfn.CONCAT(T$10, " - ", $Y140), 'Time Entries'!$D$12:$D$1011)+SUMIF('Time Entries'!$T$12:$T$1011, _xlfn.CONCAT(T$10, " - ", $Y140), 'Time Entries'!$F$12:$F$1011)+SUMIF('Time Entries'!$U$12:$U$1011, _xlfn.CONCAT(T$10, " - ", $Y140), 'Time Entries'!$H$12:$H$1011)+SUMIF('Time Entries'!$V$12:$V$1011, _xlfn.CONCAT(T$10, " - ", $Y140), 'Time Entries'!$J$12:$J$1011))</f>
        <v/>
      </c>
      <c r="U140" s="48"/>
      <c r="W140" s="17" t="str">
        <f t="shared" si="11"/>
        <v/>
      </c>
      <c r="Y140" s="17" t="str">
        <f t="shared" si="12"/>
        <v/>
      </c>
      <c r="AD140" s="17" t="str">
        <f t="shared" si="13"/>
        <v/>
      </c>
      <c r="AF140" s="17" t="str">
        <f t="shared" si="14"/>
        <v/>
      </c>
      <c r="AH140" s="17" t="str">
        <f>IF($B140="", "", IF(COUNTIF($B$12:$B140, $B140)&gt;1, "", $B140))</f>
        <v/>
      </c>
      <c r="AI140" s="17" t="str">
        <f>IF($AH140="", "", COUNTIF($AH$12:$AH$261, "&lt;"&amp;$AH140)+1+COUNTIF($AH$12:$AH140, $AH140)-1-$AH$10)</f>
        <v/>
      </c>
      <c r="AK140" s="17" t="str">
        <f t="shared" si="15"/>
        <v/>
      </c>
      <c r="AL140" s="17" t="str">
        <f>IF($AK140="", "", COUNTIF($AK$12:$AK$261, "&lt;"&amp;$AK140)+1+COUNTIF($AK$12:$AK140, $AK140)-1-$AK$10)</f>
        <v/>
      </c>
    </row>
    <row r="141" spans="1:38" x14ac:dyDescent="0.25">
      <c r="A141" s="48"/>
      <c r="B141" s="57"/>
      <c r="C141" s="58"/>
      <c r="D141" s="59"/>
      <c r="E141" s="48"/>
      <c r="F141" s="27" t="str">
        <f t="shared" ref="F141:F204" si="16">IF(OR($B141="", $C141=""), "", SUM($I141:$T141))</f>
        <v/>
      </c>
      <c r="G141" s="27" t="str">
        <f t="shared" ref="G141:G204" si="17">IF($F141="", "", IF($D141-$F141&lt;0, TEXT(($F141-$D141), "-[h]:mm"), $D141-$F141))</f>
        <v/>
      </c>
      <c r="H141" s="48"/>
      <c r="I141" s="31" t="str">
        <f>IF(OR($B141="", $C141=""), "", SUMIF('Time Entries'!$S$12:$S$1011, _xlfn.CONCAT(I$10, " - ", $Y141), 'Time Entries'!$D$12:$D$1011)+SUMIF('Time Entries'!$T$12:$T$1011, _xlfn.CONCAT(I$10, " - ", $Y141), 'Time Entries'!$F$12:$F$1011)+SUMIF('Time Entries'!$U$12:$U$1011, _xlfn.CONCAT(I$10, " - ", $Y141), 'Time Entries'!$H$12:$H$1011)+SUMIF('Time Entries'!$V$12:$V$1011, _xlfn.CONCAT(I$10, " - ", $Y141), 'Time Entries'!$J$12:$J$1011))</f>
        <v/>
      </c>
      <c r="J141" s="22" t="str">
        <f>IF(OR($B141="", $C141=""), "", SUMIF('Time Entries'!$S$12:$S$1011, _xlfn.CONCAT(J$10, " - ", $Y141), 'Time Entries'!$D$12:$D$1011)+SUMIF('Time Entries'!$T$12:$T$1011, _xlfn.CONCAT(J$10, " - ", $Y141), 'Time Entries'!$F$12:$F$1011)+SUMIF('Time Entries'!$U$12:$U$1011, _xlfn.CONCAT(J$10, " - ", $Y141), 'Time Entries'!$H$12:$H$1011)+SUMIF('Time Entries'!$V$12:$V$1011, _xlfn.CONCAT(J$10, " - ", $Y141), 'Time Entries'!$J$12:$J$1011))</f>
        <v/>
      </c>
      <c r="K141" s="22" t="str">
        <f>IF(OR($B141="", $C141=""), "", SUMIF('Time Entries'!$S$12:$S$1011, _xlfn.CONCAT(K$10, " - ", $Y141), 'Time Entries'!$D$12:$D$1011)+SUMIF('Time Entries'!$T$12:$T$1011, _xlfn.CONCAT(K$10, " - ", $Y141), 'Time Entries'!$F$12:$F$1011)+SUMIF('Time Entries'!$U$12:$U$1011, _xlfn.CONCAT(K$10, " - ", $Y141), 'Time Entries'!$H$12:$H$1011)+SUMIF('Time Entries'!$V$12:$V$1011, _xlfn.CONCAT(K$10, " - ", $Y141), 'Time Entries'!$J$12:$J$1011))</f>
        <v/>
      </c>
      <c r="L141" s="22" t="str">
        <f>IF(OR($B141="", $C141=""), "", SUMIF('Time Entries'!$S$12:$S$1011, _xlfn.CONCAT(L$10, " - ", $Y141), 'Time Entries'!$D$12:$D$1011)+SUMIF('Time Entries'!$T$12:$T$1011, _xlfn.CONCAT(L$10, " - ", $Y141), 'Time Entries'!$F$12:$F$1011)+SUMIF('Time Entries'!$U$12:$U$1011, _xlfn.CONCAT(L$10, " - ", $Y141), 'Time Entries'!$H$12:$H$1011)+SUMIF('Time Entries'!$V$12:$V$1011, _xlfn.CONCAT(L$10, " - ", $Y141), 'Time Entries'!$J$12:$J$1011))</f>
        <v/>
      </c>
      <c r="M141" s="22" t="str">
        <f>IF(OR($B141="", $C141=""), "", SUMIF('Time Entries'!$S$12:$S$1011, _xlfn.CONCAT(M$10, " - ", $Y141), 'Time Entries'!$D$12:$D$1011)+SUMIF('Time Entries'!$T$12:$T$1011, _xlfn.CONCAT(M$10, " - ", $Y141), 'Time Entries'!$F$12:$F$1011)+SUMIF('Time Entries'!$U$12:$U$1011, _xlfn.CONCAT(M$10, " - ", $Y141), 'Time Entries'!$H$12:$H$1011)+SUMIF('Time Entries'!$V$12:$V$1011, _xlfn.CONCAT(M$10, " - ", $Y141), 'Time Entries'!$J$12:$J$1011))</f>
        <v/>
      </c>
      <c r="N141" s="22" t="str">
        <f>IF(OR($B141="", $C141=""), "", SUMIF('Time Entries'!$S$12:$S$1011, _xlfn.CONCAT(N$10, " - ", $Y141), 'Time Entries'!$D$12:$D$1011)+SUMIF('Time Entries'!$T$12:$T$1011, _xlfn.CONCAT(N$10, " - ", $Y141), 'Time Entries'!$F$12:$F$1011)+SUMIF('Time Entries'!$U$12:$U$1011, _xlfn.CONCAT(N$10, " - ", $Y141), 'Time Entries'!$H$12:$H$1011)+SUMIF('Time Entries'!$V$12:$V$1011, _xlfn.CONCAT(N$10, " - ", $Y141), 'Time Entries'!$J$12:$J$1011))</f>
        <v/>
      </c>
      <c r="O141" s="22" t="str">
        <f>IF(OR($B141="", $C141=""), "", SUMIF('Time Entries'!$S$12:$S$1011, _xlfn.CONCAT(O$10, " - ", $Y141), 'Time Entries'!$D$12:$D$1011)+SUMIF('Time Entries'!$T$12:$T$1011, _xlfn.CONCAT(O$10, " - ", $Y141), 'Time Entries'!$F$12:$F$1011)+SUMIF('Time Entries'!$U$12:$U$1011, _xlfn.CONCAT(O$10, " - ", $Y141), 'Time Entries'!$H$12:$H$1011)+SUMIF('Time Entries'!$V$12:$V$1011, _xlfn.CONCAT(O$10, " - ", $Y141), 'Time Entries'!$J$12:$J$1011))</f>
        <v/>
      </c>
      <c r="P141" s="22" t="str">
        <f>IF(OR($B141="", $C141=""), "", SUMIF('Time Entries'!$S$12:$S$1011, _xlfn.CONCAT(P$10, " - ", $Y141), 'Time Entries'!$D$12:$D$1011)+SUMIF('Time Entries'!$T$12:$T$1011, _xlfn.CONCAT(P$10, " - ", $Y141), 'Time Entries'!$F$12:$F$1011)+SUMIF('Time Entries'!$U$12:$U$1011, _xlfn.CONCAT(P$10, " - ", $Y141), 'Time Entries'!$H$12:$H$1011)+SUMIF('Time Entries'!$V$12:$V$1011, _xlfn.CONCAT(P$10, " - ", $Y141), 'Time Entries'!$J$12:$J$1011))</f>
        <v/>
      </c>
      <c r="Q141" s="22" t="str">
        <f>IF(OR($B141="", $C141=""), "", SUMIF('Time Entries'!$S$12:$S$1011, _xlfn.CONCAT(Q$10, " - ", $Y141), 'Time Entries'!$D$12:$D$1011)+SUMIF('Time Entries'!$T$12:$T$1011, _xlfn.CONCAT(Q$10, " - ", $Y141), 'Time Entries'!$F$12:$F$1011)+SUMIF('Time Entries'!$U$12:$U$1011, _xlfn.CONCAT(Q$10, " - ", $Y141), 'Time Entries'!$H$12:$H$1011)+SUMIF('Time Entries'!$V$12:$V$1011, _xlfn.CONCAT(Q$10, " - ", $Y141), 'Time Entries'!$J$12:$J$1011))</f>
        <v/>
      </c>
      <c r="R141" s="22" t="str">
        <f>IF(OR($B141="", $C141=""), "", SUMIF('Time Entries'!$S$12:$S$1011, _xlfn.CONCAT(R$10, " - ", $Y141), 'Time Entries'!$D$12:$D$1011)+SUMIF('Time Entries'!$T$12:$T$1011, _xlfn.CONCAT(R$10, " - ", $Y141), 'Time Entries'!$F$12:$F$1011)+SUMIF('Time Entries'!$U$12:$U$1011, _xlfn.CONCAT(R$10, " - ", $Y141), 'Time Entries'!$H$12:$H$1011)+SUMIF('Time Entries'!$V$12:$V$1011, _xlfn.CONCAT(R$10, " - ", $Y141), 'Time Entries'!$J$12:$J$1011))</f>
        <v/>
      </c>
      <c r="S141" s="22" t="str">
        <f>IF(OR($B141="", $C141=""), "", SUMIF('Time Entries'!$S$12:$S$1011, _xlfn.CONCAT(S$10, " - ", $Y141), 'Time Entries'!$D$12:$D$1011)+SUMIF('Time Entries'!$T$12:$T$1011, _xlfn.CONCAT(S$10, " - ", $Y141), 'Time Entries'!$F$12:$F$1011)+SUMIF('Time Entries'!$U$12:$U$1011, _xlfn.CONCAT(S$10, " - ", $Y141), 'Time Entries'!$H$12:$H$1011)+SUMIF('Time Entries'!$V$12:$V$1011, _xlfn.CONCAT(S$10, " - ", $Y141), 'Time Entries'!$J$12:$J$1011))</f>
        <v/>
      </c>
      <c r="T141" s="24" t="str">
        <f>IF(OR($B141="", $C141=""), "", SUMIF('Time Entries'!$S$12:$S$1011, _xlfn.CONCAT(T$10, " - ", $Y141), 'Time Entries'!$D$12:$D$1011)+SUMIF('Time Entries'!$T$12:$T$1011, _xlfn.CONCAT(T$10, " - ", $Y141), 'Time Entries'!$F$12:$F$1011)+SUMIF('Time Entries'!$U$12:$U$1011, _xlfn.CONCAT(T$10, " - ", $Y141), 'Time Entries'!$H$12:$H$1011)+SUMIF('Time Entries'!$V$12:$V$1011, _xlfn.CONCAT(T$10, " - ", $Y141), 'Time Entries'!$J$12:$J$1011))</f>
        <v/>
      </c>
      <c r="U141" s="48"/>
      <c r="W141" s="17" t="str">
        <f t="shared" ref="W141:W204" si="18">IF($Y141="", "", IF(COUNTIF($Y$12:$Y$261, $Y141)&gt;1, "X", ""))</f>
        <v/>
      </c>
      <c r="Y141" s="17" t="str">
        <f t="shared" ref="Y141:Y204" si="19">IF(OR($B141="", $C141=""), "", _xlfn.CONCAT($B141, " - ", $C141))</f>
        <v/>
      </c>
      <c r="AD141" s="17" t="str">
        <f t="shared" ref="AD141:AD204" si="20">IF(COUNTIF($B141:$C141, "")=1, "X", "")</f>
        <v/>
      </c>
      <c r="AF141" s="17" t="str">
        <f t="shared" ref="AF141:AF204" si="21">IF(OR($B141="", $C141=""), "", IF(AND($AF$9="", $AG$9=""), "X", IF(AND(NOT($AF$9=""), NOT($AG$9="")), IF($Y141=_xlfn.CONCAT($AF$9, " - ", $AG$9), "X", ""), IF($AG$9="", IF($AF$9=$B141, "X", ""), ""))))</f>
        <v/>
      </c>
      <c r="AH141" s="17" t="str">
        <f>IF($B141="", "", IF(COUNTIF($B$12:$B141, $B141)&gt;1, "", $B141))</f>
        <v/>
      </c>
      <c r="AI141" s="17" t="str">
        <f>IF($AH141="", "", COUNTIF($AH$12:$AH$261, "&lt;"&amp;$AH141)+1+COUNTIF($AH$12:$AH141, $AH141)-1-$AH$10)</f>
        <v/>
      </c>
      <c r="AK141" s="17" t="str">
        <f t="shared" ref="AK141:AK204" si="22">IF(OR($AK$8="", $B141=""), "", IF($AK$8=$B141, $C141, ""))</f>
        <v/>
      </c>
      <c r="AL141" s="17" t="str">
        <f>IF($AK141="", "", COUNTIF($AK$12:$AK$261, "&lt;"&amp;$AK141)+1+COUNTIF($AK$12:$AK141, $AK141)-1-$AK$10)</f>
        <v/>
      </c>
    </row>
    <row r="142" spans="1:38" x14ac:dyDescent="0.25">
      <c r="A142" s="48"/>
      <c r="B142" s="57"/>
      <c r="C142" s="58"/>
      <c r="D142" s="59"/>
      <c r="E142" s="48"/>
      <c r="F142" s="27" t="str">
        <f t="shared" si="16"/>
        <v/>
      </c>
      <c r="G142" s="27" t="str">
        <f t="shared" si="17"/>
        <v/>
      </c>
      <c r="H142" s="48"/>
      <c r="I142" s="31" t="str">
        <f>IF(OR($B142="", $C142=""), "", SUMIF('Time Entries'!$S$12:$S$1011, _xlfn.CONCAT(I$10, " - ", $Y142), 'Time Entries'!$D$12:$D$1011)+SUMIF('Time Entries'!$T$12:$T$1011, _xlfn.CONCAT(I$10, " - ", $Y142), 'Time Entries'!$F$12:$F$1011)+SUMIF('Time Entries'!$U$12:$U$1011, _xlfn.CONCAT(I$10, " - ", $Y142), 'Time Entries'!$H$12:$H$1011)+SUMIF('Time Entries'!$V$12:$V$1011, _xlfn.CONCAT(I$10, " - ", $Y142), 'Time Entries'!$J$12:$J$1011))</f>
        <v/>
      </c>
      <c r="J142" s="22" t="str">
        <f>IF(OR($B142="", $C142=""), "", SUMIF('Time Entries'!$S$12:$S$1011, _xlfn.CONCAT(J$10, " - ", $Y142), 'Time Entries'!$D$12:$D$1011)+SUMIF('Time Entries'!$T$12:$T$1011, _xlfn.CONCAT(J$10, " - ", $Y142), 'Time Entries'!$F$12:$F$1011)+SUMIF('Time Entries'!$U$12:$U$1011, _xlfn.CONCAT(J$10, " - ", $Y142), 'Time Entries'!$H$12:$H$1011)+SUMIF('Time Entries'!$V$12:$V$1011, _xlfn.CONCAT(J$10, " - ", $Y142), 'Time Entries'!$J$12:$J$1011))</f>
        <v/>
      </c>
      <c r="K142" s="22" t="str">
        <f>IF(OR($B142="", $C142=""), "", SUMIF('Time Entries'!$S$12:$S$1011, _xlfn.CONCAT(K$10, " - ", $Y142), 'Time Entries'!$D$12:$D$1011)+SUMIF('Time Entries'!$T$12:$T$1011, _xlfn.CONCAT(K$10, " - ", $Y142), 'Time Entries'!$F$12:$F$1011)+SUMIF('Time Entries'!$U$12:$U$1011, _xlfn.CONCAT(K$10, " - ", $Y142), 'Time Entries'!$H$12:$H$1011)+SUMIF('Time Entries'!$V$12:$V$1011, _xlfn.CONCAT(K$10, " - ", $Y142), 'Time Entries'!$J$12:$J$1011))</f>
        <v/>
      </c>
      <c r="L142" s="22" t="str">
        <f>IF(OR($B142="", $C142=""), "", SUMIF('Time Entries'!$S$12:$S$1011, _xlfn.CONCAT(L$10, " - ", $Y142), 'Time Entries'!$D$12:$D$1011)+SUMIF('Time Entries'!$T$12:$T$1011, _xlfn.CONCAT(L$10, " - ", $Y142), 'Time Entries'!$F$12:$F$1011)+SUMIF('Time Entries'!$U$12:$U$1011, _xlfn.CONCAT(L$10, " - ", $Y142), 'Time Entries'!$H$12:$H$1011)+SUMIF('Time Entries'!$V$12:$V$1011, _xlfn.CONCAT(L$10, " - ", $Y142), 'Time Entries'!$J$12:$J$1011))</f>
        <v/>
      </c>
      <c r="M142" s="22" t="str">
        <f>IF(OR($B142="", $C142=""), "", SUMIF('Time Entries'!$S$12:$S$1011, _xlfn.CONCAT(M$10, " - ", $Y142), 'Time Entries'!$D$12:$D$1011)+SUMIF('Time Entries'!$T$12:$T$1011, _xlfn.CONCAT(M$10, " - ", $Y142), 'Time Entries'!$F$12:$F$1011)+SUMIF('Time Entries'!$U$12:$U$1011, _xlfn.CONCAT(M$10, " - ", $Y142), 'Time Entries'!$H$12:$H$1011)+SUMIF('Time Entries'!$V$12:$V$1011, _xlfn.CONCAT(M$10, " - ", $Y142), 'Time Entries'!$J$12:$J$1011))</f>
        <v/>
      </c>
      <c r="N142" s="22" t="str">
        <f>IF(OR($B142="", $C142=""), "", SUMIF('Time Entries'!$S$12:$S$1011, _xlfn.CONCAT(N$10, " - ", $Y142), 'Time Entries'!$D$12:$D$1011)+SUMIF('Time Entries'!$T$12:$T$1011, _xlfn.CONCAT(N$10, " - ", $Y142), 'Time Entries'!$F$12:$F$1011)+SUMIF('Time Entries'!$U$12:$U$1011, _xlfn.CONCAT(N$10, " - ", $Y142), 'Time Entries'!$H$12:$H$1011)+SUMIF('Time Entries'!$V$12:$V$1011, _xlfn.CONCAT(N$10, " - ", $Y142), 'Time Entries'!$J$12:$J$1011))</f>
        <v/>
      </c>
      <c r="O142" s="22" t="str">
        <f>IF(OR($B142="", $C142=""), "", SUMIF('Time Entries'!$S$12:$S$1011, _xlfn.CONCAT(O$10, " - ", $Y142), 'Time Entries'!$D$12:$D$1011)+SUMIF('Time Entries'!$T$12:$T$1011, _xlfn.CONCAT(O$10, " - ", $Y142), 'Time Entries'!$F$12:$F$1011)+SUMIF('Time Entries'!$U$12:$U$1011, _xlfn.CONCAT(O$10, " - ", $Y142), 'Time Entries'!$H$12:$H$1011)+SUMIF('Time Entries'!$V$12:$V$1011, _xlfn.CONCAT(O$10, " - ", $Y142), 'Time Entries'!$J$12:$J$1011))</f>
        <v/>
      </c>
      <c r="P142" s="22" t="str">
        <f>IF(OR($B142="", $C142=""), "", SUMIF('Time Entries'!$S$12:$S$1011, _xlfn.CONCAT(P$10, " - ", $Y142), 'Time Entries'!$D$12:$D$1011)+SUMIF('Time Entries'!$T$12:$T$1011, _xlfn.CONCAT(P$10, " - ", $Y142), 'Time Entries'!$F$12:$F$1011)+SUMIF('Time Entries'!$U$12:$U$1011, _xlfn.CONCAT(P$10, " - ", $Y142), 'Time Entries'!$H$12:$H$1011)+SUMIF('Time Entries'!$V$12:$V$1011, _xlfn.CONCAT(P$10, " - ", $Y142), 'Time Entries'!$J$12:$J$1011))</f>
        <v/>
      </c>
      <c r="Q142" s="22" t="str">
        <f>IF(OR($B142="", $C142=""), "", SUMIF('Time Entries'!$S$12:$S$1011, _xlfn.CONCAT(Q$10, " - ", $Y142), 'Time Entries'!$D$12:$D$1011)+SUMIF('Time Entries'!$T$12:$T$1011, _xlfn.CONCAT(Q$10, " - ", $Y142), 'Time Entries'!$F$12:$F$1011)+SUMIF('Time Entries'!$U$12:$U$1011, _xlfn.CONCAT(Q$10, " - ", $Y142), 'Time Entries'!$H$12:$H$1011)+SUMIF('Time Entries'!$V$12:$V$1011, _xlfn.CONCAT(Q$10, " - ", $Y142), 'Time Entries'!$J$12:$J$1011))</f>
        <v/>
      </c>
      <c r="R142" s="22" t="str">
        <f>IF(OR($B142="", $C142=""), "", SUMIF('Time Entries'!$S$12:$S$1011, _xlfn.CONCAT(R$10, " - ", $Y142), 'Time Entries'!$D$12:$D$1011)+SUMIF('Time Entries'!$T$12:$T$1011, _xlfn.CONCAT(R$10, " - ", $Y142), 'Time Entries'!$F$12:$F$1011)+SUMIF('Time Entries'!$U$12:$U$1011, _xlfn.CONCAT(R$10, " - ", $Y142), 'Time Entries'!$H$12:$H$1011)+SUMIF('Time Entries'!$V$12:$V$1011, _xlfn.CONCAT(R$10, " - ", $Y142), 'Time Entries'!$J$12:$J$1011))</f>
        <v/>
      </c>
      <c r="S142" s="22" t="str">
        <f>IF(OR($B142="", $C142=""), "", SUMIF('Time Entries'!$S$12:$S$1011, _xlfn.CONCAT(S$10, " - ", $Y142), 'Time Entries'!$D$12:$D$1011)+SUMIF('Time Entries'!$T$12:$T$1011, _xlfn.CONCAT(S$10, " - ", $Y142), 'Time Entries'!$F$12:$F$1011)+SUMIF('Time Entries'!$U$12:$U$1011, _xlfn.CONCAT(S$10, " - ", $Y142), 'Time Entries'!$H$12:$H$1011)+SUMIF('Time Entries'!$V$12:$V$1011, _xlfn.CONCAT(S$10, " - ", $Y142), 'Time Entries'!$J$12:$J$1011))</f>
        <v/>
      </c>
      <c r="T142" s="24" t="str">
        <f>IF(OR($B142="", $C142=""), "", SUMIF('Time Entries'!$S$12:$S$1011, _xlfn.CONCAT(T$10, " - ", $Y142), 'Time Entries'!$D$12:$D$1011)+SUMIF('Time Entries'!$T$12:$T$1011, _xlfn.CONCAT(T$10, " - ", $Y142), 'Time Entries'!$F$12:$F$1011)+SUMIF('Time Entries'!$U$12:$U$1011, _xlfn.CONCAT(T$10, " - ", $Y142), 'Time Entries'!$H$12:$H$1011)+SUMIF('Time Entries'!$V$12:$V$1011, _xlfn.CONCAT(T$10, " - ", $Y142), 'Time Entries'!$J$12:$J$1011))</f>
        <v/>
      </c>
      <c r="U142" s="48"/>
      <c r="W142" s="17" t="str">
        <f t="shared" si="18"/>
        <v/>
      </c>
      <c r="Y142" s="17" t="str">
        <f t="shared" si="19"/>
        <v/>
      </c>
      <c r="AD142" s="17" t="str">
        <f t="shared" si="20"/>
        <v/>
      </c>
      <c r="AF142" s="17" t="str">
        <f t="shared" si="21"/>
        <v/>
      </c>
      <c r="AH142" s="17" t="str">
        <f>IF($B142="", "", IF(COUNTIF($B$12:$B142, $B142)&gt;1, "", $B142))</f>
        <v/>
      </c>
      <c r="AI142" s="17" t="str">
        <f>IF($AH142="", "", COUNTIF($AH$12:$AH$261, "&lt;"&amp;$AH142)+1+COUNTIF($AH$12:$AH142, $AH142)-1-$AH$10)</f>
        <v/>
      </c>
      <c r="AK142" s="17" t="str">
        <f t="shared" si="22"/>
        <v/>
      </c>
      <c r="AL142" s="17" t="str">
        <f>IF($AK142="", "", COUNTIF($AK$12:$AK$261, "&lt;"&amp;$AK142)+1+COUNTIF($AK$12:$AK142, $AK142)-1-$AK$10)</f>
        <v/>
      </c>
    </row>
    <row r="143" spans="1:38" x14ac:dyDescent="0.25">
      <c r="A143" s="48"/>
      <c r="B143" s="57"/>
      <c r="C143" s="58"/>
      <c r="D143" s="59"/>
      <c r="E143" s="48"/>
      <c r="F143" s="27" t="str">
        <f t="shared" si="16"/>
        <v/>
      </c>
      <c r="G143" s="27" t="str">
        <f t="shared" si="17"/>
        <v/>
      </c>
      <c r="H143" s="48"/>
      <c r="I143" s="31" t="str">
        <f>IF(OR($B143="", $C143=""), "", SUMIF('Time Entries'!$S$12:$S$1011, _xlfn.CONCAT(I$10, " - ", $Y143), 'Time Entries'!$D$12:$D$1011)+SUMIF('Time Entries'!$T$12:$T$1011, _xlfn.CONCAT(I$10, " - ", $Y143), 'Time Entries'!$F$12:$F$1011)+SUMIF('Time Entries'!$U$12:$U$1011, _xlfn.CONCAT(I$10, " - ", $Y143), 'Time Entries'!$H$12:$H$1011)+SUMIF('Time Entries'!$V$12:$V$1011, _xlfn.CONCAT(I$10, " - ", $Y143), 'Time Entries'!$J$12:$J$1011))</f>
        <v/>
      </c>
      <c r="J143" s="22" t="str">
        <f>IF(OR($B143="", $C143=""), "", SUMIF('Time Entries'!$S$12:$S$1011, _xlfn.CONCAT(J$10, " - ", $Y143), 'Time Entries'!$D$12:$D$1011)+SUMIF('Time Entries'!$T$12:$T$1011, _xlfn.CONCAT(J$10, " - ", $Y143), 'Time Entries'!$F$12:$F$1011)+SUMIF('Time Entries'!$U$12:$U$1011, _xlfn.CONCAT(J$10, " - ", $Y143), 'Time Entries'!$H$12:$H$1011)+SUMIF('Time Entries'!$V$12:$V$1011, _xlfn.CONCAT(J$10, " - ", $Y143), 'Time Entries'!$J$12:$J$1011))</f>
        <v/>
      </c>
      <c r="K143" s="22" t="str">
        <f>IF(OR($B143="", $C143=""), "", SUMIF('Time Entries'!$S$12:$S$1011, _xlfn.CONCAT(K$10, " - ", $Y143), 'Time Entries'!$D$12:$D$1011)+SUMIF('Time Entries'!$T$12:$T$1011, _xlfn.CONCAT(K$10, " - ", $Y143), 'Time Entries'!$F$12:$F$1011)+SUMIF('Time Entries'!$U$12:$U$1011, _xlfn.CONCAT(K$10, " - ", $Y143), 'Time Entries'!$H$12:$H$1011)+SUMIF('Time Entries'!$V$12:$V$1011, _xlfn.CONCAT(K$10, " - ", $Y143), 'Time Entries'!$J$12:$J$1011))</f>
        <v/>
      </c>
      <c r="L143" s="22" t="str">
        <f>IF(OR($B143="", $C143=""), "", SUMIF('Time Entries'!$S$12:$S$1011, _xlfn.CONCAT(L$10, " - ", $Y143), 'Time Entries'!$D$12:$D$1011)+SUMIF('Time Entries'!$T$12:$T$1011, _xlfn.CONCAT(L$10, " - ", $Y143), 'Time Entries'!$F$12:$F$1011)+SUMIF('Time Entries'!$U$12:$U$1011, _xlfn.CONCAT(L$10, " - ", $Y143), 'Time Entries'!$H$12:$H$1011)+SUMIF('Time Entries'!$V$12:$V$1011, _xlfn.CONCAT(L$10, " - ", $Y143), 'Time Entries'!$J$12:$J$1011))</f>
        <v/>
      </c>
      <c r="M143" s="22" t="str">
        <f>IF(OR($B143="", $C143=""), "", SUMIF('Time Entries'!$S$12:$S$1011, _xlfn.CONCAT(M$10, " - ", $Y143), 'Time Entries'!$D$12:$D$1011)+SUMIF('Time Entries'!$T$12:$T$1011, _xlfn.CONCAT(M$10, " - ", $Y143), 'Time Entries'!$F$12:$F$1011)+SUMIF('Time Entries'!$U$12:$U$1011, _xlfn.CONCAT(M$10, " - ", $Y143), 'Time Entries'!$H$12:$H$1011)+SUMIF('Time Entries'!$V$12:$V$1011, _xlfn.CONCAT(M$10, " - ", $Y143), 'Time Entries'!$J$12:$J$1011))</f>
        <v/>
      </c>
      <c r="N143" s="22" t="str">
        <f>IF(OR($B143="", $C143=""), "", SUMIF('Time Entries'!$S$12:$S$1011, _xlfn.CONCAT(N$10, " - ", $Y143), 'Time Entries'!$D$12:$D$1011)+SUMIF('Time Entries'!$T$12:$T$1011, _xlfn.CONCAT(N$10, " - ", $Y143), 'Time Entries'!$F$12:$F$1011)+SUMIF('Time Entries'!$U$12:$U$1011, _xlfn.CONCAT(N$10, " - ", $Y143), 'Time Entries'!$H$12:$H$1011)+SUMIF('Time Entries'!$V$12:$V$1011, _xlfn.CONCAT(N$10, " - ", $Y143), 'Time Entries'!$J$12:$J$1011))</f>
        <v/>
      </c>
      <c r="O143" s="22" t="str">
        <f>IF(OR($B143="", $C143=""), "", SUMIF('Time Entries'!$S$12:$S$1011, _xlfn.CONCAT(O$10, " - ", $Y143), 'Time Entries'!$D$12:$D$1011)+SUMIF('Time Entries'!$T$12:$T$1011, _xlfn.CONCAT(O$10, " - ", $Y143), 'Time Entries'!$F$12:$F$1011)+SUMIF('Time Entries'!$U$12:$U$1011, _xlfn.CONCAT(O$10, " - ", $Y143), 'Time Entries'!$H$12:$H$1011)+SUMIF('Time Entries'!$V$12:$V$1011, _xlfn.CONCAT(O$10, " - ", $Y143), 'Time Entries'!$J$12:$J$1011))</f>
        <v/>
      </c>
      <c r="P143" s="22" t="str">
        <f>IF(OR($B143="", $C143=""), "", SUMIF('Time Entries'!$S$12:$S$1011, _xlfn.CONCAT(P$10, " - ", $Y143), 'Time Entries'!$D$12:$D$1011)+SUMIF('Time Entries'!$T$12:$T$1011, _xlfn.CONCAT(P$10, " - ", $Y143), 'Time Entries'!$F$12:$F$1011)+SUMIF('Time Entries'!$U$12:$U$1011, _xlfn.CONCAT(P$10, " - ", $Y143), 'Time Entries'!$H$12:$H$1011)+SUMIF('Time Entries'!$V$12:$V$1011, _xlfn.CONCAT(P$10, " - ", $Y143), 'Time Entries'!$J$12:$J$1011))</f>
        <v/>
      </c>
      <c r="Q143" s="22" t="str">
        <f>IF(OR($B143="", $C143=""), "", SUMIF('Time Entries'!$S$12:$S$1011, _xlfn.CONCAT(Q$10, " - ", $Y143), 'Time Entries'!$D$12:$D$1011)+SUMIF('Time Entries'!$T$12:$T$1011, _xlfn.CONCAT(Q$10, " - ", $Y143), 'Time Entries'!$F$12:$F$1011)+SUMIF('Time Entries'!$U$12:$U$1011, _xlfn.CONCAT(Q$10, " - ", $Y143), 'Time Entries'!$H$12:$H$1011)+SUMIF('Time Entries'!$V$12:$V$1011, _xlfn.CONCAT(Q$10, " - ", $Y143), 'Time Entries'!$J$12:$J$1011))</f>
        <v/>
      </c>
      <c r="R143" s="22" t="str">
        <f>IF(OR($B143="", $C143=""), "", SUMIF('Time Entries'!$S$12:$S$1011, _xlfn.CONCAT(R$10, " - ", $Y143), 'Time Entries'!$D$12:$D$1011)+SUMIF('Time Entries'!$T$12:$T$1011, _xlfn.CONCAT(R$10, " - ", $Y143), 'Time Entries'!$F$12:$F$1011)+SUMIF('Time Entries'!$U$12:$U$1011, _xlfn.CONCAT(R$10, " - ", $Y143), 'Time Entries'!$H$12:$H$1011)+SUMIF('Time Entries'!$V$12:$V$1011, _xlfn.CONCAT(R$10, " - ", $Y143), 'Time Entries'!$J$12:$J$1011))</f>
        <v/>
      </c>
      <c r="S143" s="22" t="str">
        <f>IF(OR($B143="", $C143=""), "", SUMIF('Time Entries'!$S$12:$S$1011, _xlfn.CONCAT(S$10, " - ", $Y143), 'Time Entries'!$D$12:$D$1011)+SUMIF('Time Entries'!$T$12:$T$1011, _xlfn.CONCAT(S$10, " - ", $Y143), 'Time Entries'!$F$12:$F$1011)+SUMIF('Time Entries'!$U$12:$U$1011, _xlfn.CONCAT(S$10, " - ", $Y143), 'Time Entries'!$H$12:$H$1011)+SUMIF('Time Entries'!$V$12:$V$1011, _xlfn.CONCAT(S$10, " - ", $Y143), 'Time Entries'!$J$12:$J$1011))</f>
        <v/>
      </c>
      <c r="T143" s="24" t="str">
        <f>IF(OR($B143="", $C143=""), "", SUMIF('Time Entries'!$S$12:$S$1011, _xlfn.CONCAT(T$10, " - ", $Y143), 'Time Entries'!$D$12:$D$1011)+SUMIF('Time Entries'!$T$12:$T$1011, _xlfn.CONCAT(T$10, " - ", $Y143), 'Time Entries'!$F$12:$F$1011)+SUMIF('Time Entries'!$U$12:$U$1011, _xlfn.CONCAT(T$10, " - ", $Y143), 'Time Entries'!$H$12:$H$1011)+SUMIF('Time Entries'!$V$12:$V$1011, _xlfn.CONCAT(T$10, " - ", $Y143), 'Time Entries'!$J$12:$J$1011))</f>
        <v/>
      </c>
      <c r="U143" s="48"/>
      <c r="W143" s="17" t="str">
        <f t="shared" si="18"/>
        <v/>
      </c>
      <c r="Y143" s="17" t="str">
        <f t="shared" si="19"/>
        <v/>
      </c>
      <c r="AD143" s="17" t="str">
        <f t="shared" si="20"/>
        <v/>
      </c>
      <c r="AF143" s="17" t="str">
        <f t="shared" si="21"/>
        <v/>
      </c>
      <c r="AH143" s="17" t="str">
        <f>IF($B143="", "", IF(COUNTIF($B$12:$B143, $B143)&gt;1, "", $B143))</f>
        <v/>
      </c>
      <c r="AI143" s="17" t="str">
        <f>IF($AH143="", "", COUNTIF($AH$12:$AH$261, "&lt;"&amp;$AH143)+1+COUNTIF($AH$12:$AH143, $AH143)-1-$AH$10)</f>
        <v/>
      </c>
      <c r="AK143" s="17" t="str">
        <f t="shared" si="22"/>
        <v/>
      </c>
      <c r="AL143" s="17" t="str">
        <f>IF($AK143="", "", COUNTIF($AK$12:$AK$261, "&lt;"&amp;$AK143)+1+COUNTIF($AK$12:$AK143, $AK143)-1-$AK$10)</f>
        <v/>
      </c>
    </row>
    <row r="144" spans="1:38" x14ac:dyDescent="0.25">
      <c r="A144" s="48"/>
      <c r="B144" s="57"/>
      <c r="C144" s="58"/>
      <c r="D144" s="59"/>
      <c r="E144" s="48"/>
      <c r="F144" s="27" t="str">
        <f t="shared" si="16"/>
        <v/>
      </c>
      <c r="G144" s="27" t="str">
        <f t="shared" si="17"/>
        <v/>
      </c>
      <c r="H144" s="48"/>
      <c r="I144" s="31" t="str">
        <f>IF(OR($B144="", $C144=""), "", SUMIF('Time Entries'!$S$12:$S$1011, _xlfn.CONCAT(I$10, " - ", $Y144), 'Time Entries'!$D$12:$D$1011)+SUMIF('Time Entries'!$T$12:$T$1011, _xlfn.CONCAT(I$10, " - ", $Y144), 'Time Entries'!$F$12:$F$1011)+SUMIF('Time Entries'!$U$12:$U$1011, _xlfn.CONCAT(I$10, " - ", $Y144), 'Time Entries'!$H$12:$H$1011)+SUMIF('Time Entries'!$V$12:$V$1011, _xlfn.CONCAT(I$10, " - ", $Y144), 'Time Entries'!$J$12:$J$1011))</f>
        <v/>
      </c>
      <c r="J144" s="22" t="str">
        <f>IF(OR($B144="", $C144=""), "", SUMIF('Time Entries'!$S$12:$S$1011, _xlfn.CONCAT(J$10, " - ", $Y144), 'Time Entries'!$D$12:$D$1011)+SUMIF('Time Entries'!$T$12:$T$1011, _xlfn.CONCAT(J$10, " - ", $Y144), 'Time Entries'!$F$12:$F$1011)+SUMIF('Time Entries'!$U$12:$U$1011, _xlfn.CONCAT(J$10, " - ", $Y144), 'Time Entries'!$H$12:$H$1011)+SUMIF('Time Entries'!$V$12:$V$1011, _xlfn.CONCAT(J$10, " - ", $Y144), 'Time Entries'!$J$12:$J$1011))</f>
        <v/>
      </c>
      <c r="K144" s="22" t="str">
        <f>IF(OR($B144="", $C144=""), "", SUMIF('Time Entries'!$S$12:$S$1011, _xlfn.CONCAT(K$10, " - ", $Y144), 'Time Entries'!$D$12:$D$1011)+SUMIF('Time Entries'!$T$12:$T$1011, _xlfn.CONCAT(K$10, " - ", $Y144), 'Time Entries'!$F$12:$F$1011)+SUMIF('Time Entries'!$U$12:$U$1011, _xlfn.CONCAT(K$10, " - ", $Y144), 'Time Entries'!$H$12:$H$1011)+SUMIF('Time Entries'!$V$12:$V$1011, _xlfn.CONCAT(K$10, " - ", $Y144), 'Time Entries'!$J$12:$J$1011))</f>
        <v/>
      </c>
      <c r="L144" s="22" t="str">
        <f>IF(OR($B144="", $C144=""), "", SUMIF('Time Entries'!$S$12:$S$1011, _xlfn.CONCAT(L$10, " - ", $Y144), 'Time Entries'!$D$12:$D$1011)+SUMIF('Time Entries'!$T$12:$T$1011, _xlfn.CONCAT(L$10, " - ", $Y144), 'Time Entries'!$F$12:$F$1011)+SUMIF('Time Entries'!$U$12:$U$1011, _xlfn.CONCAT(L$10, " - ", $Y144), 'Time Entries'!$H$12:$H$1011)+SUMIF('Time Entries'!$V$12:$V$1011, _xlfn.CONCAT(L$10, " - ", $Y144), 'Time Entries'!$J$12:$J$1011))</f>
        <v/>
      </c>
      <c r="M144" s="22" t="str">
        <f>IF(OR($B144="", $C144=""), "", SUMIF('Time Entries'!$S$12:$S$1011, _xlfn.CONCAT(M$10, " - ", $Y144), 'Time Entries'!$D$12:$D$1011)+SUMIF('Time Entries'!$T$12:$T$1011, _xlfn.CONCAT(M$10, " - ", $Y144), 'Time Entries'!$F$12:$F$1011)+SUMIF('Time Entries'!$U$12:$U$1011, _xlfn.CONCAT(M$10, " - ", $Y144), 'Time Entries'!$H$12:$H$1011)+SUMIF('Time Entries'!$V$12:$V$1011, _xlfn.CONCAT(M$10, " - ", $Y144), 'Time Entries'!$J$12:$J$1011))</f>
        <v/>
      </c>
      <c r="N144" s="22" t="str">
        <f>IF(OR($B144="", $C144=""), "", SUMIF('Time Entries'!$S$12:$S$1011, _xlfn.CONCAT(N$10, " - ", $Y144), 'Time Entries'!$D$12:$D$1011)+SUMIF('Time Entries'!$T$12:$T$1011, _xlfn.CONCAT(N$10, " - ", $Y144), 'Time Entries'!$F$12:$F$1011)+SUMIF('Time Entries'!$U$12:$U$1011, _xlfn.CONCAT(N$10, " - ", $Y144), 'Time Entries'!$H$12:$H$1011)+SUMIF('Time Entries'!$V$12:$V$1011, _xlfn.CONCAT(N$10, " - ", $Y144), 'Time Entries'!$J$12:$J$1011))</f>
        <v/>
      </c>
      <c r="O144" s="22" t="str">
        <f>IF(OR($B144="", $C144=""), "", SUMIF('Time Entries'!$S$12:$S$1011, _xlfn.CONCAT(O$10, " - ", $Y144), 'Time Entries'!$D$12:$D$1011)+SUMIF('Time Entries'!$T$12:$T$1011, _xlfn.CONCAT(O$10, " - ", $Y144), 'Time Entries'!$F$12:$F$1011)+SUMIF('Time Entries'!$U$12:$U$1011, _xlfn.CONCAT(O$10, " - ", $Y144), 'Time Entries'!$H$12:$H$1011)+SUMIF('Time Entries'!$V$12:$V$1011, _xlfn.CONCAT(O$10, " - ", $Y144), 'Time Entries'!$J$12:$J$1011))</f>
        <v/>
      </c>
      <c r="P144" s="22" t="str">
        <f>IF(OR($B144="", $C144=""), "", SUMIF('Time Entries'!$S$12:$S$1011, _xlfn.CONCAT(P$10, " - ", $Y144), 'Time Entries'!$D$12:$D$1011)+SUMIF('Time Entries'!$T$12:$T$1011, _xlfn.CONCAT(P$10, " - ", $Y144), 'Time Entries'!$F$12:$F$1011)+SUMIF('Time Entries'!$U$12:$U$1011, _xlfn.CONCAT(P$10, " - ", $Y144), 'Time Entries'!$H$12:$H$1011)+SUMIF('Time Entries'!$V$12:$V$1011, _xlfn.CONCAT(P$10, " - ", $Y144), 'Time Entries'!$J$12:$J$1011))</f>
        <v/>
      </c>
      <c r="Q144" s="22" t="str">
        <f>IF(OR($B144="", $C144=""), "", SUMIF('Time Entries'!$S$12:$S$1011, _xlfn.CONCAT(Q$10, " - ", $Y144), 'Time Entries'!$D$12:$D$1011)+SUMIF('Time Entries'!$T$12:$T$1011, _xlfn.CONCAT(Q$10, " - ", $Y144), 'Time Entries'!$F$12:$F$1011)+SUMIF('Time Entries'!$U$12:$U$1011, _xlfn.CONCAT(Q$10, " - ", $Y144), 'Time Entries'!$H$12:$H$1011)+SUMIF('Time Entries'!$V$12:$V$1011, _xlfn.CONCAT(Q$10, " - ", $Y144), 'Time Entries'!$J$12:$J$1011))</f>
        <v/>
      </c>
      <c r="R144" s="22" t="str">
        <f>IF(OR($B144="", $C144=""), "", SUMIF('Time Entries'!$S$12:$S$1011, _xlfn.CONCAT(R$10, " - ", $Y144), 'Time Entries'!$D$12:$D$1011)+SUMIF('Time Entries'!$T$12:$T$1011, _xlfn.CONCAT(R$10, " - ", $Y144), 'Time Entries'!$F$12:$F$1011)+SUMIF('Time Entries'!$U$12:$U$1011, _xlfn.CONCAT(R$10, " - ", $Y144), 'Time Entries'!$H$12:$H$1011)+SUMIF('Time Entries'!$V$12:$V$1011, _xlfn.CONCAT(R$10, " - ", $Y144), 'Time Entries'!$J$12:$J$1011))</f>
        <v/>
      </c>
      <c r="S144" s="22" t="str">
        <f>IF(OR($B144="", $C144=""), "", SUMIF('Time Entries'!$S$12:$S$1011, _xlfn.CONCAT(S$10, " - ", $Y144), 'Time Entries'!$D$12:$D$1011)+SUMIF('Time Entries'!$T$12:$T$1011, _xlfn.CONCAT(S$10, " - ", $Y144), 'Time Entries'!$F$12:$F$1011)+SUMIF('Time Entries'!$U$12:$U$1011, _xlfn.CONCAT(S$10, " - ", $Y144), 'Time Entries'!$H$12:$H$1011)+SUMIF('Time Entries'!$V$12:$V$1011, _xlfn.CONCAT(S$10, " - ", $Y144), 'Time Entries'!$J$12:$J$1011))</f>
        <v/>
      </c>
      <c r="T144" s="24" t="str">
        <f>IF(OR($B144="", $C144=""), "", SUMIF('Time Entries'!$S$12:$S$1011, _xlfn.CONCAT(T$10, " - ", $Y144), 'Time Entries'!$D$12:$D$1011)+SUMIF('Time Entries'!$T$12:$T$1011, _xlfn.CONCAT(T$10, " - ", $Y144), 'Time Entries'!$F$12:$F$1011)+SUMIF('Time Entries'!$U$12:$U$1011, _xlfn.CONCAT(T$10, " - ", $Y144), 'Time Entries'!$H$12:$H$1011)+SUMIF('Time Entries'!$V$12:$V$1011, _xlfn.CONCAT(T$10, " - ", $Y144), 'Time Entries'!$J$12:$J$1011))</f>
        <v/>
      </c>
      <c r="U144" s="48"/>
      <c r="W144" s="17" t="str">
        <f t="shared" si="18"/>
        <v/>
      </c>
      <c r="Y144" s="17" t="str">
        <f t="shared" si="19"/>
        <v/>
      </c>
      <c r="AD144" s="17" t="str">
        <f t="shared" si="20"/>
        <v/>
      </c>
      <c r="AF144" s="17" t="str">
        <f t="shared" si="21"/>
        <v/>
      </c>
      <c r="AH144" s="17" t="str">
        <f>IF($B144="", "", IF(COUNTIF($B$12:$B144, $B144)&gt;1, "", $B144))</f>
        <v/>
      </c>
      <c r="AI144" s="17" t="str">
        <f>IF($AH144="", "", COUNTIF($AH$12:$AH$261, "&lt;"&amp;$AH144)+1+COUNTIF($AH$12:$AH144, $AH144)-1-$AH$10)</f>
        <v/>
      </c>
      <c r="AK144" s="17" t="str">
        <f t="shared" si="22"/>
        <v/>
      </c>
      <c r="AL144" s="17" t="str">
        <f>IF($AK144="", "", COUNTIF($AK$12:$AK$261, "&lt;"&amp;$AK144)+1+COUNTIF($AK$12:$AK144, $AK144)-1-$AK$10)</f>
        <v/>
      </c>
    </row>
    <row r="145" spans="1:38" x14ac:dyDescent="0.25">
      <c r="A145" s="48"/>
      <c r="B145" s="57"/>
      <c r="C145" s="58"/>
      <c r="D145" s="59"/>
      <c r="E145" s="48"/>
      <c r="F145" s="27" t="str">
        <f t="shared" si="16"/>
        <v/>
      </c>
      <c r="G145" s="27" t="str">
        <f t="shared" si="17"/>
        <v/>
      </c>
      <c r="H145" s="48"/>
      <c r="I145" s="31" t="str">
        <f>IF(OR($B145="", $C145=""), "", SUMIF('Time Entries'!$S$12:$S$1011, _xlfn.CONCAT(I$10, " - ", $Y145), 'Time Entries'!$D$12:$D$1011)+SUMIF('Time Entries'!$T$12:$T$1011, _xlfn.CONCAT(I$10, " - ", $Y145), 'Time Entries'!$F$12:$F$1011)+SUMIF('Time Entries'!$U$12:$U$1011, _xlfn.CONCAT(I$10, " - ", $Y145), 'Time Entries'!$H$12:$H$1011)+SUMIF('Time Entries'!$V$12:$V$1011, _xlfn.CONCAT(I$10, " - ", $Y145), 'Time Entries'!$J$12:$J$1011))</f>
        <v/>
      </c>
      <c r="J145" s="22" t="str">
        <f>IF(OR($B145="", $C145=""), "", SUMIF('Time Entries'!$S$12:$S$1011, _xlfn.CONCAT(J$10, " - ", $Y145), 'Time Entries'!$D$12:$D$1011)+SUMIF('Time Entries'!$T$12:$T$1011, _xlfn.CONCAT(J$10, " - ", $Y145), 'Time Entries'!$F$12:$F$1011)+SUMIF('Time Entries'!$U$12:$U$1011, _xlfn.CONCAT(J$10, " - ", $Y145), 'Time Entries'!$H$12:$H$1011)+SUMIF('Time Entries'!$V$12:$V$1011, _xlfn.CONCAT(J$10, " - ", $Y145), 'Time Entries'!$J$12:$J$1011))</f>
        <v/>
      </c>
      <c r="K145" s="22" t="str">
        <f>IF(OR($B145="", $C145=""), "", SUMIF('Time Entries'!$S$12:$S$1011, _xlfn.CONCAT(K$10, " - ", $Y145), 'Time Entries'!$D$12:$D$1011)+SUMIF('Time Entries'!$T$12:$T$1011, _xlfn.CONCAT(K$10, " - ", $Y145), 'Time Entries'!$F$12:$F$1011)+SUMIF('Time Entries'!$U$12:$U$1011, _xlfn.CONCAT(K$10, " - ", $Y145), 'Time Entries'!$H$12:$H$1011)+SUMIF('Time Entries'!$V$12:$V$1011, _xlfn.CONCAT(K$10, " - ", $Y145), 'Time Entries'!$J$12:$J$1011))</f>
        <v/>
      </c>
      <c r="L145" s="22" t="str">
        <f>IF(OR($B145="", $C145=""), "", SUMIF('Time Entries'!$S$12:$S$1011, _xlfn.CONCAT(L$10, " - ", $Y145), 'Time Entries'!$D$12:$D$1011)+SUMIF('Time Entries'!$T$12:$T$1011, _xlfn.CONCAT(L$10, " - ", $Y145), 'Time Entries'!$F$12:$F$1011)+SUMIF('Time Entries'!$U$12:$U$1011, _xlfn.CONCAT(L$10, " - ", $Y145), 'Time Entries'!$H$12:$H$1011)+SUMIF('Time Entries'!$V$12:$V$1011, _xlfn.CONCAT(L$10, " - ", $Y145), 'Time Entries'!$J$12:$J$1011))</f>
        <v/>
      </c>
      <c r="M145" s="22" t="str">
        <f>IF(OR($B145="", $C145=""), "", SUMIF('Time Entries'!$S$12:$S$1011, _xlfn.CONCAT(M$10, " - ", $Y145), 'Time Entries'!$D$12:$D$1011)+SUMIF('Time Entries'!$T$12:$T$1011, _xlfn.CONCAT(M$10, " - ", $Y145), 'Time Entries'!$F$12:$F$1011)+SUMIF('Time Entries'!$U$12:$U$1011, _xlfn.CONCAT(M$10, " - ", $Y145), 'Time Entries'!$H$12:$H$1011)+SUMIF('Time Entries'!$V$12:$V$1011, _xlfn.CONCAT(M$10, " - ", $Y145), 'Time Entries'!$J$12:$J$1011))</f>
        <v/>
      </c>
      <c r="N145" s="22" t="str">
        <f>IF(OR($B145="", $C145=""), "", SUMIF('Time Entries'!$S$12:$S$1011, _xlfn.CONCAT(N$10, " - ", $Y145), 'Time Entries'!$D$12:$D$1011)+SUMIF('Time Entries'!$T$12:$T$1011, _xlfn.CONCAT(N$10, " - ", $Y145), 'Time Entries'!$F$12:$F$1011)+SUMIF('Time Entries'!$U$12:$U$1011, _xlfn.CONCAT(N$10, " - ", $Y145), 'Time Entries'!$H$12:$H$1011)+SUMIF('Time Entries'!$V$12:$V$1011, _xlfn.CONCAT(N$10, " - ", $Y145), 'Time Entries'!$J$12:$J$1011))</f>
        <v/>
      </c>
      <c r="O145" s="22" t="str">
        <f>IF(OR($B145="", $C145=""), "", SUMIF('Time Entries'!$S$12:$S$1011, _xlfn.CONCAT(O$10, " - ", $Y145), 'Time Entries'!$D$12:$D$1011)+SUMIF('Time Entries'!$T$12:$T$1011, _xlfn.CONCAT(O$10, " - ", $Y145), 'Time Entries'!$F$12:$F$1011)+SUMIF('Time Entries'!$U$12:$U$1011, _xlfn.CONCAT(O$10, " - ", $Y145), 'Time Entries'!$H$12:$H$1011)+SUMIF('Time Entries'!$V$12:$V$1011, _xlfn.CONCAT(O$10, " - ", $Y145), 'Time Entries'!$J$12:$J$1011))</f>
        <v/>
      </c>
      <c r="P145" s="22" t="str">
        <f>IF(OR($B145="", $C145=""), "", SUMIF('Time Entries'!$S$12:$S$1011, _xlfn.CONCAT(P$10, " - ", $Y145), 'Time Entries'!$D$12:$D$1011)+SUMIF('Time Entries'!$T$12:$T$1011, _xlfn.CONCAT(P$10, " - ", $Y145), 'Time Entries'!$F$12:$F$1011)+SUMIF('Time Entries'!$U$12:$U$1011, _xlfn.CONCAT(P$10, " - ", $Y145), 'Time Entries'!$H$12:$H$1011)+SUMIF('Time Entries'!$V$12:$V$1011, _xlfn.CONCAT(P$10, " - ", $Y145), 'Time Entries'!$J$12:$J$1011))</f>
        <v/>
      </c>
      <c r="Q145" s="22" t="str">
        <f>IF(OR($B145="", $C145=""), "", SUMIF('Time Entries'!$S$12:$S$1011, _xlfn.CONCAT(Q$10, " - ", $Y145), 'Time Entries'!$D$12:$D$1011)+SUMIF('Time Entries'!$T$12:$T$1011, _xlfn.CONCAT(Q$10, " - ", $Y145), 'Time Entries'!$F$12:$F$1011)+SUMIF('Time Entries'!$U$12:$U$1011, _xlfn.CONCAT(Q$10, " - ", $Y145), 'Time Entries'!$H$12:$H$1011)+SUMIF('Time Entries'!$V$12:$V$1011, _xlfn.CONCAT(Q$10, " - ", $Y145), 'Time Entries'!$J$12:$J$1011))</f>
        <v/>
      </c>
      <c r="R145" s="22" t="str">
        <f>IF(OR($B145="", $C145=""), "", SUMIF('Time Entries'!$S$12:$S$1011, _xlfn.CONCAT(R$10, " - ", $Y145), 'Time Entries'!$D$12:$D$1011)+SUMIF('Time Entries'!$T$12:$T$1011, _xlfn.CONCAT(R$10, " - ", $Y145), 'Time Entries'!$F$12:$F$1011)+SUMIF('Time Entries'!$U$12:$U$1011, _xlfn.CONCAT(R$10, " - ", $Y145), 'Time Entries'!$H$12:$H$1011)+SUMIF('Time Entries'!$V$12:$V$1011, _xlfn.CONCAT(R$10, " - ", $Y145), 'Time Entries'!$J$12:$J$1011))</f>
        <v/>
      </c>
      <c r="S145" s="22" t="str">
        <f>IF(OR($B145="", $C145=""), "", SUMIF('Time Entries'!$S$12:$S$1011, _xlfn.CONCAT(S$10, " - ", $Y145), 'Time Entries'!$D$12:$D$1011)+SUMIF('Time Entries'!$T$12:$T$1011, _xlfn.CONCAT(S$10, " - ", $Y145), 'Time Entries'!$F$12:$F$1011)+SUMIF('Time Entries'!$U$12:$U$1011, _xlfn.CONCAT(S$10, " - ", $Y145), 'Time Entries'!$H$12:$H$1011)+SUMIF('Time Entries'!$V$12:$V$1011, _xlfn.CONCAT(S$10, " - ", $Y145), 'Time Entries'!$J$12:$J$1011))</f>
        <v/>
      </c>
      <c r="T145" s="24" t="str">
        <f>IF(OR($B145="", $C145=""), "", SUMIF('Time Entries'!$S$12:$S$1011, _xlfn.CONCAT(T$10, " - ", $Y145), 'Time Entries'!$D$12:$D$1011)+SUMIF('Time Entries'!$T$12:$T$1011, _xlfn.CONCAT(T$10, " - ", $Y145), 'Time Entries'!$F$12:$F$1011)+SUMIF('Time Entries'!$U$12:$U$1011, _xlfn.CONCAT(T$10, " - ", $Y145), 'Time Entries'!$H$12:$H$1011)+SUMIF('Time Entries'!$V$12:$V$1011, _xlfn.CONCAT(T$10, " - ", $Y145), 'Time Entries'!$J$12:$J$1011))</f>
        <v/>
      </c>
      <c r="U145" s="48"/>
      <c r="W145" s="17" t="str">
        <f t="shared" si="18"/>
        <v/>
      </c>
      <c r="Y145" s="17" t="str">
        <f t="shared" si="19"/>
        <v/>
      </c>
      <c r="AD145" s="17" t="str">
        <f t="shared" si="20"/>
        <v/>
      </c>
      <c r="AF145" s="17" t="str">
        <f t="shared" si="21"/>
        <v/>
      </c>
      <c r="AH145" s="17" t="str">
        <f>IF($B145="", "", IF(COUNTIF($B$12:$B145, $B145)&gt;1, "", $B145))</f>
        <v/>
      </c>
      <c r="AI145" s="17" t="str">
        <f>IF($AH145="", "", COUNTIF($AH$12:$AH$261, "&lt;"&amp;$AH145)+1+COUNTIF($AH$12:$AH145, $AH145)-1-$AH$10)</f>
        <v/>
      </c>
      <c r="AK145" s="17" t="str">
        <f t="shared" si="22"/>
        <v/>
      </c>
      <c r="AL145" s="17" t="str">
        <f>IF($AK145="", "", COUNTIF($AK$12:$AK$261, "&lt;"&amp;$AK145)+1+COUNTIF($AK$12:$AK145, $AK145)-1-$AK$10)</f>
        <v/>
      </c>
    </row>
    <row r="146" spans="1:38" x14ac:dyDescent="0.25">
      <c r="A146" s="48"/>
      <c r="B146" s="57"/>
      <c r="C146" s="58"/>
      <c r="D146" s="59"/>
      <c r="E146" s="48"/>
      <c r="F146" s="27" t="str">
        <f t="shared" si="16"/>
        <v/>
      </c>
      <c r="G146" s="27" t="str">
        <f t="shared" si="17"/>
        <v/>
      </c>
      <c r="H146" s="48"/>
      <c r="I146" s="31" t="str">
        <f>IF(OR($B146="", $C146=""), "", SUMIF('Time Entries'!$S$12:$S$1011, _xlfn.CONCAT(I$10, " - ", $Y146), 'Time Entries'!$D$12:$D$1011)+SUMIF('Time Entries'!$T$12:$T$1011, _xlfn.CONCAT(I$10, " - ", $Y146), 'Time Entries'!$F$12:$F$1011)+SUMIF('Time Entries'!$U$12:$U$1011, _xlfn.CONCAT(I$10, " - ", $Y146), 'Time Entries'!$H$12:$H$1011)+SUMIF('Time Entries'!$V$12:$V$1011, _xlfn.CONCAT(I$10, " - ", $Y146), 'Time Entries'!$J$12:$J$1011))</f>
        <v/>
      </c>
      <c r="J146" s="22" t="str">
        <f>IF(OR($B146="", $C146=""), "", SUMIF('Time Entries'!$S$12:$S$1011, _xlfn.CONCAT(J$10, " - ", $Y146), 'Time Entries'!$D$12:$D$1011)+SUMIF('Time Entries'!$T$12:$T$1011, _xlfn.CONCAT(J$10, " - ", $Y146), 'Time Entries'!$F$12:$F$1011)+SUMIF('Time Entries'!$U$12:$U$1011, _xlfn.CONCAT(J$10, " - ", $Y146), 'Time Entries'!$H$12:$H$1011)+SUMIF('Time Entries'!$V$12:$V$1011, _xlfn.CONCAT(J$10, " - ", $Y146), 'Time Entries'!$J$12:$J$1011))</f>
        <v/>
      </c>
      <c r="K146" s="22" t="str">
        <f>IF(OR($B146="", $C146=""), "", SUMIF('Time Entries'!$S$12:$S$1011, _xlfn.CONCAT(K$10, " - ", $Y146), 'Time Entries'!$D$12:$D$1011)+SUMIF('Time Entries'!$T$12:$T$1011, _xlfn.CONCAT(K$10, " - ", $Y146), 'Time Entries'!$F$12:$F$1011)+SUMIF('Time Entries'!$U$12:$U$1011, _xlfn.CONCAT(K$10, " - ", $Y146), 'Time Entries'!$H$12:$H$1011)+SUMIF('Time Entries'!$V$12:$V$1011, _xlfn.CONCAT(K$10, " - ", $Y146), 'Time Entries'!$J$12:$J$1011))</f>
        <v/>
      </c>
      <c r="L146" s="22" t="str">
        <f>IF(OR($B146="", $C146=""), "", SUMIF('Time Entries'!$S$12:$S$1011, _xlfn.CONCAT(L$10, " - ", $Y146), 'Time Entries'!$D$12:$D$1011)+SUMIF('Time Entries'!$T$12:$T$1011, _xlfn.CONCAT(L$10, " - ", $Y146), 'Time Entries'!$F$12:$F$1011)+SUMIF('Time Entries'!$U$12:$U$1011, _xlfn.CONCAT(L$10, " - ", $Y146), 'Time Entries'!$H$12:$H$1011)+SUMIF('Time Entries'!$V$12:$V$1011, _xlfn.CONCAT(L$10, " - ", $Y146), 'Time Entries'!$J$12:$J$1011))</f>
        <v/>
      </c>
      <c r="M146" s="22" t="str">
        <f>IF(OR($B146="", $C146=""), "", SUMIF('Time Entries'!$S$12:$S$1011, _xlfn.CONCAT(M$10, " - ", $Y146), 'Time Entries'!$D$12:$D$1011)+SUMIF('Time Entries'!$T$12:$T$1011, _xlfn.CONCAT(M$10, " - ", $Y146), 'Time Entries'!$F$12:$F$1011)+SUMIF('Time Entries'!$U$12:$U$1011, _xlfn.CONCAT(M$10, " - ", $Y146), 'Time Entries'!$H$12:$H$1011)+SUMIF('Time Entries'!$V$12:$V$1011, _xlfn.CONCAT(M$10, " - ", $Y146), 'Time Entries'!$J$12:$J$1011))</f>
        <v/>
      </c>
      <c r="N146" s="22" t="str">
        <f>IF(OR($B146="", $C146=""), "", SUMIF('Time Entries'!$S$12:$S$1011, _xlfn.CONCAT(N$10, " - ", $Y146), 'Time Entries'!$D$12:$D$1011)+SUMIF('Time Entries'!$T$12:$T$1011, _xlfn.CONCAT(N$10, " - ", $Y146), 'Time Entries'!$F$12:$F$1011)+SUMIF('Time Entries'!$U$12:$U$1011, _xlfn.CONCAT(N$10, " - ", $Y146), 'Time Entries'!$H$12:$H$1011)+SUMIF('Time Entries'!$V$12:$V$1011, _xlfn.CONCAT(N$10, " - ", $Y146), 'Time Entries'!$J$12:$J$1011))</f>
        <v/>
      </c>
      <c r="O146" s="22" t="str">
        <f>IF(OR($B146="", $C146=""), "", SUMIF('Time Entries'!$S$12:$S$1011, _xlfn.CONCAT(O$10, " - ", $Y146), 'Time Entries'!$D$12:$D$1011)+SUMIF('Time Entries'!$T$12:$T$1011, _xlfn.CONCAT(O$10, " - ", $Y146), 'Time Entries'!$F$12:$F$1011)+SUMIF('Time Entries'!$U$12:$U$1011, _xlfn.CONCAT(O$10, " - ", $Y146), 'Time Entries'!$H$12:$H$1011)+SUMIF('Time Entries'!$V$12:$V$1011, _xlfn.CONCAT(O$10, " - ", $Y146), 'Time Entries'!$J$12:$J$1011))</f>
        <v/>
      </c>
      <c r="P146" s="22" t="str">
        <f>IF(OR($B146="", $C146=""), "", SUMIF('Time Entries'!$S$12:$S$1011, _xlfn.CONCAT(P$10, " - ", $Y146), 'Time Entries'!$D$12:$D$1011)+SUMIF('Time Entries'!$T$12:$T$1011, _xlfn.CONCAT(P$10, " - ", $Y146), 'Time Entries'!$F$12:$F$1011)+SUMIF('Time Entries'!$U$12:$U$1011, _xlfn.CONCAT(P$10, " - ", $Y146), 'Time Entries'!$H$12:$H$1011)+SUMIF('Time Entries'!$V$12:$V$1011, _xlfn.CONCAT(P$10, " - ", $Y146), 'Time Entries'!$J$12:$J$1011))</f>
        <v/>
      </c>
      <c r="Q146" s="22" t="str">
        <f>IF(OR($B146="", $C146=""), "", SUMIF('Time Entries'!$S$12:$S$1011, _xlfn.CONCAT(Q$10, " - ", $Y146), 'Time Entries'!$D$12:$D$1011)+SUMIF('Time Entries'!$T$12:$T$1011, _xlfn.CONCAT(Q$10, " - ", $Y146), 'Time Entries'!$F$12:$F$1011)+SUMIF('Time Entries'!$U$12:$U$1011, _xlfn.CONCAT(Q$10, " - ", $Y146), 'Time Entries'!$H$12:$H$1011)+SUMIF('Time Entries'!$V$12:$V$1011, _xlfn.CONCAT(Q$10, " - ", $Y146), 'Time Entries'!$J$12:$J$1011))</f>
        <v/>
      </c>
      <c r="R146" s="22" t="str">
        <f>IF(OR($B146="", $C146=""), "", SUMIF('Time Entries'!$S$12:$S$1011, _xlfn.CONCAT(R$10, " - ", $Y146), 'Time Entries'!$D$12:$D$1011)+SUMIF('Time Entries'!$T$12:$T$1011, _xlfn.CONCAT(R$10, " - ", $Y146), 'Time Entries'!$F$12:$F$1011)+SUMIF('Time Entries'!$U$12:$U$1011, _xlfn.CONCAT(R$10, " - ", $Y146), 'Time Entries'!$H$12:$H$1011)+SUMIF('Time Entries'!$V$12:$V$1011, _xlfn.CONCAT(R$10, " - ", $Y146), 'Time Entries'!$J$12:$J$1011))</f>
        <v/>
      </c>
      <c r="S146" s="22" t="str">
        <f>IF(OR($B146="", $C146=""), "", SUMIF('Time Entries'!$S$12:$S$1011, _xlfn.CONCAT(S$10, " - ", $Y146), 'Time Entries'!$D$12:$D$1011)+SUMIF('Time Entries'!$T$12:$T$1011, _xlfn.CONCAT(S$10, " - ", $Y146), 'Time Entries'!$F$12:$F$1011)+SUMIF('Time Entries'!$U$12:$U$1011, _xlfn.CONCAT(S$10, " - ", $Y146), 'Time Entries'!$H$12:$H$1011)+SUMIF('Time Entries'!$V$12:$V$1011, _xlfn.CONCAT(S$10, " - ", $Y146), 'Time Entries'!$J$12:$J$1011))</f>
        <v/>
      </c>
      <c r="T146" s="24" t="str">
        <f>IF(OR($B146="", $C146=""), "", SUMIF('Time Entries'!$S$12:$S$1011, _xlfn.CONCAT(T$10, " - ", $Y146), 'Time Entries'!$D$12:$D$1011)+SUMIF('Time Entries'!$T$12:$T$1011, _xlfn.CONCAT(T$10, " - ", $Y146), 'Time Entries'!$F$12:$F$1011)+SUMIF('Time Entries'!$U$12:$U$1011, _xlfn.CONCAT(T$10, " - ", $Y146), 'Time Entries'!$H$12:$H$1011)+SUMIF('Time Entries'!$V$12:$V$1011, _xlfn.CONCAT(T$10, " - ", $Y146), 'Time Entries'!$J$12:$J$1011))</f>
        <v/>
      </c>
      <c r="U146" s="48"/>
      <c r="W146" s="17" t="str">
        <f t="shared" si="18"/>
        <v/>
      </c>
      <c r="Y146" s="17" t="str">
        <f t="shared" si="19"/>
        <v/>
      </c>
      <c r="AD146" s="17" t="str">
        <f t="shared" si="20"/>
        <v/>
      </c>
      <c r="AF146" s="17" t="str">
        <f t="shared" si="21"/>
        <v/>
      </c>
      <c r="AH146" s="17" t="str">
        <f>IF($B146="", "", IF(COUNTIF($B$12:$B146, $B146)&gt;1, "", $B146))</f>
        <v/>
      </c>
      <c r="AI146" s="17" t="str">
        <f>IF($AH146="", "", COUNTIF($AH$12:$AH$261, "&lt;"&amp;$AH146)+1+COUNTIF($AH$12:$AH146, $AH146)-1-$AH$10)</f>
        <v/>
      </c>
      <c r="AK146" s="17" t="str">
        <f t="shared" si="22"/>
        <v/>
      </c>
      <c r="AL146" s="17" t="str">
        <f>IF($AK146="", "", COUNTIF($AK$12:$AK$261, "&lt;"&amp;$AK146)+1+COUNTIF($AK$12:$AK146, $AK146)-1-$AK$10)</f>
        <v/>
      </c>
    </row>
    <row r="147" spans="1:38" x14ac:dyDescent="0.25">
      <c r="A147" s="48"/>
      <c r="B147" s="57"/>
      <c r="C147" s="58"/>
      <c r="D147" s="59"/>
      <c r="E147" s="48"/>
      <c r="F147" s="27" t="str">
        <f t="shared" si="16"/>
        <v/>
      </c>
      <c r="G147" s="27" t="str">
        <f t="shared" si="17"/>
        <v/>
      </c>
      <c r="H147" s="48"/>
      <c r="I147" s="31" t="str">
        <f>IF(OR($B147="", $C147=""), "", SUMIF('Time Entries'!$S$12:$S$1011, _xlfn.CONCAT(I$10, " - ", $Y147), 'Time Entries'!$D$12:$D$1011)+SUMIF('Time Entries'!$T$12:$T$1011, _xlfn.CONCAT(I$10, " - ", $Y147), 'Time Entries'!$F$12:$F$1011)+SUMIF('Time Entries'!$U$12:$U$1011, _xlfn.CONCAT(I$10, " - ", $Y147), 'Time Entries'!$H$12:$H$1011)+SUMIF('Time Entries'!$V$12:$V$1011, _xlfn.CONCAT(I$10, " - ", $Y147), 'Time Entries'!$J$12:$J$1011))</f>
        <v/>
      </c>
      <c r="J147" s="22" t="str">
        <f>IF(OR($B147="", $C147=""), "", SUMIF('Time Entries'!$S$12:$S$1011, _xlfn.CONCAT(J$10, " - ", $Y147), 'Time Entries'!$D$12:$D$1011)+SUMIF('Time Entries'!$T$12:$T$1011, _xlfn.CONCAT(J$10, " - ", $Y147), 'Time Entries'!$F$12:$F$1011)+SUMIF('Time Entries'!$U$12:$U$1011, _xlfn.CONCAT(J$10, " - ", $Y147), 'Time Entries'!$H$12:$H$1011)+SUMIF('Time Entries'!$V$12:$V$1011, _xlfn.CONCAT(J$10, " - ", $Y147), 'Time Entries'!$J$12:$J$1011))</f>
        <v/>
      </c>
      <c r="K147" s="22" t="str">
        <f>IF(OR($B147="", $C147=""), "", SUMIF('Time Entries'!$S$12:$S$1011, _xlfn.CONCAT(K$10, " - ", $Y147), 'Time Entries'!$D$12:$D$1011)+SUMIF('Time Entries'!$T$12:$T$1011, _xlfn.CONCAT(K$10, " - ", $Y147), 'Time Entries'!$F$12:$F$1011)+SUMIF('Time Entries'!$U$12:$U$1011, _xlfn.CONCAT(K$10, " - ", $Y147), 'Time Entries'!$H$12:$H$1011)+SUMIF('Time Entries'!$V$12:$V$1011, _xlfn.CONCAT(K$10, " - ", $Y147), 'Time Entries'!$J$12:$J$1011))</f>
        <v/>
      </c>
      <c r="L147" s="22" t="str">
        <f>IF(OR($B147="", $C147=""), "", SUMIF('Time Entries'!$S$12:$S$1011, _xlfn.CONCAT(L$10, " - ", $Y147), 'Time Entries'!$D$12:$D$1011)+SUMIF('Time Entries'!$T$12:$T$1011, _xlfn.CONCAT(L$10, " - ", $Y147), 'Time Entries'!$F$12:$F$1011)+SUMIF('Time Entries'!$U$12:$U$1011, _xlfn.CONCAT(L$10, " - ", $Y147), 'Time Entries'!$H$12:$H$1011)+SUMIF('Time Entries'!$V$12:$V$1011, _xlfn.CONCAT(L$10, " - ", $Y147), 'Time Entries'!$J$12:$J$1011))</f>
        <v/>
      </c>
      <c r="M147" s="22" t="str">
        <f>IF(OR($B147="", $C147=""), "", SUMIF('Time Entries'!$S$12:$S$1011, _xlfn.CONCAT(M$10, " - ", $Y147), 'Time Entries'!$D$12:$D$1011)+SUMIF('Time Entries'!$T$12:$T$1011, _xlfn.CONCAT(M$10, " - ", $Y147), 'Time Entries'!$F$12:$F$1011)+SUMIF('Time Entries'!$U$12:$U$1011, _xlfn.CONCAT(M$10, " - ", $Y147), 'Time Entries'!$H$12:$H$1011)+SUMIF('Time Entries'!$V$12:$V$1011, _xlfn.CONCAT(M$10, " - ", $Y147), 'Time Entries'!$J$12:$J$1011))</f>
        <v/>
      </c>
      <c r="N147" s="22" t="str">
        <f>IF(OR($B147="", $C147=""), "", SUMIF('Time Entries'!$S$12:$S$1011, _xlfn.CONCAT(N$10, " - ", $Y147), 'Time Entries'!$D$12:$D$1011)+SUMIF('Time Entries'!$T$12:$T$1011, _xlfn.CONCAT(N$10, " - ", $Y147), 'Time Entries'!$F$12:$F$1011)+SUMIF('Time Entries'!$U$12:$U$1011, _xlfn.CONCAT(N$10, " - ", $Y147), 'Time Entries'!$H$12:$H$1011)+SUMIF('Time Entries'!$V$12:$V$1011, _xlfn.CONCAT(N$10, " - ", $Y147), 'Time Entries'!$J$12:$J$1011))</f>
        <v/>
      </c>
      <c r="O147" s="22" t="str">
        <f>IF(OR($B147="", $C147=""), "", SUMIF('Time Entries'!$S$12:$S$1011, _xlfn.CONCAT(O$10, " - ", $Y147), 'Time Entries'!$D$12:$D$1011)+SUMIF('Time Entries'!$T$12:$T$1011, _xlfn.CONCAT(O$10, " - ", $Y147), 'Time Entries'!$F$12:$F$1011)+SUMIF('Time Entries'!$U$12:$U$1011, _xlfn.CONCAT(O$10, " - ", $Y147), 'Time Entries'!$H$12:$H$1011)+SUMIF('Time Entries'!$V$12:$V$1011, _xlfn.CONCAT(O$10, " - ", $Y147), 'Time Entries'!$J$12:$J$1011))</f>
        <v/>
      </c>
      <c r="P147" s="22" t="str">
        <f>IF(OR($B147="", $C147=""), "", SUMIF('Time Entries'!$S$12:$S$1011, _xlfn.CONCAT(P$10, " - ", $Y147), 'Time Entries'!$D$12:$D$1011)+SUMIF('Time Entries'!$T$12:$T$1011, _xlfn.CONCAT(P$10, " - ", $Y147), 'Time Entries'!$F$12:$F$1011)+SUMIF('Time Entries'!$U$12:$U$1011, _xlfn.CONCAT(P$10, " - ", $Y147), 'Time Entries'!$H$12:$H$1011)+SUMIF('Time Entries'!$V$12:$V$1011, _xlfn.CONCAT(P$10, " - ", $Y147), 'Time Entries'!$J$12:$J$1011))</f>
        <v/>
      </c>
      <c r="Q147" s="22" t="str">
        <f>IF(OR($B147="", $C147=""), "", SUMIF('Time Entries'!$S$12:$S$1011, _xlfn.CONCAT(Q$10, " - ", $Y147), 'Time Entries'!$D$12:$D$1011)+SUMIF('Time Entries'!$T$12:$T$1011, _xlfn.CONCAT(Q$10, " - ", $Y147), 'Time Entries'!$F$12:$F$1011)+SUMIF('Time Entries'!$U$12:$U$1011, _xlfn.CONCAT(Q$10, " - ", $Y147), 'Time Entries'!$H$12:$H$1011)+SUMIF('Time Entries'!$V$12:$V$1011, _xlfn.CONCAT(Q$10, " - ", $Y147), 'Time Entries'!$J$12:$J$1011))</f>
        <v/>
      </c>
      <c r="R147" s="22" t="str">
        <f>IF(OR($B147="", $C147=""), "", SUMIF('Time Entries'!$S$12:$S$1011, _xlfn.CONCAT(R$10, " - ", $Y147), 'Time Entries'!$D$12:$D$1011)+SUMIF('Time Entries'!$T$12:$T$1011, _xlfn.CONCAT(R$10, " - ", $Y147), 'Time Entries'!$F$12:$F$1011)+SUMIF('Time Entries'!$U$12:$U$1011, _xlfn.CONCAT(R$10, " - ", $Y147), 'Time Entries'!$H$12:$H$1011)+SUMIF('Time Entries'!$V$12:$V$1011, _xlfn.CONCAT(R$10, " - ", $Y147), 'Time Entries'!$J$12:$J$1011))</f>
        <v/>
      </c>
      <c r="S147" s="22" t="str">
        <f>IF(OR($B147="", $C147=""), "", SUMIF('Time Entries'!$S$12:$S$1011, _xlfn.CONCAT(S$10, " - ", $Y147), 'Time Entries'!$D$12:$D$1011)+SUMIF('Time Entries'!$T$12:$T$1011, _xlfn.CONCAT(S$10, " - ", $Y147), 'Time Entries'!$F$12:$F$1011)+SUMIF('Time Entries'!$U$12:$U$1011, _xlfn.CONCAT(S$10, " - ", $Y147), 'Time Entries'!$H$12:$H$1011)+SUMIF('Time Entries'!$V$12:$V$1011, _xlfn.CONCAT(S$10, " - ", $Y147), 'Time Entries'!$J$12:$J$1011))</f>
        <v/>
      </c>
      <c r="T147" s="24" t="str">
        <f>IF(OR($B147="", $C147=""), "", SUMIF('Time Entries'!$S$12:$S$1011, _xlfn.CONCAT(T$10, " - ", $Y147), 'Time Entries'!$D$12:$D$1011)+SUMIF('Time Entries'!$T$12:$T$1011, _xlfn.CONCAT(T$10, " - ", $Y147), 'Time Entries'!$F$12:$F$1011)+SUMIF('Time Entries'!$U$12:$U$1011, _xlfn.CONCAT(T$10, " - ", $Y147), 'Time Entries'!$H$12:$H$1011)+SUMIF('Time Entries'!$V$12:$V$1011, _xlfn.CONCAT(T$10, " - ", $Y147), 'Time Entries'!$J$12:$J$1011))</f>
        <v/>
      </c>
      <c r="U147" s="48"/>
      <c r="W147" s="17" t="str">
        <f t="shared" si="18"/>
        <v/>
      </c>
      <c r="Y147" s="17" t="str">
        <f t="shared" si="19"/>
        <v/>
      </c>
      <c r="AD147" s="17" t="str">
        <f t="shared" si="20"/>
        <v/>
      </c>
      <c r="AF147" s="17" t="str">
        <f t="shared" si="21"/>
        <v/>
      </c>
      <c r="AH147" s="17" t="str">
        <f>IF($B147="", "", IF(COUNTIF($B$12:$B147, $B147)&gt;1, "", $B147))</f>
        <v/>
      </c>
      <c r="AI147" s="17" t="str">
        <f>IF($AH147="", "", COUNTIF($AH$12:$AH$261, "&lt;"&amp;$AH147)+1+COUNTIF($AH$12:$AH147, $AH147)-1-$AH$10)</f>
        <v/>
      </c>
      <c r="AK147" s="17" t="str">
        <f t="shared" si="22"/>
        <v/>
      </c>
      <c r="AL147" s="17" t="str">
        <f>IF($AK147="", "", COUNTIF($AK$12:$AK$261, "&lt;"&amp;$AK147)+1+COUNTIF($AK$12:$AK147, $AK147)-1-$AK$10)</f>
        <v/>
      </c>
    </row>
    <row r="148" spans="1:38" x14ac:dyDescent="0.25">
      <c r="A148" s="48"/>
      <c r="B148" s="57"/>
      <c r="C148" s="58"/>
      <c r="D148" s="59"/>
      <c r="E148" s="48"/>
      <c r="F148" s="27" t="str">
        <f t="shared" si="16"/>
        <v/>
      </c>
      <c r="G148" s="27" t="str">
        <f t="shared" si="17"/>
        <v/>
      </c>
      <c r="H148" s="48"/>
      <c r="I148" s="31" t="str">
        <f>IF(OR($B148="", $C148=""), "", SUMIF('Time Entries'!$S$12:$S$1011, _xlfn.CONCAT(I$10, " - ", $Y148), 'Time Entries'!$D$12:$D$1011)+SUMIF('Time Entries'!$T$12:$T$1011, _xlfn.CONCAT(I$10, " - ", $Y148), 'Time Entries'!$F$12:$F$1011)+SUMIF('Time Entries'!$U$12:$U$1011, _xlfn.CONCAT(I$10, " - ", $Y148), 'Time Entries'!$H$12:$H$1011)+SUMIF('Time Entries'!$V$12:$V$1011, _xlfn.CONCAT(I$10, " - ", $Y148), 'Time Entries'!$J$12:$J$1011))</f>
        <v/>
      </c>
      <c r="J148" s="22" t="str">
        <f>IF(OR($B148="", $C148=""), "", SUMIF('Time Entries'!$S$12:$S$1011, _xlfn.CONCAT(J$10, " - ", $Y148), 'Time Entries'!$D$12:$D$1011)+SUMIF('Time Entries'!$T$12:$T$1011, _xlfn.CONCAT(J$10, " - ", $Y148), 'Time Entries'!$F$12:$F$1011)+SUMIF('Time Entries'!$U$12:$U$1011, _xlfn.CONCAT(J$10, " - ", $Y148), 'Time Entries'!$H$12:$H$1011)+SUMIF('Time Entries'!$V$12:$V$1011, _xlfn.CONCAT(J$10, " - ", $Y148), 'Time Entries'!$J$12:$J$1011))</f>
        <v/>
      </c>
      <c r="K148" s="22" t="str">
        <f>IF(OR($B148="", $C148=""), "", SUMIF('Time Entries'!$S$12:$S$1011, _xlfn.CONCAT(K$10, " - ", $Y148), 'Time Entries'!$D$12:$D$1011)+SUMIF('Time Entries'!$T$12:$T$1011, _xlfn.CONCAT(K$10, " - ", $Y148), 'Time Entries'!$F$12:$F$1011)+SUMIF('Time Entries'!$U$12:$U$1011, _xlfn.CONCAT(K$10, " - ", $Y148), 'Time Entries'!$H$12:$H$1011)+SUMIF('Time Entries'!$V$12:$V$1011, _xlfn.CONCAT(K$10, " - ", $Y148), 'Time Entries'!$J$12:$J$1011))</f>
        <v/>
      </c>
      <c r="L148" s="22" t="str">
        <f>IF(OR($B148="", $C148=""), "", SUMIF('Time Entries'!$S$12:$S$1011, _xlfn.CONCAT(L$10, " - ", $Y148), 'Time Entries'!$D$12:$D$1011)+SUMIF('Time Entries'!$T$12:$T$1011, _xlfn.CONCAT(L$10, " - ", $Y148), 'Time Entries'!$F$12:$F$1011)+SUMIF('Time Entries'!$U$12:$U$1011, _xlfn.CONCAT(L$10, " - ", $Y148), 'Time Entries'!$H$12:$H$1011)+SUMIF('Time Entries'!$V$12:$V$1011, _xlfn.CONCAT(L$10, " - ", $Y148), 'Time Entries'!$J$12:$J$1011))</f>
        <v/>
      </c>
      <c r="M148" s="22" t="str">
        <f>IF(OR($B148="", $C148=""), "", SUMIF('Time Entries'!$S$12:$S$1011, _xlfn.CONCAT(M$10, " - ", $Y148), 'Time Entries'!$D$12:$D$1011)+SUMIF('Time Entries'!$T$12:$T$1011, _xlfn.CONCAT(M$10, " - ", $Y148), 'Time Entries'!$F$12:$F$1011)+SUMIF('Time Entries'!$U$12:$U$1011, _xlfn.CONCAT(M$10, " - ", $Y148), 'Time Entries'!$H$12:$H$1011)+SUMIF('Time Entries'!$V$12:$V$1011, _xlfn.CONCAT(M$10, " - ", $Y148), 'Time Entries'!$J$12:$J$1011))</f>
        <v/>
      </c>
      <c r="N148" s="22" t="str">
        <f>IF(OR($B148="", $C148=""), "", SUMIF('Time Entries'!$S$12:$S$1011, _xlfn.CONCAT(N$10, " - ", $Y148), 'Time Entries'!$D$12:$D$1011)+SUMIF('Time Entries'!$T$12:$T$1011, _xlfn.CONCAT(N$10, " - ", $Y148), 'Time Entries'!$F$12:$F$1011)+SUMIF('Time Entries'!$U$12:$U$1011, _xlfn.CONCAT(N$10, " - ", $Y148), 'Time Entries'!$H$12:$H$1011)+SUMIF('Time Entries'!$V$12:$V$1011, _xlfn.CONCAT(N$10, " - ", $Y148), 'Time Entries'!$J$12:$J$1011))</f>
        <v/>
      </c>
      <c r="O148" s="22" t="str">
        <f>IF(OR($B148="", $C148=""), "", SUMIF('Time Entries'!$S$12:$S$1011, _xlfn.CONCAT(O$10, " - ", $Y148), 'Time Entries'!$D$12:$D$1011)+SUMIF('Time Entries'!$T$12:$T$1011, _xlfn.CONCAT(O$10, " - ", $Y148), 'Time Entries'!$F$12:$F$1011)+SUMIF('Time Entries'!$U$12:$U$1011, _xlfn.CONCAT(O$10, " - ", $Y148), 'Time Entries'!$H$12:$H$1011)+SUMIF('Time Entries'!$V$12:$V$1011, _xlfn.CONCAT(O$10, " - ", $Y148), 'Time Entries'!$J$12:$J$1011))</f>
        <v/>
      </c>
      <c r="P148" s="22" t="str">
        <f>IF(OR($B148="", $C148=""), "", SUMIF('Time Entries'!$S$12:$S$1011, _xlfn.CONCAT(P$10, " - ", $Y148), 'Time Entries'!$D$12:$D$1011)+SUMIF('Time Entries'!$T$12:$T$1011, _xlfn.CONCAT(P$10, " - ", $Y148), 'Time Entries'!$F$12:$F$1011)+SUMIF('Time Entries'!$U$12:$U$1011, _xlfn.CONCAT(P$10, " - ", $Y148), 'Time Entries'!$H$12:$H$1011)+SUMIF('Time Entries'!$V$12:$V$1011, _xlfn.CONCAT(P$10, " - ", $Y148), 'Time Entries'!$J$12:$J$1011))</f>
        <v/>
      </c>
      <c r="Q148" s="22" t="str">
        <f>IF(OR($B148="", $C148=""), "", SUMIF('Time Entries'!$S$12:$S$1011, _xlfn.CONCAT(Q$10, " - ", $Y148), 'Time Entries'!$D$12:$D$1011)+SUMIF('Time Entries'!$T$12:$T$1011, _xlfn.CONCAT(Q$10, " - ", $Y148), 'Time Entries'!$F$12:$F$1011)+SUMIF('Time Entries'!$U$12:$U$1011, _xlfn.CONCAT(Q$10, " - ", $Y148), 'Time Entries'!$H$12:$H$1011)+SUMIF('Time Entries'!$V$12:$V$1011, _xlfn.CONCAT(Q$10, " - ", $Y148), 'Time Entries'!$J$12:$J$1011))</f>
        <v/>
      </c>
      <c r="R148" s="22" t="str">
        <f>IF(OR($B148="", $C148=""), "", SUMIF('Time Entries'!$S$12:$S$1011, _xlfn.CONCAT(R$10, " - ", $Y148), 'Time Entries'!$D$12:$D$1011)+SUMIF('Time Entries'!$T$12:$T$1011, _xlfn.CONCAT(R$10, " - ", $Y148), 'Time Entries'!$F$12:$F$1011)+SUMIF('Time Entries'!$U$12:$U$1011, _xlfn.CONCAT(R$10, " - ", $Y148), 'Time Entries'!$H$12:$H$1011)+SUMIF('Time Entries'!$V$12:$V$1011, _xlfn.CONCAT(R$10, " - ", $Y148), 'Time Entries'!$J$12:$J$1011))</f>
        <v/>
      </c>
      <c r="S148" s="22" t="str">
        <f>IF(OR($B148="", $C148=""), "", SUMIF('Time Entries'!$S$12:$S$1011, _xlfn.CONCAT(S$10, " - ", $Y148), 'Time Entries'!$D$12:$D$1011)+SUMIF('Time Entries'!$T$12:$T$1011, _xlfn.CONCAT(S$10, " - ", $Y148), 'Time Entries'!$F$12:$F$1011)+SUMIF('Time Entries'!$U$12:$U$1011, _xlfn.CONCAT(S$10, " - ", $Y148), 'Time Entries'!$H$12:$H$1011)+SUMIF('Time Entries'!$V$12:$V$1011, _xlfn.CONCAT(S$10, " - ", $Y148), 'Time Entries'!$J$12:$J$1011))</f>
        <v/>
      </c>
      <c r="T148" s="24" t="str">
        <f>IF(OR($B148="", $C148=""), "", SUMIF('Time Entries'!$S$12:$S$1011, _xlfn.CONCAT(T$10, " - ", $Y148), 'Time Entries'!$D$12:$D$1011)+SUMIF('Time Entries'!$T$12:$T$1011, _xlfn.CONCAT(T$10, " - ", $Y148), 'Time Entries'!$F$12:$F$1011)+SUMIF('Time Entries'!$U$12:$U$1011, _xlfn.CONCAT(T$10, " - ", $Y148), 'Time Entries'!$H$12:$H$1011)+SUMIF('Time Entries'!$V$12:$V$1011, _xlfn.CONCAT(T$10, " - ", $Y148), 'Time Entries'!$J$12:$J$1011))</f>
        <v/>
      </c>
      <c r="U148" s="48"/>
      <c r="W148" s="17" t="str">
        <f t="shared" si="18"/>
        <v/>
      </c>
      <c r="Y148" s="17" t="str">
        <f t="shared" si="19"/>
        <v/>
      </c>
      <c r="AD148" s="17" t="str">
        <f t="shared" si="20"/>
        <v/>
      </c>
      <c r="AF148" s="17" t="str">
        <f t="shared" si="21"/>
        <v/>
      </c>
      <c r="AH148" s="17" t="str">
        <f>IF($B148="", "", IF(COUNTIF($B$12:$B148, $B148)&gt;1, "", $B148))</f>
        <v/>
      </c>
      <c r="AI148" s="17" t="str">
        <f>IF($AH148="", "", COUNTIF($AH$12:$AH$261, "&lt;"&amp;$AH148)+1+COUNTIF($AH$12:$AH148, $AH148)-1-$AH$10)</f>
        <v/>
      </c>
      <c r="AK148" s="17" t="str">
        <f t="shared" si="22"/>
        <v/>
      </c>
      <c r="AL148" s="17" t="str">
        <f>IF($AK148="", "", COUNTIF($AK$12:$AK$261, "&lt;"&amp;$AK148)+1+COUNTIF($AK$12:$AK148, $AK148)-1-$AK$10)</f>
        <v/>
      </c>
    </row>
    <row r="149" spans="1:38" x14ac:dyDescent="0.25">
      <c r="A149" s="48"/>
      <c r="B149" s="57"/>
      <c r="C149" s="58"/>
      <c r="D149" s="59"/>
      <c r="E149" s="48"/>
      <c r="F149" s="27" t="str">
        <f t="shared" si="16"/>
        <v/>
      </c>
      <c r="G149" s="27" t="str">
        <f t="shared" si="17"/>
        <v/>
      </c>
      <c r="H149" s="48"/>
      <c r="I149" s="31" t="str">
        <f>IF(OR($B149="", $C149=""), "", SUMIF('Time Entries'!$S$12:$S$1011, _xlfn.CONCAT(I$10, " - ", $Y149), 'Time Entries'!$D$12:$D$1011)+SUMIF('Time Entries'!$T$12:$T$1011, _xlfn.CONCAT(I$10, " - ", $Y149), 'Time Entries'!$F$12:$F$1011)+SUMIF('Time Entries'!$U$12:$U$1011, _xlfn.CONCAT(I$10, " - ", $Y149), 'Time Entries'!$H$12:$H$1011)+SUMIF('Time Entries'!$V$12:$V$1011, _xlfn.CONCAT(I$10, " - ", $Y149), 'Time Entries'!$J$12:$J$1011))</f>
        <v/>
      </c>
      <c r="J149" s="22" t="str">
        <f>IF(OR($B149="", $C149=""), "", SUMIF('Time Entries'!$S$12:$S$1011, _xlfn.CONCAT(J$10, " - ", $Y149), 'Time Entries'!$D$12:$D$1011)+SUMIF('Time Entries'!$T$12:$T$1011, _xlfn.CONCAT(J$10, " - ", $Y149), 'Time Entries'!$F$12:$F$1011)+SUMIF('Time Entries'!$U$12:$U$1011, _xlfn.CONCAT(J$10, " - ", $Y149), 'Time Entries'!$H$12:$H$1011)+SUMIF('Time Entries'!$V$12:$V$1011, _xlfn.CONCAT(J$10, " - ", $Y149), 'Time Entries'!$J$12:$J$1011))</f>
        <v/>
      </c>
      <c r="K149" s="22" t="str">
        <f>IF(OR($B149="", $C149=""), "", SUMIF('Time Entries'!$S$12:$S$1011, _xlfn.CONCAT(K$10, " - ", $Y149), 'Time Entries'!$D$12:$D$1011)+SUMIF('Time Entries'!$T$12:$T$1011, _xlfn.CONCAT(K$10, " - ", $Y149), 'Time Entries'!$F$12:$F$1011)+SUMIF('Time Entries'!$U$12:$U$1011, _xlfn.CONCAT(K$10, " - ", $Y149), 'Time Entries'!$H$12:$H$1011)+SUMIF('Time Entries'!$V$12:$V$1011, _xlfn.CONCAT(K$10, " - ", $Y149), 'Time Entries'!$J$12:$J$1011))</f>
        <v/>
      </c>
      <c r="L149" s="22" t="str">
        <f>IF(OR($B149="", $C149=""), "", SUMIF('Time Entries'!$S$12:$S$1011, _xlfn.CONCAT(L$10, " - ", $Y149), 'Time Entries'!$D$12:$D$1011)+SUMIF('Time Entries'!$T$12:$T$1011, _xlfn.CONCAT(L$10, " - ", $Y149), 'Time Entries'!$F$12:$F$1011)+SUMIF('Time Entries'!$U$12:$U$1011, _xlfn.CONCAT(L$10, " - ", $Y149), 'Time Entries'!$H$12:$H$1011)+SUMIF('Time Entries'!$V$12:$V$1011, _xlfn.CONCAT(L$10, " - ", $Y149), 'Time Entries'!$J$12:$J$1011))</f>
        <v/>
      </c>
      <c r="M149" s="22" t="str">
        <f>IF(OR($B149="", $C149=""), "", SUMIF('Time Entries'!$S$12:$S$1011, _xlfn.CONCAT(M$10, " - ", $Y149), 'Time Entries'!$D$12:$D$1011)+SUMIF('Time Entries'!$T$12:$T$1011, _xlfn.CONCAT(M$10, " - ", $Y149), 'Time Entries'!$F$12:$F$1011)+SUMIF('Time Entries'!$U$12:$U$1011, _xlfn.CONCAT(M$10, " - ", $Y149), 'Time Entries'!$H$12:$H$1011)+SUMIF('Time Entries'!$V$12:$V$1011, _xlfn.CONCAT(M$10, " - ", $Y149), 'Time Entries'!$J$12:$J$1011))</f>
        <v/>
      </c>
      <c r="N149" s="22" t="str">
        <f>IF(OR($B149="", $C149=""), "", SUMIF('Time Entries'!$S$12:$S$1011, _xlfn.CONCAT(N$10, " - ", $Y149), 'Time Entries'!$D$12:$D$1011)+SUMIF('Time Entries'!$T$12:$T$1011, _xlfn.CONCAT(N$10, " - ", $Y149), 'Time Entries'!$F$12:$F$1011)+SUMIF('Time Entries'!$U$12:$U$1011, _xlfn.CONCAT(N$10, " - ", $Y149), 'Time Entries'!$H$12:$H$1011)+SUMIF('Time Entries'!$V$12:$V$1011, _xlfn.CONCAT(N$10, " - ", $Y149), 'Time Entries'!$J$12:$J$1011))</f>
        <v/>
      </c>
      <c r="O149" s="22" t="str">
        <f>IF(OR($B149="", $C149=""), "", SUMIF('Time Entries'!$S$12:$S$1011, _xlfn.CONCAT(O$10, " - ", $Y149), 'Time Entries'!$D$12:$D$1011)+SUMIF('Time Entries'!$T$12:$T$1011, _xlfn.CONCAT(O$10, " - ", $Y149), 'Time Entries'!$F$12:$F$1011)+SUMIF('Time Entries'!$U$12:$U$1011, _xlfn.CONCAT(O$10, " - ", $Y149), 'Time Entries'!$H$12:$H$1011)+SUMIF('Time Entries'!$V$12:$V$1011, _xlfn.CONCAT(O$10, " - ", $Y149), 'Time Entries'!$J$12:$J$1011))</f>
        <v/>
      </c>
      <c r="P149" s="22" t="str">
        <f>IF(OR($B149="", $C149=""), "", SUMIF('Time Entries'!$S$12:$S$1011, _xlfn.CONCAT(P$10, " - ", $Y149), 'Time Entries'!$D$12:$D$1011)+SUMIF('Time Entries'!$T$12:$T$1011, _xlfn.CONCAT(P$10, " - ", $Y149), 'Time Entries'!$F$12:$F$1011)+SUMIF('Time Entries'!$U$12:$U$1011, _xlfn.CONCAT(P$10, " - ", $Y149), 'Time Entries'!$H$12:$H$1011)+SUMIF('Time Entries'!$V$12:$V$1011, _xlfn.CONCAT(P$10, " - ", $Y149), 'Time Entries'!$J$12:$J$1011))</f>
        <v/>
      </c>
      <c r="Q149" s="22" t="str">
        <f>IF(OR($B149="", $C149=""), "", SUMIF('Time Entries'!$S$12:$S$1011, _xlfn.CONCAT(Q$10, " - ", $Y149), 'Time Entries'!$D$12:$D$1011)+SUMIF('Time Entries'!$T$12:$T$1011, _xlfn.CONCAT(Q$10, " - ", $Y149), 'Time Entries'!$F$12:$F$1011)+SUMIF('Time Entries'!$U$12:$U$1011, _xlfn.CONCAT(Q$10, " - ", $Y149), 'Time Entries'!$H$12:$H$1011)+SUMIF('Time Entries'!$V$12:$V$1011, _xlfn.CONCAT(Q$10, " - ", $Y149), 'Time Entries'!$J$12:$J$1011))</f>
        <v/>
      </c>
      <c r="R149" s="22" t="str">
        <f>IF(OR($B149="", $C149=""), "", SUMIF('Time Entries'!$S$12:$S$1011, _xlfn.CONCAT(R$10, " - ", $Y149), 'Time Entries'!$D$12:$D$1011)+SUMIF('Time Entries'!$T$12:$T$1011, _xlfn.CONCAT(R$10, " - ", $Y149), 'Time Entries'!$F$12:$F$1011)+SUMIF('Time Entries'!$U$12:$U$1011, _xlfn.CONCAT(R$10, " - ", $Y149), 'Time Entries'!$H$12:$H$1011)+SUMIF('Time Entries'!$V$12:$V$1011, _xlfn.CONCAT(R$10, " - ", $Y149), 'Time Entries'!$J$12:$J$1011))</f>
        <v/>
      </c>
      <c r="S149" s="22" t="str">
        <f>IF(OR($B149="", $C149=""), "", SUMIF('Time Entries'!$S$12:$S$1011, _xlfn.CONCAT(S$10, " - ", $Y149), 'Time Entries'!$D$12:$D$1011)+SUMIF('Time Entries'!$T$12:$T$1011, _xlfn.CONCAT(S$10, " - ", $Y149), 'Time Entries'!$F$12:$F$1011)+SUMIF('Time Entries'!$U$12:$U$1011, _xlfn.CONCAT(S$10, " - ", $Y149), 'Time Entries'!$H$12:$H$1011)+SUMIF('Time Entries'!$V$12:$V$1011, _xlfn.CONCAT(S$10, " - ", $Y149), 'Time Entries'!$J$12:$J$1011))</f>
        <v/>
      </c>
      <c r="T149" s="24" t="str">
        <f>IF(OR($B149="", $C149=""), "", SUMIF('Time Entries'!$S$12:$S$1011, _xlfn.CONCAT(T$10, " - ", $Y149), 'Time Entries'!$D$12:$D$1011)+SUMIF('Time Entries'!$T$12:$T$1011, _xlfn.CONCAT(T$10, " - ", $Y149), 'Time Entries'!$F$12:$F$1011)+SUMIF('Time Entries'!$U$12:$U$1011, _xlfn.CONCAT(T$10, " - ", $Y149), 'Time Entries'!$H$12:$H$1011)+SUMIF('Time Entries'!$V$12:$V$1011, _xlfn.CONCAT(T$10, " - ", $Y149), 'Time Entries'!$J$12:$J$1011))</f>
        <v/>
      </c>
      <c r="U149" s="48"/>
      <c r="W149" s="17" t="str">
        <f t="shared" si="18"/>
        <v/>
      </c>
      <c r="Y149" s="17" t="str">
        <f t="shared" si="19"/>
        <v/>
      </c>
      <c r="AD149" s="17" t="str">
        <f t="shared" si="20"/>
        <v/>
      </c>
      <c r="AF149" s="17" t="str">
        <f t="shared" si="21"/>
        <v/>
      </c>
      <c r="AH149" s="17" t="str">
        <f>IF($B149="", "", IF(COUNTIF($B$12:$B149, $B149)&gt;1, "", $B149))</f>
        <v/>
      </c>
      <c r="AI149" s="17" t="str">
        <f>IF($AH149="", "", COUNTIF($AH$12:$AH$261, "&lt;"&amp;$AH149)+1+COUNTIF($AH$12:$AH149, $AH149)-1-$AH$10)</f>
        <v/>
      </c>
      <c r="AK149" s="17" t="str">
        <f t="shared" si="22"/>
        <v/>
      </c>
      <c r="AL149" s="17" t="str">
        <f>IF($AK149="", "", COUNTIF($AK$12:$AK$261, "&lt;"&amp;$AK149)+1+COUNTIF($AK$12:$AK149, $AK149)-1-$AK$10)</f>
        <v/>
      </c>
    </row>
    <row r="150" spans="1:38" x14ac:dyDescent="0.25">
      <c r="A150" s="48"/>
      <c r="B150" s="57"/>
      <c r="C150" s="58"/>
      <c r="D150" s="59"/>
      <c r="E150" s="48"/>
      <c r="F150" s="27" t="str">
        <f t="shared" si="16"/>
        <v/>
      </c>
      <c r="G150" s="27" t="str">
        <f t="shared" si="17"/>
        <v/>
      </c>
      <c r="H150" s="48"/>
      <c r="I150" s="31" t="str">
        <f>IF(OR($B150="", $C150=""), "", SUMIF('Time Entries'!$S$12:$S$1011, _xlfn.CONCAT(I$10, " - ", $Y150), 'Time Entries'!$D$12:$D$1011)+SUMIF('Time Entries'!$T$12:$T$1011, _xlfn.CONCAT(I$10, " - ", $Y150), 'Time Entries'!$F$12:$F$1011)+SUMIF('Time Entries'!$U$12:$U$1011, _xlfn.CONCAT(I$10, " - ", $Y150), 'Time Entries'!$H$12:$H$1011)+SUMIF('Time Entries'!$V$12:$V$1011, _xlfn.CONCAT(I$10, " - ", $Y150), 'Time Entries'!$J$12:$J$1011))</f>
        <v/>
      </c>
      <c r="J150" s="22" t="str">
        <f>IF(OR($B150="", $C150=""), "", SUMIF('Time Entries'!$S$12:$S$1011, _xlfn.CONCAT(J$10, " - ", $Y150), 'Time Entries'!$D$12:$D$1011)+SUMIF('Time Entries'!$T$12:$T$1011, _xlfn.CONCAT(J$10, " - ", $Y150), 'Time Entries'!$F$12:$F$1011)+SUMIF('Time Entries'!$U$12:$U$1011, _xlfn.CONCAT(J$10, " - ", $Y150), 'Time Entries'!$H$12:$H$1011)+SUMIF('Time Entries'!$V$12:$V$1011, _xlfn.CONCAT(J$10, " - ", $Y150), 'Time Entries'!$J$12:$J$1011))</f>
        <v/>
      </c>
      <c r="K150" s="22" t="str">
        <f>IF(OR($B150="", $C150=""), "", SUMIF('Time Entries'!$S$12:$S$1011, _xlfn.CONCAT(K$10, " - ", $Y150), 'Time Entries'!$D$12:$D$1011)+SUMIF('Time Entries'!$T$12:$T$1011, _xlfn.CONCAT(K$10, " - ", $Y150), 'Time Entries'!$F$12:$F$1011)+SUMIF('Time Entries'!$U$12:$U$1011, _xlfn.CONCAT(K$10, " - ", $Y150), 'Time Entries'!$H$12:$H$1011)+SUMIF('Time Entries'!$V$12:$V$1011, _xlfn.CONCAT(K$10, " - ", $Y150), 'Time Entries'!$J$12:$J$1011))</f>
        <v/>
      </c>
      <c r="L150" s="22" t="str">
        <f>IF(OR($B150="", $C150=""), "", SUMIF('Time Entries'!$S$12:$S$1011, _xlfn.CONCAT(L$10, " - ", $Y150), 'Time Entries'!$D$12:$D$1011)+SUMIF('Time Entries'!$T$12:$T$1011, _xlfn.CONCAT(L$10, " - ", $Y150), 'Time Entries'!$F$12:$F$1011)+SUMIF('Time Entries'!$U$12:$U$1011, _xlfn.CONCAT(L$10, " - ", $Y150), 'Time Entries'!$H$12:$H$1011)+SUMIF('Time Entries'!$V$12:$V$1011, _xlfn.CONCAT(L$10, " - ", $Y150), 'Time Entries'!$J$12:$J$1011))</f>
        <v/>
      </c>
      <c r="M150" s="22" t="str">
        <f>IF(OR($B150="", $C150=""), "", SUMIF('Time Entries'!$S$12:$S$1011, _xlfn.CONCAT(M$10, " - ", $Y150), 'Time Entries'!$D$12:$D$1011)+SUMIF('Time Entries'!$T$12:$T$1011, _xlfn.CONCAT(M$10, " - ", $Y150), 'Time Entries'!$F$12:$F$1011)+SUMIF('Time Entries'!$U$12:$U$1011, _xlfn.CONCAT(M$10, " - ", $Y150), 'Time Entries'!$H$12:$H$1011)+SUMIF('Time Entries'!$V$12:$V$1011, _xlfn.CONCAT(M$10, " - ", $Y150), 'Time Entries'!$J$12:$J$1011))</f>
        <v/>
      </c>
      <c r="N150" s="22" t="str">
        <f>IF(OR($B150="", $C150=""), "", SUMIF('Time Entries'!$S$12:$S$1011, _xlfn.CONCAT(N$10, " - ", $Y150), 'Time Entries'!$D$12:$D$1011)+SUMIF('Time Entries'!$T$12:$T$1011, _xlfn.CONCAT(N$10, " - ", $Y150), 'Time Entries'!$F$12:$F$1011)+SUMIF('Time Entries'!$U$12:$U$1011, _xlfn.CONCAT(N$10, " - ", $Y150), 'Time Entries'!$H$12:$H$1011)+SUMIF('Time Entries'!$V$12:$V$1011, _xlfn.CONCAT(N$10, " - ", $Y150), 'Time Entries'!$J$12:$J$1011))</f>
        <v/>
      </c>
      <c r="O150" s="22" t="str">
        <f>IF(OR($B150="", $C150=""), "", SUMIF('Time Entries'!$S$12:$S$1011, _xlfn.CONCAT(O$10, " - ", $Y150), 'Time Entries'!$D$12:$D$1011)+SUMIF('Time Entries'!$T$12:$T$1011, _xlfn.CONCAT(O$10, " - ", $Y150), 'Time Entries'!$F$12:$F$1011)+SUMIF('Time Entries'!$U$12:$U$1011, _xlfn.CONCAT(O$10, " - ", $Y150), 'Time Entries'!$H$12:$H$1011)+SUMIF('Time Entries'!$V$12:$V$1011, _xlfn.CONCAT(O$10, " - ", $Y150), 'Time Entries'!$J$12:$J$1011))</f>
        <v/>
      </c>
      <c r="P150" s="22" t="str">
        <f>IF(OR($B150="", $C150=""), "", SUMIF('Time Entries'!$S$12:$S$1011, _xlfn.CONCAT(P$10, " - ", $Y150), 'Time Entries'!$D$12:$D$1011)+SUMIF('Time Entries'!$T$12:$T$1011, _xlfn.CONCAT(P$10, " - ", $Y150), 'Time Entries'!$F$12:$F$1011)+SUMIF('Time Entries'!$U$12:$U$1011, _xlfn.CONCAT(P$10, " - ", $Y150), 'Time Entries'!$H$12:$H$1011)+SUMIF('Time Entries'!$V$12:$V$1011, _xlfn.CONCAT(P$10, " - ", $Y150), 'Time Entries'!$J$12:$J$1011))</f>
        <v/>
      </c>
      <c r="Q150" s="22" t="str">
        <f>IF(OR($B150="", $C150=""), "", SUMIF('Time Entries'!$S$12:$S$1011, _xlfn.CONCAT(Q$10, " - ", $Y150), 'Time Entries'!$D$12:$D$1011)+SUMIF('Time Entries'!$T$12:$T$1011, _xlfn.CONCAT(Q$10, " - ", $Y150), 'Time Entries'!$F$12:$F$1011)+SUMIF('Time Entries'!$U$12:$U$1011, _xlfn.CONCAT(Q$10, " - ", $Y150), 'Time Entries'!$H$12:$H$1011)+SUMIF('Time Entries'!$V$12:$V$1011, _xlfn.CONCAT(Q$10, " - ", $Y150), 'Time Entries'!$J$12:$J$1011))</f>
        <v/>
      </c>
      <c r="R150" s="22" t="str">
        <f>IF(OR($B150="", $C150=""), "", SUMIF('Time Entries'!$S$12:$S$1011, _xlfn.CONCAT(R$10, " - ", $Y150), 'Time Entries'!$D$12:$D$1011)+SUMIF('Time Entries'!$T$12:$T$1011, _xlfn.CONCAT(R$10, " - ", $Y150), 'Time Entries'!$F$12:$F$1011)+SUMIF('Time Entries'!$U$12:$U$1011, _xlfn.CONCAT(R$10, " - ", $Y150), 'Time Entries'!$H$12:$H$1011)+SUMIF('Time Entries'!$V$12:$V$1011, _xlfn.CONCAT(R$10, " - ", $Y150), 'Time Entries'!$J$12:$J$1011))</f>
        <v/>
      </c>
      <c r="S150" s="22" t="str">
        <f>IF(OR($B150="", $C150=""), "", SUMIF('Time Entries'!$S$12:$S$1011, _xlfn.CONCAT(S$10, " - ", $Y150), 'Time Entries'!$D$12:$D$1011)+SUMIF('Time Entries'!$T$12:$T$1011, _xlfn.CONCAT(S$10, " - ", $Y150), 'Time Entries'!$F$12:$F$1011)+SUMIF('Time Entries'!$U$12:$U$1011, _xlfn.CONCAT(S$10, " - ", $Y150), 'Time Entries'!$H$12:$H$1011)+SUMIF('Time Entries'!$V$12:$V$1011, _xlfn.CONCAT(S$10, " - ", $Y150), 'Time Entries'!$J$12:$J$1011))</f>
        <v/>
      </c>
      <c r="T150" s="24" t="str">
        <f>IF(OR($B150="", $C150=""), "", SUMIF('Time Entries'!$S$12:$S$1011, _xlfn.CONCAT(T$10, " - ", $Y150), 'Time Entries'!$D$12:$D$1011)+SUMIF('Time Entries'!$T$12:$T$1011, _xlfn.CONCAT(T$10, " - ", $Y150), 'Time Entries'!$F$12:$F$1011)+SUMIF('Time Entries'!$U$12:$U$1011, _xlfn.CONCAT(T$10, " - ", $Y150), 'Time Entries'!$H$12:$H$1011)+SUMIF('Time Entries'!$V$12:$V$1011, _xlfn.CONCAT(T$10, " - ", $Y150), 'Time Entries'!$J$12:$J$1011))</f>
        <v/>
      </c>
      <c r="U150" s="48"/>
      <c r="W150" s="17" t="str">
        <f t="shared" si="18"/>
        <v/>
      </c>
      <c r="Y150" s="17" t="str">
        <f t="shared" si="19"/>
        <v/>
      </c>
      <c r="AD150" s="17" t="str">
        <f t="shared" si="20"/>
        <v/>
      </c>
      <c r="AF150" s="17" t="str">
        <f t="shared" si="21"/>
        <v/>
      </c>
      <c r="AH150" s="17" t="str">
        <f>IF($B150="", "", IF(COUNTIF($B$12:$B150, $B150)&gt;1, "", $B150))</f>
        <v/>
      </c>
      <c r="AI150" s="17" t="str">
        <f>IF($AH150="", "", COUNTIF($AH$12:$AH$261, "&lt;"&amp;$AH150)+1+COUNTIF($AH$12:$AH150, $AH150)-1-$AH$10)</f>
        <v/>
      </c>
      <c r="AK150" s="17" t="str">
        <f t="shared" si="22"/>
        <v/>
      </c>
      <c r="AL150" s="17" t="str">
        <f>IF($AK150="", "", COUNTIF($AK$12:$AK$261, "&lt;"&amp;$AK150)+1+COUNTIF($AK$12:$AK150, $AK150)-1-$AK$10)</f>
        <v/>
      </c>
    </row>
    <row r="151" spans="1:38" x14ac:dyDescent="0.25">
      <c r="A151" s="48"/>
      <c r="B151" s="57"/>
      <c r="C151" s="58"/>
      <c r="D151" s="59"/>
      <c r="E151" s="48"/>
      <c r="F151" s="27" t="str">
        <f t="shared" si="16"/>
        <v/>
      </c>
      <c r="G151" s="27" t="str">
        <f t="shared" si="17"/>
        <v/>
      </c>
      <c r="H151" s="48"/>
      <c r="I151" s="31" t="str">
        <f>IF(OR($B151="", $C151=""), "", SUMIF('Time Entries'!$S$12:$S$1011, _xlfn.CONCAT(I$10, " - ", $Y151), 'Time Entries'!$D$12:$D$1011)+SUMIF('Time Entries'!$T$12:$T$1011, _xlfn.CONCAT(I$10, " - ", $Y151), 'Time Entries'!$F$12:$F$1011)+SUMIF('Time Entries'!$U$12:$U$1011, _xlfn.CONCAT(I$10, " - ", $Y151), 'Time Entries'!$H$12:$H$1011)+SUMIF('Time Entries'!$V$12:$V$1011, _xlfn.CONCAT(I$10, " - ", $Y151), 'Time Entries'!$J$12:$J$1011))</f>
        <v/>
      </c>
      <c r="J151" s="22" t="str">
        <f>IF(OR($B151="", $C151=""), "", SUMIF('Time Entries'!$S$12:$S$1011, _xlfn.CONCAT(J$10, " - ", $Y151), 'Time Entries'!$D$12:$D$1011)+SUMIF('Time Entries'!$T$12:$T$1011, _xlfn.CONCAT(J$10, " - ", $Y151), 'Time Entries'!$F$12:$F$1011)+SUMIF('Time Entries'!$U$12:$U$1011, _xlfn.CONCAT(J$10, " - ", $Y151), 'Time Entries'!$H$12:$H$1011)+SUMIF('Time Entries'!$V$12:$V$1011, _xlfn.CONCAT(J$10, " - ", $Y151), 'Time Entries'!$J$12:$J$1011))</f>
        <v/>
      </c>
      <c r="K151" s="22" t="str">
        <f>IF(OR($B151="", $C151=""), "", SUMIF('Time Entries'!$S$12:$S$1011, _xlfn.CONCAT(K$10, " - ", $Y151), 'Time Entries'!$D$12:$D$1011)+SUMIF('Time Entries'!$T$12:$T$1011, _xlfn.CONCAT(K$10, " - ", $Y151), 'Time Entries'!$F$12:$F$1011)+SUMIF('Time Entries'!$U$12:$U$1011, _xlfn.CONCAT(K$10, " - ", $Y151), 'Time Entries'!$H$12:$H$1011)+SUMIF('Time Entries'!$V$12:$V$1011, _xlfn.CONCAT(K$10, " - ", $Y151), 'Time Entries'!$J$12:$J$1011))</f>
        <v/>
      </c>
      <c r="L151" s="22" t="str">
        <f>IF(OR($B151="", $C151=""), "", SUMIF('Time Entries'!$S$12:$S$1011, _xlfn.CONCAT(L$10, " - ", $Y151), 'Time Entries'!$D$12:$D$1011)+SUMIF('Time Entries'!$T$12:$T$1011, _xlfn.CONCAT(L$10, " - ", $Y151), 'Time Entries'!$F$12:$F$1011)+SUMIF('Time Entries'!$U$12:$U$1011, _xlfn.CONCAT(L$10, " - ", $Y151), 'Time Entries'!$H$12:$H$1011)+SUMIF('Time Entries'!$V$12:$V$1011, _xlfn.CONCAT(L$10, " - ", $Y151), 'Time Entries'!$J$12:$J$1011))</f>
        <v/>
      </c>
      <c r="M151" s="22" t="str">
        <f>IF(OR($B151="", $C151=""), "", SUMIF('Time Entries'!$S$12:$S$1011, _xlfn.CONCAT(M$10, " - ", $Y151), 'Time Entries'!$D$12:$D$1011)+SUMIF('Time Entries'!$T$12:$T$1011, _xlfn.CONCAT(M$10, " - ", $Y151), 'Time Entries'!$F$12:$F$1011)+SUMIF('Time Entries'!$U$12:$U$1011, _xlfn.CONCAT(M$10, " - ", $Y151), 'Time Entries'!$H$12:$H$1011)+SUMIF('Time Entries'!$V$12:$V$1011, _xlfn.CONCAT(M$10, " - ", $Y151), 'Time Entries'!$J$12:$J$1011))</f>
        <v/>
      </c>
      <c r="N151" s="22" t="str">
        <f>IF(OR($B151="", $C151=""), "", SUMIF('Time Entries'!$S$12:$S$1011, _xlfn.CONCAT(N$10, " - ", $Y151), 'Time Entries'!$D$12:$D$1011)+SUMIF('Time Entries'!$T$12:$T$1011, _xlfn.CONCAT(N$10, " - ", $Y151), 'Time Entries'!$F$12:$F$1011)+SUMIF('Time Entries'!$U$12:$U$1011, _xlfn.CONCAT(N$10, " - ", $Y151), 'Time Entries'!$H$12:$H$1011)+SUMIF('Time Entries'!$V$12:$V$1011, _xlfn.CONCAT(N$10, " - ", $Y151), 'Time Entries'!$J$12:$J$1011))</f>
        <v/>
      </c>
      <c r="O151" s="22" t="str">
        <f>IF(OR($B151="", $C151=""), "", SUMIF('Time Entries'!$S$12:$S$1011, _xlfn.CONCAT(O$10, " - ", $Y151), 'Time Entries'!$D$12:$D$1011)+SUMIF('Time Entries'!$T$12:$T$1011, _xlfn.CONCAT(O$10, " - ", $Y151), 'Time Entries'!$F$12:$F$1011)+SUMIF('Time Entries'!$U$12:$U$1011, _xlfn.CONCAT(O$10, " - ", $Y151), 'Time Entries'!$H$12:$H$1011)+SUMIF('Time Entries'!$V$12:$V$1011, _xlfn.CONCAT(O$10, " - ", $Y151), 'Time Entries'!$J$12:$J$1011))</f>
        <v/>
      </c>
      <c r="P151" s="22" t="str">
        <f>IF(OR($B151="", $C151=""), "", SUMIF('Time Entries'!$S$12:$S$1011, _xlfn.CONCAT(P$10, " - ", $Y151), 'Time Entries'!$D$12:$D$1011)+SUMIF('Time Entries'!$T$12:$T$1011, _xlfn.CONCAT(P$10, " - ", $Y151), 'Time Entries'!$F$12:$F$1011)+SUMIF('Time Entries'!$U$12:$U$1011, _xlfn.CONCAT(P$10, " - ", $Y151), 'Time Entries'!$H$12:$H$1011)+SUMIF('Time Entries'!$V$12:$V$1011, _xlfn.CONCAT(P$10, " - ", $Y151), 'Time Entries'!$J$12:$J$1011))</f>
        <v/>
      </c>
      <c r="Q151" s="22" t="str">
        <f>IF(OR($B151="", $C151=""), "", SUMIF('Time Entries'!$S$12:$S$1011, _xlfn.CONCAT(Q$10, " - ", $Y151), 'Time Entries'!$D$12:$D$1011)+SUMIF('Time Entries'!$T$12:$T$1011, _xlfn.CONCAT(Q$10, " - ", $Y151), 'Time Entries'!$F$12:$F$1011)+SUMIF('Time Entries'!$U$12:$U$1011, _xlfn.CONCAT(Q$10, " - ", $Y151), 'Time Entries'!$H$12:$H$1011)+SUMIF('Time Entries'!$V$12:$V$1011, _xlfn.CONCAT(Q$10, " - ", $Y151), 'Time Entries'!$J$12:$J$1011))</f>
        <v/>
      </c>
      <c r="R151" s="22" t="str">
        <f>IF(OR($B151="", $C151=""), "", SUMIF('Time Entries'!$S$12:$S$1011, _xlfn.CONCAT(R$10, " - ", $Y151), 'Time Entries'!$D$12:$D$1011)+SUMIF('Time Entries'!$T$12:$T$1011, _xlfn.CONCAT(R$10, " - ", $Y151), 'Time Entries'!$F$12:$F$1011)+SUMIF('Time Entries'!$U$12:$U$1011, _xlfn.CONCAT(R$10, " - ", $Y151), 'Time Entries'!$H$12:$H$1011)+SUMIF('Time Entries'!$V$12:$V$1011, _xlfn.CONCAT(R$10, " - ", $Y151), 'Time Entries'!$J$12:$J$1011))</f>
        <v/>
      </c>
      <c r="S151" s="22" t="str">
        <f>IF(OR($B151="", $C151=""), "", SUMIF('Time Entries'!$S$12:$S$1011, _xlfn.CONCAT(S$10, " - ", $Y151), 'Time Entries'!$D$12:$D$1011)+SUMIF('Time Entries'!$T$12:$T$1011, _xlfn.CONCAT(S$10, " - ", $Y151), 'Time Entries'!$F$12:$F$1011)+SUMIF('Time Entries'!$U$12:$U$1011, _xlfn.CONCAT(S$10, " - ", $Y151), 'Time Entries'!$H$12:$H$1011)+SUMIF('Time Entries'!$V$12:$V$1011, _xlfn.CONCAT(S$10, " - ", $Y151), 'Time Entries'!$J$12:$J$1011))</f>
        <v/>
      </c>
      <c r="T151" s="24" t="str">
        <f>IF(OR($B151="", $C151=""), "", SUMIF('Time Entries'!$S$12:$S$1011, _xlfn.CONCAT(T$10, " - ", $Y151), 'Time Entries'!$D$12:$D$1011)+SUMIF('Time Entries'!$T$12:$T$1011, _xlfn.CONCAT(T$10, " - ", $Y151), 'Time Entries'!$F$12:$F$1011)+SUMIF('Time Entries'!$U$12:$U$1011, _xlfn.CONCAT(T$10, " - ", $Y151), 'Time Entries'!$H$12:$H$1011)+SUMIF('Time Entries'!$V$12:$V$1011, _xlfn.CONCAT(T$10, " - ", $Y151), 'Time Entries'!$J$12:$J$1011))</f>
        <v/>
      </c>
      <c r="U151" s="48"/>
      <c r="W151" s="17" t="str">
        <f t="shared" si="18"/>
        <v/>
      </c>
      <c r="Y151" s="17" t="str">
        <f t="shared" si="19"/>
        <v/>
      </c>
      <c r="AD151" s="17" t="str">
        <f t="shared" si="20"/>
        <v/>
      </c>
      <c r="AF151" s="17" t="str">
        <f t="shared" si="21"/>
        <v/>
      </c>
      <c r="AH151" s="17" t="str">
        <f>IF($B151="", "", IF(COUNTIF($B$12:$B151, $B151)&gt;1, "", $B151))</f>
        <v/>
      </c>
      <c r="AI151" s="17" t="str">
        <f>IF($AH151="", "", COUNTIF($AH$12:$AH$261, "&lt;"&amp;$AH151)+1+COUNTIF($AH$12:$AH151, $AH151)-1-$AH$10)</f>
        <v/>
      </c>
      <c r="AK151" s="17" t="str">
        <f t="shared" si="22"/>
        <v/>
      </c>
      <c r="AL151" s="17" t="str">
        <f>IF($AK151="", "", COUNTIF($AK$12:$AK$261, "&lt;"&amp;$AK151)+1+COUNTIF($AK$12:$AK151, $AK151)-1-$AK$10)</f>
        <v/>
      </c>
    </row>
    <row r="152" spans="1:38" x14ac:dyDescent="0.25">
      <c r="A152" s="48"/>
      <c r="B152" s="57"/>
      <c r="C152" s="58"/>
      <c r="D152" s="59"/>
      <c r="E152" s="48"/>
      <c r="F152" s="27" t="str">
        <f t="shared" si="16"/>
        <v/>
      </c>
      <c r="G152" s="27" t="str">
        <f t="shared" si="17"/>
        <v/>
      </c>
      <c r="H152" s="48"/>
      <c r="I152" s="31" t="str">
        <f>IF(OR($B152="", $C152=""), "", SUMIF('Time Entries'!$S$12:$S$1011, _xlfn.CONCAT(I$10, " - ", $Y152), 'Time Entries'!$D$12:$D$1011)+SUMIF('Time Entries'!$T$12:$T$1011, _xlfn.CONCAT(I$10, " - ", $Y152), 'Time Entries'!$F$12:$F$1011)+SUMIF('Time Entries'!$U$12:$U$1011, _xlfn.CONCAT(I$10, " - ", $Y152), 'Time Entries'!$H$12:$H$1011)+SUMIF('Time Entries'!$V$12:$V$1011, _xlfn.CONCAT(I$10, " - ", $Y152), 'Time Entries'!$J$12:$J$1011))</f>
        <v/>
      </c>
      <c r="J152" s="22" t="str">
        <f>IF(OR($B152="", $C152=""), "", SUMIF('Time Entries'!$S$12:$S$1011, _xlfn.CONCAT(J$10, " - ", $Y152), 'Time Entries'!$D$12:$D$1011)+SUMIF('Time Entries'!$T$12:$T$1011, _xlfn.CONCAT(J$10, " - ", $Y152), 'Time Entries'!$F$12:$F$1011)+SUMIF('Time Entries'!$U$12:$U$1011, _xlfn.CONCAT(J$10, " - ", $Y152), 'Time Entries'!$H$12:$H$1011)+SUMIF('Time Entries'!$V$12:$V$1011, _xlfn.CONCAT(J$10, " - ", $Y152), 'Time Entries'!$J$12:$J$1011))</f>
        <v/>
      </c>
      <c r="K152" s="22" t="str">
        <f>IF(OR($B152="", $C152=""), "", SUMIF('Time Entries'!$S$12:$S$1011, _xlfn.CONCAT(K$10, " - ", $Y152), 'Time Entries'!$D$12:$D$1011)+SUMIF('Time Entries'!$T$12:$T$1011, _xlfn.CONCAT(K$10, " - ", $Y152), 'Time Entries'!$F$12:$F$1011)+SUMIF('Time Entries'!$U$12:$U$1011, _xlfn.CONCAT(K$10, " - ", $Y152), 'Time Entries'!$H$12:$H$1011)+SUMIF('Time Entries'!$V$12:$V$1011, _xlfn.CONCAT(K$10, " - ", $Y152), 'Time Entries'!$J$12:$J$1011))</f>
        <v/>
      </c>
      <c r="L152" s="22" t="str">
        <f>IF(OR($B152="", $C152=""), "", SUMIF('Time Entries'!$S$12:$S$1011, _xlfn.CONCAT(L$10, " - ", $Y152), 'Time Entries'!$D$12:$D$1011)+SUMIF('Time Entries'!$T$12:$T$1011, _xlfn.CONCAT(L$10, " - ", $Y152), 'Time Entries'!$F$12:$F$1011)+SUMIF('Time Entries'!$U$12:$U$1011, _xlfn.CONCAT(L$10, " - ", $Y152), 'Time Entries'!$H$12:$H$1011)+SUMIF('Time Entries'!$V$12:$V$1011, _xlfn.CONCAT(L$10, " - ", $Y152), 'Time Entries'!$J$12:$J$1011))</f>
        <v/>
      </c>
      <c r="M152" s="22" t="str">
        <f>IF(OR($B152="", $C152=""), "", SUMIF('Time Entries'!$S$12:$S$1011, _xlfn.CONCAT(M$10, " - ", $Y152), 'Time Entries'!$D$12:$D$1011)+SUMIF('Time Entries'!$T$12:$T$1011, _xlfn.CONCAT(M$10, " - ", $Y152), 'Time Entries'!$F$12:$F$1011)+SUMIF('Time Entries'!$U$12:$U$1011, _xlfn.CONCAT(M$10, " - ", $Y152), 'Time Entries'!$H$12:$H$1011)+SUMIF('Time Entries'!$V$12:$V$1011, _xlfn.CONCAT(M$10, " - ", $Y152), 'Time Entries'!$J$12:$J$1011))</f>
        <v/>
      </c>
      <c r="N152" s="22" t="str">
        <f>IF(OR($B152="", $C152=""), "", SUMIF('Time Entries'!$S$12:$S$1011, _xlfn.CONCAT(N$10, " - ", $Y152), 'Time Entries'!$D$12:$D$1011)+SUMIF('Time Entries'!$T$12:$T$1011, _xlfn.CONCAT(N$10, " - ", $Y152), 'Time Entries'!$F$12:$F$1011)+SUMIF('Time Entries'!$U$12:$U$1011, _xlfn.CONCAT(N$10, " - ", $Y152), 'Time Entries'!$H$12:$H$1011)+SUMIF('Time Entries'!$V$12:$V$1011, _xlfn.CONCAT(N$10, " - ", $Y152), 'Time Entries'!$J$12:$J$1011))</f>
        <v/>
      </c>
      <c r="O152" s="22" t="str">
        <f>IF(OR($B152="", $C152=""), "", SUMIF('Time Entries'!$S$12:$S$1011, _xlfn.CONCAT(O$10, " - ", $Y152), 'Time Entries'!$D$12:$D$1011)+SUMIF('Time Entries'!$T$12:$T$1011, _xlfn.CONCAT(O$10, " - ", $Y152), 'Time Entries'!$F$12:$F$1011)+SUMIF('Time Entries'!$U$12:$U$1011, _xlfn.CONCAT(O$10, " - ", $Y152), 'Time Entries'!$H$12:$H$1011)+SUMIF('Time Entries'!$V$12:$V$1011, _xlfn.CONCAT(O$10, " - ", $Y152), 'Time Entries'!$J$12:$J$1011))</f>
        <v/>
      </c>
      <c r="P152" s="22" t="str">
        <f>IF(OR($B152="", $C152=""), "", SUMIF('Time Entries'!$S$12:$S$1011, _xlfn.CONCAT(P$10, " - ", $Y152), 'Time Entries'!$D$12:$D$1011)+SUMIF('Time Entries'!$T$12:$T$1011, _xlfn.CONCAT(P$10, " - ", $Y152), 'Time Entries'!$F$12:$F$1011)+SUMIF('Time Entries'!$U$12:$U$1011, _xlfn.CONCAT(P$10, " - ", $Y152), 'Time Entries'!$H$12:$H$1011)+SUMIF('Time Entries'!$V$12:$V$1011, _xlfn.CONCAT(P$10, " - ", $Y152), 'Time Entries'!$J$12:$J$1011))</f>
        <v/>
      </c>
      <c r="Q152" s="22" t="str">
        <f>IF(OR($B152="", $C152=""), "", SUMIF('Time Entries'!$S$12:$S$1011, _xlfn.CONCAT(Q$10, " - ", $Y152), 'Time Entries'!$D$12:$D$1011)+SUMIF('Time Entries'!$T$12:$T$1011, _xlfn.CONCAT(Q$10, " - ", $Y152), 'Time Entries'!$F$12:$F$1011)+SUMIF('Time Entries'!$U$12:$U$1011, _xlfn.CONCAT(Q$10, " - ", $Y152), 'Time Entries'!$H$12:$H$1011)+SUMIF('Time Entries'!$V$12:$V$1011, _xlfn.CONCAT(Q$10, " - ", $Y152), 'Time Entries'!$J$12:$J$1011))</f>
        <v/>
      </c>
      <c r="R152" s="22" t="str">
        <f>IF(OR($B152="", $C152=""), "", SUMIF('Time Entries'!$S$12:$S$1011, _xlfn.CONCAT(R$10, " - ", $Y152), 'Time Entries'!$D$12:$D$1011)+SUMIF('Time Entries'!$T$12:$T$1011, _xlfn.CONCAT(R$10, " - ", $Y152), 'Time Entries'!$F$12:$F$1011)+SUMIF('Time Entries'!$U$12:$U$1011, _xlfn.CONCAT(R$10, " - ", $Y152), 'Time Entries'!$H$12:$H$1011)+SUMIF('Time Entries'!$V$12:$V$1011, _xlfn.CONCAT(R$10, " - ", $Y152), 'Time Entries'!$J$12:$J$1011))</f>
        <v/>
      </c>
      <c r="S152" s="22" t="str">
        <f>IF(OR($B152="", $C152=""), "", SUMIF('Time Entries'!$S$12:$S$1011, _xlfn.CONCAT(S$10, " - ", $Y152), 'Time Entries'!$D$12:$D$1011)+SUMIF('Time Entries'!$T$12:$T$1011, _xlfn.CONCAT(S$10, " - ", $Y152), 'Time Entries'!$F$12:$F$1011)+SUMIF('Time Entries'!$U$12:$U$1011, _xlfn.CONCAT(S$10, " - ", $Y152), 'Time Entries'!$H$12:$H$1011)+SUMIF('Time Entries'!$V$12:$V$1011, _xlfn.CONCAT(S$10, " - ", $Y152), 'Time Entries'!$J$12:$J$1011))</f>
        <v/>
      </c>
      <c r="T152" s="24" t="str">
        <f>IF(OR($B152="", $C152=""), "", SUMIF('Time Entries'!$S$12:$S$1011, _xlfn.CONCAT(T$10, " - ", $Y152), 'Time Entries'!$D$12:$D$1011)+SUMIF('Time Entries'!$T$12:$T$1011, _xlfn.CONCAT(T$10, " - ", $Y152), 'Time Entries'!$F$12:$F$1011)+SUMIF('Time Entries'!$U$12:$U$1011, _xlfn.CONCAT(T$10, " - ", $Y152), 'Time Entries'!$H$12:$H$1011)+SUMIF('Time Entries'!$V$12:$V$1011, _xlfn.CONCAT(T$10, " - ", $Y152), 'Time Entries'!$J$12:$J$1011))</f>
        <v/>
      </c>
      <c r="U152" s="48"/>
      <c r="W152" s="17" t="str">
        <f t="shared" si="18"/>
        <v/>
      </c>
      <c r="Y152" s="17" t="str">
        <f t="shared" si="19"/>
        <v/>
      </c>
      <c r="AD152" s="17" t="str">
        <f t="shared" si="20"/>
        <v/>
      </c>
      <c r="AF152" s="17" t="str">
        <f t="shared" si="21"/>
        <v/>
      </c>
      <c r="AH152" s="17" t="str">
        <f>IF($B152="", "", IF(COUNTIF($B$12:$B152, $B152)&gt;1, "", $B152))</f>
        <v/>
      </c>
      <c r="AI152" s="17" t="str">
        <f>IF($AH152="", "", COUNTIF($AH$12:$AH$261, "&lt;"&amp;$AH152)+1+COUNTIF($AH$12:$AH152, $AH152)-1-$AH$10)</f>
        <v/>
      </c>
      <c r="AK152" s="17" t="str">
        <f t="shared" si="22"/>
        <v/>
      </c>
      <c r="AL152" s="17" t="str">
        <f>IF($AK152="", "", COUNTIF($AK$12:$AK$261, "&lt;"&amp;$AK152)+1+COUNTIF($AK$12:$AK152, $AK152)-1-$AK$10)</f>
        <v/>
      </c>
    </row>
    <row r="153" spans="1:38" x14ac:dyDescent="0.25">
      <c r="A153" s="48"/>
      <c r="B153" s="57"/>
      <c r="C153" s="58"/>
      <c r="D153" s="59"/>
      <c r="E153" s="48"/>
      <c r="F153" s="27" t="str">
        <f t="shared" si="16"/>
        <v/>
      </c>
      <c r="G153" s="27" t="str">
        <f t="shared" si="17"/>
        <v/>
      </c>
      <c r="H153" s="48"/>
      <c r="I153" s="31" t="str">
        <f>IF(OR($B153="", $C153=""), "", SUMIF('Time Entries'!$S$12:$S$1011, _xlfn.CONCAT(I$10, " - ", $Y153), 'Time Entries'!$D$12:$D$1011)+SUMIF('Time Entries'!$T$12:$T$1011, _xlfn.CONCAT(I$10, " - ", $Y153), 'Time Entries'!$F$12:$F$1011)+SUMIF('Time Entries'!$U$12:$U$1011, _xlfn.CONCAT(I$10, " - ", $Y153), 'Time Entries'!$H$12:$H$1011)+SUMIF('Time Entries'!$V$12:$V$1011, _xlfn.CONCAT(I$10, " - ", $Y153), 'Time Entries'!$J$12:$J$1011))</f>
        <v/>
      </c>
      <c r="J153" s="22" t="str">
        <f>IF(OR($B153="", $C153=""), "", SUMIF('Time Entries'!$S$12:$S$1011, _xlfn.CONCAT(J$10, " - ", $Y153), 'Time Entries'!$D$12:$D$1011)+SUMIF('Time Entries'!$T$12:$T$1011, _xlfn.CONCAT(J$10, " - ", $Y153), 'Time Entries'!$F$12:$F$1011)+SUMIF('Time Entries'!$U$12:$U$1011, _xlfn.CONCAT(J$10, " - ", $Y153), 'Time Entries'!$H$12:$H$1011)+SUMIF('Time Entries'!$V$12:$V$1011, _xlfn.CONCAT(J$10, " - ", $Y153), 'Time Entries'!$J$12:$J$1011))</f>
        <v/>
      </c>
      <c r="K153" s="22" t="str">
        <f>IF(OR($B153="", $C153=""), "", SUMIF('Time Entries'!$S$12:$S$1011, _xlfn.CONCAT(K$10, " - ", $Y153), 'Time Entries'!$D$12:$D$1011)+SUMIF('Time Entries'!$T$12:$T$1011, _xlfn.CONCAT(K$10, " - ", $Y153), 'Time Entries'!$F$12:$F$1011)+SUMIF('Time Entries'!$U$12:$U$1011, _xlfn.CONCAT(K$10, " - ", $Y153), 'Time Entries'!$H$12:$H$1011)+SUMIF('Time Entries'!$V$12:$V$1011, _xlfn.CONCAT(K$10, " - ", $Y153), 'Time Entries'!$J$12:$J$1011))</f>
        <v/>
      </c>
      <c r="L153" s="22" t="str">
        <f>IF(OR($B153="", $C153=""), "", SUMIF('Time Entries'!$S$12:$S$1011, _xlfn.CONCAT(L$10, " - ", $Y153), 'Time Entries'!$D$12:$D$1011)+SUMIF('Time Entries'!$T$12:$T$1011, _xlfn.CONCAT(L$10, " - ", $Y153), 'Time Entries'!$F$12:$F$1011)+SUMIF('Time Entries'!$U$12:$U$1011, _xlfn.CONCAT(L$10, " - ", $Y153), 'Time Entries'!$H$12:$H$1011)+SUMIF('Time Entries'!$V$12:$V$1011, _xlfn.CONCAT(L$10, " - ", $Y153), 'Time Entries'!$J$12:$J$1011))</f>
        <v/>
      </c>
      <c r="M153" s="22" t="str">
        <f>IF(OR($B153="", $C153=""), "", SUMIF('Time Entries'!$S$12:$S$1011, _xlfn.CONCAT(M$10, " - ", $Y153), 'Time Entries'!$D$12:$D$1011)+SUMIF('Time Entries'!$T$12:$T$1011, _xlfn.CONCAT(M$10, " - ", $Y153), 'Time Entries'!$F$12:$F$1011)+SUMIF('Time Entries'!$U$12:$U$1011, _xlfn.CONCAT(M$10, " - ", $Y153), 'Time Entries'!$H$12:$H$1011)+SUMIF('Time Entries'!$V$12:$V$1011, _xlfn.CONCAT(M$10, " - ", $Y153), 'Time Entries'!$J$12:$J$1011))</f>
        <v/>
      </c>
      <c r="N153" s="22" t="str">
        <f>IF(OR($B153="", $C153=""), "", SUMIF('Time Entries'!$S$12:$S$1011, _xlfn.CONCAT(N$10, " - ", $Y153), 'Time Entries'!$D$12:$D$1011)+SUMIF('Time Entries'!$T$12:$T$1011, _xlfn.CONCAT(N$10, " - ", $Y153), 'Time Entries'!$F$12:$F$1011)+SUMIF('Time Entries'!$U$12:$U$1011, _xlfn.CONCAT(N$10, " - ", $Y153), 'Time Entries'!$H$12:$H$1011)+SUMIF('Time Entries'!$V$12:$V$1011, _xlfn.CONCAT(N$10, " - ", $Y153), 'Time Entries'!$J$12:$J$1011))</f>
        <v/>
      </c>
      <c r="O153" s="22" t="str">
        <f>IF(OR($B153="", $C153=""), "", SUMIF('Time Entries'!$S$12:$S$1011, _xlfn.CONCAT(O$10, " - ", $Y153), 'Time Entries'!$D$12:$D$1011)+SUMIF('Time Entries'!$T$12:$T$1011, _xlfn.CONCAT(O$10, " - ", $Y153), 'Time Entries'!$F$12:$F$1011)+SUMIF('Time Entries'!$U$12:$U$1011, _xlfn.CONCAT(O$10, " - ", $Y153), 'Time Entries'!$H$12:$H$1011)+SUMIF('Time Entries'!$V$12:$V$1011, _xlfn.CONCAT(O$10, " - ", $Y153), 'Time Entries'!$J$12:$J$1011))</f>
        <v/>
      </c>
      <c r="P153" s="22" t="str">
        <f>IF(OR($B153="", $C153=""), "", SUMIF('Time Entries'!$S$12:$S$1011, _xlfn.CONCAT(P$10, " - ", $Y153), 'Time Entries'!$D$12:$D$1011)+SUMIF('Time Entries'!$T$12:$T$1011, _xlfn.CONCAT(P$10, " - ", $Y153), 'Time Entries'!$F$12:$F$1011)+SUMIF('Time Entries'!$U$12:$U$1011, _xlfn.CONCAT(P$10, " - ", $Y153), 'Time Entries'!$H$12:$H$1011)+SUMIF('Time Entries'!$V$12:$V$1011, _xlfn.CONCAT(P$10, " - ", $Y153), 'Time Entries'!$J$12:$J$1011))</f>
        <v/>
      </c>
      <c r="Q153" s="22" t="str">
        <f>IF(OR($B153="", $C153=""), "", SUMIF('Time Entries'!$S$12:$S$1011, _xlfn.CONCAT(Q$10, " - ", $Y153), 'Time Entries'!$D$12:$D$1011)+SUMIF('Time Entries'!$T$12:$T$1011, _xlfn.CONCAT(Q$10, " - ", $Y153), 'Time Entries'!$F$12:$F$1011)+SUMIF('Time Entries'!$U$12:$U$1011, _xlfn.CONCAT(Q$10, " - ", $Y153), 'Time Entries'!$H$12:$H$1011)+SUMIF('Time Entries'!$V$12:$V$1011, _xlfn.CONCAT(Q$10, " - ", $Y153), 'Time Entries'!$J$12:$J$1011))</f>
        <v/>
      </c>
      <c r="R153" s="22" t="str">
        <f>IF(OR($B153="", $C153=""), "", SUMIF('Time Entries'!$S$12:$S$1011, _xlfn.CONCAT(R$10, " - ", $Y153), 'Time Entries'!$D$12:$D$1011)+SUMIF('Time Entries'!$T$12:$T$1011, _xlfn.CONCAT(R$10, " - ", $Y153), 'Time Entries'!$F$12:$F$1011)+SUMIF('Time Entries'!$U$12:$U$1011, _xlfn.CONCAT(R$10, " - ", $Y153), 'Time Entries'!$H$12:$H$1011)+SUMIF('Time Entries'!$V$12:$V$1011, _xlfn.CONCAT(R$10, " - ", $Y153), 'Time Entries'!$J$12:$J$1011))</f>
        <v/>
      </c>
      <c r="S153" s="22" t="str">
        <f>IF(OR($B153="", $C153=""), "", SUMIF('Time Entries'!$S$12:$S$1011, _xlfn.CONCAT(S$10, " - ", $Y153), 'Time Entries'!$D$12:$D$1011)+SUMIF('Time Entries'!$T$12:$T$1011, _xlfn.CONCAT(S$10, " - ", $Y153), 'Time Entries'!$F$12:$F$1011)+SUMIF('Time Entries'!$U$12:$U$1011, _xlfn.CONCAT(S$10, " - ", $Y153), 'Time Entries'!$H$12:$H$1011)+SUMIF('Time Entries'!$V$12:$V$1011, _xlfn.CONCAT(S$10, " - ", $Y153), 'Time Entries'!$J$12:$J$1011))</f>
        <v/>
      </c>
      <c r="T153" s="24" t="str">
        <f>IF(OR($B153="", $C153=""), "", SUMIF('Time Entries'!$S$12:$S$1011, _xlfn.CONCAT(T$10, " - ", $Y153), 'Time Entries'!$D$12:$D$1011)+SUMIF('Time Entries'!$T$12:$T$1011, _xlfn.CONCAT(T$10, " - ", $Y153), 'Time Entries'!$F$12:$F$1011)+SUMIF('Time Entries'!$U$12:$U$1011, _xlfn.CONCAT(T$10, " - ", $Y153), 'Time Entries'!$H$12:$H$1011)+SUMIF('Time Entries'!$V$12:$V$1011, _xlfn.CONCAT(T$10, " - ", $Y153), 'Time Entries'!$J$12:$J$1011))</f>
        <v/>
      </c>
      <c r="U153" s="48"/>
      <c r="W153" s="17" t="str">
        <f t="shared" si="18"/>
        <v/>
      </c>
      <c r="Y153" s="17" t="str">
        <f t="shared" si="19"/>
        <v/>
      </c>
      <c r="AD153" s="17" t="str">
        <f t="shared" si="20"/>
        <v/>
      </c>
      <c r="AF153" s="17" t="str">
        <f t="shared" si="21"/>
        <v/>
      </c>
      <c r="AH153" s="17" t="str">
        <f>IF($B153="", "", IF(COUNTIF($B$12:$B153, $B153)&gt;1, "", $B153))</f>
        <v/>
      </c>
      <c r="AI153" s="17" t="str">
        <f>IF($AH153="", "", COUNTIF($AH$12:$AH$261, "&lt;"&amp;$AH153)+1+COUNTIF($AH$12:$AH153, $AH153)-1-$AH$10)</f>
        <v/>
      </c>
      <c r="AK153" s="17" t="str">
        <f t="shared" si="22"/>
        <v/>
      </c>
      <c r="AL153" s="17" t="str">
        <f>IF($AK153="", "", COUNTIF($AK$12:$AK$261, "&lt;"&amp;$AK153)+1+COUNTIF($AK$12:$AK153, $AK153)-1-$AK$10)</f>
        <v/>
      </c>
    </row>
    <row r="154" spans="1:38" x14ac:dyDescent="0.25">
      <c r="A154" s="48"/>
      <c r="B154" s="57"/>
      <c r="C154" s="58"/>
      <c r="D154" s="59"/>
      <c r="E154" s="48"/>
      <c r="F154" s="27" t="str">
        <f t="shared" si="16"/>
        <v/>
      </c>
      <c r="G154" s="27" t="str">
        <f t="shared" si="17"/>
        <v/>
      </c>
      <c r="H154" s="48"/>
      <c r="I154" s="31" t="str">
        <f>IF(OR($B154="", $C154=""), "", SUMIF('Time Entries'!$S$12:$S$1011, _xlfn.CONCAT(I$10, " - ", $Y154), 'Time Entries'!$D$12:$D$1011)+SUMIF('Time Entries'!$T$12:$T$1011, _xlfn.CONCAT(I$10, " - ", $Y154), 'Time Entries'!$F$12:$F$1011)+SUMIF('Time Entries'!$U$12:$U$1011, _xlfn.CONCAT(I$10, " - ", $Y154), 'Time Entries'!$H$12:$H$1011)+SUMIF('Time Entries'!$V$12:$V$1011, _xlfn.CONCAT(I$10, " - ", $Y154), 'Time Entries'!$J$12:$J$1011))</f>
        <v/>
      </c>
      <c r="J154" s="22" t="str">
        <f>IF(OR($B154="", $C154=""), "", SUMIF('Time Entries'!$S$12:$S$1011, _xlfn.CONCAT(J$10, " - ", $Y154), 'Time Entries'!$D$12:$D$1011)+SUMIF('Time Entries'!$T$12:$T$1011, _xlfn.CONCAT(J$10, " - ", $Y154), 'Time Entries'!$F$12:$F$1011)+SUMIF('Time Entries'!$U$12:$U$1011, _xlfn.CONCAT(J$10, " - ", $Y154), 'Time Entries'!$H$12:$H$1011)+SUMIF('Time Entries'!$V$12:$V$1011, _xlfn.CONCAT(J$10, " - ", $Y154), 'Time Entries'!$J$12:$J$1011))</f>
        <v/>
      </c>
      <c r="K154" s="22" t="str">
        <f>IF(OR($B154="", $C154=""), "", SUMIF('Time Entries'!$S$12:$S$1011, _xlfn.CONCAT(K$10, " - ", $Y154), 'Time Entries'!$D$12:$D$1011)+SUMIF('Time Entries'!$T$12:$T$1011, _xlfn.CONCAT(K$10, " - ", $Y154), 'Time Entries'!$F$12:$F$1011)+SUMIF('Time Entries'!$U$12:$U$1011, _xlfn.CONCAT(K$10, " - ", $Y154), 'Time Entries'!$H$12:$H$1011)+SUMIF('Time Entries'!$V$12:$V$1011, _xlfn.CONCAT(K$10, " - ", $Y154), 'Time Entries'!$J$12:$J$1011))</f>
        <v/>
      </c>
      <c r="L154" s="22" t="str">
        <f>IF(OR($B154="", $C154=""), "", SUMIF('Time Entries'!$S$12:$S$1011, _xlfn.CONCAT(L$10, " - ", $Y154), 'Time Entries'!$D$12:$D$1011)+SUMIF('Time Entries'!$T$12:$T$1011, _xlfn.CONCAT(L$10, " - ", $Y154), 'Time Entries'!$F$12:$F$1011)+SUMIF('Time Entries'!$U$12:$U$1011, _xlfn.CONCAT(L$10, " - ", $Y154), 'Time Entries'!$H$12:$H$1011)+SUMIF('Time Entries'!$V$12:$V$1011, _xlfn.CONCAT(L$10, " - ", $Y154), 'Time Entries'!$J$12:$J$1011))</f>
        <v/>
      </c>
      <c r="M154" s="22" t="str">
        <f>IF(OR($B154="", $C154=""), "", SUMIF('Time Entries'!$S$12:$S$1011, _xlfn.CONCAT(M$10, " - ", $Y154), 'Time Entries'!$D$12:$D$1011)+SUMIF('Time Entries'!$T$12:$T$1011, _xlfn.CONCAT(M$10, " - ", $Y154), 'Time Entries'!$F$12:$F$1011)+SUMIF('Time Entries'!$U$12:$U$1011, _xlfn.CONCAT(M$10, " - ", $Y154), 'Time Entries'!$H$12:$H$1011)+SUMIF('Time Entries'!$V$12:$V$1011, _xlfn.CONCAT(M$10, " - ", $Y154), 'Time Entries'!$J$12:$J$1011))</f>
        <v/>
      </c>
      <c r="N154" s="22" t="str">
        <f>IF(OR($B154="", $C154=""), "", SUMIF('Time Entries'!$S$12:$S$1011, _xlfn.CONCAT(N$10, " - ", $Y154), 'Time Entries'!$D$12:$D$1011)+SUMIF('Time Entries'!$T$12:$T$1011, _xlfn.CONCAT(N$10, " - ", $Y154), 'Time Entries'!$F$12:$F$1011)+SUMIF('Time Entries'!$U$12:$U$1011, _xlfn.CONCAT(N$10, " - ", $Y154), 'Time Entries'!$H$12:$H$1011)+SUMIF('Time Entries'!$V$12:$V$1011, _xlfn.CONCAT(N$10, " - ", $Y154), 'Time Entries'!$J$12:$J$1011))</f>
        <v/>
      </c>
      <c r="O154" s="22" t="str">
        <f>IF(OR($B154="", $C154=""), "", SUMIF('Time Entries'!$S$12:$S$1011, _xlfn.CONCAT(O$10, " - ", $Y154), 'Time Entries'!$D$12:$D$1011)+SUMIF('Time Entries'!$T$12:$T$1011, _xlfn.CONCAT(O$10, " - ", $Y154), 'Time Entries'!$F$12:$F$1011)+SUMIF('Time Entries'!$U$12:$U$1011, _xlfn.CONCAT(O$10, " - ", $Y154), 'Time Entries'!$H$12:$H$1011)+SUMIF('Time Entries'!$V$12:$V$1011, _xlfn.CONCAT(O$10, " - ", $Y154), 'Time Entries'!$J$12:$J$1011))</f>
        <v/>
      </c>
      <c r="P154" s="22" t="str">
        <f>IF(OR($B154="", $C154=""), "", SUMIF('Time Entries'!$S$12:$S$1011, _xlfn.CONCAT(P$10, " - ", $Y154), 'Time Entries'!$D$12:$D$1011)+SUMIF('Time Entries'!$T$12:$T$1011, _xlfn.CONCAT(P$10, " - ", $Y154), 'Time Entries'!$F$12:$F$1011)+SUMIF('Time Entries'!$U$12:$U$1011, _xlfn.CONCAT(P$10, " - ", $Y154), 'Time Entries'!$H$12:$H$1011)+SUMIF('Time Entries'!$V$12:$V$1011, _xlfn.CONCAT(P$10, " - ", $Y154), 'Time Entries'!$J$12:$J$1011))</f>
        <v/>
      </c>
      <c r="Q154" s="22" t="str">
        <f>IF(OR($B154="", $C154=""), "", SUMIF('Time Entries'!$S$12:$S$1011, _xlfn.CONCAT(Q$10, " - ", $Y154), 'Time Entries'!$D$12:$D$1011)+SUMIF('Time Entries'!$T$12:$T$1011, _xlfn.CONCAT(Q$10, " - ", $Y154), 'Time Entries'!$F$12:$F$1011)+SUMIF('Time Entries'!$U$12:$U$1011, _xlfn.CONCAT(Q$10, " - ", $Y154), 'Time Entries'!$H$12:$H$1011)+SUMIF('Time Entries'!$V$12:$V$1011, _xlfn.CONCAT(Q$10, " - ", $Y154), 'Time Entries'!$J$12:$J$1011))</f>
        <v/>
      </c>
      <c r="R154" s="22" t="str">
        <f>IF(OR($B154="", $C154=""), "", SUMIF('Time Entries'!$S$12:$S$1011, _xlfn.CONCAT(R$10, " - ", $Y154), 'Time Entries'!$D$12:$D$1011)+SUMIF('Time Entries'!$T$12:$T$1011, _xlfn.CONCAT(R$10, " - ", $Y154), 'Time Entries'!$F$12:$F$1011)+SUMIF('Time Entries'!$U$12:$U$1011, _xlfn.CONCAT(R$10, " - ", $Y154), 'Time Entries'!$H$12:$H$1011)+SUMIF('Time Entries'!$V$12:$V$1011, _xlfn.CONCAT(R$10, " - ", $Y154), 'Time Entries'!$J$12:$J$1011))</f>
        <v/>
      </c>
      <c r="S154" s="22" t="str">
        <f>IF(OR($B154="", $C154=""), "", SUMIF('Time Entries'!$S$12:$S$1011, _xlfn.CONCAT(S$10, " - ", $Y154), 'Time Entries'!$D$12:$D$1011)+SUMIF('Time Entries'!$T$12:$T$1011, _xlfn.CONCAT(S$10, " - ", $Y154), 'Time Entries'!$F$12:$F$1011)+SUMIF('Time Entries'!$U$12:$U$1011, _xlfn.CONCAT(S$10, " - ", $Y154), 'Time Entries'!$H$12:$H$1011)+SUMIF('Time Entries'!$V$12:$V$1011, _xlfn.CONCAT(S$10, " - ", $Y154), 'Time Entries'!$J$12:$J$1011))</f>
        <v/>
      </c>
      <c r="T154" s="24" t="str">
        <f>IF(OR($B154="", $C154=""), "", SUMIF('Time Entries'!$S$12:$S$1011, _xlfn.CONCAT(T$10, " - ", $Y154), 'Time Entries'!$D$12:$D$1011)+SUMIF('Time Entries'!$T$12:$T$1011, _xlfn.CONCAT(T$10, " - ", $Y154), 'Time Entries'!$F$12:$F$1011)+SUMIF('Time Entries'!$U$12:$U$1011, _xlfn.CONCAT(T$10, " - ", $Y154), 'Time Entries'!$H$12:$H$1011)+SUMIF('Time Entries'!$V$12:$V$1011, _xlfn.CONCAT(T$10, " - ", $Y154), 'Time Entries'!$J$12:$J$1011))</f>
        <v/>
      </c>
      <c r="U154" s="48"/>
      <c r="W154" s="17" t="str">
        <f t="shared" si="18"/>
        <v/>
      </c>
      <c r="Y154" s="17" t="str">
        <f t="shared" si="19"/>
        <v/>
      </c>
      <c r="AD154" s="17" t="str">
        <f t="shared" si="20"/>
        <v/>
      </c>
      <c r="AF154" s="17" t="str">
        <f t="shared" si="21"/>
        <v/>
      </c>
      <c r="AH154" s="17" t="str">
        <f>IF($B154="", "", IF(COUNTIF($B$12:$B154, $B154)&gt;1, "", $B154))</f>
        <v/>
      </c>
      <c r="AI154" s="17" t="str">
        <f>IF($AH154="", "", COUNTIF($AH$12:$AH$261, "&lt;"&amp;$AH154)+1+COUNTIF($AH$12:$AH154, $AH154)-1-$AH$10)</f>
        <v/>
      </c>
      <c r="AK154" s="17" t="str">
        <f t="shared" si="22"/>
        <v/>
      </c>
      <c r="AL154" s="17" t="str">
        <f>IF($AK154="", "", COUNTIF($AK$12:$AK$261, "&lt;"&amp;$AK154)+1+COUNTIF($AK$12:$AK154, $AK154)-1-$AK$10)</f>
        <v/>
      </c>
    </row>
    <row r="155" spans="1:38" x14ac:dyDescent="0.25">
      <c r="A155" s="48"/>
      <c r="B155" s="57"/>
      <c r="C155" s="58"/>
      <c r="D155" s="59"/>
      <c r="E155" s="48"/>
      <c r="F155" s="27" t="str">
        <f t="shared" si="16"/>
        <v/>
      </c>
      <c r="G155" s="27" t="str">
        <f t="shared" si="17"/>
        <v/>
      </c>
      <c r="H155" s="48"/>
      <c r="I155" s="31" t="str">
        <f>IF(OR($B155="", $C155=""), "", SUMIF('Time Entries'!$S$12:$S$1011, _xlfn.CONCAT(I$10, " - ", $Y155), 'Time Entries'!$D$12:$D$1011)+SUMIF('Time Entries'!$T$12:$T$1011, _xlfn.CONCAT(I$10, " - ", $Y155), 'Time Entries'!$F$12:$F$1011)+SUMIF('Time Entries'!$U$12:$U$1011, _xlfn.CONCAT(I$10, " - ", $Y155), 'Time Entries'!$H$12:$H$1011)+SUMIF('Time Entries'!$V$12:$V$1011, _xlfn.CONCAT(I$10, " - ", $Y155), 'Time Entries'!$J$12:$J$1011))</f>
        <v/>
      </c>
      <c r="J155" s="22" t="str">
        <f>IF(OR($B155="", $C155=""), "", SUMIF('Time Entries'!$S$12:$S$1011, _xlfn.CONCAT(J$10, " - ", $Y155), 'Time Entries'!$D$12:$D$1011)+SUMIF('Time Entries'!$T$12:$T$1011, _xlfn.CONCAT(J$10, " - ", $Y155), 'Time Entries'!$F$12:$F$1011)+SUMIF('Time Entries'!$U$12:$U$1011, _xlfn.CONCAT(J$10, " - ", $Y155), 'Time Entries'!$H$12:$H$1011)+SUMIF('Time Entries'!$V$12:$V$1011, _xlfn.CONCAT(J$10, " - ", $Y155), 'Time Entries'!$J$12:$J$1011))</f>
        <v/>
      </c>
      <c r="K155" s="22" t="str">
        <f>IF(OR($B155="", $C155=""), "", SUMIF('Time Entries'!$S$12:$S$1011, _xlfn.CONCAT(K$10, " - ", $Y155), 'Time Entries'!$D$12:$D$1011)+SUMIF('Time Entries'!$T$12:$T$1011, _xlfn.CONCAT(K$10, " - ", $Y155), 'Time Entries'!$F$12:$F$1011)+SUMIF('Time Entries'!$U$12:$U$1011, _xlfn.CONCAT(K$10, " - ", $Y155), 'Time Entries'!$H$12:$H$1011)+SUMIF('Time Entries'!$V$12:$V$1011, _xlfn.CONCAT(K$10, " - ", $Y155), 'Time Entries'!$J$12:$J$1011))</f>
        <v/>
      </c>
      <c r="L155" s="22" t="str">
        <f>IF(OR($B155="", $C155=""), "", SUMIF('Time Entries'!$S$12:$S$1011, _xlfn.CONCAT(L$10, " - ", $Y155), 'Time Entries'!$D$12:$D$1011)+SUMIF('Time Entries'!$T$12:$T$1011, _xlfn.CONCAT(L$10, " - ", $Y155), 'Time Entries'!$F$12:$F$1011)+SUMIF('Time Entries'!$U$12:$U$1011, _xlfn.CONCAT(L$10, " - ", $Y155), 'Time Entries'!$H$12:$H$1011)+SUMIF('Time Entries'!$V$12:$V$1011, _xlfn.CONCAT(L$10, " - ", $Y155), 'Time Entries'!$J$12:$J$1011))</f>
        <v/>
      </c>
      <c r="M155" s="22" t="str">
        <f>IF(OR($B155="", $C155=""), "", SUMIF('Time Entries'!$S$12:$S$1011, _xlfn.CONCAT(M$10, " - ", $Y155), 'Time Entries'!$D$12:$D$1011)+SUMIF('Time Entries'!$T$12:$T$1011, _xlfn.CONCAT(M$10, " - ", $Y155), 'Time Entries'!$F$12:$F$1011)+SUMIF('Time Entries'!$U$12:$U$1011, _xlfn.CONCAT(M$10, " - ", $Y155), 'Time Entries'!$H$12:$H$1011)+SUMIF('Time Entries'!$V$12:$V$1011, _xlfn.CONCAT(M$10, " - ", $Y155), 'Time Entries'!$J$12:$J$1011))</f>
        <v/>
      </c>
      <c r="N155" s="22" t="str">
        <f>IF(OR($B155="", $C155=""), "", SUMIF('Time Entries'!$S$12:$S$1011, _xlfn.CONCAT(N$10, " - ", $Y155), 'Time Entries'!$D$12:$D$1011)+SUMIF('Time Entries'!$T$12:$T$1011, _xlfn.CONCAT(N$10, " - ", $Y155), 'Time Entries'!$F$12:$F$1011)+SUMIF('Time Entries'!$U$12:$U$1011, _xlfn.CONCAT(N$10, " - ", $Y155), 'Time Entries'!$H$12:$H$1011)+SUMIF('Time Entries'!$V$12:$V$1011, _xlfn.CONCAT(N$10, " - ", $Y155), 'Time Entries'!$J$12:$J$1011))</f>
        <v/>
      </c>
      <c r="O155" s="22" t="str">
        <f>IF(OR($B155="", $C155=""), "", SUMIF('Time Entries'!$S$12:$S$1011, _xlfn.CONCAT(O$10, " - ", $Y155), 'Time Entries'!$D$12:$D$1011)+SUMIF('Time Entries'!$T$12:$T$1011, _xlfn.CONCAT(O$10, " - ", $Y155), 'Time Entries'!$F$12:$F$1011)+SUMIF('Time Entries'!$U$12:$U$1011, _xlfn.CONCAT(O$10, " - ", $Y155), 'Time Entries'!$H$12:$H$1011)+SUMIF('Time Entries'!$V$12:$V$1011, _xlfn.CONCAT(O$10, " - ", $Y155), 'Time Entries'!$J$12:$J$1011))</f>
        <v/>
      </c>
      <c r="P155" s="22" t="str">
        <f>IF(OR($B155="", $C155=""), "", SUMIF('Time Entries'!$S$12:$S$1011, _xlfn.CONCAT(P$10, " - ", $Y155), 'Time Entries'!$D$12:$D$1011)+SUMIF('Time Entries'!$T$12:$T$1011, _xlfn.CONCAT(P$10, " - ", $Y155), 'Time Entries'!$F$12:$F$1011)+SUMIF('Time Entries'!$U$12:$U$1011, _xlfn.CONCAT(P$10, " - ", $Y155), 'Time Entries'!$H$12:$H$1011)+SUMIF('Time Entries'!$V$12:$V$1011, _xlfn.CONCAT(P$10, " - ", $Y155), 'Time Entries'!$J$12:$J$1011))</f>
        <v/>
      </c>
      <c r="Q155" s="22" t="str">
        <f>IF(OR($B155="", $C155=""), "", SUMIF('Time Entries'!$S$12:$S$1011, _xlfn.CONCAT(Q$10, " - ", $Y155), 'Time Entries'!$D$12:$D$1011)+SUMIF('Time Entries'!$T$12:$T$1011, _xlfn.CONCAT(Q$10, " - ", $Y155), 'Time Entries'!$F$12:$F$1011)+SUMIF('Time Entries'!$U$12:$U$1011, _xlfn.CONCAT(Q$10, " - ", $Y155), 'Time Entries'!$H$12:$H$1011)+SUMIF('Time Entries'!$V$12:$V$1011, _xlfn.CONCAT(Q$10, " - ", $Y155), 'Time Entries'!$J$12:$J$1011))</f>
        <v/>
      </c>
      <c r="R155" s="22" t="str">
        <f>IF(OR($B155="", $C155=""), "", SUMIF('Time Entries'!$S$12:$S$1011, _xlfn.CONCAT(R$10, " - ", $Y155), 'Time Entries'!$D$12:$D$1011)+SUMIF('Time Entries'!$T$12:$T$1011, _xlfn.CONCAT(R$10, " - ", $Y155), 'Time Entries'!$F$12:$F$1011)+SUMIF('Time Entries'!$U$12:$U$1011, _xlfn.CONCAT(R$10, " - ", $Y155), 'Time Entries'!$H$12:$H$1011)+SUMIF('Time Entries'!$V$12:$V$1011, _xlfn.CONCAT(R$10, " - ", $Y155), 'Time Entries'!$J$12:$J$1011))</f>
        <v/>
      </c>
      <c r="S155" s="22" t="str">
        <f>IF(OR($B155="", $C155=""), "", SUMIF('Time Entries'!$S$12:$S$1011, _xlfn.CONCAT(S$10, " - ", $Y155), 'Time Entries'!$D$12:$D$1011)+SUMIF('Time Entries'!$T$12:$T$1011, _xlfn.CONCAT(S$10, " - ", $Y155), 'Time Entries'!$F$12:$F$1011)+SUMIF('Time Entries'!$U$12:$U$1011, _xlfn.CONCAT(S$10, " - ", $Y155), 'Time Entries'!$H$12:$H$1011)+SUMIF('Time Entries'!$V$12:$V$1011, _xlfn.CONCAT(S$10, " - ", $Y155), 'Time Entries'!$J$12:$J$1011))</f>
        <v/>
      </c>
      <c r="T155" s="24" t="str">
        <f>IF(OR($B155="", $C155=""), "", SUMIF('Time Entries'!$S$12:$S$1011, _xlfn.CONCAT(T$10, " - ", $Y155), 'Time Entries'!$D$12:$D$1011)+SUMIF('Time Entries'!$T$12:$T$1011, _xlfn.CONCAT(T$10, " - ", $Y155), 'Time Entries'!$F$12:$F$1011)+SUMIF('Time Entries'!$U$12:$U$1011, _xlfn.CONCAT(T$10, " - ", $Y155), 'Time Entries'!$H$12:$H$1011)+SUMIF('Time Entries'!$V$12:$V$1011, _xlfn.CONCAT(T$10, " - ", $Y155), 'Time Entries'!$J$12:$J$1011))</f>
        <v/>
      </c>
      <c r="U155" s="48"/>
      <c r="W155" s="17" t="str">
        <f t="shared" si="18"/>
        <v/>
      </c>
      <c r="Y155" s="17" t="str">
        <f t="shared" si="19"/>
        <v/>
      </c>
      <c r="AD155" s="17" t="str">
        <f t="shared" si="20"/>
        <v/>
      </c>
      <c r="AF155" s="17" t="str">
        <f t="shared" si="21"/>
        <v/>
      </c>
      <c r="AH155" s="17" t="str">
        <f>IF($B155="", "", IF(COUNTIF($B$12:$B155, $B155)&gt;1, "", $B155))</f>
        <v/>
      </c>
      <c r="AI155" s="17" t="str">
        <f>IF($AH155="", "", COUNTIF($AH$12:$AH$261, "&lt;"&amp;$AH155)+1+COUNTIF($AH$12:$AH155, $AH155)-1-$AH$10)</f>
        <v/>
      </c>
      <c r="AK155" s="17" t="str">
        <f t="shared" si="22"/>
        <v/>
      </c>
      <c r="AL155" s="17" t="str">
        <f>IF($AK155="", "", COUNTIF($AK$12:$AK$261, "&lt;"&amp;$AK155)+1+COUNTIF($AK$12:$AK155, $AK155)-1-$AK$10)</f>
        <v/>
      </c>
    </row>
    <row r="156" spans="1:38" x14ac:dyDescent="0.25">
      <c r="A156" s="48"/>
      <c r="B156" s="57"/>
      <c r="C156" s="58"/>
      <c r="D156" s="59"/>
      <c r="E156" s="48"/>
      <c r="F156" s="27" t="str">
        <f t="shared" si="16"/>
        <v/>
      </c>
      <c r="G156" s="27" t="str">
        <f t="shared" si="17"/>
        <v/>
      </c>
      <c r="H156" s="48"/>
      <c r="I156" s="31" t="str">
        <f>IF(OR($B156="", $C156=""), "", SUMIF('Time Entries'!$S$12:$S$1011, _xlfn.CONCAT(I$10, " - ", $Y156), 'Time Entries'!$D$12:$D$1011)+SUMIF('Time Entries'!$T$12:$T$1011, _xlfn.CONCAT(I$10, " - ", $Y156), 'Time Entries'!$F$12:$F$1011)+SUMIF('Time Entries'!$U$12:$U$1011, _xlfn.CONCAT(I$10, " - ", $Y156), 'Time Entries'!$H$12:$H$1011)+SUMIF('Time Entries'!$V$12:$V$1011, _xlfn.CONCAT(I$10, " - ", $Y156), 'Time Entries'!$J$12:$J$1011))</f>
        <v/>
      </c>
      <c r="J156" s="22" t="str">
        <f>IF(OR($B156="", $C156=""), "", SUMIF('Time Entries'!$S$12:$S$1011, _xlfn.CONCAT(J$10, " - ", $Y156), 'Time Entries'!$D$12:$D$1011)+SUMIF('Time Entries'!$T$12:$T$1011, _xlfn.CONCAT(J$10, " - ", $Y156), 'Time Entries'!$F$12:$F$1011)+SUMIF('Time Entries'!$U$12:$U$1011, _xlfn.CONCAT(J$10, " - ", $Y156), 'Time Entries'!$H$12:$H$1011)+SUMIF('Time Entries'!$V$12:$V$1011, _xlfn.CONCAT(J$10, " - ", $Y156), 'Time Entries'!$J$12:$J$1011))</f>
        <v/>
      </c>
      <c r="K156" s="22" t="str">
        <f>IF(OR($B156="", $C156=""), "", SUMIF('Time Entries'!$S$12:$S$1011, _xlfn.CONCAT(K$10, " - ", $Y156), 'Time Entries'!$D$12:$D$1011)+SUMIF('Time Entries'!$T$12:$T$1011, _xlfn.CONCAT(K$10, " - ", $Y156), 'Time Entries'!$F$12:$F$1011)+SUMIF('Time Entries'!$U$12:$U$1011, _xlfn.CONCAT(K$10, " - ", $Y156), 'Time Entries'!$H$12:$H$1011)+SUMIF('Time Entries'!$V$12:$V$1011, _xlfn.CONCAT(K$10, " - ", $Y156), 'Time Entries'!$J$12:$J$1011))</f>
        <v/>
      </c>
      <c r="L156" s="22" t="str">
        <f>IF(OR($B156="", $C156=""), "", SUMIF('Time Entries'!$S$12:$S$1011, _xlfn.CONCAT(L$10, " - ", $Y156), 'Time Entries'!$D$12:$D$1011)+SUMIF('Time Entries'!$T$12:$T$1011, _xlfn.CONCAT(L$10, " - ", $Y156), 'Time Entries'!$F$12:$F$1011)+SUMIF('Time Entries'!$U$12:$U$1011, _xlfn.CONCAT(L$10, " - ", $Y156), 'Time Entries'!$H$12:$H$1011)+SUMIF('Time Entries'!$V$12:$V$1011, _xlfn.CONCAT(L$10, " - ", $Y156), 'Time Entries'!$J$12:$J$1011))</f>
        <v/>
      </c>
      <c r="M156" s="22" t="str">
        <f>IF(OR($B156="", $C156=""), "", SUMIF('Time Entries'!$S$12:$S$1011, _xlfn.CONCAT(M$10, " - ", $Y156), 'Time Entries'!$D$12:$D$1011)+SUMIF('Time Entries'!$T$12:$T$1011, _xlfn.CONCAT(M$10, " - ", $Y156), 'Time Entries'!$F$12:$F$1011)+SUMIF('Time Entries'!$U$12:$U$1011, _xlfn.CONCAT(M$10, " - ", $Y156), 'Time Entries'!$H$12:$H$1011)+SUMIF('Time Entries'!$V$12:$V$1011, _xlfn.CONCAT(M$10, " - ", $Y156), 'Time Entries'!$J$12:$J$1011))</f>
        <v/>
      </c>
      <c r="N156" s="22" t="str">
        <f>IF(OR($B156="", $C156=""), "", SUMIF('Time Entries'!$S$12:$S$1011, _xlfn.CONCAT(N$10, " - ", $Y156), 'Time Entries'!$D$12:$D$1011)+SUMIF('Time Entries'!$T$12:$T$1011, _xlfn.CONCAT(N$10, " - ", $Y156), 'Time Entries'!$F$12:$F$1011)+SUMIF('Time Entries'!$U$12:$U$1011, _xlfn.CONCAT(N$10, " - ", $Y156), 'Time Entries'!$H$12:$H$1011)+SUMIF('Time Entries'!$V$12:$V$1011, _xlfn.CONCAT(N$10, " - ", $Y156), 'Time Entries'!$J$12:$J$1011))</f>
        <v/>
      </c>
      <c r="O156" s="22" t="str">
        <f>IF(OR($B156="", $C156=""), "", SUMIF('Time Entries'!$S$12:$S$1011, _xlfn.CONCAT(O$10, " - ", $Y156), 'Time Entries'!$D$12:$D$1011)+SUMIF('Time Entries'!$T$12:$T$1011, _xlfn.CONCAT(O$10, " - ", $Y156), 'Time Entries'!$F$12:$F$1011)+SUMIF('Time Entries'!$U$12:$U$1011, _xlfn.CONCAT(O$10, " - ", $Y156), 'Time Entries'!$H$12:$H$1011)+SUMIF('Time Entries'!$V$12:$V$1011, _xlfn.CONCAT(O$10, " - ", $Y156), 'Time Entries'!$J$12:$J$1011))</f>
        <v/>
      </c>
      <c r="P156" s="22" t="str">
        <f>IF(OR($B156="", $C156=""), "", SUMIF('Time Entries'!$S$12:$S$1011, _xlfn.CONCAT(P$10, " - ", $Y156), 'Time Entries'!$D$12:$D$1011)+SUMIF('Time Entries'!$T$12:$T$1011, _xlfn.CONCAT(P$10, " - ", $Y156), 'Time Entries'!$F$12:$F$1011)+SUMIF('Time Entries'!$U$12:$U$1011, _xlfn.CONCAT(P$10, " - ", $Y156), 'Time Entries'!$H$12:$H$1011)+SUMIF('Time Entries'!$V$12:$V$1011, _xlfn.CONCAT(P$10, " - ", $Y156), 'Time Entries'!$J$12:$J$1011))</f>
        <v/>
      </c>
      <c r="Q156" s="22" t="str">
        <f>IF(OR($B156="", $C156=""), "", SUMIF('Time Entries'!$S$12:$S$1011, _xlfn.CONCAT(Q$10, " - ", $Y156), 'Time Entries'!$D$12:$D$1011)+SUMIF('Time Entries'!$T$12:$T$1011, _xlfn.CONCAT(Q$10, " - ", $Y156), 'Time Entries'!$F$12:$F$1011)+SUMIF('Time Entries'!$U$12:$U$1011, _xlfn.CONCAT(Q$10, " - ", $Y156), 'Time Entries'!$H$12:$H$1011)+SUMIF('Time Entries'!$V$12:$V$1011, _xlfn.CONCAT(Q$10, " - ", $Y156), 'Time Entries'!$J$12:$J$1011))</f>
        <v/>
      </c>
      <c r="R156" s="22" t="str">
        <f>IF(OR($B156="", $C156=""), "", SUMIF('Time Entries'!$S$12:$S$1011, _xlfn.CONCAT(R$10, " - ", $Y156), 'Time Entries'!$D$12:$D$1011)+SUMIF('Time Entries'!$T$12:$T$1011, _xlfn.CONCAT(R$10, " - ", $Y156), 'Time Entries'!$F$12:$F$1011)+SUMIF('Time Entries'!$U$12:$U$1011, _xlfn.CONCAT(R$10, " - ", $Y156), 'Time Entries'!$H$12:$H$1011)+SUMIF('Time Entries'!$V$12:$V$1011, _xlfn.CONCAT(R$10, " - ", $Y156), 'Time Entries'!$J$12:$J$1011))</f>
        <v/>
      </c>
      <c r="S156" s="22" t="str">
        <f>IF(OR($B156="", $C156=""), "", SUMIF('Time Entries'!$S$12:$S$1011, _xlfn.CONCAT(S$10, " - ", $Y156), 'Time Entries'!$D$12:$D$1011)+SUMIF('Time Entries'!$T$12:$T$1011, _xlfn.CONCAT(S$10, " - ", $Y156), 'Time Entries'!$F$12:$F$1011)+SUMIF('Time Entries'!$U$12:$U$1011, _xlfn.CONCAT(S$10, " - ", $Y156), 'Time Entries'!$H$12:$H$1011)+SUMIF('Time Entries'!$V$12:$V$1011, _xlfn.CONCAT(S$10, " - ", $Y156), 'Time Entries'!$J$12:$J$1011))</f>
        <v/>
      </c>
      <c r="T156" s="24" t="str">
        <f>IF(OR($B156="", $C156=""), "", SUMIF('Time Entries'!$S$12:$S$1011, _xlfn.CONCAT(T$10, " - ", $Y156), 'Time Entries'!$D$12:$D$1011)+SUMIF('Time Entries'!$T$12:$T$1011, _xlfn.CONCAT(T$10, " - ", $Y156), 'Time Entries'!$F$12:$F$1011)+SUMIF('Time Entries'!$U$12:$U$1011, _xlfn.CONCAT(T$10, " - ", $Y156), 'Time Entries'!$H$12:$H$1011)+SUMIF('Time Entries'!$V$12:$V$1011, _xlfn.CONCAT(T$10, " - ", $Y156), 'Time Entries'!$J$12:$J$1011))</f>
        <v/>
      </c>
      <c r="U156" s="48"/>
      <c r="W156" s="17" t="str">
        <f t="shared" si="18"/>
        <v/>
      </c>
      <c r="Y156" s="17" t="str">
        <f t="shared" si="19"/>
        <v/>
      </c>
      <c r="AD156" s="17" t="str">
        <f t="shared" si="20"/>
        <v/>
      </c>
      <c r="AF156" s="17" t="str">
        <f t="shared" si="21"/>
        <v/>
      </c>
      <c r="AH156" s="17" t="str">
        <f>IF($B156="", "", IF(COUNTIF($B$12:$B156, $B156)&gt;1, "", $B156))</f>
        <v/>
      </c>
      <c r="AI156" s="17" t="str">
        <f>IF($AH156="", "", COUNTIF($AH$12:$AH$261, "&lt;"&amp;$AH156)+1+COUNTIF($AH$12:$AH156, $AH156)-1-$AH$10)</f>
        <v/>
      </c>
      <c r="AK156" s="17" t="str">
        <f t="shared" si="22"/>
        <v/>
      </c>
      <c r="AL156" s="17" t="str">
        <f>IF($AK156="", "", COUNTIF($AK$12:$AK$261, "&lt;"&amp;$AK156)+1+COUNTIF($AK$12:$AK156, $AK156)-1-$AK$10)</f>
        <v/>
      </c>
    </row>
    <row r="157" spans="1:38" x14ac:dyDescent="0.25">
      <c r="A157" s="48"/>
      <c r="B157" s="57"/>
      <c r="C157" s="58"/>
      <c r="D157" s="59"/>
      <c r="E157" s="48"/>
      <c r="F157" s="27" t="str">
        <f t="shared" si="16"/>
        <v/>
      </c>
      <c r="G157" s="27" t="str">
        <f t="shared" si="17"/>
        <v/>
      </c>
      <c r="H157" s="48"/>
      <c r="I157" s="31" t="str">
        <f>IF(OR($B157="", $C157=""), "", SUMIF('Time Entries'!$S$12:$S$1011, _xlfn.CONCAT(I$10, " - ", $Y157), 'Time Entries'!$D$12:$D$1011)+SUMIF('Time Entries'!$T$12:$T$1011, _xlfn.CONCAT(I$10, " - ", $Y157), 'Time Entries'!$F$12:$F$1011)+SUMIF('Time Entries'!$U$12:$U$1011, _xlfn.CONCAT(I$10, " - ", $Y157), 'Time Entries'!$H$12:$H$1011)+SUMIF('Time Entries'!$V$12:$V$1011, _xlfn.CONCAT(I$10, " - ", $Y157), 'Time Entries'!$J$12:$J$1011))</f>
        <v/>
      </c>
      <c r="J157" s="22" t="str">
        <f>IF(OR($B157="", $C157=""), "", SUMIF('Time Entries'!$S$12:$S$1011, _xlfn.CONCAT(J$10, " - ", $Y157), 'Time Entries'!$D$12:$D$1011)+SUMIF('Time Entries'!$T$12:$T$1011, _xlfn.CONCAT(J$10, " - ", $Y157), 'Time Entries'!$F$12:$F$1011)+SUMIF('Time Entries'!$U$12:$U$1011, _xlfn.CONCAT(J$10, " - ", $Y157), 'Time Entries'!$H$12:$H$1011)+SUMIF('Time Entries'!$V$12:$V$1011, _xlfn.CONCAT(J$10, " - ", $Y157), 'Time Entries'!$J$12:$J$1011))</f>
        <v/>
      </c>
      <c r="K157" s="22" t="str">
        <f>IF(OR($B157="", $C157=""), "", SUMIF('Time Entries'!$S$12:$S$1011, _xlfn.CONCAT(K$10, " - ", $Y157), 'Time Entries'!$D$12:$D$1011)+SUMIF('Time Entries'!$T$12:$T$1011, _xlfn.CONCAT(K$10, " - ", $Y157), 'Time Entries'!$F$12:$F$1011)+SUMIF('Time Entries'!$U$12:$U$1011, _xlfn.CONCAT(K$10, " - ", $Y157), 'Time Entries'!$H$12:$H$1011)+SUMIF('Time Entries'!$V$12:$V$1011, _xlfn.CONCAT(K$10, " - ", $Y157), 'Time Entries'!$J$12:$J$1011))</f>
        <v/>
      </c>
      <c r="L157" s="22" t="str">
        <f>IF(OR($B157="", $C157=""), "", SUMIF('Time Entries'!$S$12:$S$1011, _xlfn.CONCAT(L$10, " - ", $Y157), 'Time Entries'!$D$12:$D$1011)+SUMIF('Time Entries'!$T$12:$T$1011, _xlfn.CONCAT(L$10, " - ", $Y157), 'Time Entries'!$F$12:$F$1011)+SUMIF('Time Entries'!$U$12:$U$1011, _xlfn.CONCAT(L$10, " - ", $Y157), 'Time Entries'!$H$12:$H$1011)+SUMIF('Time Entries'!$V$12:$V$1011, _xlfn.CONCAT(L$10, " - ", $Y157), 'Time Entries'!$J$12:$J$1011))</f>
        <v/>
      </c>
      <c r="M157" s="22" t="str">
        <f>IF(OR($B157="", $C157=""), "", SUMIF('Time Entries'!$S$12:$S$1011, _xlfn.CONCAT(M$10, " - ", $Y157), 'Time Entries'!$D$12:$D$1011)+SUMIF('Time Entries'!$T$12:$T$1011, _xlfn.CONCAT(M$10, " - ", $Y157), 'Time Entries'!$F$12:$F$1011)+SUMIF('Time Entries'!$U$12:$U$1011, _xlfn.CONCAT(M$10, " - ", $Y157), 'Time Entries'!$H$12:$H$1011)+SUMIF('Time Entries'!$V$12:$V$1011, _xlfn.CONCAT(M$10, " - ", $Y157), 'Time Entries'!$J$12:$J$1011))</f>
        <v/>
      </c>
      <c r="N157" s="22" t="str">
        <f>IF(OR($B157="", $C157=""), "", SUMIF('Time Entries'!$S$12:$S$1011, _xlfn.CONCAT(N$10, " - ", $Y157), 'Time Entries'!$D$12:$D$1011)+SUMIF('Time Entries'!$T$12:$T$1011, _xlfn.CONCAT(N$10, " - ", $Y157), 'Time Entries'!$F$12:$F$1011)+SUMIF('Time Entries'!$U$12:$U$1011, _xlfn.CONCAT(N$10, " - ", $Y157), 'Time Entries'!$H$12:$H$1011)+SUMIF('Time Entries'!$V$12:$V$1011, _xlfn.CONCAT(N$10, " - ", $Y157), 'Time Entries'!$J$12:$J$1011))</f>
        <v/>
      </c>
      <c r="O157" s="22" t="str">
        <f>IF(OR($B157="", $C157=""), "", SUMIF('Time Entries'!$S$12:$S$1011, _xlfn.CONCAT(O$10, " - ", $Y157), 'Time Entries'!$D$12:$D$1011)+SUMIF('Time Entries'!$T$12:$T$1011, _xlfn.CONCAT(O$10, " - ", $Y157), 'Time Entries'!$F$12:$F$1011)+SUMIF('Time Entries'!$U$12:$U$1011, _xlfn.CONCAT(O$10, " - ", $Y157), 'Time Entries'!$H$12:$H$1011)+SUMIF('Time Entries'!$V$12:$V$1011, _xlfn.CONCAT(O$10, " - ", $Y157), 'Time Entries'!$J$12:$J$1011))</f>
        <v/>
      </c>
      <c r="P157" s="22" t="str">
        <f>IF(OR($B157="", $C157=""), "", SUMIF('Time Entries'!$S$12:$S$1011, _xlfn.CONCAT(P$10, " - ", $Y157), 'Time Entries'!$D$12:$D$1011)+SUMIF('Time Entries'!$T$12:$T$1011, _xlfn.CONCAT(P$10, " - ", $Y157), 'Time Entries'!$F$12:$F$1011)+SUMIF('Time Entries'!$U$12:$U$1011, _xlfn.CONCAT(P$10, " - ", $Y157), 'Time Entries'!$H$12:$H$1011)+SUMIF('Time Entries'!$V$12:$V$1011, _xlfn.CONCAT(P$10, " - ", $Y157), 'Time Entries'!$J$12:$J$1011))</f>
        <v/>
      </c>
      <c r="Q157" s="22" t="str">
        <f>IF(OR($B157="", $C157=""), "", SUMIF('Time Entries'!$S$12:$S$1011, _xlfn.CONCAT(Q$10, " - ", $Y157), 'Time Entries'!$D$12:$D$1011)+SUMIF('Time Entries'!$T$12:$T$1011, _xlfn.CONCAT(Q$10, " - ", $Y157), 'Time Entries'!$F$12:$F$1011)+SUMIF('Time Entries'!$U$12:$U$1011, _xlfn.CONCAT(Q$10, " - ", $Y157), 'Time Entries'!$H$12:$H$1011)+SUMIF('Time Entries'!$V$12:$V$1011, _xlfn.CONCAT(Q$10, " - ", $Y157), 'Time Entries'!$J$12:$J$1011))</f>
        <v/>
      </c>
      <c r="R157" s="22" t="str">
        <f>IF(OR($B157="", $C157=""), "", SUMIF('Time Entries'!$S$12:$S$1011, _xlfn.CONCAT(R$10, " - ", $Y157), 'Time Entries'!$D$12:$D$1011)+SUMIF('Time Entries'!$T$12:$T$1011, _xlfn.CONCAT(R$10, " - ", $Y157), 'Time Entries'!$F$12:$F$1011)+SUMIF('Time Entries'!$U$12:$U$1011, _xlfn.CONCAT(R$10, " - ", $Y157), 'Time Entries'!$H$12:$H$1011)+SUMIF('Time Entries'!$V$12:$V$1011, _xlfn.CONCAT(R$10, " - ", $Y157), 'Time Entries'!$J$12:$J$1011))</f>
        <v/>
      </c>
      <c r="S157" s="22" t="str">
        <f>IF(OR($B157="", $C157=""), "", SUMIF('Time Entries'!$S$12:$S$1011, _xlfn.CONCAT(S$10, " - ", $Y157), 'Time Entries'!$D$12:$D$1011)+SUMIF('Time Entries'!$T$12:$T$1011, _xlfn.CONCAT(S$10, " - ", $Y157), 'Time Entries'!$F$12:$F$1011)+SUMIF('Time Entries'!$U$12:$U$1011, _xlfn.CONCAT(S$10, " - ", $Y157), 'Time Entries'!$H$12:$H$1011)+SUMIF('Time Entries'!$V$12:$V$1011, _xlfn.CONCAT(S$10, " - ", $Y157), 'Time Entries'!$J$12:$J$1011))</f>
        <v/>
      </c>
      <c r="T157" s="24" t="str">
        <f>IF(OR($B157="", $C157=""), "", SUMIF('Time Entries'!$S$12:$S$1011, _xlfn.CONCAT(T$10, " - ", $Y157), 'Time Entries'!$D$12:$D$1011)+SUMIF('Time Entries'!$T$12:$T$1011, _xlfn.CONCAT(T$10, " - ", $Y157), 'Time Entries'!$F$12:$F$1011)+SUMIF('Time Entries'!$U$12:$U$1011, _xlfn.CONCAT(T$10, " - ", $Y157), 'Time Entries'!$H$12:$H$1011)+SUMIF('Time Entries'!$V$12:$V$1011, _xlfn.CONCAT(T$10, " - ", $Y157), 'Time Entries'!$J$12:$J$1011))</f>
        <v/>
      </c>
      <c r="U157" s="48"/>
      <c r="W157" s="17" t="str">
        <f t="shared" si="18"/>
        <v/>
      </c>
      <c r="Y157" s="17" t="str">
        <f t="shared" si="19"/>
        <v/>
      </c>
      <c r="AD157" s="17" t="str">
        <f t="shared" si="20"/>
        <v/>
      </c>
      <c r="AF157" s="17" t="str">
        <f t="shared" si="21"/>
        <v/>
      </c>
      <c r="AH157" s="17" t="str">
        <f>IF($B157="", "", IF(COUNTIF($B$12:$B157, $B157)&gt;1, "", $B157))</f>
        <v/>
      </c>
      <c r="AI157" s="17" t="str">
        <f>IF($AH157="", "", COUNTIF($AH$12:$AH$261, "&lt;"&amp;$AH157)+1+COUNTIF($AH$12:$AH157, $AH157)-1-$AH$10)</f>
        <v/>
      </c>
      <c r="AK157" s="17" t="str">
        <f t="shared" si="22"/>
        <v/>
      </c>
      <c r="AL157" s="17" t="str">
        <f>IF($AK157="", "", COUNTIF($AK$12:$AK$261, "&lt;"&amp;$AK157)+1+COUNTIF($AK$12:$AK157, $AK157)-1-$AK$10)</f>
        <v/>
      </c>
    </row>
    <row r="158" spans="1:38" x14ac:dyDescent="0.25">
      <c r="A158" s="48"/>
      <c r="B158" s="57"/>
      <c r="C158" s="58"/>
      <c r="D158" s="59"/>
      <c r="E158" s="48"/>
      <c r="F158" s="27" t="str">
        <f t="shared" si="16"/>
        <v/>
      </c>
      <c r="G158" s="27" t="str">
        <f t="shared" si="17"/>
        <v/>
      </c>
      <c r="H158" s="48"/>
      <c r="I158" s="31" t="str">
        <f>IF(OR($B158="", $C158=""), "", SUMIF('Time Entries'!$S$12:$S$1011, _xlfn.CONCAT(I$10, " - ", $Y158), 'Time Entries'!$D$12:$D$1011)+SUMIF('Time Entries'!$T$12:$T$1011, _xlfn.CONCAT(I$10, " - ", $Y158), 'Time Entries'!$F$12:$F$1011)+SUMIF('Time Entries'!$U$12:$U$1011, _xlfn.CONCAT(I$10, " - ", $Y158), 'Time Entries'!$H$12:$H$1011)+SUMIF('Time Entries'!$V$12:$V$1011, _xlfn.CONCAT(I$10, " - ", $Y158), 'Time Entries'!$J$12:$J$1011))</f>
        <v/>
      </c>
      <c r="J158" s="22" t="str">
        <f>IF(OR($B158="", $C158=""), "", SUMIF('Time Entries'!$S$12:$S$1011, _xlfn.CONCAT(J$10, " - ", $Y158), 'Time Entries'!$D$12:$D$1011)+SUMIF('Time Entries'!$T$12:$T$1011, _xlfn.CONCAT(J$10, " - ", $Y158), 'Time Entries'!$F$12:$F$1011)+SUMIF('Time Entries'!$U$12:$U$1011, _xlfn.CONCAT(J$10, " - ", $Y158), 'Time Entries'!$H$12:$H$1011)+SUMIF('Time Entries'!$V$12:$V$1011, _xlfn.CONCAT(J$10, " - ", $Y158), 'Time Entries'!$J$12:$J$1011))</f>
        <v/>
      </c>
      <c r="K158" s="22" t="str">
        <f>IF(OR($B158="", $C158=""), "", SUMIF('Time Entries'!$S$12:$S$1011, _xlfn.CONCAT(K$10, " - ", $Y158), 'Time Entries'!$D$12:$D$1011)+SUMIF('Time Entries'!$T$12:$T$1011, _xlfn.CONCAT(K$10, " - ", $Y158), 'Time Entries'!$F$12:$F$1011)+SUMIF('Time Entries'!$U$12:$U$1011, _xlfn.CONCAT(K$10, " - ", $Y158), 'Time Entries'!$H$12:$H$1011)+SUMIF('Time Entries'!$V$12:$V$1011, _xlfn.CONCAT(K$10, " - ", $Y158), 'Time Entries'!$J$12:$J$1011))</f>
        <v/>
      </c>
      <c r="L158" s="22" t="str">
        <f>IF(OR($B158="", $C158=""), "", SUMIF('Time Entries'!$S$12:$S$1011, _xlfn.CONCAT(L$10, " - ", $Y158), 'Time Entries'!$D$12:$D$1011)+SUMIF('Time Entries'!$T$12:$T$1011, _xlfn.CONCAT(L$10, " - ", $Y158), 'Time Entries'!$F$12:$F$1011)+SUMIF('Time Entries'!$U$12:$U$1011, _xlfn.CONCAT(L$10, " - ", $Y158), 'Time Entries'!$H$12:$H$1011)+SUMIF('Time Entries'!$V$12:$V$1011, _xlfn.CONCAT(L$10, " - ", $Y158), 'Time Entries'!$J$12:$J$1011))</f>
        <v/>
      </c>
      <c r="M158" s="22" t="str">
        <f>IF(OR($B158="", $C158=""), "", SUMIF('Time Entries'!$S$12:$S$1011, _xlfn.CONCAT(M$10, " - ", $Y158), 'Time Entries'!$D$12:$D$1011)+SUMIF('Time Entries'!$T$12:$T$1011, _xlfn.CONCAT(M$10, " - ", $Y158), 'Time Entries'!$F$12:$F$1011)+SUMIF('Time Entries'!$U$12:$U$1011, _xlfn.CONCAT(M$10, " - ", $Y158), 'Time Entries'!$H$12:$H$1011)+SUMIF('Time Entries'!$V$12:$V$1011, _xlfn.CONCAT(M$10, " - ", $Y158), 'Time Entries'!$J$12:$J$1011))</f>
        <v/>
      </c>
      <c r="N158" s="22" t="str">
        <f>IF(OR($B158="", $C158=""), "", SUMIF('Time Entries'!$S$12:$S$1011, _xlfn.CONCAT(N$10, " - ", $Y158), 'Time Entries'!$D$12:$D$1011)+SUMIF('Time Entries'!$T$12:$T$1011, _xlfn.CONCAT(N$10, " - ", $Y158), 'Time Entries'!$F$12:$F$1011)+SUMIF('Time Entries'!$U$12:$U$1011, _xlfn.CONCAT(N$10, " - ", $Y158), 'Time Entries'!$H$12:$H$1011)+SUMIF('Time Entries'!$V$12:$V$1011, _xlfn.CONCAT(N$10, " - ", $Y158), 'Time Entries'!$J$12:$J$1011))</f>
        <v/>
      </c>
      <c r="O158" s="22" t="str">
        <f>IF(OR($B158="", $C158=""), "", SUMIF('Time Entries'!$S$12:$S$1011, _xlfn.CONCAT(O$10, " - ", $Y158), 'Time Entries'!$D$12:$D$1011)+SUMIF('Time Entries'!$T$12:$T$1011, _xlfn.CONCAT(O$10, " - ", $Y158), 'Time Entries'!$F$12:$F$1011)+SUMIF('Time Entries'!$U$12:$U$1011, _xlfn.CONCAT(O$10, " - ", $Y158), 'Time Entries'!$H$12:$H$1011)+SUMIF('Time Entries'!$V$12:$V$1011, _xlfn.CONCAT(O$10, " - ", $Y158), 'Time Entries'!$J$12:$J$1011))</f>
        <v/>
      </c>
      <c r="P158" s="22" t="str">
        <f>IF(OR($B158="", $C158=""), "", SUMIF('Time Entries'!$S$12:$S$1011, _xlfn.CONCAT(P$10, " - ", $Y158), 'Time Entries'!$D$12:$D$1011)+SUMIF('Time Entries'!$T$12:$T$1011, _xlfn.CONCAT(P$10, " - ", $Y158), 'Time Entries'!$F$12:$F$1011)+SUMIF('Time Entries'!$U$12:$U$1011, _xlfn.CONCAT(P$10, " - ", $Y158), 'Time Entries'!$H$12:$H$1011)+SUMIF('Time Entries'!$V$12:$V$1011, _xlfn.CONCAT(P$10, " - ", $Y158), 'Time Entries'!$J$12:$J$1011))</f>
        <v/>
      </c>
      <c r="Q158" s="22" t="str">
        <f>IF(OR($B158="", $C158=""), "", SUMIF('Time Entries'!$S$12:$S$1011, _xlfn.CONCAT(Q$10, " - ", $Y158), 'Time Entries'!$D$12:$D$1011)+SUMIF('Time Entries'!$T$12:$T$1011, _xlfn.CONCAT(Q$10, " - ", $Y158), 'Time Entries'!$F$12:$F$1011)+SUMIF('Time Entries'!$U$12:$U$1011, _xlfn.CONCAT(Q$10, " - ", $Y158), 'Time Entries'!$H$12:$H$1011)+SUMIF('Time Entries'!$V$12:$V$1011, _xlfn.CONCAT(Q$10, " - ", $Y158), 'Time Entries'!$J$12:$J$1011))</f>
        <v/>
      </c>
      <c r="R158" s="22" t="str">
        <f>IF(OR($B158="", $C158=""), "", SUMIF('Time Entries'!$S$12:$S$1011, _xlfn.CONCAT(R$10, " - ", $Y158), 'Time Entries'!$D$12:$D$1011)+SUMIF('Time Entries'!$T$12:$T$1011, _xlfn.CONCAT(R$10, " - ", $Y158), 'Time Entries'!$F$12:$F$1011)+SUMIF('Time Entries'!$U$12:$U$1011, _xlfn.CONCAT(R$10, " - ", $Y158), 'Time Entries'!$H$12:$H$1011)+SUMIF('Time Entries'!$V$12:$V$1011, _xlfn.CONCAT(R$10, " - ", $Y158), 'Time Entries'!$J$12:$J$1011))</f>
        <v/>
      </c>
      <c r="S158" s="22" t="str">
        <f>IF(OR($B158="", $C158=""), "", SUMIF('Time Entries'!$S$12:$S$1011, _xlfn.CONCAT(S$10, " - ", $Y158), 'Time Entries'!$D$12:$D$1011)+SUMIF('Time Entries'!$T$12:$T$1011, _xlfn.CONCAT(S$10, " - ", $Y158), 'Time Entries'!$F$12:$F$1011)+SUMIF('Time Entries'!$U$12:$U$1011, _xlfn.CONCAT(S$10, " - ", $Y158), 'Time Entries'!$H$12:$H$1011)+SUMIF('Time Entries'!$V$12:$V$1011, _xlfn.CONCAT(S$10, " - ", $Y158), 'Time Entries'!$J$12:$J$1011))</f>
        <v/>
      </c>
      <c r="T158" s="24" t="str">
        <f>IF(OR($B158="", $C158=""), "", SUMIF('Time Entries'!$S$12:$S$1011, _xlfn.CONCAT(T$10, " - ", $Y158), 'Time Entries'!$D$12:$D$1011)+SUMIF('Time Entries'!$T$12:$T$1011, _xlfn.CONCAT(T$10, " - ", $Y158), 'Time Entries'!$F$12:$F$1011)+SUMIF('Time Entries'!$U$12:$U$1011, _xlfn.CONCAT(T$10, " - ", $Y158), 'Time Entries'!$H$12:$H$1011)+SUMIF('Time Entries'!$V$12:$V$1011, _xlfn.CONCAT(T$10, " - ", $Y158), 'Time Entries'!$J$12:$J$1011))</f>
        <v/>
      </c>
      <c r="U158" s="48"/>
      <c r="W158" s="17" t="str">
        <f t="shared" si="18"/>
        <v/>
      </c>
      <c r="Y158" s="17" t="str">
        <f t="shared" si="19"/>
        <v/>
      </c>
      <c r="AD158" s="17" t="str">
        <f t="shared" si="20"/>
        <v/>
      </c>
      <c r="AF158" s="17" t="str">
        <f t="shared" si="21"/>
        <v/>
      </c>
      <c r="AH158" s="17" t="str">
        <f>IF($B158="", "", IF(COUNTIF($B$12:$B158, $B158)&gt;1, "", $B158))</f>
        <v/>
      </c>
      <c r="AI158" s="17" t="str">
        <f>IF($AH158="", "", COUNTIF($AH$12:$AH$261, "&lt;"&amp;$AH158)+1+COUNTIF($AH$12:$AH158, $AH158)-1-$AH$10)</f>
        <v/>
      </c>
      <c r="AK158" s="17" t="str">
        <f t="shared" si="22"/>
        <v/>
      </c>
      <c r="AL158" s="17" t="str">
        <f>IF($AK158="", "", COUNTIF($AK$12:$AK$261, "&lt;"&amp;$AK158)+1+COUNTIF($AK$12:$AK158, $AK158)-1-$AK$10)</f>
        <v/>
      </c>
    </row>
    <row r="159" spans="1:38" x14ac:dyDescent="0.25">
      <c r="A159" s="48"/>
      <c r="B159" s="57"/>
      <c r="C159" s="58"/>
      <c r="D159" s="59"/>
      <c r="E159" s="48"/>
      <c r="F159" s="27" t="str">
        <f t="shared" si="16"/>
        <v/>
      </c>
      <c r="G159" s="27" t="str">
        <f t="shared" si="17"/>
        <v/>
      </c>
      <c r="H159" s="48"/>
      <c r="I159" s="31" t="str">
        <f>IF(OR($B159="", $C159=""), "", SUMIF('Time Entries'!$S$12:$S$1011, _xlfn.CONCAT(I$10, " - ", $Y159), 'Time Entries'!$D$12:$D$1011)+SUMIF('Time Entries'!$T$12:$T$1011, _xlfn.CONCAT(I$10, " - ", $Y159), 'Time Entries'!$F$12:$F$1011)+SUMIF('Time Entries'!$U$12:$U$1011, _xlfn.CONCAT(I$10, " - ", $Y159), 'Time Entries'!$H$12:$H$1011)+SUMIF('Time Entries'!$V$12:$V$1011, _xlfn.CONCAT(I$10, " - ", $Y159), 'Time Entries'!$J$12:$J$1011))</f>
        <v/>
      </c>
      <c r="J159" s="22" t="str">
        <f>IF(OR($B159="", $C159=""), "", SUMIF('Time Entries'!$S$12:$S$1011, _xlfn.CONCAT(J$10, " - ", $Y159), 'Time Entries'!$D$12:$D$1011)+SUMIF('Time Entries'!$T$12:$T$1011, _xlfn.CONCAT(J$10, " - ", $Y159), 'Time Entries'!$F$12:$F$1011)+SUMIF('Time Entries'!$U$12:$U$1011, _xlfn.CONCAT(J$10, " - ", $Y159), 'Time Entries'!$H$12:$H$1011)+SUMIF('Time Entries'!$V$12:$V$1011, _xlfn.CONCAT(J$10, " - ", $Y159), 'Time Entries'!$J$12:$J$1011))</f>
        <v/>
      </c>
      <c r="K159" s="22" t="str">
        <f>IF(OR($B159="", $C159=""), "", SUMIF('Time Entries'!$S$12:$S$1011, _xlfn.CONCAT(K$10, " - ", $Y159), 'Time Entries'!$D$12:$D$1011)+SUMIF('Time Entries'!$T$12:$T$1011, _xlfn.CONCAT(K$10, " - ", $Y159), 'Time Entries'!$F$12:$F$1011)+SUMIF('Time Entries'!$U$12:$U$1011, _xlfn.CONCAT(K$10, " - ", $Y159), 'Time Entries'!$H$12:$H$1011)+SUMIF('Time Entries'!$V$12:$V$1011, _xlfn.CONCAT(K$10, " - ", $Y159), 'Time Entries'!$J$12:$J$1011))</f>
        <v/>
      </c>
      <c r="L159" s="22" t="str">
        <f>IF(OR($B159="", $C159=""), "", SUMIF('Time Entries'!$S$12:$S$1011, _xlfn.CONCAT(L$10, " - ", $Y159), 'Time Entries'!$D$12:$D$1011)+SUMIF('Time Entries'!$T$12:$T$1011, _xlfn.CONCAT(L$10, " - ", $Y159), 'Time Entries'!$F$12:$F$1011)+SUMIF('Time Entries'!$U$12:$U$1011, _xlfn.CONCAT(L$10, " - ", $Y159), 'Time Entries'!$H$12:$H$1011)+SUMIF('Time Entries'!$V$12:$V$1011, _xlfn.CONCAT(L$10, " - ", $Y159), 'Time Entries'!$J$12:$J$1011))</f>
        <v/>
      </c>
      <c r="M159" s="22" t="str">
        <f>IF(OR($B159="", $C159=""), "", SUMIF('Time Entries'!$S$12:$S$1011, _xlfn.CONCAT(M$10, " - ", $Y159), 'Time Entries'!$D$12:$D$1011)+SUMIF('Time Entries'!$T$12:$T$1011, _xlfn.CONCAT(M$10, " - ", $Y159), 'Time Entries'!$F$12:$F$1011)+SUMIF('Time Entries'!$U$12:$U$1011, _xlfn.CONCAT(M$10, " - ", $Y159), 'Time Entries'!$H$12:$H$1011)+SUMIF('Time Entries'!$V$12:$V$1011, _xlfn.CONCAT(M$10, " - ", $Y159), 'Time Entries'!$J$12:$J$1011))</f>
        <v/>
      </c>
      <c r="N159" s="22" t="str">
        <f>IF(OR($B159="", $C159=""), "", SUMIF('Time Entries'!$S$12:$S$1011, _xlfn.CONCAT(N$10, " - ", $Y159), 'Time Entries'!$D$12:$D$1011)+SUMIF('Time Entries'!$T$12:$T$1011, _xlfn.CONCAT(N$10, " - ", $Y159), 'Time Entries'!$F$12:$F$1011)+SUMIF('Time Entries'!$U$12:$U$1011, _xlfn.CONCAT(N$10, " - ", $Y159), 'Time Entries'!$H$12:$H$1011)+SUMIF('Time Entries'!$V$12:$V$1011, _xlfn.CONCAT(N$10, " - ", $Y159), 'Time Entries'!$J$12:$J$1011))</f>
        <v/>
      </c>
      <c r="O159" s="22" t="str">
        <f>IF(OR($B159="", $C159=""), "", SUMIF('Time Entries'!$S$12:$S$1011, _xlfn.CONCAT(O$10, " - ", $Y159), 'Time Entries'!$D$12:$D$1011)+SUMIF('Time Entries'!$T$12:$T$1011, _xlfn.CONCAT(O$10, " - ", $Y159), 'Time Entries'!$F$12:$F$1011)+SUMIF('Time Entries'!$U$12:$U$1011, _xlfn.CONCAT(O$10, " - ", $Y159), 'Time Entries'!$H$12:$H$1011)+SUMIF('Time Entries'!$V$12:$V$1011, _xlfn.CONCAT(O$10, " - ", $Y159), 'Time Entries'!$J$12:$J$1011))</f>
        <v/>
      </c>
      <c r="P159" s="22" t="str">
        <f>IF(OR($B159="", $C159=""), "", SUMIF('Time Entries'!$S$12:$S$1011, _xlfn.CONCAT(P$10, " - ", $Y159), 'Time Entries'!$D$12:$D$1011)+SUMIF('Time Entries'!$T$12:$T$1011, _xlfn.CONCAT(P$10, " - ", $Y159), 'Time Entries'!$F$12:$F$1011)+SUMIF('Time Entries'!$U$12:$U$1011, _xlfn.CONCAT(P$10, " - ", $Y159), 'Time Entries'!$H$12:$H$1011)+SUMIF('Time Entries'!$V$12:$V$1011, _xlfn.CONCAT(P$10, " - ", $Y159), 'Time Entries'!$J$12:$J$1011))</f>
        <v/>
      </c>
      <c r="Q159" s="22" t="str">
        <f>IF(OR($B159="", $C159=""), "", SUMIF('Time Entries'!$S$12:$S$1011, _xlfn.CONCAT(Q$10, " - ", $Y159), 'Time Entries'!$D$12:$D$1011)+SUMIF('Time Entries'!$T$12:$T$1011, _xlfn.CONCAT(Q$10, " - ", $Y159), 'Time Entries'!$F$12:$F$1011)+SUMIF('Time Entries'!$U$12:$U$1011, _xlfn.CONCAT(Q$10, " - ", $Y159), 'Time Entries'!$H$12:$H$1011)+SUMIF('Time Entries'!$V$12:$V$1011, _xlfn.CONCAT(Q$10, " - ", $Y159), 'Time Entries'!$J$12:$J$1011))</f>
        <v/>
      </c>
      <c r="R159" s="22" t="str">
        <f>IF(OR($B159="", $C159=""), "", SUMIF('Time Entries'!$S$12:$S$1011, _xlfn.CONCAT(R$10, " - ", $Y159), 'Time Entries'!$D$12:$D$1011)+SUMIF('Time Entries'!$T$12:$T$1011, _xlfn.CONCAT(R$10, " - ", $Y159), 'Time Entries'!$F$12:$F$1011)+SUMIF('Time Entries'!$U$12:$U$1011, _xlfn.CONCAT(R$10, " - ", $Y159), 'Time Entries'!$H$12:$H$1011)+SUMIF('Time Entries'!$V$12:$V$1011, _xlfn.CONCAT(R$10, " - ", $Y159), 'Time Entries'!$J$12:$J$1011))</f>
        <v/>
      </c>
      <c r="S159" s="22" t="str">
        <f>IF(OR($B159="", $C159=""), "", SUMIF('Time Entries'!$S$12:$S$1011, _xlfn.CONCAT(S$10, " - ", $Y159), 'Time Entries'!$D$12:$D$1011)+SUMIF('Time Entries'!$T$12:$T$1011, _xlfn.CONCAT(S$10, " - ", $Y159), 'Time Entries'!$F$12:$F$1011)+SUMIF('Time Entries'!$U$12:$U$1011, _xlfn.CONCAT(S$10, " - ", $Y159), 'Time Entries'!$H$12:$H$1011)+SUMIF('Time Entries'!$V$12:$V$1011, _xlfn.CONCAT(S$10, " - ", $Y159), 'Time Entries'!$J$12:$J$1011))</f>
        <v/>
      </c>
      <c r="T159" s="24" t="str">
        <f>IF(OR($B159="", $C159=""), "", SUMIF('Time Entries'!$S$12:$S$1011, _xlfn.CONCAT(T$10, " - ", $Y159), 'Time Entries'!$D$12:$D$1011)+SUMIF('Time Entries'!$T$12:$T$1011, _xlfn.CONCAT(T$10, " - ", $Y159), 'Time Entries'!$F$12:$F$1011)+SUMIF('Time Entries'!$U$12:$U$1011, _xlfn.CONCAT(T$10, " - ", $Y159), 'Time Entries'!$H$12:$H$1011)+SUMIF('Time Entries'!$V$12:$V$1011, _xlfn.CONCAT(T$10, " - ", $Y159), 'Time Entries'!$J$12:$J$1011))</f>
        <v/>
      </c>
      <c r="U159" s="48"/>
      <c r="W159" s="17" t="str">
        <f t="shared" si="18"/>
        <v/>
      </c>
      <c r="Y159" s="17" t="str">
        <f t="shared" si="19"/>
        <v/>
      </c>
      <c r="AD159" s="17" t="str">
        <f t="shared" si="20"/>
        <v/>
      </c>
      <c r="AF159" s="17" t="str">
        <f t="shared" si="21"/>
        <v/>
      </c>
      <c r="AH159" s="17" t="str">
        <f>IF($B159="", "", IF(COUNTIF($B$12:$B159, $B159)&gt;1, "", $B159))</f>
        <v/>
      </c>
      <c r="AI159" s="17" t="str">
        <f>IF($AH159="", "", COUNTIF($AH$12:$AH$261, "&lt;"&amp;$AH159)+1+COUNTIF($AH$12:$AH159, $AH159)-1-$AH$10)</f>
        <v/>
      </c>
      <c r="AK159" s="17" t="str">
        <f t="shared" si="22"/>
        <v/>
      </c>
      <c r="AL159" s="17" t="str">
        <f>IF($AK159="", "", COUNTIF($AK$12:$AK$261, "&lt;"&amp;$AK159)+1+COUNTIF($AK$12:$AK159, $AK159)-1-$AK$10)</f>
        <v/>
      </c>
    </row>
    <row r="160" spans="1:38" x14ac:dyDescent="0.25">
      <c r="A160" s="48"/>
      <c r="B160" s="57"/>
      <c r="C160" s="58"/>
      <c r="D160" s="59"/>
      <c r="E160" s="48"/>
      <c r="F160" s="27" t="str">
        <f t="shared" si="16"/>
        <v/>
      </c>
      <c r="G160" s="27" t="str">
        <f t="shared" si="17"/>
        <v/>
      </c>
      <c r="H160" s="48"/>
      <c r="I160" s="31" t="str">
        <f>IF(OR($B160="", $C160=""), "", SUMIF('Time Entries'!$S$12:$S$1011, _xlfn.CONCAT(I$10, " - ", $Y160), 'Time Entries'!$D$12:$D$1011)+SUMIF('Time Entries'!$T$12:$T$1011, _xlfn.CONCAT(I$10, " - ", $Y160), 'Time Entries'!$F$12:$F$1011)+SUMIF('Time Entries'!$U$12:$U$1011, _xlfn.CONCAT(I$10, " - ", $Y160), 'Time Entries'!$H$12:$H$1011)+SUMIF('Time Entries'!$V$12:$V$1011, _xlfn.CONCAT(I$10, " - ", $Y160), 'Time Entries'!$J$12:$J$1011))</f>
        <v/>
      </c>
      <c r="J160" s="22" t="str">
        <f>IF(OR($B160="", $C160=""), "", SUMIF('Time Entries'!$S$12:$S$1011, _xlfn.CONCAT(J$10, " - ", $Y160), 'Time Entries'!$D$12:$D$1011)+SUMIF('Time Entries'!$T$12:$T$1011, _xlfn.CONCAT(J$10, " - ", $Y160), 'Time Entries'!$F$12:$F$1011)+SUMIF('Time Entries'!$U$12:$U$1011, _xlfn.CONCAT(J$10, " - ", $Y160), 'Time Entries'!$H$12:$H$1011)+SUMIF('Time Entries'!$V$12:$V$1011, _xlfn.CONCAT(J$10, " - ", $Y160), 'Time Entries'!$J$12:$J$1011))</f>
        <v/>
      </c>
      <c r="K160" s="22" t="str">
        <f>IF(OR($B160="", $C160=""), "", SUMIF('Time Entries'!$S$12:$S$1011, _xlfn.CONCAT(K$10, " - ", $Y160), 'Time Entries'!$D$12:$D$1011)+SUMIF('Time Entries'!$T$12:$T$1011, _xlfn.CONCAT(K$10, " - ", $Y160), 'Time Entries'!$F$12:$F$1011)+SUMIF('Time Entries'!$U$12:$U$1011, _xlfn.CONCAT(K$10, " - ", $Y160), 'Time Entries'!$H$12:$H$1011)+SUMIF('Time Entries'!$V$12:$V$1011, _xlfn.CONCAT(K$10, " - ", $Y160), 'Time Entries'!$J$12:$J$1011))</f>
        <v/>
      </c>
      <c r="L160" s="22" t="str">
        <f>IF(OR($B160="", $C160=""), "", SUMIF('Time Entries'!$S$12:$S$1011, _xlfn.CONCAT(L$10, " - ", $Y160), 'Time Entries'!$D$12:$D$1011)+SUMIF('Time Entries'!$T$12:$T$1011, _xlfn.CONCAT(L$10, " - ", $Y160), 'Time Entries'!$F$12:$F$1011)+SUMIF('Time Entries'!$U$12:$U$1011, _xlfn.CONCAT(L$10, " - ", $Y160), 'Time Entries'!$H$12:$H$1011)+SUMIF('Time Entries'!$V$12:$V$1011, _xlfn.CONCAT(L$10, " - ", $Y160), 'Time Entries'!$J$12:$J$1011))</f>
        <v/>
      </c>
      <c r="M160" s="22" t="str">
        <f>IF(OR($B160="", $C160=""), "", SUMIF('Time Entries'!$S$12:$S$1011, _xlfn.CONCAT(M$10, " - ", $Y160), 'Time Entries'!$D$12:$D$1011)+SUMIF('Time Entries'!$T$12:$T$1011, _xlfn.CONCAT(M$10, " - ", $Y160), 'Time Entries'!$F$12:$F$1011)+SUMIF('Time Entries'!$U$12:$U$1011, _xlfn.CONCAT(M$10, " - ", $Y160), 'Time Entries'!$H$12:$H$1011)+SUMIF('Time Entries'!$V$12:$V$1011, _xlfn.CONCAT(M$10, " - ", $Y160), 'Time Entries'!$J$12:$J$1011))</f>
        <v/>
      </c>
      <c r="N160" s="22" t="str">
        <f>IF(OR($B160="", $C160=""), "", SUMIF('Time Entries'!$S$12:$S$1011, _xlfn.CONCAT(N$10, " - ", $Y160), 'Time Entries'!$D$12:$D$1011)+SUMIF('Time Entries'!$T$12:$T$1011, _xlfn.CONCAT(N$10, " - ", $Y160), 'Time Entries'!$F$12:$F$1011)+SUMIF('Time Entries'!$U$12:$U$1011, _xlfn.CONCAT(N$10, " - ", $Y160), 'Time Entries'!$H$12:$H$1011)+SUMIF('Time Entries'!$V$12:$V$1011, _xlfn.CONCAT(N$10, " - ", $Y160), 'Time Entries'!$J$12:$J$1011))</f>
        <v/>
      </c>
      <c r="O160" s="22" t="str">
        <f>IF(OR($B160="", $C160=""), "", SUMIF('Time Entries'!$S$12:$S$1011, _xlfn.CONCAT(O$10, " - ", $Y160), 'Time Entries'!$D$12:$D$1011)+SUMIF('Time Entries'!$T$12:$T$1011, _xlfn.CONCAT(O$10, " - ", $Y160), 'Time Entries'!$F$12:$F$1011)+SUMIF('Time Entries'!$U$12:$U$1011, _xlfn.CONCAT(O$10, " - ", $Y160), 'Time Entries'!$H$12:$H$1011)+SUMIF('Time Entries'!$V$12:$V$1011, _xlfn.CONCAT(O$10, " - ", $Y160), 'Time Entries'!$J$12:$J$1011))</f>
        <v/>
      </c>
      <c r="P160" s="22" t="str">
        <f>IF(OR($B160="", $C160=""), "", SUMIF('Time Entries'!$S$12:$S$1011, _xlfn.CONCAT(P$10, " - ", $Y160), 'Time Entries'!$D$12:$D$1011)+SUMIF('Time Entries'!$T$12:$T$1011, _xlfn.CONCAT(P$10, " - ", $Y160), 'Time Entries'!$F$12:$F$1011)+SUMIF('Time Entries'!$U$12:$U$1011, _xlfn.CONCAT(P$10, " - ", $Y160), 'Time Entries'!$H$12:$H$1011)+SUMIF('Time Entries'!$V$12:$V$1011, _xlfn.CONCAT(P$10, " - ", $Y160), 'Time Entries'!$J$12:$J$1011))</f>
        <v/>
      </c>
      <c r="Q160" s="22" t="str">
        <f>IF(OR($B160="", $C160=""), "", SUMIF('Time Entries'!$S$12:$S$1011, _xlfn.CONCAT(Q$10, " - ", $Y160), 'Time Entries'!$D$12:$D$1011)+SUMIF('Time Entries'!$T$12:$T$1011, _xlfn.CONCAT(Q$10, " - ", $Y160), 'Time Entries'!$F$12:$F$1011)+SUMIF('Time Entries'!$U$12:$U$1011, _xlfn.CONCAT(Q$10, " - ", $Y160), 'Time Entries'!$H$12:$H$1011)+SUMIF('Time Entries'!$V$12:$V$1011, _xlfn.CONCAT(Q$10, " - ", $Y160), 'Time Entries'!$J$12:$J$1011))</f>
        <v/>
      </c>
      <c r="R160" s="22" t="str">
        <f>IF(OR($B160="", $C160=""), "", SUMIF('Time Entries'!$S$12:$S$1011, _xlfn.CONCAT(R$10, " - ", $Y160), 'Time Entries'!$D$12:$D$1011)+SUMIF('Time Entries'!$T$12:$T$1011, _xlfn.CONCAT(R$10, " - ", $Y160), 'Time Entries'!$F$12:$F$1011)+SUMIF('Time Entries'!$U$12:$U$1011, _xlfn.CONCAT(R$10, " - ", $Y160), 'Time Entries'!$H$12:$H$1011)+SUMIF('Time Entries'!$V$12:$V$1011, _xlfn.CONCAT(R$10, " - ", $Y160), 'Time Entries'!$J$12:$J$1011))</f>
        <v/>
      </c>
      <c r="S160" s="22" t="str">
        <f>IF(OR($B160="", $C160=""), "", SUMIF('Time Entries'!$S$12:$S$1011, _xlfn.CONCAT(S$10, " - ", $Y160), 'Time Entries'!$D$12:$D$1011)+SUMIF('Time Entries'!$T$12:$T$1011, _xlfn.CONCAT(S$10, " - ", $Y160), 'Time Entries'!$F$12:$F$1011)+SUMIF('Time Entries'!$U$12:$U$1011, _xlfn.CONCAT(S$10, " - ", $Y160), 'Time Entries'!$H$12:$H$1011)+SUMIF('Time Entries'!$V$12:$V$1011, _xlfn.CONCAT(S$10, " - ", $Y160), 'Time Entries'!$J$12:$J$1011))</f>
        <v/>
      </c>
      <c r="T160" s="24" t="str">
        <f>IF(OR($B160="", $C160=""), "", SUMIF('Time Entries'!$S$12:$S$1011, _xlfn.CONCAT(T$10, " - ", $Y160), 'Time Entries'!$D$12:$D$1011)+SUMIF('Time Entries'!$T$12:$T$1011, _xlfn.CONCAT(T$10, " - ", $Y160), 'Time Entries'!$F$12:$F$1011)+SUMIF('Time Entries'!$U$12:$U$1011, _xlfn.CONCAT(T$10, " - ", $Y160), 'Time Entries'!$H$12:$H$1011)+SUMIF('Time Entries'!$V$12:$V$1011, _xlfn.CONCAT(T$10, " - ", $Y160), 'Time Entries'!$J$12:$J$1011))</f>
        <v/>
      </c>
      <c r="U160" s="48"/>
      <c r="W160" s="17" t="str">
        <f t="shared" si="18"/>
        <v/>
      </c>
      <c r="Y160" s="17" t="str">
        <f t="shared" si="19"/>
        <v/>
      </c>
      <c r="AD160" s="17" t="str">
        <f t="shared" si="20"/>
        <v/>
      </c>
      <c r="AF160" s="17" t="str">
        <f t="shared" si="21"/>
        <v/>
      </c>
      <c r="AH160" s="17" t="str">
        <f>IF($B160="", "", IF(COUNTIF($B$12:$B160, $B160)&gt;1, "", $B160))</f>
        <v/>
      </c>
      <c r="AI160" s="17" t="str">
        <f>IF($AH160="", "", COUNTIF($AH$12:$AH$261, "&lt;"&amp;$AH160)+1+COUNTIF($AH$12:$AH160, $AH160)-1-$AH$10)</f>
        <v/>
      </c>
      <c r="AK160" s="17" t="str">
        <f t="shared" si="22"/>
        <v/>
      </c>
      <c r="AL160" s="17" t="str">
        <f>IF($AK160="", "", COUNTIF($AK$12:$AK$261, "&lt;"&amp;$AK160)+1+COUNTIF($AK$12:$AK160, $AK160)-1-$AK$10)</f>
        <v/>
      </c>
    </row>
    <row r="161" spans="1:38" x14ac:dyDescent="0.25">
      <c r="A161" s="48"/>
      <c r="B161" s="57"/>
      <c r="C161" s="58"/>
      <c r="D161" s="59"/>
      <c r="E161" s="48"/>
      <c r="F161" s="27" t="str">
        <f t="shared" si="16"/>
        <v/>
      </c>
      <c r="G161" s="27" t="str">
        <f t="shared" si="17"/>
        <v/>
      </c>
      <c r="H161" s="48"/>
      <c r="I161" s="31" t="str">
        <f>IF(OR($B161="", $C161=""), "", SUMIF('Time Entries'!$S$12:$S$1011, _xlfn.CONCAT(I$10, " - ", $Y161), 'Time Entries'!$D$12:$D$1011)+SUMIF('Time Entries'!$T$12:$T$1011, _xlfn.CONCAT(I$10, " - ", $Y161), 'Time Entries'!$F$12:$F$1011)+SUMIF('Time Entries'!$U$12:$U$1011, _xlfn.CONCAT(I$10, " - ", $Y161), 'Time Entries'!$H$12:$H$1011)+SUMIF('Time Entries'!$V$12:$V$1011, _xlfn.CONCAT(I$10, " - ", $Y161), 'Time Entries'!$J$12:$J$1011))</f>
        <v/>
      </c>
      <c r="J161" s="22" t="str">
        <f>IF(OR($B161="", $C161=""), "", SUMIF('Time Entries'!$S$12:$S$1011, _xlfn.CONCAT(J$10, " - ", $Y161), 'Time Entries'!$D$12:$D$1011)+SUMIF('Time Entries'!$T$12:$T$1011, _xlfn.CONCAT(J$10, " - ", $Y161), 'Time Entries'!$F$12:$F$1011)+SUMIF('Time Entries'!$U$12:$U$1011, _xlfn.CONCAT(J$10, " - ", $Y161), 'Time Entries'!$H$12:$H$1011)+SUMIF('Time Entries'!$V$12:$V$1011, _xlfn.CONCAT(J$10, " - ", $Y161), 'Time Entries'!$J$12:$J$1011))</f>
        <v/>
      </c>
      <c r="K161" s="22" t="str">
        <f>IF(OR($B161="", $C161=""), "", SUMIF('Time Entries'!$S$12:$S$1011, _xlfn.CONCAT(K$10, " - ", $Y161), 'Time Entries'!$D$12:$D$1011)+SUMIF('Time Entries'!$T$12:$T$1011, _xlfn.CONCAT(K$10, " - ", $Y161), 'Time Entries'!$F$12:$F$1011)+SUMIF('Time Entries'!$U$12:$U$1011, _xlfn.CONCAT(K$10, " - ", $Y161), 'Time Entries'!$H$12:$H$1011)+SUMIF('Time Entries'!$V$12:$V$1011, _xlfn.CONCAT(K$10, " - ", $Y161), 'Time Entries'!$J$12:$J$1011))</f>
        <v/>
      </c>
      <c r="L161" s="22" t="str">
        <f>IF(OR($B161="", $C161=""), "", SUMIF('Time Entries'!$S$12:$S$1011, _xlfn.CONCAT(L$10, " - ", $Y161), 'Time Entries'!$D$12:$D$1011)+SUMIF('Time Entries'!$T$12:$T$1011, _xlfn.CONCAT(L$10, " - ", $Y161), 'Time Entries'!$F$12:$F$1011)+SUMIF('Time Entries'!$U$12:$U$1011, _xlfn.CONCAT(L$10, " - ", $Y161), 'Time Entries'!$H$12:$H$1011)+SUMIF('Time Entries'!$V$12:$V$1011, _xlfn.CONCAT(L$10, " - ", $Y161), 'Time Entries'!$J$12:$J$1011))</f>
        <v/>
      </c>
      <c r="M161" s="22" t="str">
        <f>IF(OR($B161="", $C161=""), "", SUMIF('Time Entries'!$S$12:$S$1011, _xlfn.CONCAT(M$10, " - ", $Y161), 'Time Entries'!$D$12:$D$1011)+SUMIF('Time Entries'!$T$12:$T$1011, _xlfn.CONCAT(M$10, " - ", $Y161), 'Time Entries'!$F$12:$F$1011)+SUMIF('Time Entries'!$U$12:$U$1011, _xlfn.CONCAT(M$10, " - ", $Y161), 'Time Entries'!$H$12:$H$1011)+SUMIF('Time Entries'!$V$12:$V$1011, _xlfn.CONCAT(M$10, " - ", $Y161), 'Time Entries'!$J$12:$J$1011))</f>
        <v/>
      </c>
      <c r="N161" s="22" t="str">
        <f>IF(OR($B161="", $C161=""), "", SUMIF('Time Entries'!$S$12:$S$1011, _xlfn.CONCAT(N$10, " - ", $Y161), 'Time Entries'!$D$12:$D$1011)+SUMIF('Time Entries'!$T$12:$T$1011, _xlfn.CONCAT(N$10, " - ", $Y161), 'Time Entries'!$F$12:$F$1011)+SUMIF('Time Entries'!$U$12:$U$1011, _xlfn.CONCAT(N$10, " - ", $Y161), 'Time Entries'!$H$12:$H$1011)+SUMIF('Time Entries'!$V$12:$V$1011, _xlfn.CONCAT(N$10, " - ", $Y161), 'Time Entries'!$J$12:$J$1011))</f>
        <v/>
      </c>
      <c r="O161" s="22" t="str">
        <f>IF(OR($B161="", $C161=""), "", SUMIF('Time Entries'!$S$12:$S$1011, _xlfn.CONCAT(O$10, " - ", $Y161), 'Time Entries'!$D$12:$D$1011)+SUMIF('Time Entries'!$T$12:$T$1011, _xlfn.CONCAT(O$10, " - ", $Y161), 'Time Entries'!$F$12:$F$1011)+SUMIF('Time Entries'!$U$12:$U$1011, _xlfn.CONCAT(O$10, " - ", $Y161), 'Time Entries'!$H$12:$H$1011)+SUMIF('Time Entries'!$V$12:$V$1011, _xlfn.CONCAT(O$10, " - ", $Y161), 'Time Entries'!$J$12:$J$1011))</f>
        <v/>
      </c>
      <c r="P161" s="22" t="str">
        <f>IF(OR($B161="", $C161=""), "", SUMIF('Time Entries'!$S$12:$S$1011, _xlfn.CONCAT(P$10, " - ", $Y161), 'Time Entries'!$D$12:$D$1011)+SUMIF('Time Entries'!$T$12:$T$1011, _xlfn.CONCAT(P$10, " - ", $Y161), 'Time Entries'!$F$12:$F$1011)+SUMIF('Time Entries'!$U$12:$U$1011, _xlfn.CONCAT(P$10, " - ", $Y161), 'Time Entries'!$H$12:$H$1011)+SUMIF('Time Entries'!$V$12:$V$1011, _xlfn.CONCAT(P$10, " - ", $Y161), 'Time Entries'!$J$12:$J$1011))</f>
        <v/>
      </c>
      <c r="Q161" s="22" t="str">
        <f>IF(OR($B161="", $C161=""), "", SUMIF('Time Entries'!$S$12:$S$1011, _xlfn.CONCAT(Q$10, " - ", $Y161), 'Time Entries'!$D$12:$D$1011)+SUMIF('Time Entries'!$T$12:$T$1011, _xlfn.CONCAT(Q$10, " - ", $Y161), 'Time Entries'!$F$12:$F$1011)+SUMIF('Time Entries'!$U$12:$U$1011, _xlfn.CONCAT(Q$10, " - ", $Y161), 'Time Entries'!$H$12:$H$1011)+SUMIF('Time Entries'!$V$12:$V$1011, _xlfn.CONCAT(Q$10, " - ", $Y161), 'Time Entries'!$J$12:$J$1011))</f>
        <v/>
      </c>
      <c r="R161" s="22" t="str">
        <f>IF(OR($B161="", $C161=""), "", SUMIF('Time Entries'!$S$12:$S$1011, _xlfn.CONCAT(R$10, " - ", $Y161), 'Time Entries'!$D$12:$D$1011)+SUMIF('Time Entries'!$T$12:$T$1011, _xlfn.CONCAT(R$10, " - ", $Y161), 'Time Entries'!$F$12:$F$1011)+SUMIF('Time Entries'!$U$12:$U$1011, _xlfn.CONCAT(R$10, " - ", $Y161), 'Time Entries'!$H$12:$H$1011)+SUMIF('Time Entries'!$V$12:$V$1011, _xlfn.CONCAT(R$10, " - ", $Y161), 'Time Entries'!$J$12:$J$1011))</f>
        <v/>
      </c>
      <c r="S161" s="22" t="str">
        <f>IF(OR($B161="", $C161=""), "", SUMIF('Time Entries'!$S$12:$S$1011, _xlfn.CONCAT(S$10, " - ", $Y161), 'Time Entries'!$D$12:$D$1011)+SUMIF('Time Entries'!$T$12:$T$1011, _xlfn.CONCAT(S$10, " - ", $Y161), 'Time Entries'!$F$12:$F$1011)+SUMIF('Time Entries'!$U$12:$U$1011, _xlfn.CONCAT(S$10, " - ", $Y161), 'Time Entries'!$H$12:$H$1011)+SUMIF('Time Entries'!$V$12:$V$1011, _xlfn.CONCAT(S$10, " - ", $Y161), 'Time Entries'!$J$12:$J$1011))</f>
        <v/>
      </c>
      <c r="T161" s="24" t="str">
        <f>IF(OR($B161="", $C161=""), "", SUMIF('Time Entries'!$S$12:$S$1011, _xlfn.CONCAT(T$10, " - ", $Y161), 'Time Entries'!$D$12:$D$1011)+SUMIF('Time Entries'!$T$12:$T$1011, _xlfn.CONCAT(T$10, " - ", $Y161), 'Time Entries'!$F$12:$F$1011)+SUMIF('Time Entries'!$U$12:$U$1011, _xlfn.CONCAT(T$10, " - ", $Y161), 'Time Entries'!$H$12:$H$1011)+SUMIF('Time Entries'!$V$12:$V$1011, _xlfn.CONCAT(T$10, " - ", $Y161), 'Time Entries'!$J$12:$J$1011))</f>
        <v/>
      </c>
      <c r="U161" s="48"/>
      <c r="W161" s="17" t="str">
        <f t="shared" si="18"/>
        <v/>
      </c>
      <c r="Y161" s="17" t="str">
        <f t="shared" si="19"/>
        <v/>
      </c>
      <c r="AD161" s="17" t="str">
        <f t="shared" si="20"/>
        <v/>
      </c>
      <c r="AF161" s="17" t="str">
        <f t="shared" si="21"/>
        <v/>
      </c>
      <c r="AH161" s="17" t="str">
        <f>IF($B161="", "", IF(COUNTIF($B$12:$B161, $B161)&gt;1, "", $B161))</f>
        <v/>
      </c>
      <c r="AI161" s="17" t="str">
        <f>IF($AH161="", "", COUNTIF($AH$12:$AH$261, "&lt;"&amp;$AH161)+1+COUNTIF($AH$12:$AH161, $AH161)-1-$AH$10)</f>
        <v/>
      </c>
      <c r="AK161" s="17" t="str">
        <f t="shared" si="22"/>
        <v/>
      </c>
      <c r="AL161" s="17" t="str">
        <f>IF($AK161="", "", COUNTIF($AK$12:$AK$261, "&lt;"&amp;$AK161)+1+COUNTIF($AK$12:$AK161, $AK161)-1-$AK$10)</f>
        <v/>
      </c>
    </row>
    <row r="162" spans="1:38" x14ac:dyDescent="0.25">
      <c r="A162" s="48"/>
      <c r="B162" s="57"/>
      <c r="C162" s="58"/>
      <c r="D162" s="59"/>
      <c r="E162" s="48"/>
      <c r="F162" s="27" t="str">
        <f t="shared" si="16"/>
        <v/>
      </c>
      <c r="G162" s="27" t="str">
        <f t="shared" si="17"/>
        <v/>
      </c>
      <c r="H162" s="48"/>
      <c r="I162" s="31" t="str">
        <f>IF(OR($B162="", $C162=""), "", SUMIF('Time Entries'!$S$12:$S$1011, _xlfn.CONCAT(I$10, " - ", $Y162), 'Time Entries'!$D$12:$D$1011)+SUMIF('Time Entries'!$T$12:$T$1011, _xlfn.CONCAT(I$10, " - ", $Y162), 'Time Entries'!$F$12:$F$1011)+SUMIF('Time Entries'!$U$12:$U$1011, _xlfn.CONCAT(I$10, " - ", $Y162), 'Time Entries'!$H$12:$H$1011)+SUMIF('Time Entries'!$V$12:$V$1011, _xlfn.CONCAT(I$10, " - ", $Y162), 'Time Entries'!$J$12:$J$1011))</f>
        <v/>
      </c>
      <c r="J162" s="22" t="str">
        <f>IF(OR($B162="", $C162=""), "", SUMIF('Time Entries'!$S$12:$S$1011, _xlfn.CONCAT(J$10, " - ", $Y162), 'Time Entries'!$D$12:$D$1011)+SUMIF('Time Entries'!$T$12:$T$1011, _xlfn.CONCAT(J$10, " - ", $Y162), 'Time Entries'!$F$12:$F$1011)+SUMIF('Time Entries'!$U$12:$U$1011, _xlfn.CONCAT(J$10, " - ", $Y162), 'Time Entries'!$H$12:$H$1011)+SUMIF('Time Entries'!$V$12:$V$1011, _xlfn.CONCAT(J$10, " - ", $Y162), 'Time Entries'!$J$12:$J$1011))</f>
        <v/>
      </c>
      <c r="K162" s="22" t="str">
        <f>IF(OR($B162="", $C162=""), "", SUMIF('Time Entries'!$S$12:$S$1011, _xlfn.CONCAT(K$10, " - ", $Y162), 'Time Entries'!$D$12:$D$1011)+SUMIF('Time Entries'!$T$12:$T$1011, _xlfn.CONCAT(K$10, " - ", $Y162), 'Time Entries'!$F$12:$F$1011)+SUMIF('Time Entries'!$U$12:$U$1011, _xlfn.CONCAT(K$10, " - ", $Y162), 'Time Entries'!$H$12:$H$1011)+SUMIF('Time Entries'!$V$12:$V$1011, _xlfn.CONCAT(K$10, " - ", $Y162), 'Time Entries'!$J$12:$J$1011))</f>
        <v/>
      </c>
      <c r="L162" s="22" t="str">
        <f>IF(OR($B162="", $C162=""), "", SUMIF('Time Entries'!$S$12:$S$1011, _xlfn.CONCAT(L$10, " - ", $Y162), 'Time Entries'!$D$12:$D$1011)+SUMIF('Time Entries'!$T$12:$T$1011, _xlfn.CONCAT(L$10, " - ", $Y162), 'Time Entries'!$F$12:$F$1011)+SUMIF('Time Entries'!$U$12:$U$1011, _xlfn.CONCAT(L$10, " - ", $Y162), 'Time Entries'!$H$12:$H$1011)+SUMIF('Time Entries'!$V$12:$V$1011, _xlfn.CONCAT(L$10, " - ", $Y162), 'Time Entries'!$J$12:$J$1011))</f>
        <v/>
      </c>
      <c r="M162" s="22" t="str">
        <f>IF(OR($B162="", $C162=""), "", SUMIF('Time Entries'!$S$12:$S$1011, _xlfn.CONCAT(M$10, " - ", $Y162), 'Time Entries'!$D$12:$D$1011)+SUMIF('Time Entries'!$T$12:$T$1011, _xlfn.CONCAT(M$10, " - ", $Y162), 'Time Entries'!$F$12:$F$1011)+SUMIF('Time Entries'!$U$12:$U$1011, _xlfn.CONCAT(M$10, " - ", $Y162), 'Time Entries'!$H$12:$H$1011)+SUMIF('Time Entries'!$V$12:$V$1011, _xlfn.CONCAT(M$10, " - ", $Y162), 'Time Entries'!$J$12:$J$1011))</f>
        <v/>
      </c>
      <c r="N162" s="22" t="str">
        <f>IF(OR($B162="", $C162=""), "", SUMIF('Time Entries'!$S$12:$S$1011, _xlfn.CONCAT(N$10, " - ", $Y162), 'Time Entries'!$D$12:$D$1011)+SUMIF('Time Entries'!$T$12:$T$1011, _xlfn.CONCAT(N$10, " - ", $Y162), 'Time Entries'!$F$12:$F$1011)+SUMIF('Time Entries'!$U$12:$U$1011, _xlfn.CONCAT(N$10, " - ", $Y162), 'Time Entries'!$H$12:$H$1011)+SUMIF('Time Entries'!$V$12:$V$1011, _xlfn.CONCAT(N$10, " - ", $Y162), 'Time Entries'!$J$12:$J$1011))</f>
        <v/>
      </c>
      <c r="O162" s="22" t="str">
        <f>IF(OR($B162="", $C162=""), "", SUMIF('Time Entries'!$S$12:$S$1011, _xlfn.CONCAT(O$10, " - ", $Y162), 'Time Entries'!$D$12:$D$1011)+SUMIF('Time Entries'!$T$12:$T$1011, _xlfn.CONCAT(O$10, " - ", $Y162), 'Time Entries'!$F$12:$F$1011)+SUMIF('Time Entries'!$U$12:$U$1011, _xlfn.CONCAT(O$10, " - ", $Y162), 'Time Entries'!$H$12:$H$1011)+SUMIF('Time Entries'!$V$12:$V$1011, _xlfn.CONCAT(O$10, " - ", $Y162), 'Time Entries'!$J$12:$J$1011))</f>
        <v/>
      </c>
      <c r="P162" s="22" t="str">
        <f>IF(OR($B162="", $C162=""), "", SUMIF('Time Entries'!$S$12:$S$1011, _xlfn.CONCAT(P$10, " - ", $Y162), 'Time Entries'!$D$12:$D$1011)+SUMIF('Time Entries'!$T$12:$T$1011, _xlfn.CONCAT(P$10, " - ", $Y162), 'Time Entries'!$F$12:$F$1011)+SUMIF('Time Entries'!$U$12:$U$1011, _xlfn.CONCAT(P$10, " - ", $Y162), 'Time Entries'!$H$12:$H$1011)+SUMIF('Time Entries'!$V$12:$V$1011, _xlfn.CONCAT(P$10, " - ", $Y162), 'Time Entries'!$J$12:$J$1011))</f>
        <v/>
      </c>
      <c r="Q162" s="22" t="str">
        <f>IF(OR($B162="", $C162=""), "", SUMIF('Time Entries'!$S$12:$S$1011, _xlfn.CONCAT(Q$10, " - ", $Y162), 'Time Entries'!$D$12:$D$1011)+SUMIF('Time Entries'!$T$12:$T$1011, _xlfn.CONCAT(Q$10, " - ", $Y162), 'Time Entries'!$F$12:$F$1011)+SUMIF('Time Entries'!$U$12:$U$1011, _xlfn.CONCAT(Q$10, " - ", $Y162), 'Time Entries'!$H$12:$H$1011)+SUMIF('Time Entries'!$V$12:$V$1011, _xlfn.CONCAT(Q$10, " - ", $Y162), 'Time Entries'!$J$12:$J$1011))</f>
        <v/>
      </c>
      <c r="R162" s="22" t="str">
        <f>IF(OR($B162="", $C162=""), "", SUMIF('Time Entries'!$S$12:$S$1011, _xlfn.CONCAT(R$10, " - ", $Y162), 'Time Entries'!$D$12:$D$1011)+SUMIF('Time Entries'!$T$12:$T$1011, _xlfn.CONCAT(R$10, " - ", $Y162), 'Time Entries'!$F$12:$F$1011)+SUMIF('Time Entries'!$U$12:$U$1011, _xlfn.CONCAT(R$10, " - ", $Y162), 'Time Entries'!$H$12:$H$1011)+SUMIF('Time Entries'!$V$12:$V$1011, _xlfn.CONCAT(R$10, " - ", $Y162), 'Time Entries'!$J$12:$J$1011))</f>
        <v/>
      </c>
      <c r="S162" s="22" t="str">
        <f>IF(OR($B162="", $C162=""), "", SUMIF('Time Entries'!$S$12:$S$1011, _xlfn.CONCAT(S$10, " - ", $Y162), 'Time Entries'!$D$12:$D$1011)+SUMIF('Time Entries'!$T$12:$T$1011, _xlfn.CONCAT(S$10, " - ", $Y162), 'Time Entries'!$F$12:$F$1011)+SUMIF('Time Entries'!$U$12:$U$1011, _xlfn.CONCAT(S$10, " - ", $Y162), 'Time Entries'!$H$12:$H$1011)+SUMIF('Time Entries'!$V$12:$V$1011, _xlfn.CONCAT(S$10, " - ", $Y162), 'Time Entries'!$J$12:$J$1011))</f>
        <v/>
      </c>
      <c r="T162" s="24" t="str">
        <f>IF(OR($B162="", $C162=""), "", SUMIF('Time Entries'!$S$12:$S$1011, _xlfn.CONCAT(T$10, " - ", $Y162), 'Time Entries'!$D$12:$D$1011)+SUMIF('Time Entries'!$T$12:$T$1011, _xlfn.CONCAT(T$10, " - ", $Y162), 'Time Entries'!$F$12:$F$1011)+SUMIF('Time Entries'!$U$12:$U$1011, _xlfn.CONCAT(T$10, " - ", $Y162), 'Time Entries'!$H$12:$H$1011)+SUMIF('Time Entries'!$V$12:$V$1011, _xlfn.CONCAT(T$10, " - ", $Y162), 'Time Entries'!$J$12:$J$1011))</f>
        <v/>
      </c>
      <c r="U162" s="48"/>
      <c r="W162" s="17" t="str">
        <f t="shared" si="18"/>
        <v/>
      </c>
      <c r="Y162" s="17" t="str">
        <f t="shared" si="19"/>
        <v/>
      </c>
      <c r="AD162" s="17" t="str">
        <f t="shared" si="20"/>
        <v/>
      </c>
      <c r="AF162" s="17" t="str">
        <f t="shared" si="21"/>
        <v/>
      </c>
      <c r="AH162" s="17" t="str">
        <f>IF($B162="", "", IF(COUNTIF($B$12:$B162, $B162)&gt;1, "", $B162))</f>
        <v/>
      </c>
      <c r="AI162" s="17" t="str">
        <f>IF($AH162="", "", COUNTIF($AH$12:$AH$261, "&lt;"&amp;$AH162)+1+COUNTIF($AH$12:$AH162, $AH162)-1-$AH$10)</f>
        <v/>
      </c>
      <c r="AK162" s="17" t="str">
        <f t="shared" si="22"/>
        <v/>
      </c>
      <c r="AL162" s="17" t="str">
        <f>IF($AK162="", "", COUNTIF($AK$12:$AK$261, "&lt;"&amp;$AK162)+1+COUNTIF($AK$12:$AK162, $AK162)-1-$AK$10)</f>
        <v/>
      </c>
    </row>
    <row r="163" spans="1:38" x14ac:dyDescent="0.25">
      <c r="A163" s="48"/>
      <c r="B163" s="57"/>
      <c r="C163" s="58"/>
      <c r="D163" s="59"/>
      <c r="E163" s="48"/>
      <c r="F163" s="27" t="str">
        <f t="shared" si="16"/>
        <v/>
      </c>
      <c r="G163" s="27" t="str">
        <f t="shared" si="17"/>
        <v/>
      </c>
      <c r="H163" s="48"/>
      <c r="I163" s="31" t="str">
        <f>IF(OR($B163="", $C163=""), "", SUMIF('Time Entries'!$S$12:$S$1011, _xlfn.CONCAT(I$10, " - ", $Y163), 'Time Entries'!$D$12:$D$1011)+SUMIF('Time Entries'!$T$12:$T$1011, _xlfn.CONCAT(I$10, " - ", $Y163), 'Time Entries'!$F$12:$F$1011)+SUMIF('Time Entries'!$U$12:$U$1011, _xlfn.CONCAT(I$10, " - ", $Y163), 'Time Entries'!$H$12:$H$1011)+SUMIF('Time Entries'!$V$12:$V$1011, _xlfn.CONCAT(I$10, " - ", $Y163), 'Time Entries'!$J$12:$J$1011))</f>
        <v/>
      </c>
      <c r="J163" s="22" t="str">
        <f>IF(OR($B163="", $C163=""), "", SUMIF('Time Entries'!$S$12:$S$1011, _xlfn.CONCAT(J$10, " - ", $Y163), 'Time Entries'!$D$12:$D$1011)+SUMIF('Time Entries'!$T$12:$T$1011, _xlfn.CONCAT(J$10, " - ", $Y163), 'Time Entries'!$F$12:$F$1011)+SUMIF('Time Entries'!$U$12:$U$1011, _xlfn.CONCAT(J$10, " - ", $Y163), 'Time Entries'!$H$12:$H$1011)+SUMIF('Time Entries'!$V$12:$V$1011, _xlfn.CONCAT(J$10, " - ", $Y163), 'Time Entries'!$J$12:$J$1011))</f>
        <v/>
      </c>
      <c r="K163" s="22" t="str">
        <f>IF(OR($B163="", $C163=""), "", SUMIF('Time Entries'!$S$12:$S$1011, _xlfn.CONCAT(K$10, " - ", $Y163), 'Time Entries'!$D$12:$D$1011)+SUMIF('Time Entries'!$T$12:$T$1011, _xlfn.CONCAT(K$10, " - ", $Y163), 'Time Entries'!$F$12:$F$1011)+SUMIF('Time Entries'!$U$12:$U$1011, _xlfn.CONCAT(K$10, " - ", $Y163), 'Time Entries'!$H$12:$H$1011)+SUMIF('Time Entries'!$V$12:$V$1011, _xlfn.CONCAT(K$10, " - ", $Y163), 'Time Entries'!$J$12:$J$1011))</f>
        <v/>
      </c>
      <c r="L163" s="22" t="str">
        <f>IF(OR($B163="", $C163=""), "", SUMIF('Time Entries'!$S$12:$S$1011, _xlfn.CONCAT(L$10, " - ", $Y163), 'Time Entries'!$D$12:$D$1011)+SUMIF('Time Entries'!$T$12:$T$1011, _xlfn.CONCAT(L$10, " - ", $Y163), 'Time Entries'!$F$12:$F$1011)+SUMIF('Time Entries'!$U$12:$U$1011, _xlfn.CONCAT(L$10, " - ", $Y163), 'Time Entries'!$H$12:$H$1011)+SUMIF('Time Entries'!$V$12:$V$1011, _xlfn.CONCAT(L$10, " - ", $Y163), 'Time Entries'!$J$12:$J$1011))</f>
        <v/>
      </c>
      <c r="M163" s="22" t="str">
        <f>IF(OR($B163="", $C163=""), "", SUMIF('Time Entries'!$S$12:$S$1011, _xlfn.CONCAT(M$10, " - ", $Y163), 'Time Entries'!$D$12:$D$1011)+SUMIF('Time Entries'!$T$12:$T$1011, _xlfn.CONCAT(M$10, " - ", $Y163), 'Time Entries'!$F$12:$F$1011)+SUMIF('Time Entries'!$U$12:$U$1011, _xlfn.CONCAT(M$10, " - ", $Y163), 'Time Entries'!$H$12:$H$1011)+SUMIF('Time Entries'!$V$12:$V$1011, _xlfn.CONCAT(M$10, " - ", $Y163), 'Time Entries'!$J$12:$J$1011))</f>
        <v/>
      </c>
      <c r="N163" s="22" t="str">
        <f>IF(OR($B163="", $C163=""), "", SUMIF('Time Entries'!$S$12:$S$1011, _xlfn.CONCAT(N$10, " - ", $Y163), 'Time Entries'!$D$12:$D$1011)+SUMIF('Time Entries'!$T$12:$T$1011, _xlfn.CONCAT(N$10, " - ", $Y163), 'Time Entries'!$F$12:$F$1011)+SUMIF('Time Entries'!$U$12:$U$1011, _xlfn.CONCAT(N$10, " - ", $Y163), 'Time Entries'!$H$12:$H$1011)+SUMIF('Time Entries'!$V$12:$V$1011, _xlfn.CONCAT(N$10, " - ", $Y163), 'Time Entries'!$J$12:$J$1011))</f>
        <v/>
      </c>
      <c r="O163" s="22" t="str">
        <f>IF(OR($B163="", $C163=""), "", SUMIF('Time Entries'!$S$12:$S$1011, _xlfn.CONCAT(O$10, " - ", $Y163), 'Time Entries'!$D$12:$D$1011)+SUMIF('Time Entries'!$T$12:$T$1011, _xlfn.CONCAT(O$10, " - ", $Y163), 'Time Entries'!$F$12:$F$1011)+SUMIF('Time Entries'!$U$12:$U$1011, _xlfn.CONCAT(O$10, " - ", $Y163), 'Time Entries'!$H$12:$H$1011)+SUMIF('Time Entries'!$V$12:$V$1011, _xlfn.CONCAT(O$10, " - ", $Y163), 'Time Entries'!$J$12:$J$1011))</f>
        <v/>
      </c>
      <c r="P163" s="22" t="str">
        <f>IF(OR($B163="", $C163=""), "", SUMIF('Time Entries'!$S$12:$S$1011, _xlfn.CONCAT(P$10, " - ", $Y163), 'Time Entries'!$D$12:$D$1011)+SUMIF('Time Entries'!$T$12:$T$1011, _xlfn.CONCAT(P$10, " - ", $Y163), 'Time Entries'!$F$12:$F$1011)+SUMIF('Time Entries'!$U$12:$U$1011, _xlfn.CONCAT(P$10, " - ", $Y163), 'Time Entries'!$H$12:$H$1011)+SUMIF('Time Entries'!$V$12:$V$1011, _xlfn.CONCAT(P$10, " - ", $Y163), 'Time Entries'!$J$12:$J$1011))</f>
        <v/>
      </c>
      <c r="Q163" s="22" t="str">
        <f>IF(OR($B163="", $C163=""), "", SUMIF('Time Entries'!$S$12:$S$1011, _xlfn.CONCAT(Q$10, " - ", $Y163), 'Time Entries'!$D$12:$D$1011)+SUMIF('Time Entries'!$T$12:$T$1011, _xlfn.CONCAT(Q$10, " - ", $Y163), 'Time Entries'!$F$12:$F$1011)+SUMIF('Time Entries'!$U$12:$U$1011, _xlfn.CONCAT(Q$10, " - ", $Y163), 'Time Entries'!$H$12:$H$1011)+SUMIF('Time Entries'!$V$12:$V$1011, _xlfn.CONCAT(Q$10, " - ", $Y163), 'Time Entries'!$J$12:$J$1011))</f>
        <v/>
      </c>
      <c r="R163" s="22" t="str">
        <f>IF(OR($B163="", $C163=""), "", SUMIF('Time Entries'!$S$12:$S$1011, _xlfn.CONCAT(R$10, " - ", $Y163), 'Time Entries'!$D$12:$D$1011)+SUMIF('Time Entries'!$T$12:$T$1011, _xlfn.CONCAT(R$10, " - ", $Y163), 'Time Entries'!$F$12:$F$1011)+SUMIF('Time Entries'!$U$12:$U$1011, _xlfn.CONCAT(R$10, " - ", $Y163), 'Time Entries'!$H$12:$H$1011)+SUMIF('Time Entries'!$V$12:$V$1011, _xlfn.CONCAT(R$10, " - ", $Y163), 'Time Entries'!$J$12:$J$1011))</f>
        <v/>
      </c>
      <c r="S163" s="22" t="str">
        <f>IF(OR($B163="", $C163=""), "", SUMIF('Time Entries'!$S$12:$S$1011, _xlfn.CONCAT(S$10, " - ", $Y163), 'Time Entries'!$D$12:$D$1011)+SUMIF('Time Entries'!$T$12:$T$1011, _xlfn.CONCAT(S$10, " - ", $Y163), 'Time Entries'!$F$12:$F$1011)+SUMIF('Time Entries'!$U$12:$U$1011, _xlfn.CONCAT(S$10, " - ", $Y163), 'Time Entries'!$H$12:$H$1011)+SUMIF('Time Entries'!$V$12:$V$1011, _xlfn.CONCAT(S$10, " - ", $Y163), 'Time Entries'!$J$12:$J$1011))</f>
        <v/>
      </c>
      <c r="T163" s="24" t="str">
        <f>IF(OR($B163="", $C163=""), "", SUMIF('Time Entries'!$S$12:$S$1011, _xlfn.CONCAT(T$10, " - ", $Y163), 'Time Entries'!$D$12:$D$1011)+SUMIF('Time Entries'!$T$12:$T$1011, _xlfn.CONCAT(T$10, " - ", $Y163), 'Time Entries'!$F$12:$F$1011)+SUMIF('Time Entries'!$U$12:$U$1011, _xlfn.CONCAT(T$10, " - ", $Y163), 'Time Entries'!$H$12:$H$1011)+SUMIF('Time Entries'!$V$12:$V$1011, _xlfn.CONCAT(T$10, " - ", $Y163), 'Time Entries'!$J$12:$J$1011))</f>
        <v/>
      </c>
      <c r="U163" s="48"/>
      <c r="W163" s="17" t="str">
        <f t="shared" si="18"/>
        <v/>
      </c>
      <c r="Y163" s="17" t="str">
        <f t="shared" si="19"/>
        <v/>
      </c>
      <c r="AD163" s="17" t="str">
        <f t="shared" si="20"/>
        <v/>
      </c>
      <c r="AF163" s="17" t="str">
        <f t="shared" si="21"/>
        <v/>
      </c>
      <c r="AH163" s="17" t="str">
        <f>IF($B163="", "", IF(COUNTIF($B$12:$B163, $B163)&gt;1, "", $B163))</f>
        <v/>
      </c>
      <c r="AI163" s="17" t="str">
        <f>IF($AH163="", "", COUNTIF($AH$12:$AH$261, "&lt;"&amp;$AH163)+1+COUNTIF($AH$12:$AH163, $AH163)-1-$AH$10)</f>
        <v/>
      </c>
      <c r="AK163" s="17" t="str">
        <f t="shared" si="22"/>
        <v/>
      </c>
      <c r="AL163" s="17" t="str">
        <f>IF($AK163="", "", COUNTIF($AK$12:$AK$261, "&lt;"&amp;$AK163)+1+COUNTIF($AK$12:$AK163, $AK163)-1-$AK$10)</f>
        <v/>
      </c>
    </row>
    <row r="164" spans="1:38" x14ac:dyDescent="0.25">
      <c r="A164" s="48"/>
      <c r="B164" s="57"/>
      <c r="C164" s="58"/>
      <c r="D164" s="59"/>
      <c r="E164" s="48"/>
      <c r="F164" s="27" t="str">
        <f t="shared" si="16"/>
        <v/>
      </c>
      <c r="G164" s="27" t="str">
        <f t="shared" si="17"/>
        <v/>
      </c>
      <c r="H164" s="48"/>
      <c r="I164" s="31" t="str">
        <f>IF(OR($B164="", $C164=""), "", SUMIF('Time Entries'!$S$12:$S$1011, _xlfn.CONCAT(I$10, " - ", $Y164), 'Time Entries'!$D$12:$D$1011)+SUMIF('Time Entries'!$T$12:$T$1011, _xlfn.CONCAT(I$10, " - ", $Y164), 'Time Entries'!$F$12:$F$1011)+SUMIF('Time Entries'!$U$12:$U$1011, _xlfn.CONCAT(I$10, " - ", $Y164), 'Time Entries'!$H$12:$H$1011)+SUMIF('Time Entries'!$V$12:$V$1011, _xlfn.CONCAT(I$10, " - ", $Y164), 'Time Entries'!$J$12:$J$1011))</f>
        <v/>
      </c>
      <c r="J164" s="22" t="str">
        <f>IF(OR($B164="", $C164=""), "", SUMIF('Time Entries'!$S$12:$S$1011, _xlfn.CONCAT(J$10, " - ", $Y164), 'Time Entries'!$D$12:$D$1011)+SUMIF('Time Entries'!$T$12:$T$1011, _xlfn.CONCAT(J$10, " - ", $Y164), 'Time Entries'!$F$12:$F$1011)+SUMIF('Time Entries'!$U$12:$U$1011, _xlfn.CONCAT(J$10, " - ", $Y164), 'Time Entries'!$H$12:$H$1011)+SUMIF('Time Entries'!$V$12:$V$1011, _xlfn.CONCAT(J$10, " - ", $Y164), 'Time Entries'!$J$12:$J$1011))</f>
        <v/>
      </c>
      <c r="K164" s="22" t="str">
        <f>IF(OR($B164="", $C164=""), "", SUMIF('Time Entries'!$S$12:$S$1011, _xlfn.CONCAT(K$10, " - ", $Y164), 'Time Entries'!$D$12:$D$1011)+SUMIF('Time Entries'!$T$12:$T$1011, _xlfn.CONCAT(K$10, " - ", $Y164), 'Time Entries'!$F$12:$F$1011)+SUMIF('Time Entries'!$U$12:$U$1011, _xlfn.CONCAT(K$10, " - ", $Y164), 'Time Entries'!$H$12:$H$1011)+SUMIF('Time Entries'!$V$12:$V$1011, _xlfn.CONCAT(K$10, " - ", $Y164), 'Time Entries'!$J$12:$J$1011))</f>
        <v/>
      </c>
      <c r="L164" s="22" t="str">
        <f>IF(OR($B164="", $C164=""), "", SUMIF('Time Entries'!$S$12:$S$1011, _xlfn.CONCAT(L$10, " - ", $Y164), 'Time Entries'!$D$12:$D$1011)+SUMIF('Time Entries'!$T$12:$T$1011, _xlfn.CONCAT(L$10, " - ", $Y164), 'Time Entries'!$F$12:$F$1011)+SUMIF('Time Entries'!$U$12:$U$1011, _xlfn.CONCAT(L$10, " - ", $Y164), 'Time Entries'!$H$12:$H$1011)+SUMIF('Time Entries'!$V$12:$V$1011, _xlfn.CONCAT(L$10, " - ", $Y164), 'Time Entries'!$J$12:$J$1011))</f>
        <v/>
      </c>
      <c r="M164" s="22" t="str">
        <f>IF(OR($B164="", $C164=""), "", SUMIF('Time Entries'!$S$12:$S$1011, _xlfn.CONCAT(M$10, " - ", $Y164), 'Time Entries'!$D$12:$D$1011)+SUMIF('Time Entries'!$T$12:$T$1011, _xlfn.CONCAT(M$10, " - ", $Y164), 'Time Entries'!$F$12:$F$1011)+SUMIF('Time Entries'!$U$12:$U$1011, _xlfn.CONCAT(M$10, " - ", $Y164), 'Time Entries'!$H$12:$H$1011)+SUMIF('Time Entries'!$V$12:$V$1011, _xlfn.CONCAT(M$10, " - ", $Y164), 'Time Entries'!$J$12:$J$1011))</f>
        <v/>
      </c>
      <c r="N164" s="22" t="str">
        <f>IF(OR($B164="", $C164=""), "", SUMIF('Time Entries'!$S$12:$S$1011, _xlfn.CONCAT(N$10, " - ", $Y164), 'Time Entries'!$D$12:$D$1011)+SUMIF('Time Entries'!$T$12:$T$1011, _xlfn.CONCAT(N$10, " - ", $Y164), 'Time Entries'!$F$12:$F$1011)+SUMIF('Time Entries'!$U$12:$U$1011, _xlfn.CONCAT(N$10, " - ", $Y164), 'Time Entries'!$H$12:$H$1011)+SUMIF('Time Entries'!$V$12:$V$1011, _xlfn.CONCAT(N$10, " - ", $Y164), 'Time Entries'!$J$12:$J$1011))</f>
        <v/>
      </c>
      <c r="O164" s="22" t="str">
        <f>IF(OR($B164="", $C164=""), "", SUMIF('Time Entries'!$S$12:$S$1011, _xlfn.CONCAT(O$10, " - ", $Y164), 'Time Entries'!$D$12:$D$1011)+SUMIF('Time Entries'!$T$12:$T$1011, _xlfn.CONCAT(O$10, " - ", $Y164), 'Time Entries'!$F$12:$F$1011)+SUMIF('Time Entries'!$U$12:$U$1011, _xlfn.CONCAT(O$10, " - ", $Y164), 'Time Entries'!$H$12:$H$1011)+SUMIF('Time Entries'!$V$12:$V$1011, _xlfn.CONCAT(O$10, " - ", $Y164), 'Time Entries'!$J$12:$J$1011))</f>
        <v/>
      </c>
      <c r="P164" s="22" t="str">
        <f>IF(OR($B164="", $C164=""), "", SUMIF('Time Entries'!$S$12:$S$1011, _xlfn.CONCAT(P$10, " - ", $Y164), 'Time Entries'!$D$12:$D$1011)+SUMIF('Time Entries'!$T$12:$T$1011, _xlfn.CONCAT(P$10, " - ", $Y164), 'Time Entries'!$F$12:$F$1011)+SUMIF('Time Entries'!$U$12:$U$1011, _xlfn.CONCAT(P$10, " - ", $Y164), 'Time Entries'!$H$12:$H$1011)+SUMIF('Time Entries'!$V$12:$V$1011, _xlfn.CONCAT(P$10, " - ", $Y164), 'Time Entries'!$J$12:$J$1011))</f>
        <v/>
      </c>
      <c r="Q164" s="22" t="str">
        <f>IF(OR($B164="", $C164=""), "", SUMIF('Time Entries'!$S$12:$S$1011, _xlfn.CONCAT(Q$10, " - ", $Y164), 'Time Entries'!$D$12:$D$1011)+SUMIF('Time Entries'!$T$12:$T$1011, _xlfn.CONCAT(Q$10, " - ", $Y164), 'Time Entries'!$F$12:$F$1011)+SUMIF('Time Entries'!$U$12:$U$1011, _xlfn.CONCAT(Q$10, " - ", $Y164), 'Time Entries'!$H$12:$H$1011)+SUMIF('Time Entries'!$V$12:$V$1011, _xlfn.CONCAT(Q$10, " - ", $Y164), 'Time Entries'!$J$12:$J$1011))</f>
        <v/>
      </c>
      <c r="R164" s="22" t="str">
        <f>IF(OR($B164="", $C164=""), "", SUMIF('Time Entries'!$S$12:$S$1011, _xlfn.CONCAT(R$10, " - ", $Y164), 'Time Entries'!$D$12:$D$1011)+SUMIF('Time Entries'!$T$12:$T$1011, _xlfn.CONCAT(R$10, " - ", $Y164), 'Time Entries'!$F$12:$F$1011)+SUMIF('Time Entries'!$U$12:$U$1011, _xlfn.CONCAT(R$10, " - ", $Y164), 'Time Entries'!$H$12:$H$1011)+SUMIF('Time Entries'!$V$12:$V$1011, _xlfn.CONCAT(R$10, " - ", $Y164), 'Time Entries'!$J$12:$J$1011))</f>
        <v/>
      </c>
      <c r="S164" s="22" t="str">
        <f>IF(OR($B164="", $C164=""), "", SUMIF('Time Entries'!$S$12:$S$1011, _xlfn.CONCAT(S$10, " - ", $Y164), 'Time Entries'!$D$12:$D$1011)+SUMIF('Time Entries'!$T$12:$T$1011, _xlfn.CONCAT(S$10, " - ", $Y164), 'Time Entries'!$F$12:$F$1011)+SUMIF('Time Entries'!$U$12:$U$1011, _xlfn.CONCAT(S$10, " - ", $Y164), 'Time Entries'!$H$12:$H$1011)+SUMIF('Time Entries'!$V$12:$V$1011, _xlfn.CONCAT(S$10, " - ", $Y164), 'Time Entries'!$J$12:$J$1011))</f>
        <v/>
      </c>
      <c r="T164" s="24" t="str">
        <f>IF(OR($B164="", $C164=""), "", SUMIF('Time Entries'!$S$12:$S$1011, _xlfn.CONCAT(T$10, " - ", $Y164), 'Time Entries'!$D$12:$D$1011)+SUMIF('Time Entries'!$T$12:$T$1011, _xlfn.CONCAT(T$10, " - ", $Y164), 'Time Entries'!$F$12:$F$1011)+SUMIF('Time Entries'!$U$12:$U$1011, _xlfn.CONCAT(T$10, " - ", $Y164), 'Time Entries'!$H$12:$H$1011)+SUMIF('Time Entries'!$V$12:$V$1011, _xlfn.CONCAT(T$10, " - ", $Y164), 'Time Entries'!$J$12:$J$1011))</f>
        <v/>
      </c>
      <c r="U164" s="48"/>
      <c r="W164" s="17" t="str">
        <f t="shared" si="18"/>
        <v/>
      </c>
      <c r="Y164" s="17" t="str">
        <f t="shared" si="19"/>
        <v/>
      </c>
      <c r="AD164" s="17" t="str">
        <f t="shared" si="20"/>
        <v/>
      </c>
      <c r="AF164" s="17" t="str">
        <f t="shared" si="21"/>
        <v/>
      </c>
      <c r="AH164" s="17" t="str">
        <f>IF($B164="", "", IF(COUNTIF($B$12:$B164, $B164)&gt;1, "", $B164))</f>
        <v/>
      </c>
      <c r="AI164" s="17" t="str">
        <f>IF($AH164="", "", COUNTIF($AH$12:$AH$261, "&lt;"&amp;$AH164)+1+COUNTIF($AH$12:$AH164, $AH164)-1-$AH$10)</f>
        <v/>
      </c>
      <c r="AK164" s="17" t="str">
        <f t="shared" si="22"/>
        <v/>
      </c>
      <c r="AL164" s="17" t="str">
        <f>IF($AK164="", "", COUNTIF($AK$12:$AK$261, "&lt;"&amp;$AK164)+1+COUNTIF($AK$12:$AK164, $AK164)-1-$AK$10)</f>
        <v/>
      </c>
    </row>
    <row r="165" spans="1:38" x14ac:dyDescent="0.25">
      <c r="A165" s="48"/>
      <c r="B165" s="57"/>
      <c r="C165" s="58"/>
      <c r="D165" s="59"/>
      <c r="E165" s="48"/>
      <c r="F165" s="27" t="str">
        <f t="shared" si="16"/>
        <v/>
      </c>
      <c r="G165" s="27" t="str">
        <f t="shared" si="17"/>
        <v/>
      </c>
      <c r="H165" s="48"/>
      <c r="I165" s="31" t="str">
        <f>IF(OR($B165="", $C165=""), "", SUMIF('Time Entries'!$S$12:$S$1011, _xlfn.CONCAT(I$10, " - ", $Y165), 'Time Entries'!$D$12:$D$1011)+SUMIF('Time Entries'!$T$12:$T$1011, _xlfn.CONCAT(I$10, " - ", $Y165), 'Time Entries'!$F$12:$F$1011)+SUMIF('Time Entries'!$U$12:$U$1011, _xlfn.CONCAT(I$10, " - ", $Y165), 'Time Entries'!$H$12:$H$1011)+SUMIF('Time Entries'!$V$12:$V$1011, _xlfn.CONCAT(I$10, " - ", $Y165), 'Time Entries'!$J$12:$J$1011))</f>
        <v/>
      </c>
      <c r="J165" s="22" t="str">
        <f>IF(OR($B165="", $C165=""), "", SUMIF('Time Entries'!$S$12:$S$1011, _xlfn.CONCAT(J$10, " - ", $Y165), 'Time Entries'!$D$12:$D$1011)+SUMIF('Time Entries'!$T$12:$T$1011, _xlfn.CONCAT(J$10, " - ", $Y165), 'Time Entries'!$F$12:$F$1011)+SUMIF('Time Entries'!$U$12:$U$1011, _xlfn.CONCAT(J$10, " - ", $Y165), 'Time Entries'!$H$12:$H$1011)+SUMIF('Time Entries'!$V$12:$V$1011, _xlfn.CONCAT(J$10, " - ", $Y165), 'Time Entries'!$J$12:$J$1011))</f>
        <v/>
      </c>
      <c r="K165" s="22" t="str">
        <f>IF(OR($B165="", $C165=""), "", SUMIF('Time Entries'!$S$12:$S$1011, _xlfn.CONCAT(K$10, " - ", $Y165), 'Time Entries'!$D$12:$D$1011)+SUMIF('Time Entries'!$T$12:$T$1011, _xlfn.CONCAT(K$10, " - ", $Y165), 'Time Entries'!$F$12:$F$1011)+SUMIF('Time Entries'!$U$12:$U$1011, _xlfn.CONCAT(K$10, " - ", $Y165), 'Time Entries'!$H$12:$H$1011)+SUMIF('Time Entries'!$V$12:$V$1011, _xlfn.CONCAT(K$10, " - ", $Y165), 'Time Entries'!$J$12:$J$1011))</f>
        <v/>
      </c>
      <c r="L165" s="22" t="str">
        <f>IF(OR($B165="", $C165=""), "", SUMIF('Time Entries'!$S$12:$S$1011, _xlfn.CONCAT(L$10, " - ", $Y165), 'Time Entries'!$D$12:$D$1011)+SUMIF('Time Entries'!$T$12:$T$1011, _xlfn.CONCAT(L$10, " - ", $Y165), 'Time Entries'!$F$12:$F$1011)+SUMIF('Time Entries'!$U$12:$U$1011, _xlfn.CONCAT(L$10, " - ", $Y165), 'Time Entries'!$H$12:$H$1011)+SUMIF('Time Entries'!$V$12:$V$1011, _xlfn.CONCAT(L$10, " - ", $Y165), 'Time Entries'!$J$12:$J$1011))</f>
        <v/>
      </c>
      <c r="M165" s="22" t="str">
        <f>IF(OR($B165="", $C165=""), "", SUMIF('Time Entries'!$S$12:$S$1011, _xlfn.CONCAT(M$10, " - ", $Y165), 'Time Entries'!$D$12:$D$1011)+SUMIF('Time Entries'!$T$12:$T$1011, _xlfn.CONCAT(M$10, " - ", $Y165), 'Time Entries'!$F$12:$F$1011)+SUMIF('Time Entries'!$U$12:$U$1011, _xlfn.CONCAT(M$10, " - ", $Y165), 'Time Entries'!$H$12:$H$1011)+SUMIF('Time Entries'!$V$12:$V$1011, _xlfn.CONCAT(M$10, " - ", $Y165), 'Time Entries'!$J$12:$J$1011))</f>
        <v/>
      </c>
      <c r="N165" s="22" t="str">
        <f>IF(OR($B165="", $C165=""), "", SUMIF('Time Entries'!$S$12:$S$1011, _xlfn.CONCAT(N$10, " - ", $Y165), 'Time Entries'!$D$12:$D$1011)+SUMIF('Time Entries'!$T$12:$T$1011, _xlfn.CONCAT(N$10, " - ", $Y165), 'Time Entries'!$F$12:$F$1011)+SUMIF('Time Entries'!$U$12:$U$1011, _xlfn.CONCAT(N$10, " - ", $Y165), 'Time Entries'!$H$12:$H$1011)+SUMIF('Time Entries'!$V$12:$V$1011, _xlfn.CONCAT(N$10, " - ", $Y165), 'Time Entries'!$J$12:$J$1011))</f>
        <v/>
      </c>
      <c r="O165" s="22" t="str">
        <f>IF(OR($B165="", $C165=""), "", SUMIF('Time Entries'!$S$12:$S$1011, _xlfn.CONCAT(O$10, " - ", $Y165), 'Time Entries'!$D$12:$D$1011)+SUMIF('Time Entries'!$T$12:$T$1011, _xlfn.CONCAT(O$10, " - ", $Y165), 'Time Entries'!$F$12:$F$1011)+SUMIF('Time Entries'!$U$12:$U$1011, _xlfn.CONCAT(O$10, " - ", $Y165), 'Time Entries'!$H$12:$H$1011)+SUMIF('Time Entries'!$V$12:$V$1011, _xlfn.CONCAT(O$10, " - ", $Y165), 'Time Entries'!$J$12:$J$1011))</f>
        <v/>
      </c>
      <c r="P165" s="22" t="str">
        <f>IF(OR($B165="", $C165=""), "", SUMIF('Time Entries'!$S$12:$S$1011, _xlfn.CONCAT(P$10, " - ", $Y165), 'Time Entries'!$D$12:$D$1011)+SUMIF('Time Entries'!$T$12:$T$1011, _xlfn.CONCAT(P$10, " - ", $Y165), 'Time Entries'!$F$12:$F$1011)+SUMIF('Time Entries'!$U$12:$U$1011, _xlfn.CONCAT(P$10, " - ", $Y165), 'Time Entries'!$H$12:$H$1011)+SUMIF('Time Entries'!$V$12:$V$1011, _xlfn.CONCAT(P$10, " - ", $Y165), 'Time Entries'!$J$12:$J$1011))</f>
        <v/>
      </c>
      <c r="Q165" s="22" t="str">
        <f>IF(OR($B165="", $C165=""), "", SUMIF('Time Entries'!$S$12:$S$1011, _xlfn.CONCAT(Q$10, " - ", $Y165), 'Time Entries'!$D$12:$D$1011)+SUMIF('Time Entries'!$T$12:$T$1011, _xlfn.CONCAT(Q$10, " - ", $Y165), 'Time Entries'!$F$12:$F$1011)+SUMIF('Time Entries'!$U$12:$U$1011, _xlfn.CONCAT(Q$10, " - ", $Y165), 'Time Entries'!$H$12:$H$1011)+SUMIF('Time Entries'!$V$12:$V$1011, _xlfn.CONCAT(Q$10, " - ", $Y165), 'Time Entries'!$J$12:$J$1011))</f>
        <v/>
      </c>
      <c r="R165" s="22" t="str">
        <f>IF(OR($B165="", $C165=""), "", SUMIF('Time Entries'!$S$12:$S$1011, _xlfn.CONCAT(R$10, " - ", $Y165), 'Time Entries'!$D$12:$D$1011)+SUMIF('Time Entries'!$T$12:$T$1011, _xlfn.CONCAT(R$10, " - ", $Y165), 'Time Entries'!$F$12:$F$1011)+SUMIF('Time Entries'!$U$12:$U$1011, _xlfn.CONCAT(R$10, " - ", $Y165), 'Time Entries'!$H$12:$H$1011)+SUMIF('Time Entries'!$V$12:$V$1011, _xlfn.CONCAT(R$10, " - ", $Y165), 'Time Entries'!$J$12:$J$1011))</f>
        <v/>
      </c>
      <c r="S165" s="22" t="str">
        <f>IF(OR($B165="", $C165=""), "", SUMIF('Time Entries'!$S$12:$S$1011, _xlfn.CONCAT(S$10, " - ", $Y165), 'Time Entries'!$D$12:$D$1011)+SUMIF('Time Entries'!$T$12:$T$1011, _xlfn.CONCAT(S$10, " - ", $Y165), 'Time Entries'!$F$12:$F$1011)+SUMIF('Time Entries'!$U$12:$U$1011, _xlfn.CONCAT(S$10, " - ", $Y165), 'Time Entries'!$H$12:$H$1011)+SUMIF('Time Entries'!$V$12:$V$1011, _xlfn.CONCAT(S$10, " - ", $Y165), 'Time Entries'!$J$12:$J$1011))</f>
        <v/>
      </c>
      <c r="T165" s="24" t="str">
        <f>IF(OR($B165="", $C165=""), "", SUMIF('Time Entries'!$S$12:$S$1011, _xlfn.CONCAT(T$10, " - ", $Y165), 'Time Entries'!$D$12:$D$1011)+SUMIF('Time Entries'!$T$12:$T$1011, _xlfn.CONCAT(T$10, " - ", $Y165), 'Time Entries'!$F$12:$F$1011)+SUMIF('Time Entries'!$U$12:$U$1011, _xlfn.CONCAT(T$10, " - ", $Y165), 'Time Entries'!$H$12:$H$1011)+SUMIF('Time Entries'!$V$12:$V$1011, _xlfn.CONCAT(T$10, " - ", $Y165), 'Time Entries'!$J$12:$J$1011))</f>
        <v/>
      </c>
      <c r="U165" s="48"/>
      <c r="W165" s="17" t="str">
        <f t="shared" si="18"/>
        <v/>
      </c>
      <c r="Y165" s="17" t="str">
        <f t="shared" si="19"/>
        <v/>
      </c>
      <c r="AD165" s="17" t="str">
        <f t="shared" si="20"/>
        <v/>
      </c>
      <c r="AF165" s="17" t="str">
        <f t="shared" si="21"/>
        <v/>
      </c>
      <c r="AH165" s="17" t="str">
        <f>IF($B165="", "", IF(COUNTIF($B$12:$B165, $B165)&gt;1, "", $B165))</f>
        <v/>
      </c>
      <c r="AI165" s="17" t="str">
        <f>IF($AH165="", "", COUNTIF($AH$12:$AH$261, "&lt;"&amp;$AH165)+1+COUNTIF($AH$12:$AH165, $AH165)-1-$AH$10)</f>
        <v/>
      </c>
      <c r="AK165" s="17" t="str">
        <f t="shared" si="22"/>
        <v/>
      </c>
      <c r="AL165" s="17" t="str">
        <f>IF($AK165="", "", COUNTIF($AK$12:$AK$261, "&lt;"&amp;$AK165)+1+COUNTIF($AK$12:$AK165, $AK165)-1-$AK$10)</f>
        <v/>
      </c>
    </row>
    <row r="166" spans="1:38" x14ac:dyDescent="0.25">
      <c r="A166" s="48"/>
      <c r="B166" s="57"/>
      <c r="C166" s="58"/>
      <c r="D166" s="59"/>
      <c r="E166" s="48"/>
      <c r="F166" s="27" t="str">
        <f t="shared" si="16"/>
        <v/>
      </c>
      <c r="G166" s="27" t="str">
        <f t="shared" si="17"/>
        <v/>
      </c>
      <c r="H166" s="48"/>
      <c r="I166" s="31" t="str">
        <f>IF(OR($B166="", $C166=""), "", SUMIF('Time Entries'!$S$12:$S$1011, _xlfn.CONCAT(I$10, " - ", $Y166), 'Time Entries'!$D$12:$D$1011)+SUMIF('Time Entries'!$T$12:$T$1011, _xlfn.CONCAT(I$10, " - ", $Y166), 'Time Entries'!$F$12:$F$1011)+SUMIF('Time Entries'!$U$12:$U$1011, _xlfn.CONCAT(I$10, " - ", $Y166), 'Time Entries'!$H$12:$H$1011)+SUMIF('Time Entries'!$V$12:$V$1011, _xlfn.CONCAT(I$10, " - ", $Y166), 'Time Entries'!$J$12:$J$1011))</f>
        <v/>
      </c>
      <c r="J166" s="22" t="str">
        <f>IF(OR($B166="", $C166=""), "", SUMIF('Time Entries'!$S$12:$S$1011, _xlfn.CONCAT(J$10, " - ", $Y166), 'Time Entries'!$D$12:$D$1011)+SUMIF('Time Entries'!$T$12:$T$1011, _xlfn.CONCAT(J$10, " - ", $Y166), 'Time Entries'!$F$12:$F$1011)+SUMIF('Time Entries'!$U$12:$U$1011, _xlfn.CONCAT(J$10, " - ", $Y166), 'Time Entries'!$H$12:$H$1011)+SUMIF('Time Entries'!$V$12:$V$1011, _xlfn.CONCAT(J$10, " - ", $Y166), 'Time Entries'!$J$12:$J$1011))</f>
        <v/>
      </c>
      <c r="K166" s="22" t="str">
        <f>IF(OR($B166="", $C166=""), "", SUMIF('Time Entries'!$S$12:$S$1011, _xlfn.CONCAT(K$10, " - ", $Y166), 'Time Entries'!$D$12:$D$1011)+SUMIF('Time Entries'!$T$12:$T$1011, _xlfn.CONCAT(K$10, " - ", $Y166), 'Time Entries'!$F$12:$F$1011)+SUMIF('Time Entries'!$U$12:$U$1011, _xlfn.CONCAT(K$10, " - ", $Y166), 'Time Entries'!$H$12:$H$1011)+SUMIF('Time Entries'!$V$12:$V$1011, _xlfn.CONCAT(K$10, " - ", $Y166), 'Time Entries'!$J$12:$J$1011))</f>
        <v/>
      </c>
      <c r="L166" s="22" t="str">
        <f>IF(OR($B166="", $C166=""), "", SUMIF('Time Entries'!$S$12:$S$1011, _xlfn.CONCAT(L$10, " - ", $Y166), 'Time Entries'!$D$12:$D$1011)+SUMIF('Time Entries'!$T$12:$T$1011, _xlfn.CONCAT(L$10, " - ", $Y166), 'Time Entries'!$F$12:$F$1011)+SUMIF('Time Entries'!$U$12:$U$1011, _xlfn.CONCAT(L$10, " - ", $Y166), 'Time Entries'!$H$12:$H$1011)+SUMIF('Time Entries'!$V$12:$V$1011, _xlfn.CONCAT(L$10, " - ", $Y166), 'Time Entries'!$J$12:$J$1011))</f>
        <v/>
      </c>
      <c r="M166" s="22" t="str">
        <f>IF(OR($B166="", $C166=""), "", SUMIF('Time Entries'!$S$12:$S$1011, _xlfn.CONCAT(M$10, " - ", $Y166), 'Time Entries'!$D$12:$D$1011)+SUMIF('Time Entries'!$T$12:$T$1011, _xlfn.CONCAT(M$10, " - ", $Y166), 'Time Entries'!$F$12:$F$1011)+SUMIF('Time Entries'!$U$12:$U$1011, _xlfn.CONCAT(M$10, " - ", $Y166), 'Time Entries'!$H$12:$H$1011)+SUMIF('Time Entries'!$V$12:$V$1011, _xlfn.CONCAT(M$10, " - ", $Y166), 'Time Entries'!$J$12:$J$1011))</f>
        <v/>
      </c>
      <c r="N166" s="22" t="str">
        <f>IF(OR($B166="", $C166=""), "", SUMIF('Time Entries'!$S$12:$S$1011, _xlfn.CONCAT(N$10, " - ", $Y166), 'Time Entries'!$D$12:$D$1011)+SUMIF('Time Entries'!$T$12:$T$1011, _xlfn.CONCAT(N$10, " - ", $Y166), 'Time Entries'!$F$12:$F$1011)+SUMIF('Time Entries'!$U$12:$U$1011, _xlfn.CONCAT(N$10, " - ", $Y166), 'Time Entries'!$H$12:$H$1011)+SUMIF('Time Entries'!$V$12:$V$1011, _xlfn.CONCAT(N$10, " - ", $Y166), 'Time Entries'!$J$12:$J$1011))</f>
        <v/>
      </c>
      <c r="O166" s="22" t="str">
        <f>IF(OR($B166="", $C166=""), "", SUMIF('Time Entries'!$S$12:$S$1011, _xlfn.CONCAT(O$10, " - ", $Y166), 'Time Entries'!$D$12:$D$1011)+SUMIF('Time Entries'!$T$12:$T$1011, _xlfn.CONCAT(O$10, " - ", $Y166), 'Time Entries'!$F$12:$F$1011)+SUMIF('Time Entries'!$U$12:$U$1011, _xlfn.CONCAT(O$10, " - ", $Y166), 'Time Entries'!$H$12:$H$1011)+SUMIF('Time Entries'!$V$12:$V$1011, _xlfn.CONCAT(O$10, " - ", $Y166), 'Time Entries'!$J$12:$J$1011))</f>
        <v/>
      </c>
      <c r="P166" s="22" t="str">
        <f>IF(OR($B166="", $C166=""), "", SUMIF('Time Entries'!$S$12:$S$1011, _xlfn.CONCAT(P$10, " - ", $Y166), 'Time Entries'!$D$12:$D$1011)+SUMIF('Time Entries'!$T$12:$T$1011, _xlfn.CONCAT(P$10, " - ", $Y166), 'Time Entries'!$F$12:$F$1011)+SUMIF('Time Entries'!$U$12:$U$1011, _xlfn.CONCAT(P$10, " - ", $Y166), 'Time Entries'!$H$12:$H$1011)+SUMIF('Time Entries'!$V$12:$V$1011, _xlfn.CONCAT(P$10, " - ", $Y166), 'Time Entries'!$J$12:$J$1011))</f>
        <v/>
      </c>
      <c r="Q166" s="22" t="str">
        <f>IF(OR($B166="", $C166=""), "", SUMIF('Time Entries'!$S$12:$S$1011, _xlfn.CONCAT(Q$10, " - ", $Y166), 'Time Entries'!$D$12:$D$1011)+SUMIF('Time Entries'!$T$12:$T$1011, _xlfn.CONCAT(Q$10, " - ", $Y166), 'Time Entries'!$F$12:$F$1011)+SUMIF('Time Entries'!$U$12:$U$1011, _xlfn.CONCAT(Q$10, " - ", $Y166), 'Time Entries'!$H$12:$H$1011)+SUMIF('Time Entries'!$V$12:$V$1011, _xlfn.CONCAT(Q$10, " - ", $Y166), 'Time Entries'!$J$12:$J$1011))</f>
        <v/>
      </c>
      <c r="R166" s="22" t="str">
        <f>IF(OR($B166="", $C166=""), "", SUMIF('Time Entries'!$S$12:$S$1011, _xlfn.CONCAT(R$10, " - ", $Y166), 'Time Entries'!$D$12:$D$1011)+SUMIF('Time Entries'!$T$12:$T$1011, _xlfn.CONCAT(R$10, " - ", $Y166), 'Time Entries'!$F$12:$F$1011)+SUMIF('Time Entries'!$U$12:$U$1011, _xlfn.CONCAT(R$10, " - ", $Y166), 'Time Entries'!$H$12:$H$1011)+SUMIF('Time Entries'!$V$12:$V$1011, _xlfn.CONCAT(R$10, " - ", $Y166), 'Time Entries'!$J$12:$J$1011))</f>
        <v/>
      </c>
      <c r="S166" s="22" t="str">
        <f>IF(OR($B166="", $C166=""), "", SUMIF('Time Entries'!$S$12:$S$1011, _xlfn.CONCAT(S$10, " - ", $Y166), 'Time Entries'!$D$12:$D$1011)+SUMIF('Time Entries'!$T$12:$T$1011, _xlfn.CONCAT(S$10, " - ", $Y166), 'Time Entries'!$F$12:$F$1011)+SUMIF('Time Entries'!$U$12:$U$1011, _xlfn.CONCAT(S$10, " - ", $Y166), 'Time Entries'!$H$12:$H$1011)+SUMIF('Time Entries'!$V$12:$V$1011, _xlfn.CONCAT(S$10, " - ", $Y166), 'Time Entries'!$J$12:$J$1011))</f>
        <v/>
      </c>
      <c r="T166" s="24" t="str">
        <f>IF(OR($B166="", $C166=""), "", SUMIF('Time Entries'!$S$12:$S$1011, _xlfn.CONCAT(T$10, " - ", $Y166), 'Time Entries'!$D$12:$D$1011)+SUMIF('Time Entries'!$T$12:$T$1011, _xlfn.CONCAT(T$10, " - ", $Y166), 'Time Entries'!$F$12:$F$1011)+SUMIF('Time Entries'!$U$12:$U$1011, _xlfn.CONCAT(T$10, " - ", $Y166), 'Time Entries'!$H$12:$H$1011)+SUMIF('Time Entries'!$V$12:$V$1011, _xlfn.CONCAT(T$10, " - ", $Y166), 'Time Entries'!$J$12:$J$1011))</f>
        <v/>
      </c>
      <c r="U166" s="48"/>
      <c r="W166" s="17" t="str">
        <f t="shared" si="18"/>
        <v/>
      </c>
      <c r="Y166" s="17" t="str">
        <f t="shared" si="19"/>
        <v/>
      </c>
      <c r="AD166" s="17" t="str">
        <f t="shared" si="20"/>
        <v/>
      </c>
      <c r="AF166" s="17" t="str">
        <f t="shared" si="21"/>
        <v/>
      </c>
      <c r="AH166" s="17" t="str">
        <f>IF($B166="", "", IF(COUNTIF($B$12:$B166, $B166)&gt;1, "", $B166))</f>
        <v/>
      </c>
      <c r="AI166" s="17" t="str">
        <f>IF($AH166="", "", COUNTIF($AH$12:$AH$261, "&lt;"&amp;$AH166)+1+COUNTIF($AH$12:$AH166, $AH166)-1-$AH$10)</f>
        <v/>
      </c>
      <c r="AK166" s="17" t="str">
        <f t="shared" si="22"/>
        <v/>
      </c>
      <c r="AL166" s="17" t="str">
        <f>IF($AK166="", "", COUNTIF($AK$12:$AK$261, "&lt;"&amp;$AK166)+1+COUNTIF($AK$12:$AK166, $AK166)-1-$AK$10)</f>
        <v/>
      </c>
    </row>
    <row r="167" spans="1:38" x14ac:dyDescent="0.25">
      <c r="A167" s="48"/>
      <c r="B167" s="57"/>
      <c r="C167" s="58"/>
      <c r="D167" s="59"/>
      <c r="E167" s="48"/>
      <c r="F167" s="27" t="str">
        <f t="shared" si="16"/>
        <v/>
      </c>
      <c r="G167" s="27" t="str">
        <f t="shared" si="17"/>
        <v/>
      </c>
      <c r="H167" s="48"/>
      <c r="I167" s="31" t="str">
        <f>IF(OR($B167="", $C167=""), "", SUMIF('Time Entries'!$S$12:$S$1011, _xlfn.CONCAT(I$10, " - ", $Y167), 'Time Entries'!$D$12:$D$1011)+SUMIF('Time Entries'!$T$12:$T$1011, _xlfn.CONCAT(I$10, " - ", $Y167), 'Time Entries'!$F$12:$F$1011)+SUMIF('Time Entries'!$U$12:$U$1011, _xlfn.CONCAT(I$10, " - ", $Y167), 'Time Entries'!$H$12:$H$1011)+SUMIF('Time Entries'!$V$12:$V$1011, _xlfn.CONCAT(I$10, " - ", $Y167), 'Time Entries'!$J$12:$J$1011))</f>
        <v/>
      </c>
      <c r="J167" s="22" t="str">
        <f>IF(OR($B167="", $C167=""), "", SUMIF('Time Entries'!$S$12:$S$1011, _xlfn.CONCAT(J$10, " - ", $Y167), 'Time Entries'!$D$12:$D$1011)+SUMIF('Time Entries'!$T$12:$T$1011, _xlfn.CONCAT(J$10, " - ", $Y167), 'Time Entries'!$F$12:$F$1011)+SUMIF('Time Entries'!$U$12:$U$1011, _xlfn.CONCAT(J$10, " - ", $Y167), 'Time Entries'!$H$12:$H$1011)+SUMIF('Time Entries'!$V$12:$V$1011, _xlfn.CONCAT(J$10, " - ", $Y167), 'Time Entries'!$J$12:$J$1011))</f>
        <v/>
      </c>
      <c r="K167" s="22" t="str">
        <f>IF(OR($B167="", $C167=""), "", SUMIF('Time Entries'!$S$12:$S$1011, _xlfn.CONCAT(K$10, " - ", $Y167), 'Time Entries'!$D$12:$D$1011)+SUMIF('Time Entries'!$T$12:$T$1011, _xlfn.CONCAT(K$10, " - ", $Y167), 'Time Entries'!$F$12:$F$1011)+SUMIF('Time Entries'!$U$12:$U$1011, _xlfn.CONCAT(K$10, " - ", $Y167), 'Time Entries'!$H$12:$H$1011)+SUMIF('Time Entries'!$V$12:$V$1011, _xlfn.CONCAT(K$10, " - ", $Y167), 'Time Entries'!$J$12:$J$1011))</f>
        <v/>
      </c>
      <c r="L167" s="22" t="str">
        <f>IF(OR($B167="", $C167=""), "", SUMIF('Time Entries'!$S$12:$S$1011, _xlfn.CONCAT(L$10, " - ", $Y167), 'Time Entries'!$D$12:$D$1011)+SUMIF('Time Entries'!$T$12:$T$1011, _xlfn.CONCAT(L$10, " - ", $Y167), 'Time Entries'!$F$12:$F$1011)+SUMIF('Time Entries'!$U$12:$U$1011, _xlfn.CONCAT(L$10, " - ", $Y167), 'Time Entries'!$H$12:$H$1011)+SUMIF('Time Entries'!$V$12:$V$1011, _xlfn.CONCAT(L$10, " - ", $Y167), 'Time Entries'!$J$12:$J$1011))</f>
        <v/>
      </c>
      <c r="M167" s="22" t="str">
        <f>IF(OR($B167="", $C167=""), "", SUMIF('Time Entries'!$S$12:$S$1011, _xlfn.CONCAT(M$10, " - ", $Y167), 'Time Entries'!$D$12:$D$1011)+SUMIF('Time Entries'!$T$12:$T$1011, _xlfn.CONCAT(M$10, " - ", $Y167), 'Time Entries'!$F$12:$F$1011)+SUMIF('Time Entries'!$U$12:$U$1011, _xlfn.CONCAT(M$10, " - ", $Y167), 'Time Entries'!$H$12:$H$1011)+SUMIF('Time Entries'!$V$12:$V$1011, _xlfn.CONCAT(M$10, " - ", $Y167), 'Time Entries'!$J$12:$J$1011))</f>
        <v/>
      </c>
      <c r="N167" s="22" t="str">
        <f>IF(OR($B167="", $C167=""), "", SUMIF('Time Entries'!$S$12:$S$1011, _xlfn.CONCAT(N$10, " - ", $Y167), 'Time Entries'!$D$12:$D$1011)+SUMIF('Time Entries'!$T$12:$T$1011, _xlfn.CONCAT(N$10, " - ", $Y167), 'Time Entries'!$F$12:$F$1011)+SUMIF('Time Entries'!$U$12:$U$1011, _xlfn.CONCAT(N$10, " - ", $Y167), 'Time Entries'!$H$12:$H$1011)+SUMIF('Time Entries'!$V$12:$V$1011, _xlfn.CONCAT(N$10, " - ", $Y167), 'Time Entries'!$J$12:$J$1011))</f>
        <v/>
      </c>
      <c r="O167" s="22" t="str">
        <f>IF(OR($B167="", $C167=""), "", SUMIF('Time Entries'!$S$12:$S$1011, _xlfn.CONCAT(O$10, " - ", $Y167), 'Time Entries'!$D$12:$D$1011)+SUMIF('Time Entries'!$T$12:$T$1011, _xlfn.CONCAT(O$10, " - ", $Y167), 'Time Entries'!$F$12:$F$1011)+SUMIF('Time Entries'!$U$12:$U$1011, _xlfn.CONCAT(O$10, " - ", $Y167), 'Time Entries'!$H$12:$H$1011)+SUMIF('Time Entries'!$V$12:$V$1011, _xlfn.CONCAT(O$10, " - ", $Y167), 'Time Entries'!$J$12:$J$1011))</f>
        <v/>
      </c>
      <c r="P167" s="22" t="str">
        <f>IF(OR($B167="", $C167=""), "", SUMIF('Time Entries'!$S$12:$S$1011, _xlfn.CONCAT(P$10, " - ", $Y167), 'Time Entries'!$D$12:$D$1011)+SUMIF('Time Entries'!$T$12:$T$1011, _xlfn.CONCAT(P$10, " - ", $Y167), 'Time Entries'!$F$12:$F$1011)+SUMIF('Time Entries'!$U$12:$U$1011, _xlfn.CONCAT(P$10, " - ", $Y167), 'Time Entries'!$H$12:$H$1011)+SUMIF('Time Entries'!$V$12:$V$1011, _xlfn.CONCAT(P$10, " - ", $Y167), 'Time Entries'!$J$12:$J$1011))</f>
        <v/>
      </c>
      <c r="Q167" s="22" t="str">
        <f>IF(OR($B167="", $C167=""), "", SUMIF('Time Entries'!$S$12:$S$1011, _xlfn.CONCAT(Q$10, " - ", $Y167), 'Time Entries'!$D$12:$D$1011)+SUMIF('Time Entries'!$T$12:$T$1011, _xlfn.CONCAT(Q$10, " - ", $Y167), 'Time Entries'!$F$12:$F$1011)+SUMIF('Time Entries'!$U$12:$U$1011, _xlfn.CONCAT(Q$10, " - ", $Y167), 'Time Entries'!$H$12:$H$1011)+SUMIF('Time Entries'!$V$12:$V$1011, _xlfn.CONCAT(Q$10, " - ", $Y167), 'Time Entries'!$J$12:$J$1011))</f>
        <v/>
      </c>
      <c r="R167" s="22" t="str">
        <f>IF(OR($B167="", $C167=""), "", SUMIF('Time Entries'!$S$12:$S$1011, _xlfn.CONCAT(R$10, " - ", $Y167), 'Time Entries'!$D$12:$D$1011)+SUMIF('Time Entries'!$T$12:$T$1011, _xlfn.CONCAT(R$10, " - ", $Y167), 'Time Entries'!$F$12:$F$1011)+SUMIF('Time Entries'!$U$12:$U$1011, _xlfn.CONCAT(R$10, " - ", $Y167), 'Time Entries'!$H$12:$H$1011)+SUMIF('Time Entries'!$V$12:$V$1011, _xlfn.CONCAT(R$10, " - ", $Y167), 'Time Entries'!$J$12:$J$1011))</f>
        <v/>
      </c>
      <c r="S167" s="22" t="str">
        <f>IF(OR($B167="", $C167=""), "", SUMIF('Time Entries'!$S$12:$S$1011, _xlfn.CONCAT(S$10, " - ", $Y167), 'Time Entries'!$D$12:$D$1011)+SUMIF('Time Entries'!$T$12:$T$1011, _xlfn.CONCAT(S$10, " - ", $Y167), 'Time Entries'!$F$12:$F$1011)+SUMIF('Time Entries'!$U$12:$U$1011, _xlfn.CONCAT(S$10, " - ", $Y167), 'Time Entries'!$H$12:$H$1011)+SUMIF('Time Entries'!$V$12:$V$1011, _xlfn.CONCAT(S$10, " - ", $Y167), 'Time Entries'!$J$12:$J$1011))</f>
        <v/>
      </c>
      <c r="T167" s="24" t="str">
        <f>IF(OR($B167="", $C167=""), "", SUMIF('Time Entries'!$S$12:$S$1011, _xlfn.CONCAT(T$10, " - ", $Y167), 'Time Entries'!$D$12:$D$1011)+SUMIF('Time Entries'!$T$12:$T$1011, _xlfn.CONCAT(T$10, " - ", $Y167), 'Time Entries'!$F$12:$F$1011)+SUMIF('Time Entries'!$U$12:$U$1011, _xlfn.CONCAT(T$10, " - ", $Y167), 'Time Entries'!$H$12:$H$1011)+SUMIF('Time Entries'!$V$12:$V$1011, _xlfn.CONCAT(T$10, " - ", $Y167), 'Time Entries'!$J$12:$J$1011))</f>
        <v/>
      </c>
      <c r="U167" s="48"/>
      <c r="W167" s="17" t="str">
        <f t="shared" si="18"/>
        <v/>
      </c>
      <c r="Y167" s="17" t="str">
        <f t="shared" si="19"/>
        <v/>
      </c>
      <c r="AD167" s="17" t="str">
        <f t="shared" si="20"/>
        <v/>
      </c>
      <c r="AF167" s="17" t="str">
        <f t="shared" si="21"/>
        <v/>
      </c>
      <c r="AH167" s="17" t="str">
        <f>IF($B167="", "", IF(COUNTIF($B$12:$B167, $B167)&gt;1, "", $B167))</f>
        <v/>
      </c>
      <c r="AI167" s="17" t="str">
        <f>IF($AH167="", "", COUNTIF($AH$12:$AH$261, "&lt;"&amp;$AH167)+1+COUNTIF($AH$12:$AH167, $AH167)-1-$AH$10)</f>
        <v/>
      </c>
      <c r="AK167" s="17" t="str">
        <f t="shared" si="22"/>
        <v/>
      </c>
      <c r="AL167" s="17" t="str">
        <f>IF($AK167="", "", COUNTIF($AK$12:$AK$261, "&lt;"&amp;$AK167)+1+COUNTIF($AK$12:$AK167, $AK167)-1-$AK$10)</f>
        <v/>
      </c>
    </row>
    <row r="168" spans="1:38" x14ac:dyDescent="0.25">
      <c r="A168" s="48"/>
      <c r="B168" s="57"/>
      <c r="C168" s="58"/>
      <c r="D168" s="59"/>
      <c r="E168" s="48"/>
      <c r="F168" s="27" t="str">
        <f t="shared" si="16"/>
        <v/>
      </c>
      <c r="G168" s="27" t="str">
        <f t="shared" si="17"/>
        <v/>
      </c>
      <c r="H168" s="48"/>
      <c r="I168" s="31" t="str">
        <f>IF(OR($B168="", $C168=""), "", SUMIF('Time Entries'!$S$12:$S$1011, _xlfn.CONCAT(I$10, " - ", $Y168), 'Time Entries'!$D$12:$D$1011)+SUMIF('Time Entries'!$T$12:$T$1011, _xlfn.CONCAT(I$10, " - ", $Y168), 'Time Entries'!$F$12:$F$1011)+SUMIF('Time Entries'!$U$12:$U$1011, _xlfn.CONCAT(I$10, " - ", $Y168), 'Time Entries'!$H$12:$H$1011)+SUMIF('Time Entries'!$V$12:$V$1011, _xlfn.CONCAT(I$10, " - ", $Y168), 'Time Entries'!$J$12:$J$1011))</f>
        <v/>
      </c>
      <c r="J168" s="22" t="str">
        <f>IF(OR($B168="", $C168=""), "", SUMIF('Time Entries'!$S$12:$S$1011, _xlfn.CONCAT(J$10, " - ", $Y168), 'Time Entries'!$D$12:$D$1011)+SUMIF('Time Entries'!$T$12:$T$1011, _xlfn.CONCAT(J$10, " - ", $Y168), 'Time Entries'!$F$12:$F$1011)+SUMIF('Time Entries'!$U$12:$U$1011, _xlfn.CONCAT(J$10, " - ", $Y168), 'Time Entries'!$H$12:$H$1011)+SUMIF('Time Entries'!$V$12:$V$1011, _xlfn.CONCAT(J$10, " - ", $Y168), 'Time Entries'!$J$12:$J$1011))</f>
        <v/>
      </c>
      <c r="K168" s="22" t="str">
        <f>IF(OR($B168="", $C168=""), "", SUMIF('Time Entries'!$S$12:$S$1011, _xlfn.CONCAT(K$10, " - ", $Y168), 'Time Entries'!$D$12:$D$1011)+SUMIF('Time Entries'!$T$12:$T$1011, _xlfn.CONCAT(K$10, " - ", $Y168), 'Time Entries'!$F$12:$F$1011)+SUMIF('Time Entries'!$U$12:$U$1011, _xlfn.CONCAT(K$10, " - ", $Y168), 'Time Entries'!$H$12:$H$1011)+SUMIF('Time Entries'!$V$12:$V$1011, _xlfn.CONCAT(K$10, " - ", $Y168), 'Time Entries'!$J$12:$J$1011))</f>
        <v/>
      </c>
      <c r="L168" s="22" t="str">
        <f>IF(OR($B168="", $C168=""), "", SUMIF('Time Entries'!$S$12:$S$1011, _xlfn.CONCAT(L$10, " - ", $Y168), 'Time Entries'!$D$12:$D$1011)+SUMIF('Time Entries'!$T$12:$T$1011, _xlfn.CONCAT(L$10, " - ", $Y168), 'Time Entries'!$F$12:$F$1011)+SUMIF('Time Entries'!$U$12:$U$1011, _xlfn.CONCAT(L$10, " - ", $Y168), 'Time Entries'!$H$12:$H$1011)+SUMIF('Time Entries'!$V$12:$V$1011, _xlfn.CONCAT(L$10, " - ", $Y168), 'Time Entries'!$J$12:$J$1011))</f>
        <v/>
      </c>
      <c r="M168" s="22" t="str">
        <f>IF(OR($B168="", $C168=""), "", SUMIF('Time Entries'!$S$12:$S$1011, _xlfn.CONCAT(M$10, " - ", $Y168), 'Time Entries'!$D$12:$D$1011)+SUMIF('Time Entries'!$T$12:$T$1011, _xlfn.CONCAT(M$10, " - ", $Y168), 'Time Entries'!$F$12:$F$1011)+SUMIF('Time Entries'!$U$12:$U$1011, _xlfn.CONCAT(M$10, " - ", $Y168), 'Time Entries'!$H$12:$H$1011)+SUMIF('Time Entries'!$V$12:$V$1011, _xlfn.CONCAT(M$10, " - ", $Y168), 'Time Entries'!$J$12:$J$1011))</f>
        <v/>
      </c>
      <c r="N168" s="22" t="str">
        <f>IF(OR($B168="", $C168=""), "", SUMIF('Time Entries'!$S$12:$S$1011, _xlfn.CONCAT(N$10, " - ", $Y168), 'Time Entries'!$D$12:$D$1011)+SUMIF('Time Entries'!$T$12:$T$1011, _xlfn.CONCAT(N$10, " - ", $Y168), 'Time Entries'!$F$12:$F$1011)+SUMIF('Time Entries'!$U$12:$U$1011, _xlfn.CONCAT(N$10, " - ", $Y168), 'Time Entries'!$H$12:$H$1011)+SUMIF('Time Entries'!$V$12:$V$1011, _xlfn.CONCAT(N$10, " - ", $Y168), 'Time Entries'!$J$12:$J$1011))</f>
        <v/>
      </c>
      <c r="O168" s="22" t="str">
        <f>IF(OR($B168="", $C168=""), "", SUMIF('Time Entries'!$S$12:$S$1011, _xlfn.CONCAT(O$10, " - ", $Y168), 'Time Entries'!$D$12:$D$1011)+SUMIF('Time Entries'!$T$12:$T$1011, _xlfn.CONCAT(O$10, " - ", $Y168), 'Time Entries'!$F$12:$F$1011)+SUMIF('Time Entries'!$U$12:$U$1011, _xlfn.CONCAT(O$10, " - ", $Y168), 'Time Entries'!$H$12:$H$1011)+SUMIF('Time Entries'!$V$12:$V$1011, _xlfn.CONCAT(O$10, " - ", $Y168), 'Time Entries'!$J$12:$J$1011))</f>
        <v/>
      </c>
      <c r="P168" s="22" t="str">
        <f>IF(OR($B168="", $C168=""), "", SUMIF('Time Entries'!$S$12:$S$1011, _xlfn.CONCAT(P$10, " - ", $Y168), 'Time Entries'!$D$12:$D$1011)+SUMIF('Time Entries'!$T$12:$T$1011, _xlfn.CONCAT(P$10, " - ", $Y168), 'Time Entries'!$F$12:$F$1011)+SUMIF('Time Entries'!$U$12:$U$1011, _xlfn.CONCAT(P$10, " - ", $Y168), 'Time Entries'!$H$12:$H$1011)+SUMIF('Time Entries'!$V$12:$V$1011, _xlfn.CONCAT(P$10, " - ", $Y168), 'Time Entries'!$J$12:$J$1011))</f>
        <v/>
      </c>
      <c r="Q168" s="22" t="str">
        <f>IF(OR($B168="", $C168=""), "", SUMIF('Time Entries'!$S$12:$S$1011, _xlfn.CONCAT(Q$10, " - ", $Y168), 'Time Entries'!$D$12:$D$1011)+SUMIF('Time Entries'!$T$12:$T$1011, _xlfn.CONCAT(Q$10, " - ", $Y168), 'Time Entries'!$F$12:$F$1011)+SUMIF('Time Entries'!$U$12:$U$1011, _xlfn.CONCAT(Q$10, " - ", $Y168), 'Time Entries'!$H$12:$H$1011)+SUMIF('Time Entries'!$V$12:$V$1011, _xlfn.CONCAT(Q$10, " - ", $Y168), 'Time Entries'!$J$12:$J$1011))</f>
        <v/>
      </c>
      <c r="R168" s="22" t="str">
        <f>IF(OR($B168="", $C168=""), "", SUMIF('Time Entries'!$S$12:$S$1011, _xlfn.CONCAT(R$10, " - ", $Y168), 'Time Entries'!$D$12:$D$1011)+SUMIF('Time Entries'!$T$12:$T$1011, _xlfn.CONCAT(R$10, " - ", $Y168), 'Time Entries'!$F$12:$F$1011)+SUMIF('Time Entries'!$U$12:$U$1011, _xlfn.CONCAT(R$10, " - ", $Y168), 'Time Entries'!$H$12:$H$1011)+SUMIF('Time Entries'!$V$12:$V$1011, _xlfn.CONCAT(R$10, " - ", $Y168), 'Time Entries'!$J$12:$J$1011))</f>
        <v/>
      </c>
      <c r="S168" s="22" t="str">
        <f>IF(OR($B168="", $C168=""), "", SUMIF('Time Entries'!$S$12:$S$1011, _xlfn.CONCAT(S$10, " - ", $Y168), 'Time Entries'!$D$12:$D$1011)+SUMIF('Time Entries'!$T$12:$T$1011, _xlfn.CONCAT(S$10, " - ", $Y168), 'Time Entries'!$F$12:$F$1011)+SUMIF('Time Entries'!$U$12:$U$1011, _xlfn.CONCAT(S$10, " - ", $Y168), 'Time Entries'!$H$12:$H$1011)+SUMIF('Time Entries'!$V$12:$V$1011, _xlfn.CONCAT(S$10, " - ", $Y168), 'Time Entries'!$J$12:$J$1011))</f>
        <v/>
      </c>
      <c r="T168" s="24" t="str">
        <f>IF(OR($B168="", $C168=""), "", SUMIF('Time Entries'!$S$12:$S$1011, _xlfn.CONCAT(T$10, " - ", $Y168), 'Time Entries'!$D$12:$D$1011)+SUMIF('Time Entries'!$T$12:$T$1011, _xlfn.CONCAT(T$10, " - ", $Y168), 'Time Entries'!$F$12:$F$1011)+SUMIF('Time Entries'!$U$12:$U$1011, _xlfn.CONCAT(T$10, " - ", $Y168), 'Time Entries'!$H$12:$H$1011)+SUMIF('Time Entries'!$V$12:$V$1011, _xlfn.CONCAT(T$10, " - ", $Y168), 'Time Entries'!$J$12:$J$1011))</f>
        <v/>
      </c>
      <c r="U168" s="48"/>
      <c r="W168" s="17" t="str">
        <f t="shared" si="18"/>
        <v/>
      </c>
      <c r="Y168" s="17" t="str">
        <f t="shared" si="19"/>
        <v/>
      </c>
      <c r="AD168" s="17" t="str">
        <f t="shared" si="20"/>
        <v/>
      </c>
      <c r="AF168" s="17" t="str">
        <f t="shared" si="21"/>
        <v/>
      </c>
      <c r="AH168" s="17" t="str">
        <f>IF($B168="", "", IF(COUNTIF($B$12:$B168, $B168)&gt;1, "", $B168))</f>
        <v/>
      </c>
      <c r="AI168" s="17" t="str">
        <f>IF($AH168="", "", COUNTIF($AH$12:$AH$261, "&lt;"&amp;$AH168)+1+COUNTIF($AH$12:$AH168, $AH168)-1-$AH$10)</f>
        <v/>
      </c>
      <c r="AK168" s="17" t="str">
        <f t="shared" si="22"/>
        <v/>
      </c>
      <c r="AL168" s="17" t="str">
        <f>IF($AK168="", "", COUNTIF($AK$12:$AK$261, "&lt;"&amp;$AK168)+1+COUNTIF($AK$12:$AK168, $AK168)-1-$AK$10)</f>
        <v/>
      </c>
    </row>
    <row r="169" spans="1:38" x14ac:dyDescent="0.25">
      <c r="A169" s="48"/>
      <c r="B169" s="57"/>
      <c r="C169" s="58"/>
      <c r="D169" s="59"/>
      <c r="E169" s="48"/>
      <c r="F169" s="27" t="str">
        <f t="shared" si="16"/>
        <v/>
      </c>
      <c r="G169" s="27" t="str">
        <f t="shared" si="17"/>
        <v/>
      </c>
      <c r="H169" s="48"/>
      <c r="I169" s="31" t="str">
        <f>IF(OR($B169="", $C169=""), "", SUMIF('Time Entries'!$S$12:$S$1011, _xlfn.CONCAT(I$10, " - ", $Y169), 'Time Entries'!$D$12:$D$1011)+SUMIF('Time Entries'!$T$12:$T$1011, _xlfn.CONCAT(I$10, " - ", $Y169), 'Time Entries'!$F$12:$F$1011)+SUMIF('Time Entries'!$U$12:$U$1011, _xlfn.CONCAT(I$10, " - ", $Y169), 'Time Entries'!$H$12:$H$1011)+SUMIF('Time Entries'!$V$12:$V$1011, _xlfn.CONCAT(I$10, " - ", $Y169), 'Time Entries'!$J$12:$J$1011))</f>
        <v/>
      </c>
      <c r="J169" s="22" t="str">
        <f>IF(OR($B169="", $C169=""), "", SUMIF('Time Entries'!$S$12:$S$1011, _xlfn.CONCAT(J$10, " - ", $Y169), 'Time Entries'!$D$12:$D$1011)+SUMIF('Time Entries'!$T$12:$T$1011, _xlfn.CONCAT(J$10, " - ", $Y169), 'Time Entries'!$F$12:$F$1011)+SUMIF('Time Entries'!$U$12:$U$1011, _xlfn.CONCAT(J$10, " - ", $Y169), 'Time Entries'!$H$12:$H$1011)+SUMIF('Time Entries'!$V$12:$V$1011, _xlfn.CONCAT(J$10, " - ", $Y169), 'Time Entries'!$J$12:$J$1011))</f>
        <v/>
      </c>
      <c r="K169" s="22" t="str">
        <f>IF(OR($B169="", $C169=""), "", SUMIF('Time Entries'!$S$12:$S$1011, _xlfn.CONCAT(K$10, " - ", $Y169), 'Time Entries'!$D$12:$D$1011)+SUMIF('Time Entries'!$T$12:$T$1011, _xlfn.CONCAT(K$10, " - ", $Y169), 'Time Entries'!$F$12:$F$1011)+SUMIF('Time Entries'!$U$12:$U$1011, _xlfn.CONCAT(K$10, " - ", $Y169), 'Time Entries'!$H$12:$H$1011)+SUMIF('Time Entries'!$V$12:$V$1011, _xlfn.CONCAT(K$10, " - ", $Y169), 'Time Entries'!$J$12:$J$1011))</f>
        <v/>
      </c>
      <c r="L169" s="22" t="str">
        <f>IF(OR($B169="", $C169=""), "", SUMIF('Time Entries'!$S$12:$S$1011, _xlfn.CONCAT(L$10, " - ", $Y169), 'Time Entries'!$D$12:$D$1011)+SUMIF('Time Entries'!$T$12:$T$1011, _xlfn.CONCAT(L$10, " - ", $Y169), 'Time Entries'!$F$12:$F$1011)+SUMIF('Time Entries'!$U$12:$U$1011, _xlfn.CONCAT(L$10, " - ", $Y169), 'Time Entries'!$H$12:$H$1011)+SUMIF('Time Entries'!$V$12:$V$1011, _xlfn.CONCAT(L$10, " - ", $Y169), 'Time Entries'!$J$12:$J$1011))</f>
        <v/>
      </c>
      <c r="M169" s="22" t="str">
        <f>IF(OR($B169="", $C169=""), "", SUMIF('Time Entries'!$S$12:$S$1011, _xlfn.CONCAT(M$10, " - ", $Y169), 'Time Entries'!$D$12:$D$1011)+SUMIF('Time Entries'!$T$12:$T$1011, _xlfn.CONCAT(M$10, " - ", $Y169), 'Time Entries'!$F$12:$F$1011)+SUMIF('Time Entries'!$U$12:$U$1011, _xlfn.CONCAT(M$10, " - ", $Y169), 'Time Entries'!$H$12:$H$1011)+SUMIF('Time Entries'!$V$12:$V$1011, _xlfn.CONCAT(M$10, " - ", $Y169), 'Time Entries'!$J$12:$J$1011))</f>
        <v/>
      </c>
      <c r="N169" s="22" t="str">
        <f>IF(OR($B169="", $C169=""), "", SUMIF('Time Entries'!$S$12:$S$1011, _xlfn.CONCAT(N$10, " - ", $Y169), 'Time Entries'!$D$12:$D$1011)+SUMIF('Time Entries'!$T$12:$T$1011, _xlfn.CONCAT(N$10, " - ", $Y169), 'Time Entries'!$F$12:$F$1011)+SUMIF('Time Entries'!$U$12:$U$1011, _xlfn.CONCAT(N$10, " - ", $Y169), 'Time Entries'!$H$12:$H$1011)+SUMIF('Time Entries'!$V$12:$V$1011, _xlfn.CONCAT(N$10, " - ", $Y169), 'Time Entries'!$J$12:$J$1011))</f>
        <v/>
      </c>
      <c r="O169" s="22" t="str">
        <f>IF(OR($B169="", $C169=""), "", SUMIF('Time Entries'!$S$12:$S$1011, _xlfn.CONCAT(O$10, " - ", $Y169), 'Time Entries'!$D$12:$D$1011)+SUMIF('Time Entries'!$T$12:$T$1011, _xlfn.CONCAT(O$10, " - ", $Y169), 'Time Entries'!$F$12:$F$1011)+SUMIF('Time Entries'!$U$12:$U$1011, _xlfn.CONCAT(O$10, " - ", $Y169), 'Time Entries'!$H$12:$H$1011)+SUMIF('Time Entries'!$V$12:$V$1011, _xlfn.CONCAT(O$10, " - ", $Y169), 'Time Entries'!$J$12:$J$1011))</f>
        <v/>
      </c>
      <c r="P169" s="22" t="str">
        <f>IF(OR($B169="", $C169=""), "", SUMIF('Time Entries'!$S$12:$S$1011, _xlfn.CONCAT(P$10, " - ", $Y169), 'Time Entries'!$D$12:$D$1011)+SUMIF('Time Entries'!$T$12:$T$1011, _xlfn.CONCAT(P$10, " - ", $Y169), 'Time Entries'!$F$12:$F$1011)+SUMIF('Time Entries'!$U$12:$U$1011, _xlfn.CONCAT(P$10, " - ", $Y169), 'Time Entries'!$H$12:$H$1011)+SUMIF('Time Entries'!$V$12:$V$1011, _xlfn.CONCAT(P$10, " - ", $Y169), 'Time Entries'!$J$12:$J$1011))</f>
        <v/>
      </c>
      <c r="Q169" s="22" t="str">
        <f>IF(OR($B169="", $C169=""), "", SUMIF('Time Entries'!$S$12:$S$1011, _xlfn.CONCAT(Q$10, " - ", $Y169), 'Time Entries'!$D$12:$D$1011)+SUMIF('Time Entries'!$T$12:$T$1011, _xlfn.CONCAT(Q$10, " - ", $Y169), 'Time Entries'!$F$12:$F$1011)+SUMIF('Time Entries'!$U$12:$U$1011, _xlfn.CONCAT(Q$10, " - ", $Y169), 'Time Entries'!$H$12:$H$1011)+SUMIF('Time Entries'!$V$12:$V$1011, _xlfn.CONCAT(Q$10, " - ", $Y169), 'Time Entries'!$J$12:$J$1011))</f>
        <v/>
      </c>
      <c r="R169" s="22" t="str">
        <f>IF(OR($B169="", $C169=""), "", SUMIF('Time Entries'!$S$12:$S$1011, _xlfn.CONCAT(R$10, " - ", $Y169), 'Time Entries'!$D$12:$D$1011)+SUMIF('Time Entries'!$T$12:$T$1011, _xlfn.CONCAT(R$10, " - ", $Y169), 'Time Entries'!$F$12:$F$1011)+SUMIF('Time Entries'!$U$12:$U$1011, _xlfn.CONCAT(R$10, " - ", $Y169), 'Time Entries'!$H$12:$H$1011)+SUMIF('Time Entries'!$V$12:$V$1011, _xlfn.CONCAT(R$10, " - ", $Y169), 'Time Entries'!$J$12:$J$1011))</f>
        <v/>
      </c>
      <c r="S169" s="22" t="str">
        <f>IF(OR($B169="", $C169=""), "", SUMIF('Time Entries'!$S$12:$S$1011, _xlfn.CONCAT(S$10, " - ", $Y169), 'Time Entries'!$D$12:$D$1011)+SUMIF('Time Entries'!$T$12:$T$1011, _xlfn.CONCAT(S$10, " - ", $Y169), 'Time Entries'!$F$12:$F$1011)+SUMIF('Time Entries'!$U$12:$U$1011, _xlfn.CONCAT(S$10, " - ", $Y169), 'Time Entries'!$H$12:$H$1011)+SUMIF('Time Entries'!$V$12:$V$1011, _xlfn.CONCAT(S$10, " - ", $Y169), 'Time Entries'!$J$12:$J$1011))</f>
        <v/>
      </c>
      <c r="T169" s="24" t="str">
        <f>IF(OR($B169="", $C169=""), "", SUMIF('Time Entries'!$S$12:$S$1011, _xlfn.CONCAT(T$10, " - ", $Y169), 'Time Entries'!$D$12:$D$1011)+SUMIF('Time Entries'!$T$12:$T$1011, _xlfn.CONCAT(T$10, " - ", $Y169), 'Time Entries'!$F$12:$F$1011)+SUMIF('Time Entries'!$U$12:$U$1011, _xlfn.CONCAT(T$10, " - ", $Y169), 'Time Entries'!$H$12:$H$1011)+SUMIF('Time Entries'!$V$12:$V$1011, _xlfn.CONCAT(T$10, " - ", $Y169), 'Time Entries'!$J$12:$J$1011))</f>
        <v/>
      </c>
      <c r="U169" s="48"/>
      <c r="W169" s="17" t="str">
        <f t="shared" si="18"/>
        <v/>
      </c>
      <c r="Y169" s="17" t="str">
        <f t="shared" si="19"/>
        <v/>
      </c>
      <c r="AD169" s="17" t="str">
        <f t="shared" si="20"/>
        <v/>
      </c>
      <c r="AF169" s="17" t="str">
        <f t="shared" si="21"/>
        <v/>
      </c>
      <c r="AH169" s="17" t="str">
        <f>IF($B169="", "", IF(COUNTIF($B$12:$B169, $B169)&gt;1, "", $B169))</f>
        <v/>
      </c>
      <c r="AI169" s="17" t="str">
        <f>IF($AH169="", "", COUNTIF($AH$12:$AH$261, "&lt;"&amp;$AH169)+1+COUNTIF($AH$12:$AH169, $AH169)-1-$AH$10)</f>
        <v/>
      </c>
      <c r="AK169" s="17" t="str">
        <f t="shared" si="22"/>
        <v/>
      </c>
      <c r="AL169" s="17" t="str">
        <f>IF($AK169="", "", COUNTIF($AK$12:$AK$261, "&lt;"&amp;$AK169)+1+COUNTIF($AK$12:$AK169, $AK169)-1-$AK$10)</f>
        <v/>
      </c>
    </row>
    <row r="170" spans="1:38" x14ac:dyDescent="0.25">
      <c r="A170" s="48"/>
      <c r="B170" s="57"/>
      <c r="C170" s="58"/>
      <c r="D170" s="59"/>
      <c r="E170" s="48"/>
      <c r="F170" s="27" t="str">
        <f t="shared" si="16"/>
        <v/>
      </c>
      <c r="G170" s="27" t="str">
        <f t="shared" si="17"/>
        <v/>
      </c>
      <c r="H170" s="48"/>
      <c r="I170" s="31" t="str">
        <f>IF(OR($B170="", $C170=""), "", SUMIF('Time Entries'!$S$12:$S$1011, _xlfn.CONCAT(I$10, " - ", $Y170), 'Time Entries'!$D$12:$D$1011)+SUMIF('Time Entries'!$T$12:$T$1011, _xlfn.CONCAT(I$10, " - ", $Y170), 'Time Entries'!$F$12:$F$1011)+SUMIF('Time Entries'!$U$12:$U$1011, _xlfn.CONCAT(I$10, " - ", $Y170), 'Time Entries'!$H$12:$H$1011)+SUMIF('Time Entries'!$V$12:$V$1011, _xlfn.CONCAT(I$10, " - ", $Y170), 'Time Entries'!$J$12:$J$1011))</f>
        <v/>
      </c>
      <c r="J170" s="22" t="str">
        <f>IF(OR($B170="", $C170=""), "", SUMIF('Time Entries'!$S$12:$S$1011, _xlfn.CONCAT(J$10, " - ", $Y170), 'Time Entries'!$D$12:$D$1011)+SUMIF('Time Entries'!$T$12:$T$1011, _xlfn.CONCAT(J$10, " - ", $Y170), 'Time Entries'!$F$12:$F$1011)+SUMIF('Time Entries'!$U$12:$U$1011, _xlfn.CONCAT(J$10, " - ", $Y170), 'Time Entries'!$H$12:$H$1011)+SUMIF('Time Entries'!$V$12:$V$1011, _xlfn.CONCAT(J$10, " - ", $Y170), 'Time Entries'!$J$12:$J$1011))</f>
        <v/>
      </c>
      <c r="K170" s="22" t="str">
        <f>IF(OR($B170="", $C170=""), "", SUMIF('Time Entries'!$S$12:$S$1011, _xlfn.CONCAT(K$10, " - ", $Y170), 'Time Entries'!$D$12:$D$1011)+SUMIF('Time Entries'!$T$12:$T$1011, _xlfn.CONCAT(K$10, " - ", $Y170), 'Time Entries'!$F$12:$F$1011)+SUMIF('Time Entries'!$U$12:$U$1011, _xlfn.CONCAT(K$10, " - ", $Y170), 'Time Entries'!$H$12:$H$1011)+SUMIF('Time Entries'!$V$12:$V$1011, _xlfn.CONCAT(K$10, " - ", $Y170), 'Time Entries'!$J$12:$J$1011))</f>
        <v/>
      </c>
      <c r="L170" s="22" t="str">
        <f>IF(OR($B170="", $C170=""), "", SUMIF('Time Entries'!$S$12:$S$1011, _xlfn.CONCAT(L$10, " - ", $Y170), 'Time Entries'!$D$12:$D$1011)+SUMIF('Time Entries'!$T$12:$T$1011, _xlfn.CONCAT(L$10, " - ", $Y170), 'Time Entries'!$F$12:$F$1011)+SUMIF('Time Entries'!$U$12:$U$1011, _xlfn.CONCAT(L$10, " - ", $Y170), 'Time Entries'!$H$12:$H$1011)+SUMIF('Time Entries'!$V$12:$V$1011, _xlfn.CONCAT(L$10, " - ", $Y170), 'Time Entries'!$J$12:$J$1011))</f>
        <v/>
      </c>
      <c r="M170" s="22" t="str">
        <f>IF(OR($B170="", $C170=""), "", SUMIF('Time Entries'!$S$12:$S$1011, _xlfn.CONCAT(M$10, " - ", $Y170), 'Time Entries'!$D$12:$D$1011)+SUMIF('Time Entries'!$T$12:$T$1011, _xlfn.CONCAT(M$10, " - ", $Y170), 'Time Entries'!$F$12:$F$1011)+SUMIF('Time Entries'!$U$12:$U$1011, _xlfn.CONCAT(M$10, " - ", $Y170), 'Time Entries'!$H$12:$H$1011)+SUMIF('Time Entries'!$V$12:$V$1011, _xlfn.CONCAT(M$10, " - ", $Y170), 'Time Entries'!$J$12:$J$1011))</f>
        <v/>
      </c>
      <c r="N170" s="22" t="str">
        <f>IF(OR($B170="", $C170=""), "", SUMIF('Time Entries'!$S$12:$S$1011, _xlfn.CONCAT(N$10, " - ", $Y170), 'Time Entries'!$D$12:$D$1011)+SUMIF('Time Entries'!$T$12:$T$1011, _xlfn.CONCAT(N$10, " - ", $Y170), 'Time Entries'!$F$12:$F$1011)+SUMIF('Time Entries'!$U$12:$U$1011, _xlfn.CONCAT(N$10, " - ", $Y170), 'Time Entries'!$H$12:$H$1011)+SUMIF('Time Entries'!$V$12:$V$1011, _xlfn.CONCAT(N$10, " - ", $Y170), 'Time Entries'!$J$12:$J$1011))</f>
        <v/>
      </c>
      <c r="O170" s="22" t="str">
        <f>IF(OR($B170="", $C170=""), "", SUMIF('Time Entries'!$S$12:$S$1011, _xlfn.CONCAT(O$10, " - ", $Y170), 'Time Entries'!$D$12:$D$1011)+SUMIF('Time Entries'!$T$12:$T$1011, _xlfn.CONCAT(O$10, " - ", $Y170), 'Time Entries'!$F$12:$F$1011)+SUMIF('Time Entries'!$U$12:$U$1011, _xlfn.CONCAT(O$10, " - ", $Y170), 'Time Entries'!$H$12:$H$1011)+SUMIF('Time Entries'!$V$12:$V$1011, _xlfn.CONCAT(O$10, " - ", $Y170), 'Time Entries'!$J$12:$J$1011))</f>
        <v/>
      </c>
      <c r="P170" s="22" t="str">
        <f>IF(OR($B170="", $C170=""), "", SUMIF('Time Entries'!$S$12:$S$1011, _xlfn.CONCAT(P$10, " - ", $Y170), 'Time Entries'!$D$12:$D$1011)+SUMIF('Time Entries'!$T$12:$T$1011, _xlfn.CONCAT(P$10, " - ", $Y170), 'Time Entries'!$F$12:$F$1011)+SUMIF('Time Entries'!$U$12:$U$1011, _xlfn.CONCAT(P$10, " - ", $Y170), 'Time Entries'!$H$12:$H$1011)+SUMIF('Time Entries'!$V$12:$V$1011, _xlfn.CONCAT(P$10, " - ", $Y170), 'Time Entries'!$J$12:$J$1011))</f>
        <v/>
      </c>
      <c r="Q170" s="22" t="str">
        <f>IF(OR($B170="", $C170=""), "", SUMIF('Time Entries'!$S$12:$S$1011, _xlfn.CONCAT(Q$10, " - ", $Y170), 'Time Entries'!$D$12:$D$1011)+SUMIF('Time Entries'!$T$12:$T$1011, _xlfn.CONCAT(Q$10, " - ", $Y170), 'Time Entries'!$F$12:$F$1011)+SUMIF('Time Entries'!$U$12:$U$1011, _xlfn.CONCAT(Q$10, " - ", $Y170), 'Time Entries'!$H$12:$H$1011)+SUMIF('Time Entries'!$V$12:$V$1011, _xlfn.CONCAT(Q$10, " - ", $Y170), 'Time Entries'!$J$12:$J$1011))</f>
        <v/>
      </c>
      <c r="R170" s="22" t="str">
        <f>IF(OR($B170="", $C170=""), "", SUMIF('Time Entries'!$S$12:$S$1011, _xlfn.CONCAT(R$10, " - ", $Y170), 'Time Entries'!$D$12:$D$1011)+SUMIF('Time Entries'!$T$12:$T$1011, _xlfn.CONCAT(R$10, " - ", $Y170), 'Time Entries'!$F$12:$F$1011)+SUMIF('Time Entries'!$U$12:$U$1011, _xlfn.CONCAT(R$10, " - ", $Y170), 'Time Entries'!$H$12:$H$1011)+SUMIF('Time Entries'!$V$12:$V$1011, _xlfn.CONCAT(R$10, " - ", $Y170), 'Time Entries'!$J$12:$J$1011))</f>
        <v/>
      </c>
      <c r="S170" s="22" t="str">
        <f>IF(OR($B170="", $C170=""), "", SUMIF('Time Entries'!$S$12:$S$1011, _xlfn.CONCAT(S$10, " - ", $Y170), 'Time Entries'!$D$12:$D$1011)+SUMIF('Time Entries'!$T$12:$T$1011, _xlfn.CONCAT(S$10, " - ", $Y170), 'Time Entries'!$F$12:$F$1011)+SUMIF('Time Entries'!$U$12:$U$1011, _xlfn.CONCAT(S$10, " - ", $Y170), 'Time Entries'!$H$12:$H$1011)+SUMIF('Time Entries'!$V$12:$V$1011, _xlfn.CONCAT(S$10, " - ", $Y170), 'Time Entries'!$J$12:$J$1011))</f>
        <v/>
      </c>
      <c r="T170" s="24" t="str">
        <f>IF(OR($B170="", $C170=""), "", SUMIF('Time Entries'!$S$12:$S$1011, _xlfn.CONCAT(T$10, " - ", $Y170), 'Time Entries'!$D$12:$D$1011)+SUMIF('Time Entries'!$T$12:$T$1011, _xlfn.CONCAT(T$10, " - ", $Y170), 'Time Entries'!$F$12:$F$1011)+SUMIF('Time Entries'!$U$12:$U$1011, _xlfn.CONCAT(T$10, " - ", $Y170), 'Time Entries'!$H$12:$H$1011)+SUMIF('Time Entries'!$V$12:$V$1011, _xlfn.CONCAT(T$10, " - ", $Y170), 'Time Entries'!$J$12:$J$1011))</f>
        <v/>
      </c>
      <c r="U170" s="48"/>
      <c r="W170" s="17" t="str">
        <f t="shared" si="18"/>
        <v/>
      </c>
      <c r="Y170" s="17" t="str">
        <f t="shared" si="19"/>
        <v/>
      </c>
      <c r="AD170" s="17" t="str">
        <f t="shared" si="20"/>
        <v/>
      </c>
      <c r="AF170" s="17" t="str">
        <f t="shared" si="21"/>
        <v/>
      </c>
      <c r="AH170" s="17" t="str">
        <f>IF($B170="", "", IF(COUNTIF($B$12:$B170, $B170)&gt;1, "", $B170))</f>
        <v/>
      </c>
      <c r="AI170" s="17" t="str">
        <f>IF($AH170="", "", COUNTIF($AH$12:$AH$261, "&lt;"&amp;$AH170)+1+COUNTIF($AH$12:$AH170, $AH170)-1-$AH$10)</f>
        <v/>
      </c>
      <c r="AK170" s="17" t="str">
        <f t="shared" si="22"/>
        <v/>
      </c>
      <c r="AL170" s="17" t="str">
        <f>IF($AK170="", "", COUNTIF($AK$12:$AK$261, "&lt;"&amp;$AK170)+1+COUNTIF($AK$12:$AK170, $AK170)-1-$AK$10)</f>
        <v/>
      </c>
    </row>
    <row r="171" spans="1:38" x14ac:dyDescent="0.25">
      <c r="A171" s="48"/>
      <c r="B171" s="57"/>
      <c r="C171" s="58"/>
      <c r="D171" s="59"/>
      <c r="E171" s="48"/>
      <c r="F171" s="27" t="str">
        <f t="shared" si="16"/>
        <v/>
      </c>
      <c r="G171" s="27" t="str">
        <f t="shared" si="17"/>
        <v/>
      </c>
      <c r="H171" s="48"/>
      <c r="I171" s="31" t="str">
        <f>IF(OR($B171="", $C171=""), "", SUMIF('Time Entries'!$S$12:$S$1011, _xlfn.CONCAT(I$10, " - ", $Y171), 'Time Entries'!$D$12:$D$1011)+SUMIF('Time Entries'!$T$12:$T$1011, _xlfn.CONCAT(I$10, " - ", $Y171), 'Time Entries'!$F$12:$F$1011)+SUMIF('Time Entries'!$U$12:$U$1011, _xlfn.CONCAT(I$10, " - ", $Y171), 'Time Entries'!$H$12:$H$1011)+SUMIF('Time Entries'!$V$12:$V$1011, _xlfn.CONCAT(I$10, " - ", $Y171), 'Time Entries'!$J$12:$J$1011))</f>
        <v/>
      </c>
      <c r="J171" s="22" t="str">
        <f>IF(OR($B171="", $C171=""), "", SUMIF('Time Entries'!$S$12:$S$1011, _xlfn.CONCAT(J$10, " - ", $Y171), 'Time Entries'!$D$12:$D$1011)+SUMIF('Time Entries'!$T$12:$T$1011, _xlfn.CONCAT(J$10, " - ", $Y171), 'Time Entries'!$F$12:$F$1011)+SUMIF('Time Entries'!$U$12:$U$1011, _xlfn.CONCAT(J$10, " - ", $Y171), 'Time Entries'!$H$12:$H$1011)+SUMIF('Time Entries'!$V$12:$V$1011, _xlfn.CONCAT(J$10, " - ", $Y171), 'Time Entries'!$J$12:$J$1011))</f>
        <v/>
      </c>
      <c r="K171" s="22" t="str">
        <f>IF(OR($B171="", $C171=""), "", SUMIF('Time Entries'!$S$12:$S$1011, _xlfn.CONCAT(K$10, " - ", $Y171), 'Time Entries'!$D$12:$D$1011)+SUMIF('Time Entries'!$T$12:$T$1011, _xlfn.CONCAT(K$10, " - ", $Y171), 'Time Entries'!$F$12:$F$1011)+SUMIF('Time Entries'!$U$12:$U$1011, _xlfn.CONCAT(K$10, " - ", $Y171), 'Time Entries'!$H$12:$H$1011)+SUMIF('Time Entries'!$V$12:$V$1011, _xlfn.CONCAT(K$10, " - ", $Y171), 'Time Entries'!$J$12:$J$1011))</f>
        <v/>
      </c>
      <c r="L171" s="22" t="str">
        <f>IF(OR($B171="", $C171=""), "", SUMIF('Time Entries'!$S$12:$S$1011, _xlfn.CONCAT(L$10, " - ", $Y171), 'Time Entries'!$D$12:$D$1011)+SUMIF('Time Entries'!$T$12:$T$1011, _xlfn.CONCAT(L$10, " - ", $Y171), 'Time Entries'!$F$12:$F$1011)+SUMIF('Time Entries'!$U$12:$U$1011, _xlfn.CONCAT(L$10, " - ", $Y171), 'Time Entries'!$H$12:$H$1011)+SUMIF('Time Entries'!$V$12:$V$1011, _xlfn.CONCAT(L$10, " - ", $Y171), 'Time Entries'!$J$12:$J$1011))</f>
        <v/>
      </c>
      <c r="M171" s="22" t="str">
        <f>IF(OR($B171="", $C171=""), "", SUMIF('Time Entries'!$S$12:$S$1011, _xlfn.CONCAT(M$10, " - ", $Y171), 'Time Entries'!$D$12:$D$1011)+SUMIF('Time Entries'!$T$12:$T$1011, _xlfn.CONCAT(M$10, " - ", $Y171), 'Time Entries'!$F$12:$F$1011)+SUMIF('Time Entries'!$U$12:$U$1011, _xlfn.CONCAT(M$10, " - ", $Y171), 'Time Entries'!$H$12:$H$1011)+SUMIF('Time Entries'!$V$12:$V$1011, _xlfn.CONCAT(M$10, " - ", $Y171), 'Time Entries'!$J$12:$J$1011))</f>
        <v/>
      </c>
      <c r="N171" s="22" t="str">
        <f>IF(OR($B171="", $C171=""), "", SUMIF('Time Entries'!$S$12:$S$1011, _xlfn.CONCAT(N$10, " - ", $Y171), 'Time Entries'!$D$12:$D$1011)+SUMIF('Time Entries'!$T$12:$T$1011, _xlfn.CONCAT(N$10, " - ", $Y171), 'Time Entries'!$F$12:$F$1011)+SUMIF('Time Entries'!$U$12:$U$1011, _xlfn.CONCAT(N$10, " - ", $Y171), 'Time Entries'!$H$12:$H$1011)+SUMIF('Time Entries'!$V$12:$V$1011, _xlfn.CONCAT(N$10, " - ", $Y171), 'Time Entries'!$J$12:$J$1011))</f>
        <v/>
      </c>
      <c r="O171" s="22" t="str">
        <f>IF(OR($B171="", $C171=""), "", SUMIF('Time Entries'!$S$12:$S$1011, _xlfn.CONCAT(O$10, " - ", $Y171), 'Time Entries'!$D$12:$D$1011)+SUMIF('Time Entries'!$T$12:$T$1011, _xlfn.CONCAT(O$10, " - ", $Y171), 'Time Entries'!$F$12:$F$1011)+SUMIF('Time Entries'!$U$12:$U$1011, _xlfn.CONCAT(O$10, " - ", $Y171), 'Time Entries'!$H$12:$H$1011)+SUMIF('Time Entries'!$V$12:$V$1011, _xlfn.CONCAT(O$10, " - ", $Y171), 'Time Entries'!$J$12:$J$1011))</f>
        <v/>
      </c>
      <c r="P171" s="22" t="str">
        <f>IF(OR($B171="", $C171=""), "", SUMIF('Time Entries'!$S$12:$S$1011, _xlfn.CONCAT(P$10, " - ", $Y171), 'Time Entries'!$D$12:$D$1011)+SUMIF('Time Entries'!$T$12:$T$1011, _xlfn.CONCAT(P$10, " - ", $Y171), 'Time Entries'!$F$12:$F$1011)+SUMIF('Time Entries'!$U$12:$U$1011, _xlfn.CONCAT(P$10, " - ", $Y171), 'Time Entries'!$H$12:$H$1011)+SUMIF('Time Entries'!$V$12:$V$1011, _xlfn.CONCAT(P$10, " - ", $Y171), 'Time Entries'!$J$12:$J$1011))</f>
        <v/>
      </c>
      <c r="Q171" s="22" t="str">
        <f>IF(OR($B171="", $C171=""), "", SUMIF('Time Entries'!$S$12:$S$1011, _xlfn.CONCAT(Q$10, " - ", $Y171), 'Time Entries'!$D$12:$D$1011)+SUMIF('Time Entries'!$T$12:$T$1011, _xlfn.CONCAT(Q$10, " - ", $Y171), 'Time Entries'!$F$12:$F$1011)+SUMIF('Time Entries'!$U$12:$U$1011, _xlfn.CONCAT(Q$10, " - ", $Y171), 'Time Entries'!$H$12:$H$1011)+SUMIF('Time Entries'!$V$12:$V$1011, _xlfn.CONCAT(Q$10, " - ", $Y171), 'Time Entries'!$J$12:$J$1011))</f>
        <v/>
      </c>
      <c r="R171" s="22" t="str">
        <f>IF(OR($B171="", $C171=""), "", SUMIF('Time Entries'!$S$12:$S$1011, _xlfn.CONCAT(R$10, " - ", $Y171), 'Time Entries'!$D$12:$D$1011)+SUMIF('Time Entries'!$T$12:$T$1011, _xlfn.CONCAT(R$10, " - ", $Y171), 'Time Entries'!$F$12:$F$1011)+SUMIF('Time Entries'!$U$12:$U$1011, _xlfn.CONCAT(R$10, " - ", $Y171), 'Time Entries'!$H$12:$H$1011)+SUMIF('Time Entries'!$V$12:$V$1011, _xlfn.CONCAT(R$10, " - ", $Y171), 'Time Entries'!$J$12:$J$1011))</f>
        <v/>
      </c>
      <c r="S171" s="22" t="str">
        <f>IF(OR($B171="", $C171=""), "", SUMIF('Time Entries'!$S$12:$S$1011, _xlfn.CONCAT(S$10, " - ", $Y171), 'Time Entries'!$D$12:$D$1011)+SUMIF('Time Entries'!$T$12:$T$1011, _xlfn.CONCAT(S$10, " - ", $Y171), 'Time Entries'!$F$12:$F$1011)+SUMIF('Time Entries'!$U$12:$U$1011, _xlfn.CONCAT(S$10, " - ", $Y171), 'Time Entries'!$H$12:$H$1011)+SUMIF('Time Entries'!$V$12:$V$1011, _xlfn.CONCAT(S$10, " - ", $Y171), 'Time Entries'!$J$12:$J$1011))</f>
        <v/>
      </c>
      <c r="T171" s="24" t="str">
        <f>IF(OR($B171="", $C171=""), "", SUMIF('Time Entries'!$S$12:$S$1011, _xlfn.CONCAT(T$10, " - ", $Y171), 'Time Entries'!$D$12:$D$1011)+SUMIF('Time Entries'!$T$12:$T$1011, _xlfn.CONCAT(T$10, " - ", $Y171), 'Time Entries'!$F$12:$F$1011)+SUMIF('Time Entries'!$U$12:$U$1011, _xlfn.CONCAT(T$10, " - ", $Y171), 'Time Entries'!$H$12:$H$1011)+SUMIF('Time Entries'!$V$12:$V$1011, _xlfn.CONCAT(T$10, " - ", $Y171), 'Time Entries'!$J$12:$J$1011))</f>
        <v/>
      </c>
      <c r="U171" s="48"/>
      <c r="W171" s="17" t="str">
        <f t="shared" si="18"/>
        <v/>
      </c>
      <c r="Y171" s="17" t="str">
        <f t="shared" si="19"/>
        <v/>
      </c>
      <c r="AD171" s="17" t="str">
        <f t="shared" si="20"/>
        <v/>
      </c>
      <c r="AF171" s="17" t="str">
        <f t="shared" si="21"/>
        <v/>
      </c>
      <c r="AH171" s="17" t="str">
        <f>IF($B171="", "", IF(COUNTIF($B$12:$B171, $B171)&gt;1, "", $B171))</f>
        <v/>
      </c>
      <c r="AI171" s="17" t="str">
        <f>IF($AH171="", "", COUNTIF($AH$12:$AH$261, "&lt;"&amp;$AH171)+1+COUNTIF($AH$12:$AH171, $AH171)-1-$AH$10)</f>
        <v/>
      </c>
      <c r="AK171" s="17" t="str">
        <f t="shared" si="22"/>
        <v/>
      </c>
      <c r="AL171" s="17" t="str">
        <f>IF($AK171="", "", COUNTIF($AK$12:$AK$261, "&lt;"&amp;$AK171)+1+COUNTIF($AK$12:$AK171, $AK171)-1-$AK$10)</f>
        <v/>
      </c>
    </row>
    <row r="172" spans="1:38" x14ac:dyDescent="0.25">
      <c r="A172" s="48"/>
      <c r="B172" s="57"/>
      <c r="C172" s="58"/>
      <c r="D172" s="59"/>
      <c r="E172" s="48"/>
      <c r="F172" s="27" t="str">
        <f t="shared" si="16"/>
        <v/>
      </c>
      <c r="G172" s="27" t="str">
        <f t="shared" si="17"/>
        <v/>
      </c>
      <c r="H172" s="48"/>
      <c r="I172" s="31" t="str">
        <f>IF(OR($B172="", $C172=""), "", SUMIF('Time Entries'!$S$12:$S$1011, _xlfn.CONCAT(I$10, " - ", $Y172), 'Time Entries'!$D$12:$D$1011)+SUMIF('Time Entries'!$T$12:$T$1011, _xlfn.CONCAT(I$10, " - ", $Y172), 'Time Entries'!$F$12:$F$1011)+SUMIF('Time Entries'!$U$12:$U$1011, _xlfn.CONCAT(I$10, " - ", $Y172), 'Time Entries'!$H$12:$H$1011)+SUMIF('Time Entries'!$V$12:$V$1011, _xlfn.CONCAT(I$10, " - ", $Y172), 'Time Entries'!$J$12:$J$1011))</f>
        <v/>
      </c>
      <c r="J172" s="22" t="str">
        <f>IF(OR($B172="", $C172=""), "", SUMIF('Time Entries'!$S$12:$S$1011, _xlfn.CONCAT(J$10, " - ", $Y172), 'Time Entries'!$D$12:$D$1011)+SUMIF('Time Entries'!$T$12:$T$1011, _xlfn.CONCAT(J$10, " - ", $Y172), 'Time Entries'!$F$12:$F$1011)+SUMIF('Time Entries'!$U$12:$U$1011, _xlfn.CONCAT(J$10, " - ", $Y172), 'Time Entries'!$H$12:$H$1011)+SUMIF('Time Entries'!$V$12:$V$1011, _xlfn.CONCAT(J$10, " - ", $Y172), 'Time Entries'!$J$12:$J$1011))</f>
        <v/>
      </c>
      <c r="K172" s="22" t="str">
        <f>IF(OR($B172="", $C172=""), "", SUMIF('Time Entries'!$S$12:$S$1011, _xlfn.CONCAT(K$10, " - ", $Y172), 'Time Entries'!$D$12:$D$1011)+SUMIF('Time Entries'!$T$12:$T$1011, _xlfn.CONCAT(K$10, " - ", $Y172), 'Time Entries'!$F$12:$F$1011)+SUMIF('Time Entries'!$U$12:$U$1011, _xlfn.CONCAT(K$10, " - ", $Y172), 'Time Entries'!$H$12:$H$1011)+SUMIF('Time Entries'!$V$12:$V$1011, _xlfn.CONCAT(K$10, " - ", $Y172), 'Time Entries'!$J$12:$J$1011))</f>
        <v/>
      </c>
      <c r="L172" s="22" t="str">
        <f>IF(OR($B172="", $C172=""), "", SUMIF('Time Entries'!$S$12:$S$1011, _xlfn.CONCAT(L$10, " - ", $Y172), 'Time Entries'!$D$12:$D$1011)+SUMIF('Time Entries'!$T$12:$T$1011, _xlfn.CONCAT(L$10, " - ", $Y172), 'Time Entries'!$F$12:$F$1011)+SUMIF('Time Entries'!$U$12:$U$1011, _xlfn.CONCAT(L$10, " - ", $Y172), 'Time Entries'!$H$12:$H$1011)+SUMIF('Time Entries'!$V$12:$V$1011, _xlfn.CONCAT(L$10, " - ", $Y172), 'Time Entries'!$J$12:$J$1011))</f>
        <v/>
      </c>
      <c r="M172" s="22" t="str">
        <f>IF(OR($B172="", $C172=""), "", SUMIF('Time Entries'!$S$12:$S$1011, _xlfn.CONCAT(M$10, " - ", $Y172), 'Time Entries'!$D$12:$D$1011)+SUMIF('Time Entries'!$T$12:$T$1011, _xlfn.CONCAT(M$10, " - ", $Y172), 'Time Entries'!$F$12:$F$1011)+SUMIF('Time Entries'!$U$12:$U$1011, _xlfn.CONCAT(M$10, " - ", $Y172), 'Time Entries'!$H$12:$H$1011)+SUMIF('Time Entries'!$V$12:$V$1011, _xlfn.CONCAT(M$10, " - ", $Y172), 'Time Entries'!$J$12:$J$1011))</f>
        <v/>
      </c>
      <c r="N172" s="22" t="str">
        <f>IF(OR($B172="", $C172=""), "", SUMIF('Time Entries'!$S$12:$S$1011, _xlfn.CONCAT(N$10, " - ", $Y172), 'Time Entries'!$D$12:$D$1011)+SUMIF('Time Entries'!$T$12:$T$1011, _xlfn.CONCAT(N$10, " - ", $Y172), 'Time Entries'!$F$12:$F$1011)+SUMIF('Time Entries'!$U$12:$U$1011, _xlfn.CONCAT(N$10, " - ", $Y172), 'Time Entries'!$H$12:$H$1011)+SUMIF('Time Entries'!$V$12:$V$1011, _xlfn.CONCAT(N$10, " - ", $Y172), 'Time Entries'!$J$12:$J$1011))</f>
        <v/>
      </c>
      <c r="O172" s="22" t="str">
        <f>IF(OR($B172="", $C172=""), "", SUMIF('Time Entries'!$S$12:$S$1011, _xlfn.CONCAT(O$10, " - ", $Y172), 'Time Entries'!$D$12:$D$1011)+SUMIF('Time Entries'!$T$12:$T$1011, _xlfn.CONCAT(O$10, " - ", $Y172), 'Time Entries'!$F$12:$F$1011)+SUMIF('Time Entries'!$U$12:$U$1011, _xlfn.CONCAT(O$10, " - ", $Y172), 'Time Entries'!$H$12:$H$1011)+SUMIF('Time Entries'!$V$12:$V$1011, _xlfn.CONCAT(O$10, " - ", $Y172), 'Time Entries'!$J$12:$J$1011))</f>
        <v/>
      </c>
      <c r="P172" s="22" t="str">
        <f>IF(OR($B172="", $C172=""), "", SUMIF('Time Entries'!$S$12:$S$1011, _xlfn.CONCAT(P$10, " - ", $Y172), 'Time Entries'!$D$12:$D$1011)+SUMIF('Time Entries'!$T$12:$T$1011, _xlfn.CONCAT(P$10, " - ", $Y172), 'Time Entries'!$F$12:$F$1011)+SUMIF('Time Entries'!$U$12:$U$1011, _xlfn.CONCAT(P$10, " - ", $Y172), 'Time Entries'!$H$12:$H$1011)+SUMIF('Time Entries'!$V$12:$V$1011, _xlfn.CONCAT(P$10, " - ", $Y172), 'Time Entries'!$J$12:$J$1011))</f>
        <v/>
      </c>
      <c r="Q172" s="22" t="str">
        <f>IF(OR($B172="", $C172=""), "", SUMIF('Time Entries'!$S$12:$S$1011, _xlfn.CONCAT(Q$10, " - ", $Y172), 'Time Entries'!$D$12:$D$1011)+SUMIF('Time Entries'!$T$12:$T$1011, _xlfn.CONCAT(Q$10, " - ", $Y172), 'Time Entries'!$F$12:$F$1011)+SUMIF('Time Entries'!$U$12:$U$1011, _xlfn.CONCAT(Q$10, " - ", $Y172), 'Time Entries'!$H$12:$H$1011)+SUMIF('Time Entries'!$V$12:$V$1011, _xlfn.CONCAT(Q$10, " - ", $Y172), 'Time Entries'!$J$12:$J$1011))</f>
        <v/>
      </c>
      <c r="R172" s="22" t="str">
        <f>IF(OR($B172="", $C172=""), "", SUMIF('Time Entries'!$S$12:$S$1011, _xlfn.CONCAT(R$10, " - ", $Y172), 'Time Entries'!$D$12:$D$1011)+SUMIF('Time Entries'!$T$12:$T$1011, _xlfn.CONCAT(R$10, " - ", $Y172), 'Time Entries'!$F$12:$F$1011)+SUMIF('Time Entries'!$U$12:$U$1011, _xlfn.CONCAT(R$10, " - ", $Y172), 'Time Entries'!$H$12:$H$1011)+SUMIF('Time Entries'!$V$12:$V$1011, _xlfn.CONCAT(R$10, " - ", $Y172), 'Time Entries'!$J$12:$J$1011))</f>
        <v/>
      </c>
      <c r="S172" s="22" t="str">
        <f>IF(OR($B172="", $C172=""), "", SUMIF('Time Entries'!$S$12:$S$1011, _xlfn.CONCAT(S$10, " - ", $Y172), 'Time Entries'!$D$12:$D$1011)+SUMIF('Time Entries'!$T$12:$T$1011, _xlfn.CONCAT(S$10, " - ", $Y172), 'Time Entries'!$F$12:$F$1011)+SUMIF('Time Entries'!$U$12:$U$1011, _xlfn.CONCAT(S$10, " - ", $Y172), 'Time Entries'!$H$12:$H$1011)+SUMIF('Time Entries'!$V$12:$V$1011, _xlfn.CONCAT(S$10, " - ", $Y172), 'Time Entries'!$J$12:$J$1011))</f>
        <v/>
      </c>
      <c r="T172" s="24" t="str">
        <f>IF(OR($B172="", $C172=""), "", SUMIF('Time Entries'!$S$12:$S$1011, _xlfn.CONCAT(T$10, " - ", $Y172), 'Time Entries'!$D$12:$D$1011)+SUMIF('Time Entries'!$T$12:$T$1011, _xlfn.CONCAT(T$10, " - ", $Y172), 'Time Entries'!$F$12:$F$1011)+SUMIF('Time Entries'!$U$12:$U$1011, _xlfn.CONCAT(T$10, " - ", $Y172), 'Time Entries'!$H$12:$H$1011)+SUMIF('Time Entries'!$V$12:$V$1011, _xlfn.CONCAT(T$10, " - ", $Y172), 'Time Entries'!$J$12:$J$1011))</f>
        <v/>
      </c>
      <c r="U172" s="48"/>
      <c r="W172" s="17" t="str">
        <f t="shared" si="18"/>
        <v/>
      </c>
      <c r="Y172" s="17" t="str">
        <f t="shared" si="19"/>
        <v/>
      </c>
      <c r="AD172" s="17" t="str">
        <f t="shared" si="20"/>
        <v/>
      </c>
      <c r="AF172" s="17" t="str">
        <f t="shared" si="21"/>
        <v/>
      </c>
      <c r="AH172" s="17" t="str">
        <f>IF($B172="", "", IF(COUNTIF($B$12:$B172, $B172)&gt;1, "", $B172))</f>
        <v/>
      </c>
      <c r="AI172" s="17" t="str">
        <f>IF($AH172="", "", COUNTIF($AH$12:$AH$261, "&lt;"&amp;$AH172)+1+COUNTIF($AH$12:$AH172, $AH172)-1-$AH$10)</f>
        <v/>
      </c>
      <c r="AK172" s="17" t="str">
        <f t="shared" si="22"/>
        <v/>
      </c>
      <c r="AL172" s="17" t="str">
        <f>IF($AK172="", "", COUNTIF($AK$12:$AK$261, "&lt;"&amp;$AK172)+1+COUNTIF($AK$12:$AK172, $AK172)-1-$AK$10)</f>
        <v/>
      </c>
    </row>
    <row r="173" spans="1:38" x14ac:dyDescent="0.25">
      <c r="A173" s="48"/>
      <c r="B173" s="57"/>
      <c r="C173" s="58"/>
      <c r="D173" s="59"/>
      <c r="E173" s="48"/>
      <c r="F173" s="27" t="str">
        <f t="shared" si="16"/>
        <v/>
      </c>
      <c r="G173" s="27" t="str">
        <f t="shared" si="17"/>
        <v/>
      </c>
      <c r="H173" s="48"/>
      <c r="I173" s="31" t="str">
        <f>IF(OR($B173="", $C173=""), "", SUMIF('Time Entries'!$S$12:$S$1011, _xlfn.CONCAT(I$10, " - ", $Y173), 'Time Entries'!$D$12:$D$1011)+SUMIF('Time Entries'!$T$12:$T$1011, _xlfn.CONCAT(I$10, " - ", $Y173), 'Time Entries'!$F$12:$F$1011)+SUMIF('Time Entries'!$U$12:$U$1011, _xlfn.CONCAT(I$10, " - ", $Y173), 'Time Entries'!$H$12:$H$1011)+SUMIF('Time Entries'!$V$12:$V$1011, _xlfn.CONCAT(I$10, " - ", $Y173), 'Time Entries'!$J$12:$J$1011))</f>
        <v/>
      </c>
      <c r="J173" s="22" t="str">
        <f>IF(OR($B173="", $C173=""), "", SUMIF('Time Entries'!$S$12:$S$1011, _xlfn.CONCAT(J$10, " - ", $Y173), 'Time Entries'!$D$12:$D$1011)+SUMIF('Time Entries'!$T$12:$T$1011, _xlfn.CONCAT(J$10, " - ", $Y173), 'Time Entries'!$F$12:$F$1011)+SUMIF('Time Entries'!$U$12:$U$1011, _xlfn.CONCAT(J$10, " - ", $Y173), 'Time Entries'!$H$12:$H$1011)+SUMIF('Time Entries'!$V$12:$V$1011, _xlfn.CONCAT(J$10, " - ", $Y173), 'Time Entries'!$J$12:$J$1011))</f>
        <v/>
      </c>
      <c r="K173" s="22" t="str">
        <f>IF(OR($B173="", $C173=""), "", SUMIF('Time Entries'!$S$12:$S$1011, _xlfn.CONCAT(K$10, " - ", $Y173), 'Time Entries'!$D$12:$D$1011)+SUMIF('Time Entries'!$T$12:$T$1011, _xlfn.CONCAT(K$10, " - ", $Y173), 'Time Entries'!$F$12:$F$1011)+SUMIF('Time Entries'!$U$12:$U$1011, _xlfn.CONCAT(K$10, " - ", $Y173), 'Time Entries'!$H$12:$H$1011)+SUMIF('Time Entries'!$V$12:$V$1011, _xlfn.CONCAT(K$10, " - ", $Y173), 'Time Entries'!$J$12:$J$1011))</f>
        <v/>
      </c>
      <c r="L173" s="22" t="str">
        <f>IF(OR($B173="", $C173=""), "", SUMIF('Time Entries'!$S$12:$S$1011, _xlfn.CONCAT(L$10, " - ", $Y173), 'Time Entries'!$D$12:$D$1011)+SUMIF('Time Entries'!$T$12:$T$1011, _xlfn.CONCAT(L$10, " - ", $Y173), 'Time Entries'!$F$12:$F$1011)+SUMIF('Time Entries'!$U$12:$U$1011, _xlfn.CONCAT(L$10, " - ", $Y173), 'Time Entries'!$H$12:$H$1011)+SUMIF('Time Entries'!$V$12:$V$1011, _xlfn.CONCAT(L$10, " - ", $Y173), 'Time Entries'!$J$12:$J$1011))</f>
        <v/>
      </c>
      <c r="M173" s="22" t="str">
        <f>IF(OR($B173="", $C173=""), "", SUMIF('Time Entries'!$S$12:$S$1011, _xlfn.CONCAT(M$10, " - ", $Y173), 'Time Entries'!$D$12:$D$1011)+SUMIF('Time Entries'!$T$12:$T$1011, _xlfn.CONCAT(M$10, " - ", $Y173), 'Time Entries'!$F$12:$F$1011)+SUMIF('Time Entries'!$U$12:$U$1011, _xlfn.CONCAT(M$10, " - ", $Y173), 'Time Entries'!$H$12:$H$1011)+SUMIF('Time Entries'!$V$12:$V$1011, _xlfn.CONCAT(M$10, " - ", $Y173), 'Time Entries'!$J$12:$J$1011))</f>
        <v/>
      </c>
      <c r="N173" s="22" t="str">
        <f>IF(OR($B173="", $C173=""), "", SUMIF('Time Entries'!$S$12:$S$1011, _xlfn.CONCAT(N$10, " - ", $Y173), 'Time Entries'!$D$12:$D$1011)+SUMIF('Time Entries'!$T$12:$T$1011, _xlfn.CONCAT(N$10, " - ", $Y173), 'Time Entries'!$F$12:$F$1011)+SUMIF('Time Entries'!$U$12:$U$1011, _xlfn.CONCAT(N$10, " - ", $Y173), 'Time Entries'!$H$12:$H$1011)+SUMIF('Time Entries'!$V$12:$V$1011, _xlfn.CONCAT(N$10, " - ", $Y173), 'Time Entries'!$J$12:$J$1011))</f>
        <v/>
      </c>
      <c r="O173" s="22" t="str">
        <f>IF(OR($B173="", $C173=""), "", SUMIF('Time Entries'!$S$12:$S$1011, _xlfn.CONCAT(O$10, " - ", $Y173), 'Time Entries'!$D$12:$D$1011)+SUMIF('Time Entries'!$T$12:$T$1011, _xlfn.CONCAT(O$10, " - ", $Y173), 'Time Entries'!$F$12:$F$1011)+SUMIF('Time Entries'!$U$12:$U$1011, _xlfn.CONCAT(O$10, " - ", $Y173), 'Time Entries'!$H$12:$H$1011)+SUMIF('Time Entries'!$V$12:$V$1011, _xlfn.CONCAT(O$10, " - ", $Y173), 'Time Entries'!$J$12:$J$1011))</f>
        <v/>
      </c>
      <c r="P173" s="22" t="str">
        <f>IF(OR($B173="", $C173=""), "", SUMIF('Time Entries'!$S$12:$S$1011, _xlfn.CONCAT(P$10, " - ", $Y173), 'Time Entries'!$D$12:$D$1011)+SUMIF('Time Entries'!$T$12:$T$1011, _xlfn.CONCAT(P$10, " - ", $Y173), 'Time Entries'!$F$12:$F$1011)+SUMIF('Time Entries'!$U$12:$U$1011, _xlfn.CONCAT(P$10, " - ", $Y173), 'Time Entries'!$H$12:$H$1011)+SUMIF('Time Entries'!$V$12:$V$1011, _xlfn.CONCAT(P$10, " - ", $Y173), 'Time Entries'!$J$12:$J$1011))</f>
        <v/>
      </c>
      <c r="Q173" s="22" t="str">
        <f>IF(OR($B173="", $C173=""), "", SUMIF('Time Entries'!$S$12:$S$1011, _xlfn.CONCAT(Q$10, " - ", $Y173), 'Time Entries'!$D$12:$D$1011)+SUMIF('Time Entries'!$T$12:$T$1011, _xlfn.CONCAT(Q$10, " - ", $Y173), 'Time Entries'!$F$12:$F$1011)+SUMIF('Time Entries'!$U$12:$U$1011, _xlfn.CONCAT(Q$10, " - ", $Y173), 'Time Entries'!$H$12:$H$1011)+SUMIF('Time Entries'!$V$12:$V$1011, _xlfn.CONCAT(Q$10, " - ", $Y173), 'Time Entries'!$J$12:$J$1011))</f>
        <v/>
      </c>
      <c r="R173" s="22" t="str">
        <f>IF(OR($B173="", $C173=""), "", SUMIF('Time Entries'!$S$12:$S$1011, _xlfn.CONCAT(R$10, " - ", $Y173), 'Time Entries'!$D$12:$D$1011)+SUMIF('Time Entries'!$T$12:$T$1011, _xlfn.CONCAT(R$10, " - ", $Y173), 'Time Entries'!$F$12:$F$1011)+SUMIF('Time Entries'!$U$12:$U$1011, _xlfn.CONCAT(R$10, " - ", $Y173), 'Time Entries'!$H$12:$H$1011)+SUMIF('Time Entries'!$V$12:$V$1011, _xlfn.CONCAT(R$10, " - ", $Y173), 'Time Entries'!$J$12:$J$1011))</f>
        <v/>
      </c>
      <c r="S173" s="22" t="str">
        <f>IF(OR($B173="", $C173=""), "", SUMIF('Time Entries'!$S$12:$S$1011, _xlfn.CONCAT(S$10, " - ", $Y173), 'Time Entries'!$D$12:$D$1011)+SUMIF('Time Entries'!$T$12:$T$1011, _xlfn.CONCAT(S$10, " - ", $Y173), 'Time Entries'!$F$12:$F$1011)+SUMIF('Time Entries'!$U$12:$U$1011, _xlfn.CONCAT(S$10, " - ", $Y173), 'Time Entries'!$H$12:$H$1011)+SUMIF('Time Entries'!$V$12:$V$1011, _xlfn.CONCAT(S$10, " - ", $Y173), 'Time Entries'!$J$12:$J$1011))</f>
        <v/>
      </c>
      <c r="T173" s="24" t="str">
        <f>IF(OR($B173="", $C173=""), "", SUMIF('Time Entries'!$S$12:$S$1011, _xlfn.CONCAT(T$10, " - ", $Y173), 'Time Entries'!$D$12:$D$1011)+SUMIF('Time Entries'!$T$12:$T$1011, _xlfn.CONCAT(T$10, " - ", $Y173), 'Time Entries'!$F$12:$F$1011)+SUMIF('Time Entries'!$U$12:$U$1011, _xlfn.CONCAT(T$10, " - ", $Y173), 'Time Entries'!$H$12:$H$1011)+SUMIF('Time Entries'!$V$12:$V$1011, _xlfn.CONCAT(T$10, " - ", $Y173), 'Time Entries'!$J$12:$J$1011))</f>
        <v/>
      </c>
      <c r="U173" s="48"/>
      <c r="W173" s="17" t="str">
        <f t="shared" si="18"/>
        <v/>
      </c>
      <c r="Y173" s="17" t="str">
        <f t="shared" si="19"/>
        <v/>
      </c>
      <c r="AD173" s="17" t="str">
        <f t="shared" si="20"/>
        <v/>
      </c>
      <c r="AF173" s="17" t="str">
        <f t="shared" si="21"/>
        <v/>
      </c>
      <c r="AH173" s="17" t="str">
        <f>IF($B173="", "", IF(COUNTIF($B$12:$B173, $B173)&gt;1, "", $B173))</f>
        <v/>
      </c>
      <c r="AI173" s="17" t="str">
        <f>IF($AH173="", "", COUNTIF($AH$12:$AH$261, "&lt;"&amp;$AH173)+1+COUNTIF($AH$12:$AH173, $AH173)-1-$AH$10)</f>
        <v/>
      </c>
      <c r="AK173" s="17" t="str">
        <f t="shared" si="22"/>
        <v/>
      </c>
      <c r="AL173" s="17" t="str">
        <f>IF($AK173="", "", COUNTIF($AK$12:$AK$261, "&lt;"&amp;$AK173)+1+COUNTIF($AK$12:$AK173, $AK173)-1-$AK$10)</f>
        <v/>
      </c>
    </row>
    <row r="174" spans="1:38" x14ac:dyDescent="0.25">
      <c r="A174" s="48"/>
      <c r="B174" s="57"/>
      <c r="C174" s="58"/>
      <c r="D174" s="59"/>
      <c r="E174" s="48"/>
      <c r="F174" s="27" t="str">
        <f t="shared" si="16"/>
        <v/>
      </c>
      <c r="G174" s="27" t="str">
        <f t="shared" si="17"/>
        <v/>
      </c>
      <c r="H174" s="48"/>
      <c r="I174" s="31" t="str">
        <f>IF(OR($B174="", $C174=""), "", SUMIF('Time Entries'!$S$12:$S$1011, _xlfn.CONCAT(I$10, " - ", $Y174), 'Time Entries'!$D$12:$D$1011)+SUMIF('Time Entries'!$T$12:$T$1011, _xlfn.CONCAT(I$10, " - ", $Y174), 'Time Entries'!$F$12:$F$1011)+SUMIF('Time Entries'!$U$12:$U$1011, _xlfn.CONCAT(I$10, " - ", $Y174), 'Time Entries'!$H$12:$H$1011)+SUMIF('Time Entries'!$V$12:$V$1011, _xlfn.CONCAT(I$10, " - ", $Y174), 'Time Entries'!$J$12:$J$1011))</f>
        <v/>
      </c>
      <c r="J174" s="22" t="str">
        <f>IF(OR($B174="", $C174=""), "", SUMIF('Time Entries'!$S$12:$S$1011, _xlfn.CONCAT(J$10, " - ", $Y174), 'Time Entries'!$D$12:$D$1011)+SUMIF('Time Entries'!$T$12:$T$1011, _xlfn.CONCAT(J$10, " - ", $Y174), 'Time Entries'!$F$12:$F$1011)+SUMIF('Time Entries'!$U$12:$U$1011, _xlfn.CONCAT(J$10, " - ", $Y174), 'Time Entries'!$H$12:$H$1011)+SUMIF('Time Entries'!$V$12:$V$1011, _xlfn.CONCAT(J$10, " - ", $Y174), 'Time Entries'!$J$12:$J$1011))</f>
        <v/>
      </c>
      <c r="K174" s="22" t="str">
        <f>IF(OR($B174="", $C174=""), "", SUMIF('Time Entries'!$S$12:$S$1011, _xlfn.CONCAT(K$10, " - ", $Y174), 'Time Entries'!$D$12:$D$1011)+SUMIF('Time Entries'!$T$12:$T$1011, _xlfn.CONCAT(K$10, " - ", $Y174), 'Time Entries'!$F$12:$F$1011)+SUMIF('Time Entries'!$U$12:$U$1011, _xlfn.CONCAT(K$10, " - ", $Y174), 'Time Entries'!$H$12:$H$1011)+SUMIF('Time Entries'!$V$12:$V$1011, _xlfn.CONCAT(K$10, " - ", $Y174), 'Time Entries'!$J$12:$J$1011))</f>
        <v/>
      </c>
      <c r="L174" s="22" t="str">
        <f>IF(OR($B174="", $C174=""), "", SUMIF('Time Entries'!$S$12:$S$1011, _xlfn.CONCAT(L$10, " - ", $Y174), 'Time Entries'!$D$12:$D$1011)+SUMIF('Time Entries'!$T$12:$T$1011, _xlfn.CONCAT(L$10, " - ", $Y174), 'Time Entries'!$F$12:$F$1011)+SUMIF('Time Entries'!$U$12:$U$1011, _xlfn.CONCAT(L$10, " - ", $Y174), 'Time Entries'!$H$12:$H$1011)+SUMIF('Time Entries'!$V$12:$V$1011, _xlfn.CONCAT(L$10, " - ", $Y174), 'Time Entries'!$J$12:$J$1011))</f>
        <v/>
      </c>
      <c r="M174" s="22" t="str">
        <f>IF(OR($B174="", $C174=""), "", SUMIF('Time Entries'!$S$12:$S$1011, _xlfn.CONCAT(M$10, " - ", $Y174), 'Time Entries'!$D$12:$D$1011)+SUMIF('Time Entries'!$T$12:$T$1011, _xlfn.CONCAT(M$10, " - ", $Y174), 'Time Entries'!$F$12:$F$1011)+SUMIF('Time Entries'!$U$12:$U$1011, _xlfn.CONCAT(M$10, " - ", $Y174), 'Time Entries'!$H$12:$H$1011)+SUMIF('Time Entries'!$V$12:$V$1011, _xlfn.CONCAT(M$10, " - ", $Y174), 'Time Entries'!$J$12:$J$1011))</f>
        <v/>
      </c>
      <c r="N174" s="22" t="str">
        <f>IF(OR($B174="", $C174=""), "", SUMIF('Time Entries'!$S$12:$S$1011, _xlfn.CONCAT(N$10, " - ", $Y174), 'Time Entries'!$D$12:$D$1011)+SUMIF('Time Entries'!$T$12:$T$1011, _xlfn.CONCAT(N$10, " - ", $Y174), 'Time Entries'!$F$12:$F$1011)+SUMIF('Time Entries'!$U$12:$U$1011, _xlfn.CONCAT(N$10, " - ", $Y174), 'Time Entries'!$H$12:$H$1011)+SUMIF('Time Entries'!$V$12:$V$1011, _xlfn.CONCAT(N$10, " - ", $Y174), 'Time Entries'!$J$12:$J$1011))</f>
        <v/>
      </c>
      <c r="O174" s="22" t="str">
        <f>IF(OR($B174="", $C174=""), "", SUMIF('Time Entries'!$S$12:$S$1011, _xlfn.CONCAT(O$10, " - ", $Y174), 'Time Entries'!$D$12:$D$1011)+SUMIF('Time Entries'!$T$12:$T$1011, _xlfn.CONCAT(O$10, " - ", $Y174), 'Time Entries'!$F$12:$F$1011)+SUMIF('Time Entries'!$U$12:$U$1011, _xlfn.CONCAT(O$10, " - ", $Y174), 'Time Entries'!$H$12:$H$1011)+SUMIF('Time Entries'!$V$12:$V$1011, _xlfn.CONCAT(O$10, " - ", $Y174), 'Time Entries'!$J$12:$J$1011))</f>
        <v/>
      </c>
      <c r="P174" s="22" t="str">
        <f>IF(OR($B174="", $C174=""), "", SUMIF('Time Entries'!$S$12:$S$1011, _xlfn.CONCAT(P$10, " - ", $Y174), 'Time Entries'!$D$12:$D$1011)+SUMIF('Time Entries'!$T$12:$T$1011, _xlfn.CONCAT(P$10, " - ", $Y174), 'Time Entries'!$F$12:$F$1011)+SUMIF('Time Entries'!$U$12:$U$1011, _xlfn.CONCAT(P$10, " - ", $Y174), 'Time Entries'!$H$12:$H$1011)+SUMIF('Time Entries'!$V$12:$V$1011, _xlfn.CONCAT(P$10, " - ", $Y174), 'Time Entries'!$J$12:$J$1011))</f>
        <v/>
      </c>
      <c r="Q174" s="22" t="str">
        <f>IF(OR($B174="", $C174=""), "", SUMIF('Time Entries'!$S$12:$S$1011, _xlfn.CONCAT(Q$10, " - ", $Y174), 'Time Entries'!$D$12:$D$1011)+SUMIF('Time Entries'!$T$12:$T$1011, _xlfn.CONCAT(Q$10, " - ", $Y174), 'Time Entries'!$F$12:$F$1011)+SUMIF('Time Entries'!$U$12:$U$1011, _xlfn.CONCAT(Q$10, " - ", $Y174), 'Time Entries'!$H$12:$H$1011)+SUMIF('Time Entries'!$V$12:$V$1011, _xlfn.CONCAT(Q$10, " - ", $Y174), 'Time Entries'!$J$12:$J$1011))</f>
        <v/>
      </c>
      <c r="R174" s="22" t="str">
        <f>IF(OR($B174="", $C174=""), "", SUMIF('Time Entries'!$S$12:$S$1011, _xlfn.CONCAT(R$10, " - ", $Y174), 'Time Entries'!$D$12:$D$1011)+SUMIF('Time Entries'!$T$12:$T$1011, _xlfn.CONCAT(R$10, " - ", $Y174), 'Time Entries'!$F$12:$F$1011)+SUMIF('Time Entries'!$U$12:$U$1011, _xlfn.CONCAT(R$10, " - ", $Y174), 'Time Entries'!$H$12:$H$1011)+SUMIF('Time Entries'!$V$12:$V$1011, _xlfn.CONCAT(R$10, " - ", $Y174), 'Time Entries'!$J$12:$J$1011))</f>
        <v/>
      </c>
      <c r="S174" s="22" t="str">
        <f>IF(OR($B174="", $C174=""), "", SUMIF('Time Entries'!$S$12:$S$1011, _xlfn.CONCAT(S$10, " - ", $Y174), 'Time Entries'!$D$12:$D$1011)+SUMIF('Time Entries'!$T$12:$T$1011, _xlfn.CONCAT(S$10, " - ", $Y174), 'Time Entries'!$F$12:$F$1011)+SUMIF('Time Entries'!$U$12:$U$1011, _xlfn.CONCAT(S$10, " - ", $Y174), 'Time Entries'!$H$12:$H$1011)+SUMIF('Time Entries'!$V$12:$V$1011, _xlfn.CONCAT(S$10, " - ", $Y174), 'Time Entries'!$J$12:$J$1011))</f>
        <v/>
      </c>
      <c r="T174" s="24" t="str">
        <f>IF(OR($B174="", $C174=""), "", SUMIF('Time Entries'!$S$12:$S$1011, _xlfn.CONCAT(T$10, " - ", $Y174), 'Time Entries'!$D$12:$D$1011)+SUMIF('Time Entries'!$T$12:$T$1011, _xlfn.CONCAT(T$10, " - ", $Y174), 'Time Entries'!$F$12:$F$1011)+SUMIF('Time Entries'!$U$12:$U$1011, _xlfn.CONCAT(T$10, " - ", $Y174), 'Time Entries'!$H$12:$H$1011)+SUMIF('Time Entries'!$V$12:$V$1011, _xlfn.CONCAT(T$10, " - ", $Y174), 'Time Entries'!$J$12:$J$1011))</f>
        <v/>
      </c>
      <c r="U174" s="48"/>
      <c r="W174" s="17" t="str">
        <f t="shared" si="18"/>
        <v/>
      </c>
      <c r="Y174" s="17" t="str">
        <f t="shared" si="19"/>
        <v/>
      </c>
      <c r="AD174" s="17" t="str">
        <f t="shared" si="20"/>
        <v/>
      </c>
      <c r="AF174" s="17" t="str">
        <f t="shared" si="21"/>
        <v/>
      </c>
      <c r="AH174" s="17" t="str">
        <f>IF($B174="", "", IF(COUNTIF($B$12:$B174, $B174)&gt;1, "", $B174))</f>
        <v/>
      </c>
      <c r="AI174" s="17" t="str">
        <f>IF($AH174="", "", COUNTIF($AH$12:$AH$261, "&lt;"&amp;$AH174)+1+COUNTIF($AH$12:$AH174, $AH174)-1-$AH$10)</f>
        <v/>
      </c>
      <c r="AK174" s="17" t="str">
        <f t="shared" si="22"/>
        <v/>
      </c>
      <c r="AL174" s="17" t="str">
        <f>IF($AK174="", "", COUNTIF($AK$12:$AK$261, "&lt;"&amp;$AK174)+1+COUNTIF($AK$12:$AK174, $AK174)-1-$AK$10)</f>
        <v/>
      </c>
    </row>
    <row r="175" spans="1:38" x14ac:dyDescent="0.25">
      <c r="A175" s="48"/>
      <c r="B175" s="57"/>
      <c r="C175" s="58"/>
      <c r="D175" s="59"/>
      <c r="E175" s="48"/>
      <c r="F175" s="27" t="str">
        <f t="shared" si="16"/>
        <v/>
      </c>
      <c r="G175" s="27" t="str">
        <f t="shared" si="17"/>
        <v/>
      </c>
      <c r="H175" s="48"/>
      <c r="I175" s="31" t="str">
        <f>IF(OR($B175="", $C175=""), "", SUMIF('Time Entries'!$S$12:$S$1011, _xlfn.CONCAT(I$10, " - ", $Y175), 'Time Entries'!$D$12:$D$1011)+SUMIF('Time Entries'!$T$12:$T$1011, _xlfn.CONCAT(I$10, " - ", $Y175), 'Time Entries'!$F$12:$F$1011)+SUMIF('Time Entries'!$U$12:$U$1011, _xlfn.CONCAT(I$10, " - ", $Y175), 'Time Entries'!$H$12:$H$1011)+SUMIF('Time Entries'!$V$12:$V$1011, _xlfn.CONCAT(I$10, " - ", $Y175), 'Time Entries'!$J$12:$J$1011))</f>
        <v/>
      </c>
      <c r="J175" s="22" t="str">
        <f>IF(OR($B175="", $C175=""), "", SUMIF('Time Entries'!$S$12:$S$1011, _xlfn.CONCAT(J$10, " - ", $Y175), 'Time Entries'!$D$12:$D$1011)+SUMIF('Time Entries'!$T$12:$T$1011, _xlfn.CONCAT(J$10, " - ", $Y175), 'Time Entries'!$F$12:$F$1011)+SUMIF('Time Entries'!$U$12:$U$1011, _xlfn.CONCAT(J$10, " - ", $Y175), 'Time Entries'!$H$12:$H$1011)+SUMIF('Time Entries'!$V$12:$V$1011, _xlfn.CONCAT(J$10, " - ", $Y175), 'Time Entries'!$J$12:$J$1011))</f>
        <v/>
      </c>
      <c r="K175" s="22" t="str">
        <f>IF(OR($B175="", $C175=""), "", SUMIF('Time Entries'!$S$12:$S$1011, _xlfn.CONCAT(K$10, " - ", $Y175), 'Time Entries'!$D$12:$D$1011)+SUMIF('Time Entries'!$T$12:$T$1011, _xlfn.CONCAT(K$10, " - ", $Y175), 'Time Entries'!$F$12:$F$1011)+SUMIF('Time Entries'!$U$12:$U$1011, _xlfn.CONCAT(K$10, " - ", $Y175), 'Time Entries'!$H$12:$H$1011)+SUMIF('Time Entries'!$V$12:$V$1011, _xlfn.CONCAT(K$10, " - ", $Y175), 'Time Entries'!$J$12:$J$1011))</f>
        <v/>
      </c>
      <c r="L175" s="22" t="str">
        <f>IF(OR($B175="", $C175=""), "", SUMIF('Time Entries'!$S$12:$S$1011, _xlfn.CONCAT(L$10, " - ", $Y175), 'Time Entries'!$D$12:$D$1011)+SUMIF('Time Entries'!$T$12:$T$1011, _xlfn.CONCAT(L$10, " - ", $Y175), 'Time Entries'!$F$12:$F$1011)+SUMIF('Time Entries'!$U$12:$U$1011, _xlfn.CONCAT(L$10, " - ", $Y175), 'Time Entries'!$H$12:$H$1011)+SUMIF('Time Entries'!$V$12:$V$1011, _xlfn.CONCAT(L$10, " - ", $Y175), 'Time Entries'!$J$12:$J$1011))</f>
        <v/>
      </c>
      <c r="M175" s="22" t="str">
        <f>IF(OR($B175="", $C175=""), "", SUMIF('Time Entries'!$S$12:$S$1011, _xlfn.CONCAT(M$10, " - ", $Y175), 'Time Entries'!$D$12:$D$1011)+SUMIF('Time Entries'!$T$12:$T$1011, _xlfn.CONCAT(M$10, " - ", $Y175), 'Time Entries'!$F$12:$F$1011)+SUMIF('Time Entries'!$U$12:$U$1011, _xlfn.CONCAT(M$10, " - ", $Y175), 'Time Entries'!$H$12:$H$1011)+SUMIF('Time Entries'!$V$12:$V$1011, _xlfn.CONCAT(M$10, " - ", $Y175), 'Time Entries'!$J$12:$J$1011))</f>
        <v/>
      </c>
      <c r="N175" s="22" t="str">
        <f>IF(OR($B175="", $C175=""), "", SUMIF('Time Entries'!$S$12:$S$1011, _xlfn.CONCAT(N$10, " - ", $Y175), 'Time Entries'!$D$12:$D$1011)+SUMIF('Time Entries'!$T$12:$T$1011, _xlfn.CONCAT(N$10, " - ", $Y175), 'Time Entries'!$F$12:$F$1011)+SUMIF('Time Entries'!$U$12:$U$1011, _xlfn.CONCAT(N$10, " - ", $Y175), 'Time Entries'!$H$12:$H$1011)+SUMIF('Time Entries'!$V$12:$V$1011, _xlfn.CONCAT(N$10, " - ", $Y175), 'Time Entries'!$J$12:$J$1011))</f>
        <v/>
      </c>
      <c r="O175" s="22" t="str">
        <f>IF(OR($B175="", $C175=""), "", SUMIF('Time Entries'!$S$12:$S$1011, _xlfn.CONCAT(O$10, " - ", $Y175), 'Time Entries'!$D$12:$D$1011)+SUMIF('Time Entries'!$T$12:$T$1011, _xlfn.CONCAT(O$10, " - ", $Y175), 'Time Entries'!$F$12:$F$1011)+SUMIF('Time Entries'!$U$12:$U$1011, _xlfn.CONCAT(O$10, " - ", $Y175), 'Time Entries'!$H$12:$H$1011)+SUMIF('Time Entries'!$V$12:$V$1011, _xlfn.CONCAT(O$10, " - ", $Y175), 'Time Entries'!$J$12:$J$1011))</f>
        <v/>
      </c>
      <c r="P175" s="22" t="str">
        <f>IF(OR($B175="", $C175=""), "", SUMIF('Time Entries'!$S$12:$S$1011, _xlfn.CONCAT(P$10, " - ", $Y175), 'Time Entries'!$D$12:$D$1011)+SUMIF('Time Entries'!$T$12:$T$1011, _xlfn.CONCAT(P$10, " - ", $Y175), 'Time Entries'!$F$12:$F$1011)+SUMIF('Time Entries'!$U$12:$U$1011, _xlfn.CONCAT(P$10, " - ", $Y175), 'Time Entries'!$H$12:$H$1011)+SUMIF('Time Entries'!$V$12:$V$1011, _xlfn.CONCAT(P$10, " - ", $Y175), 'Time Entries'!$J$12:$J$1011))</f>
        <v/>
      </c>
      <c r="Q175" s="22" t="str">
        <f>IF(OR($B175="", $C175=""), "", SUMIF('Time Entries'!$S$12:$S$1011, _xlfn.CONCAT(Q$10, " - ", $Y175), 'Time Entries'!$D$12:$D$1011)+SUMIF('Time Entries'!$T$12:$T$1011, _xlfn.CONCAT(Q$10, " - ", $Y175), 'Time Entries'!$F$12:$F$1011)+SUMIF('Time Entries'!$U$12:$U$1011, _xlfn.CONCAT(Q$10, " - ", $Y175), 'Time Entries'!$H$12:$H$1011)+SUMIF('Time Entries'!$V$12:$V$1011, _xlfn.CONCAT(Q$10, " - ", $Y175), 'Time Entries'!$J$12:$J$1011))</f>
        <v/>
      </c>
      <c r="R175" s="22" t="str">
        <f>IF(OR($B175="", $C175=""), "", SUMIF('Time Entries'!$S$12:$S$1011, _xlfn.CONCAT(R$10, " - ", $Y175), 'Time Entries'!$D$12:$D$1011)+SUMIF('Time Entries'!$T$12:$T$1011, _xlfn.CONCAT(R$10, " - ", $Y175), 'Time Entries'!$F$12:$F$1011)+SUMIF('Time Entries'!$U$12:$U$1011, _xlfn.CONCAT(R$10, " - ", $Y175), 'Time Entries'!$H$12:$H$1011)+SUMIF('Time Entries'!$V$12:$V$1011, _xlfn.CONCAT(R$10, " - ", $Y175), 'Time Entries'!$J$12:$J$1011))</f>
        <v/>
      </c>
      <c r="S175" s="22" t="str">
        <f>IF(OR($B175="", $C175=""), "", SUMIF('Time Entries'!$S$12:$S$1011, _xlfn.CONCAT(S$10, " - ", $Y175), 'Time Entries'!$D$12:$D$1011)+SUMIF('Time Entries'!$T$12:$T$1011, _xlfn.CONCAT(S$10, " - ", $Y175), 'Time Entries'!$F$12:$F$1011)+SUMIF('Time Entries'!$U$12:$U$1011, _xlfn.CONCAT(S$10, " - ", $Y175), 'Time Entries'!$H$12:$H$1011)+SUMIF('Time Entries'!$V$12:$V$1011, _xlfn.CONCAT(S$10, " - ", $Y175), 'Time Entries'!$J$12:$J$1011))</f>
        <v/>
      </c>
      <c r="T175" s="24" t="str">
        <f>IF(OR($B175="", $C175=""), "", SUMIF('Time Entries'!$S$12:$S$1011, _xlfn.CONCAT(T$10, " - ", $Y175), 'Time Entries'!$D$12:$D$1011)+SUMIF('Time Entries'!$T$12:$T$1011, _xlfn.CONCAT(T$10, " - ", $Y175), 'Time Entries'!$F$12:$F$1011)+SUMIF('Time Entries'!$U$12:$U$1011, _xlfn.CONCAT(T$10, " - ", $Y175), 'Time Entries'!$H$12:$H$1011)+SUMIF('Time Entries'!$V$12:$V$1011, _xlfn.CONCAT(T$10, " - ", $Y175), 'Time Entries'!$J$12:$J$1011))</f>
        <v/>
      </c>
      <c r="U175" s="48"/>
      <c r="W175" s="17" t="str">
        <f t="shared" si="18"/>
        <v/>
      </c>
      <c r="Y175" s="17" t="str">
        <f t="shared" si="19"/>
        <v/>
      </c>
      <c r="AD175" s="17" t="str">
        <f t="shared" si="20"/>
        <v/>
      </c>
      <c r="AF175" s="17" t="str">
        <f t="shared" si="21"/>
        <v/>
      </c>
      <c r="AH175" s="17" t="str">
        <f>IF($B175="", "", IF(COUNTIF($B$12:$B175, $B175)&gt;1, "", $B175))</f>
        <v/>
      </c>
      <c r="AI175" s="17" t="str">
        <f>IF($AH175="", "", COUNTIF($AH$12:$AH$261, "&lt;"&amp;$AH175)+1+COUNTIF($AH$12:$AH175, $AH175)-1-$AH$10)</f>
        <v/>
      </c>
      <c r="AK175" s="17" t="str">
        <f t="shared" si="22"/>
        <v/>
      </c>
      <c r="AL175" s="17" t="str">
        <f>IF($AK175="", "", COUNTIF($AK$12:$AK$261, "&lt;"&amp;$AK175)+1+COUNTIF($AK$12:$AK175, $AK175)-1-$AK$10)</f>
        <v/>
      </c>
    </row>
    <row r="176" spans="1:38" x14ac:dyDescent="0.25">
      <c r="A176" s="48"/>
      <c r="B176" s="57"/>
      <c r="C176" s="58"/>
      <c r="D176" s="59"/>
      <c r="E176" s="48"/>
      <c r="F176" s="27" t="str">
        <f t="shared" si="16"/>
        <v/>
      </c>
      <c r="G176" s="27" t="str">
        <f t="shared" si="17"/>
        <v/>
      </c>
      <c r="H176" s="48"/>
      <c r="I176" s="31" t="str">
        <f>IF(OR($B176="", $C176=""), "", SUMIF('Time Entries'!$S$12:$S$1011, _xlfn.CONCAT(I$10, " - ", $Y176), 'Time Entries'!$D$12:$D$1011)+SUMIF('Time Entries'!$T$12:$T$1011, _xlfn.CONCAT(I$10, " - ", $Y176), 'Time Entries'!$F$12:$F$1011)+SUMIF('Time Entries'!$U$12:$U$1011, _xlfn.CONCAT(I$10, " - ", $Y176), 'Time Entries'!$H$12:$H$1011)+SUMIF('Time Entries'!$V$12:$V$1011, _xlfn.CONCAT(I$10, " - ", $Y176), 'Time Entries'!$J$12:$J$1011))</f>
        <v/>
      </c>
      <c r="J176" s="22" t="str">
        <f>IF(OR($B176="", $C176=""), "", SUMIF('Time Entries'!$S$12:$S$1011, _xlfn.CONCAT(J$10, " - ", $Y176), 'Time Entries'!$D$12:$D$1011)+SUMIF('Time Entries'!$T$12:$T$1011, _xlfn.CONCAT(J$10, " - ", $Y176), 'Time Entries'!$F$12:$F$1011)+SUMIF('Time Entries'!$U$12:$U$1011, _xlfn.CONCAT(J$10, " - ", $Y176), 'Time Entries'!$H$12:$H$1011)+SUMIF('Time Entries'!$V$12:$V$1011, _xlfn.CONCAT(J$10, " - ", $Y176), 'Time Entries'!$J$12:$J$1011))</f>
        <v/>
      </c>
      <c r="K176" s="22" t="str">
        <f>IF(OR($B176="", $C176=""), "", SUMIF('Time Entries'!$S$12:$S$1011, _xlfn.CONCAT(K$10, " - ", $Y176), 'Time Entries'!$D$12:$D$1011)+SUMIF('Time Entries'!$T$12:$T$1011, _xlfn.CONCAT(K$10, " - ", $Y176), 'Time Entries'!$F$12:$F$1011)+SUMIF('Time Entries'!$U$12:$U$1011, _xlfn.CONCAT(K$10, " - ", $Y176), 'Time Entries'!$H$12:$H$1011)+SUMIF('Time Entries'!$V$12:$V$1011, _xlfn.CONCAT(K$10, " - ", $Y176), 'Time Entries'!$J$12:$J$1011))</f>
        <v/>
      </c>
      <c r="L176" s="22" t="str">
        <f>IF(OR($B176="", $C176=""), "", SUMIF('Time Entries'!$S$12:$S$1011, _xlfn.CONCAT(L$10, " - ", $Y176), 'Time Entries'!$D$12:$D$1011)+SUMIF('Time Entries'!$T$12:$T$1011, _xlfn.CONCAT(L$10, " - ", $Y176), 'Time Entries'!$F$12:$F$1011)+SUMIF('Time Entries'!$U$12:$U$1011, _xlfn.CONCAT(L$10, " - ", $Y176), 'Time Entries'!$H$12:$H$1011)+SUMIF('Time Entries'!$V$12:$V$1011, _xlfn.CONCAT(L$10, " - ", $Y176), 'Time Entries'!$J$12:$J$1011))</f>
        <v/>
      </c>
      <c r="M176" s="22" t="str">
        <f>IF(OR($B176="", $C176=""), "", SUMIF('Time Entries'!$S$12:$S$1011, _xlfn.CONCAT(M$10, " - ", $Y176), 'Time Entries'!$D$12:$D$1011)+SUMIF('Time Entries'!$T$12:$T$1011, _xlfn.CONCAT(M$10, " - ", $Y176), 'Time Entries'!$F$12:$F$1011)+SUMIF('Time Entries'!$U$12:$U$1011, _xlfn.CONCAT(M$10, " - ", $Y176), 'Time Entries'!$H$12:$H$1011)+SUMIF('Time Entries'!$V$12:$V$1011, _xlfn.CONCAT(M$10, " - ", $Y176), 'Time Entries'!$J$12:$J$1011))</f>
        <v/>
      </c>
      <c r="N176" s="22" t="str">
        <f>IF(OR($B176="", $C176=""), "", SUMIF('Time Entries'!$S$12:$S$1011, _xlfn.CONCAT(N$10, " - ", $Y176), 'Time Entries'!$D$12:$D$1011)+SUMIF('Time Entries'!$T$12:$T$1011, _xlfn.CONCAT(N$10, " - ", $Y176), 'Time Entries'!$F$12:$F$1011)+SUMIF('Time Entries'!$U$12:$U$1011, _xlfn.CONCAT(N$10, " - ", $Y176), 'Time Entries'!$H$12:$H$1011)+SUMIF('Time Entries'!$V$12:$V$1011, _xlfn.CONCAT(N$10, " - ", $Y176), 'Time Entries'!$J$12:$J$1011))</f>
        <v/>
      </c>
      <c r="O176" s="22" t="str">
        <f>IF(OR($B176="", $C176=""), "", SUMIF('Time Entries'!$S$12:$S$1011, _xlfn.CONCAT(O$10, " - ", $Y176), 'Time Entries'!$D$12:$D$1011)+SUMIF('Time Entries'!$T$12:$T$1011, _xlfn.CONCAT(O$10, " - ", $Y176), 'Time Entries'!$F$12:$F$1011)+SUMIF('Time Entries'!$U$12:$U$1011, _xlfn.CONCAT(O$10, " - ", $Y176), 'Time Entries'!$H$12:$H$1011)+SUMIF('Time Entries'!$V$12:$V$1011, _xlfn.CONCAT(O$10, " - ", $Y176), 'Time Entries'!$J$12:$J$1011))</f>
        <v/>
      </c>
      <c r="P176" s="22" t="str">
        <f>IF(OR($B176="", $C176=""), "", SUMIF('Time Entries'!$S$12:$S$1011, _xlfn.CONCAT(P$10, " - ", $Y176), 'Time Entries'!$D$12:$D$1011)+SUMIF('Time Entries'!$T$12:$T$1011, _xlfn.CONCAT(P$10, " - ", $Y176), 'Time Entries'!$F$12:$F$1011)+SUMIF('Time Entries'!$U$12:$U$1011, _xlfn.CONCAT(P$10, " - ", $Y176), 'Time Entries'!$H$12:$H$1011)+SUMIF('Time Entries'!$V$12:$V$1011, _xlfn.CONCAT(P$10, " - ", $Y176), 'Time Entries'!$J$12:$J$1011))</f>
        <v/>
      </c>
      <c r="Q176" s="22" t="str">
        <f>IF(OR($B176="", $C176=""), "", SUMIF('Time Entries'!$S$12:$S$1011, _xlfn.CONCAT(Q$10, " - ", $Y176), 'Time Entries'!$D$12:$D$1011)+SUMIF('Time Entries'!$T$12:$T$1011, _xlfn.CONCAT(Q$10, " - ", $Y176), 'Time Entries'!$F$12:$F$1011)+SUMIF('Time Entries'!$U$12:$U$1011, _xlfn.CONCAT(Q$10, " - ", $Y176), 'Time Entries'!$H$12:$H$1011)+SUMIF('Time Entries'!$V$12:$V$1011, _xlfn.CONCAT(Q$10, " - ", $Y176), 'Time Entries'!$J$12:$J$1011))</f>
        <v/>
      </c>
      <c r="R176" s="22" t="str">
        <f>IF(OR($B176="", $C176=""), "", SUMIF('Time Entries'!$S$12:$S$1011, _xlfn.CONCAT(R$10, " - ", $Y176), 'Time Entries'!$D$12:$D$1011)+SUMIF('Time Entries'!$T$12:$T$1011, _xlfn.CONCAT(R$10, " - ", $Y176), 'Time Entries'!$F$12:$F$1011)+SUMIF('Time Entries'!$U$12:$U$1011, _xlfn.CONCAT(R$10, " - ", $Y176), 'Time Entries'!$H$12:$H$1011)+SUMIF('Time Entries'!$V$12:$V$1011, _xlfn.CONCAT(R$10, " - ", $Y176), 'Time Entries'!$J$12:$J$1011))</f>
        <v/>
      </c>
      <c r="S176" s="22" t="str">
        <f>IF(OR($B176="", $C176=""), "", SUMIF('Time Entries'!$S$12:$S$1011, _xlfn.CONCAT(S$10, " - ", $Y176), 'Time Entries'!$D$12:$D$1011)+SUMIF('Time Entries'!$T$12:$T$1011, _xlfn.CONCAT(S$10, " - ", $Y176), 'Time Entries'!$F$12:$F$1011)+SUMIF('Time Entries'!$U$12:$U$1011, _xlfn.CONCAT(S$10, " - ", $Y176), 'Time Entries'!$H$12:$H$1011)+SUMIF('Time Entries'!$V$12:$V$1011, _xlfn.CONCAT(S$10, " - ", $Y176), 'Time Entries'!$J$12:$J$1011))</f>
        <v/>
      </c>
      <c r="T176" s="24" t="str">
        <f>IF(OR($B176="", $C176=""), "", SUMIF('Time Entries'!$S$12:$S$1011, _xlfn.CONCAT(T$10, " - ", $Y176), 'Time Entries'!$D$12:$D$1011)+SUMIF('Time Entries'!$T$12:$T$1011, _xlfn.CONCAT(T$10, " - ", $Y176), 'Time Entries'!$F$12:$F$1011)+SUMIF('Time Entries'!$U$12:$U$1011, _xlfn.CONCAT(T$10, " - ", $Y176), 'Time Entries'!$H$12:$H$1011)+SUMIF('Time Entries'!$V$12:$V$1011, _xlfn.CONCAT(T$10, " - ", $Y176), 'Time Entries'!$J$12:$J$1011))</f>
        <v/>
      </c>
      <c r="U176" s="48"/>
      <c r="W176" s="17" t="str">
        <f t="shared" si="18"/>
        <v/>
      </c>
      <c r="Y176" s="17" t="str">
        <f t="shared" si="19"/>
        <v/>
      </c>
      <c r="AD176" s="17" t="str">
        <f t="shared" si="20"/>
        <v/>
      </c>
      <c r="AF176" s="17" t="str">
        <f t="shared" si="21"/>
        <v/>
      </c>
      <c r="AH176" s="17" t="str">
        <f>IF($B176="", "", IF(COUNTIF($B$12:$B176, $B176)&gt;1, "", $B176))</f>
        <v/>
      </c>
      <c r="AI176" s="17" t="str">
        <f>IF($AH176="", "", COUNTIF($AH$12:$AH$261, "&lt;"&amp;$AH176)+1+COUNTIF($AH$12:$AH176, $AH176)-1-$AH$10)</f>
        <v/>
      </c>
      <c r="AK176" s="17" t="str">
        <f t="shared" si="22"/>
        <v/>
      </c>
      <c r="AL176" s="17" t="str">
        <f>IF($AK176="", "", COUNTIF($AK$12:$AK$261, "&lt;"&amp;$AK176)+1+COUNTIF($AK$12:$AK176, $AK176)-1-$AK$10)</f>
        <v/>
      </c>
    </row>
    <row r="177" spans="1:38" x14ac:dyDescent="0.25">
      <c r="A177" s="48"/>
      <c r="B177" s="57"/>
      <c r="C177" s="58"/>
      <c r="D177" s="59"/>
      <c r="E177" s="48"/>
      <c r="F177" s="27" t="str">
        <f t="shared" si="16"/>
        <v/>
      </c>
      <c r="G177" s="27" t="str">
        <f t="shared" si="17"/>
        <v/>
      </c>
      <c r="H177" s="48"/>
      <c r="I177" s="31" t="str">
        <f>IF(OR($B177="", $C177=""), "", SUMIF('Time Entries'!$S$12:$S$1011, _xlfn.CONCAT(I$10, " - ", $Y177), 'Time Entries'!$D$12:$D$1011)+SUMIF('Time Entries'!$T$12:$T$1011, _xlfn.CONCAT(I$10, " - ", $Y177), 'Time Entries'!$F$12:$F$1011)+SUMIF('Time Entries'!$U$12:$U$1011, _xlfn.CONCAT(I$10, " - ", $Y177), 'Time Entries'!$H$12:$H$1011)+SUMIF('Time Entries'!$V$12:$V$1011, _xlfn.CONCAT(I$10, " - ", $Y177), 'Time Entries'!$J$12:$J$1011))</f>
        <v/>
      </c>
      <c r="J177" s="22" t="str">
        <f>IF(OR($B177="", $C177=""), "", SUMIF('Time Entries'!$S$12:$S$1011, _xlfn.CONCAT(J$10, " - ", $Y177), 'Time Entries'!$D$12:$D$1011)+SUMIF('Time Entries'!$T$12:$T$1011, _xlfn.CONCAT(J$10, " - ", $Y177), 'Time Entries'!$F$12:$F$1011)+SUMIF('Time Entries'!$U$12:$U$1011, _xlfn.CONCAT(J$10, " - ", $Y177), 'Time Entries'!$H$12:$H$1011)+SUMIF('Time Entries'!$V$12:$V$1011, _xlfn.CONCAT(J$10, " - ", $Y177), 'Time Entries'!$J$12:$J$1011))</f>
        <v/>
      </c>
      <c r="K177" s="22" t="str">
        <f>IF(OR($B177="", $C177=""), "", SUMIF('Time Entries'!$S$12:$S$1011, _xlfn.CONCAT(K$10, " - ", $Y177), 'Time Entries'!$D$12:$D$1011)+SUMIF('Time Entries'!$T$12:$T$1011, _xlfn.CONCAT(K$10, " - ", $Y177), 'Time Entries'!$F$12:$F$1011)+SUMIF('Time Entries'!$U$12:$U$1011, _xlfn.CONCAT(K$10, " - ", $Y177), 'Time Entries'!$H$12:$H$1011)+SUMIF('Time Entries'!$V$12:$V$1011, _xlfn.CONCAT(K$10, " - ", $Y177), 'Time Entries'!$J$12:$J$1011))</f>
        <v/>
      </c>
      <c r="L177" s="22" t="str">
        <f>IF(OR($B177="", $C177=""), "", SUMIF('Time Entries'!$S$12:$S$1011, _xlfn.CONCAT(L$10, " - ", $Y177), 'Time Entries'!$D$12:$D$1011)+SUMIF('Time Entries'!$T$12:$T$1011, _xlfn.CONCAT(L$10, " - ", $Y177), 'Time Entries'!$F$12:$F$1011)+SUMIF('Time Entries'!$U$12:$U$1011, _xlfn.CONCAT(L$10, " - ", $Y177), 'Time Entries'!$H$12:$H$1011)+SUMIF('Time Entries'!$V$12:$V$1011, _xlfn.CONCAT(L$10, " - ", $Y177), 'Time Entries'!$J$12:$J$1011))</f>
        <v/>
      </c>
      <c r="M177" s="22" t="str">
        <f>IF(OR($B177="", $C177=""), "", SUMIF('Time Entries'!$S$12:$S$1011, _xlfn.CONCAT(M$10, " - ", $Y177), 'Time Entries'!$D$12:$D$1011)+SUMIF('Time Entries'!$T$12:$T$1011, _xlfn.CONCAT(M$10, " - ", $Y177), 'Time Entries'!$F$12:$F$1011)+SUMIF('Time Entries'!$U$12:$U$1011, _xlfn.CONCAT(M$10, " - ", $Y177), 'Time Entries'!$H$12:$H$1011)+SUMIF('Time Entries'!$V$12:$V$1011, _xlfn.CONCAT(M$10, " - ", $Y177), 'Time Entries'!$J$12:$J$1011))</f>
        <v/>
      </c>
      <c r="N177" s="22" t="str">
        <f>IF(OR($B177="", $C177=""), "", SUMIF('Time Entries'!$S$12:$S$1011, _xlfn.CONCAT(N$10, " - ", $Y177), 'Time Entries'!$D$12:$D$1011)+SUMIF('Time Entries'!$T$12:$T$1011, _xlfn.CONCAT(N$10, " - ", $Y177), 'Time Entries'!$F$12:$F$1011)+SUMIF('Time Entries'!$U$12:$U$1011, _xlfn.CONCAT(N$10, " - ", $Y177), 'Time Entries'!$H$12:$H$1011)+SUMIF('Time Entries'!$V$12:$V$1011, _xlfn.CONCAT(N$10, " - ", $Y177), 'Time Entries'!$J$12:$J$1011))</f>
        <v/>
      </c>
      <c r="O177" s="22" t="str">
        <f>IF(OR($B177="", $C177=""), "", SUMIF('Time Entries'!$S$12:$S$1011, _xlfn.CONCAT(O$10, " - ", $Y177), 'Time Entries'!$D$12:$D$1011)+SUMIF('Time Entries'!$T$12:$T$1011, _xlfn.CONCAT(O$10, " - ", $Y177), 'Time Entries'!$F$12:$F$1011)+SUMIF('Time Entries'!$U$12:$U$1011, _xlfn.CONCAT(O$10, " - ", $Y177), 'Time Entries'!$H$12:$H$1011)+SUMIF('Time Entries'!$V$12:$V$1011, _xlfn.CONCAT(O$10, " - ", $Y177), 'Time Entries'!$J$12:$J$1011))</f>
        <v/>
      </c>
      <c r="P177" s="22" t="str">
        <f>IF(OR($B177="", $C177=""), "", SUMIF('Time Entries'!$S$12:$S$1011, _xlfn.CONCAT(P$10, " - ", $Y177), 'Time Entries'!$D$12:$D$1011)+SUMIF('Time Entries'!$T$12:$T$1011, _xlfn.CONCAT(P$10, " - ", $Y177), 'Time Entries'!$F$12:$F$1011)+SUMIF('Time Entries'!$U$12:$U$1011, _xlfn.CONCAT(P$10, " - ", $Y177), 'Time Entries'!$H$12:$H$1011)+SUMIF('Time Entries'!$V$12:$V$1011, _xlfn.CONCAT(P$10, " - ", $Y177), 'Time Entries'!$J$12:$J$1011))</f>
        <v/>
      </c>
      <c r="Q177" s="22" t="str">
        <f>IF(OR($B177="", $C177=""), "", SUMIF('Time Entries'!$S$12:$S$1011, _xlfn.CONCAT(Q$10, " - ", $Y177), 'Time Entries'!$D$12:$D$1011)+SUMIF('Time Entries'!$T$12:$T$1011, _xlfn.CONCAT(Q$10, " - ", $Y177), 'Time Entries'!$F$12:$F$1011)+SUMIF('Time Entries'!$U$12:$U$1011, _xlfn.CONCAT(Q$10, " - ", $Y177), 'Time Entries'!$H$12:$H$1011)+SUMIF('Time Entries'!$V$12:$V$1011, _xlfn.CONCAT(Q$10, " - ", $Y177), 'Time Entries'!$J$12:$J$1011))</f>
        <v/>
      </c>
      <c r="R177" s="22" t="str">
        <f>IF(OR($B177="", $C177=""), "", SUMIF('Time Entries'!$S$12:$S$1011, _xlfn.CONCAT(R$10, " - ", $Y177), 'Time Entries'!$D$12:$D$1011)+SUMIF('Time Entries'!$T$12:$T$1011, _xlfn.CONCAT(R$10, " - ", $Y177), 'Time Entries'!$F$12:$F$1011)+SUMIF('Time Entries'!$U$12:$U$1011, _xlfn.CONCAT(R$10, " - ", $Y177), 'Time Entries'!$H$12:$H$1011)+SUMIF('Time Entries'!$V$12:$V$1011, _xlfn.CONCAT(R$10, " - ", $Y177), 'Time Entries'!$J$12:$J$1011))</f>
        <v/>
      </c>
      <c r="S177" s="22" t="str">
        <f>IF(OR($B177="", $C177=""), "", SUMIF('Time Entries'!$S$12:$S$1011, _xlfn.CONCAT(S$10, " - ", $Y177), 'Time Entries'!$D$12:$D$1011)+SUMIF('Time Entries'!$T$12:$T$1011, _xlfn.CONCAT(S$10, " - ", $Y177), 'Time Entries'!$F$12:$F$1011)+SUMIF('Time Entries'!$U$12:$U$1011, _xlfn.CONCAT(S$10, " - ", $Y177), 'Time Entries'!$H$12:$H$1011)+SUMIF('Time Entries'!$V$12:$V$1011, _xlfn.CONCAT(S$10, " - ", $Y177), 'Time Entries'!$J$12:$J$1011))</f>
        <v/>
      </c>
      <c r="T177" s="24" t="str">
        <f>IF(OR($B177="", $C177=""), "", SUMIF('Time Entries'!$S$12:$S$1011, _xlfn.CONCAT(T$10, " - ", $Y177), 'Time Entries'!$D$12:$D$1011)+SUMIF('Time Entries'!$T$12:$T$1011, _xlfn.CONCAT(T$10, " - ", $Y177), 'Time Entries'!$F$12:$F$1011)+SUMIF('Time Entries'!$U$12:$U$1011, _xlfn.CONCAT(T$10, " - ", $Y177), 'Time Entries'!$H$12:$H$1011)+SUMIF('Time Entries'!$V$12:$V$1011, _xlfn.CONCAT(T$10, " - ", $Y177), 'Time Entries'!$J$12:$J$1011))</f>
        <v/>
      </c>
      <c r="U177" s="48"/>
      <c r="W177" s="17" t="str">
        <f t="shared" si="18"/>
        <v/>
      </c>
      <c r="Y177" s="17" t="str">
        <f t="shared" si="19"/>
        <v/>
      </c>
      <c r="AD177" s="17" t="str">
        <f t="shared" si="20"/>
        <v/>
      </c>
      <c r="AF177" s="17" t="str">
        <f t="shared" si="21"/>
        <v/>
      </c>
      <c r="AH177" s="17" t="str">
        <f>IF($B177="", "", IF(COUNTIF($B$12:$B177, $B177)&gt;1, "", $B177))</f>
        <v/>
      </c>
      <c r="AI177" s="17" t="str">
        <f>IF($AH177="", "", COUNTIF($AH$12:$AH$261, "&lt;"&amp;$AH177)+1+COUNTIF($AH$12:$AH177, $AH177)-1-$AH$10)</f>
        <v/>
      </c>
      <c r="AK177" s="17" t="str">
        <f t="shared" si="22"/>
        <v/>
      </c>
      <c r="AL177" s="17" t="str">
        <f>IF($AK177="", "", COUNTIF($AK$12:$AK$261, "&lt;"&amp;$AK177)+1+COUNTIF($AK$12:$AK177, $AK177)-1-$AK$10)</f>
        <v/>
      </c>
    </row>
    <row r="178" spans="1:38" x14ac:dyDescent="0.25">
      <c r="A178" s="48"/>
      <c r="B178" s="57"/>
      <c r="C178" s="58"/>
      <c r="D178" s="59"/>
      <c r="E178" s="48"/>
      <c r="F178" s="27" t="str">
        <f t="shared" si="16"/>
        <v/>
      </c>
      <c r="G178" s="27" t="str">
        <f t="shared" si="17"/>
        <v/>
      </c>
      <c r="H178" s="48"/>
      <c r="I178" s="31" t="str">
        <f>IF(OR($B178="", $C178=""), "", SUMIF('Time Entries'!$S$12:$S$1011, _xlfn.CONCAT(I$10, " - ", $Y178), 'Time Entries'!$D$12:$D$1011)+SUMIF('Time Entries'!$T$12:$T$1011, _xlfn.CONCAT(I$10, " - ", $Y178), 'Time Entries'!$F$12:$F$1011)+SUMIF('Time Entries'!$U$12:$U$1011, _xlfn.CONCAT(I$10, " - ", $Y178), 'Time Entries'!$H$12:$H$1011)+SUMIF('Time Entries'!$V$12:$V$1011, _xlfn.CONCAT(I$10, " - ", $Y178), 'Time Entries'!$J$12:$J$1011))</f>
        <v/>
      </c>
      <c r="J178" s="22" t="str">
        <f>IF(OR($B178="", $C178=""), "", SUMIF('Time Entries'!$S$12:$S$1011, _xlfn.CONCAT(J$10, " - ", $Y178), 'Time Entries'!$D$12:$D$1011)+SUMIF('Time Entries'!$T$12:$T$1011, _xlfn.CONCAT(J$10, " - ", $Y178), 'Time Entries'!$F$12:$F$1011)+SUMIF('Time Entries'!$U$12:$U$1011, _xlfn.CONCAT(J$10, " - ", $Y178), 'Time Entries'!$H$12:$H$1011)+SUMIF('Time Entries'!$V$12:$V$1011, _xlfn.CONCAT(J$10, " - ", $Y178), 'Time Entries'!$J$12:$J$1011))</f>
        <v/>
      </c>
      <c r="K178" s="22" t="str">
        <f>IF(OR($B178="", $C178=""), "", SUMIF('Time Entries'!$S$12:$S$1011, _xlfn.CONCAT(K$10, " - ", $Y178), 'Time Entries'!$D$12:$D$1011)+SUMIF('Time Entries'!$T$12:$T$1011, _xlfn.CONCAT(K$10, " - ", $Y178), 'Time Entries'!$F$12:$F$1011)+SUMIF('Time Entries'!$U$12:$U$1011, _xlfn.CONCAT(K$10, " - ", $Y178), 'Time Entries'!$H$12:$H$1011)+SUMIF('Time Entries'!$V$12:$V$1011, _xlfn.CONCAT(K$10, " - ", $Y178), 'Time Entries'!$J$12:$J$1011))</f>
        <v/>
      </c>
      <c r="L178" s="22" t="str">
        <f>IF(OR($B178="", $C178=""), "", SUMIF('Time Entries'!$S$12:$S$1011, _xlfn.CONCAT(L$10, " - ", $Y178), 'Time Entries'!$D$12:$D$1011)+SUMIF('Time Entries'!$T$12:$T$1011, _xlfn.CONCAT(L$10, " - ", $Y178), 'Time Entries'!$F$12:$F$1011)+SUMIF('Time Entries'!$U$12:$U$1011, _xlfn.CONCAT(L$10, " - ", $Y178), 'Time Entries'!$H$12:$H$1011)+SUMIF('Time Entries'!$V$12:$V$1011, _xlfn.CONCAT(L$10, " - ", $Y178), 'Time Entries'!$J$12:$J$1011))</f>
        <v/>
      </c>
      <c r="M178" s="22" t="str">
        <f>IF(OR($B178="", $C178=""), "", SUMIF('Time Entries'!$S$12:$S$1011, _xlfn.CONCAT(M$10, " - ", $Y178), 'Time Entries'!$D$12:$D$1011)+SUMIF('Time Entries'!$T$12:$T$1011, _xlfn.CONCAT(M$10, " - ", $Y178), 'Time Entries'!$F$12:$F$1011)+SUMIF('Time Entries'!$U$12:$U$1011, _xlfn.CONCAT(M$10, " - ", $Y178), 'Time Entries'!$H$12:$H$1011)+SUMIF('Time Entries'!$V$12:$V$1011, _xlfn.CONCAT(M$10, " - ", $Y178), 'Time Entries'!$J$12:$J$1011))</f>
        <v/>
      </c>
      <c r="N178" s="22" t="str">
        <f>IF(OR($B178="", $C178=""), "", SUMIF('Time Entries'!$S$12:$S$1011, _xlfn.CONCAT(N$10, " - ", $Y178), 'Time Entries'!$D$12:$D$1011)+SUMIF('Time Entries'!$T$12:$T$1011, _xlfn.CONCAT(N$10, " - ", $Y178), 'Time Entries'!$F$12:$F$1011)+SUMIF('Time Entries'!$U$12:$U$1011, _xlfn.CONCAT(N$10, " - ", $Y178), 'Time Entries'!$H$12:$H$1011)+SUMIF('Time Entries'!$V$12:$V$1011, _xlfn.CONCAT(N$10, " - ", $Y178), 'Time Entries'!$J$12:$J$1011))</f>
        <v/>
      </c>
      <c r="O178" s="22" t="str">
        <f>IF(OR($B178="", $C178=""), "", SUMIF('Time Entries'!$S$12:$S$1011, _xlfn.CONCAT(O$10, " - ", $Y178), 'Time Entries'!$D$12:$D$1011)+SUMIF('Time Entries'!$T$12:$T$1011, _xlfn.CONCAT(O$10, " - ", $Y178), 'Time Entries'!$F$12:$F$1011)+SUMIF('Time Entries'!$U$12:$U$1011, _xlfn.CONCAT(O$10, " - ", $Y178), 'Time Entries'!$H$12:$H$1011)+SUMIF('Time Entries'!$V$12:$V$1011, _xlfn.CONCAT(O$10, " - ", $Y178), 'Time Entries'!$J$12:$J$1011))</f>
        <v/>
      </c>
      <c r="P178" s="22" t="str">
        <f>IF(OR($B178="", $C178=""), "", SUMIF('Time Entries'!$S$12:$S$1011, _xlfn.CONCAT(P$10, " - ", $Y178), 'Time Entries'!$D$12:$D$1011)+SUMIF('Time Entries'!$T$12:$T$1011, _xlfn.CONCAT(P$10, " - ", $Y178), 'Time Entries'!$F$12:$F$1011)+SUMIF('Time Entries'!$U$12:$U$1011, _xlfn.CONCAT(P$10, " - ", $Y178), 'Time Entries'!$H$12:$H$1011)+SUMIF('Time Entries'!$V$12:$V$1011, _xlfn.CONCAT(P$10, " - ", $Y178), 'Time Entries'!$J$12:$J$1011))</f>
        <v/>
      </c>
      <c r="Q178" s="22" t="str">
        <f>IF(OR($B178="", $C178=""), "", SUMIF('Time Entries'!$S$12:$S$1011, _xlfn.CONCAT(Q$10, " - ", $Y178), 'Time Entries'!$D$12:$D$1011)+SUMIF('Time Entries'!$T$12:$T$1011, _xlfn.CONCAT(Q$10, " - ", $Y178), 'Time Entries'!$F$12:$F$1011)+SUMIF('Time Entries'!$U$12:$U$1011, _xlfn.CONCAT(Q$10, " - ", $Y178), 'Time Entries'!$H$12:$H$1011)+SUMIF('Time Entries'!$V$12:$V$1011, _xlfn.CONCAT(Q$10, " - ", $Y178), 'Time Entries'!$J$12:$J$1011))</f>
        <v/>
      </c>
      <c r="R178" s="22" t="str">
        <f>IF(OR($B178="", $C178=""), "", SUMIF('Time Entries'!$S$12:$S$1011, _xlfn.CONCAT(R$10, " - ", $Y178), 'Time Entries'!$D$12:$D$1011)+SUMIF('Time Entries'!$T$12:$T$1011, _xlfn.CONCAT(R$10, " - ", $Y178), 'Time Entries'!$F$12:$F$1011)+SUMIF('Time Entries'!$U$12:$U$1011, _xlfn.CONCAT(R$10, " - ", $Y178), 'Time Entries'!$H$12:$H$1011)+SUMIF('Time Entries'!$V$12:$V$1011, _xlfn.CONCAT(R$10, " - ", $Y178), 'Time Entries'!$J$12:$J$1011))</f>
        <v/>
      </c>
      <c r="S178" s="22" t="str">
        <f>IF(OR($B178="", $C178=""), "", SUMIF('Time Entries'!$S$12:$S$1011, _xlfn.CONCAT(S$10, " - ", $Y178), 'Time Entries'!$D$12:$D$1011)+SUMIF('Time Entries'!$T$12:$T$1011, _xlfn.CONCAT(S$10, " - ", $Y178), 'Time Entries'!$F$12:$F$1011)+SUMIF('Time Entries'!$U$12:$U$1011, _xlfn.CONCAT(S$10, " - ", $Y178), 'Time Entries'!$H$12:$H$1011)+SUMIF('Time Entries'!$V$12:$V$1011, _xlfn.CONCAT(S$10, " - ", $Y178), 'Time Entries'!$J$12:$J$1011))</f>
        <v/>
      </c>
      <c r="T178" s="24" t="str">
        <f>IF(OR($B178="", $C178=""), "", SUMIF('Time Entries'!$S$12:$S$1011, _xlfn.CONCAT(T$10, " - ", $Y178), 'Time Entries'!$D$12:$D$1011)+SUMIF('Time Entries'!$T$12:$T$1011, _xlfn.CONCAT(T$10, " - ", $Y178), 'Time Entries'!$F$12:$F$1011)+SUMIF('Time Entries'!$U$12:$U$1011, _xlfn.CONCAT(T$10, " - ", $Y178), 'Time Entries'!$H$12:$H$1011)+SUMIF('Time Entries'!$V$12:$V$1011, _xlfn.CONCAT(T$10, " - ", $Y178), 'Time Entries'!$J$12:$J$1011))</f>
        <v/>
      </c>
      <c r="U178" s="48"/>
      <c r="W178" s="17" t="str">
        <f t="shared" si="18"/>
        <v/>
      </c>
      <c r="Y178" s="17" t="str">
        <f t="shared" si="19"/>
        <v/>
      </c>
      <c r="AD178" s="17" t="str">
        <f t="shared" si="20"/>
        <v/>
      </c>
      <c r="AF178" s="17" t="str">
        <f t="shared" si="21"/>
        <v/>
      </c>
      <c r="AH178" s="17" t="str">
        <f>IF($B178="", "", IF(COUNTIF($B$12:$B178, $B178)&gt;1, "", $B178))</f>
        <v/>
      </c>
      <c r="AI178" s="17" t="str">
        <f>IF($AH178="", "", COUNTIF($AH$12:$AH$261, "&lt;"&amp;$AH178)+1+COUNTIF($AH$12:$AH178, $AH178)-1-$AH$10)</f>
        <v/>
      </c>
      <c r="AK178" s="17" t="str">
        <f t="shared" si="22"/>
        <v/>
      </c>
      <c r="AL178" s="17" t="str">
        <f>IF($AK178="", "", COUNTIF($AK$12:$AK$261, "&lt;"&amp;$AK178)+1+COUNTIF($AK$12:$AK178, $AK178)-1-$AK$10)</f>
        <v/>
      </c>
    </row>
    <row r="179" spans="1:38" x14ac:dyDescent="0.25">
      <c r="A179" s="48"/>
      <c r="B179" s="57"/>
      <c r="C179" s="58"/>
      <c r="D179" s="59"/>
      <c r="E179" s="48"/>
      <c r="F179" s="27" t="str">
        <f t="shared" si="16"/>
        <v/>
      </c>
      <c r="G179" s="27" t="str">
        <f t="shared" si="17"/>
        <v/>
      </c>
      <c r="H179" s="48"/>
      <c r="I179" s="31" t="str">
        <f>IF(OR($B179="", $C179=""), "", SUMIF('Time Entries'!$S$12:$S$1011, _xlfn.CONCAT(I$10, " - ", $Y179), 'Time Entries'!$D$12:$D$1011)+SUMIF('Time Entries'!$T$12:$T$1011, _xlfn.CONCAT(I$10, " - ", $Y179), 'Time Entries'!$F$12:$F$1011)+SUMIF('Time Entries'!$U$12:$U$1011, _xlfn.CONCAT(I$10, " - ", $Y179), 'Time Entries'!$H$12:$H$1011)+SUMIF('Time Entries'!$V$12:$V$1011, _xlfn.CONCAT(I$10, " - ", $Y179), 'Time Entries'!$J$12:$J$1011))</f>
        <v/>
      </c>
      <c r="J179" s="22" t="str">
        <f>IF(OR($B179="", $C179=""), "", SUMIF('Time Entries'!$S$12:$S$1011, _xlfn.CONCAT(J$10, " - ", $Y179), 'Time Entries'!$D$12:$D$1011)+SUMIF('Time Entries'!$T$12:$T$1011, _xlfn.CONCAT(J$10, " - ", $Y179), 'Time Entries'!$F$12:$F$1011)+SUMIF('Time Entries'!$U$12:$U$1011, _xlfn.CONCAT(J$10, " - ", $Y179), 'Time Entries'!$H$12:$H$1011)+SUMIF('Time Entries'!$V$12:$V$1011, _xlfn.CONCAT(J$10, " - ", $Y179), 'Time Entries'!$J$12:$J$1011))</f>
        <v/>
      </c>
      <c r="K179" s="22" t="str">
        <f>IF(OR($B179="", $C179=""), "", SUMIF('Time Entries'!$S$12:$S$1011, _xlfn.CONCAT(K$10, " - ", $Y179), 'Time Entries'!$D$12:$D$1011)+SUMIF('Time Entries'!$T$12:$T$1011, _xlfn.CONCAT(K$10, " - ", $Y179), 'Time Entries'!$F$12:$F$1011)+SUMIF('Time Entries'!$U$12:$U$1011, _xlfn.CONCAT(K$10, " - ", $Y179), 'Time Entries'!$H$12:$H$1011)+SUMIF('Time Entries'!$V$12:$V$1011, _xlfn.CONCAT(K$10, " - ", $Y179), 'Time Entries'!$J$12:$J$1011))</f>
        <v/>
      </c>
      <c r="L179" s="22" t="str">
        <f>IF(OR($B179="", $C179=""), "", SUMIF('Time Entries'!$S$12:$S$1011, _xlfn.CONCAT(L$10, " - ", $Y179), 'Time Entries'!$D$12:$D$1011)+SUMIF('Time Entries'!$T$12:$T$1011, _xlfn.CONCAT(L$10, " - ", $Y179), 'Time Entries'!$F$12:$F$1011)+SUMIF('Time Entries'!$U$12:$U$1011, _xlfn.CONCAT(L$10, " - ", $Y179), 'Time Entries'!$H$12:$H$1011)+SUMIF('Time Entries'!$V$12:$V$1011, _xlfn.CONCAT(L$10, " - ", $Y179), 'Time Entries'!$J$12:$J$1011))</f>
        <v/>
      </c>
      <c r="M179" s="22" t="str">
        <f>IF(OR($B179="", $C179=""), "", SUMIF('Time Entries'!$S$12:$S$1011, _xlfn.CONCAT(M$10, " - ", $Y179), 'Time Entries'!$D$12:$D$1011)+SUMIF('Time Entries'!$T$12:$T$1011, _xlfn.CONCAT(M$10, " - ", $Y179), 'Time Entries'!$F$12:$F$1011)+SUMIF('Time Entries'!$U$12:$U$1011, _xlfn.CONCAT(M$10, " - ", $Y179), 'Time Entries'!$H$12:$H$1011)+SUMIF('Time Entries'!$V$12:$V$1011, _xlfn.CONCAT(M$10, " - ", $Y179), 'Time Entries'!$J$12:$J$1011))</f>
        <v/>
      </c>
      <c r="N179" s="22" t="str">
        <f>IF(OR($B179="", $C179=""), "", SUMIF('Time Entries'!$S$12:$S$1011, _xlfn.CONCAT(N$10, " - ", $Y179), 'Time Entries'!$D$12:$D$1011)+SUMIF('Time Entries'!$T$12:$T$1011, _xlfn.CONCAT(N$10, " - ", $Y179), 'Time Entries'!$F$12:$F$1011)+SUMIF('Time Entries'!$U$12:$U$1011, _xlfn.CONCAT(N$10, " - ", $Y179), 'Time Entries'!$H$12:$H$1011)+SUMIF('Time Entries'!$V$12:$V$1011, _xlfn.CONCAT(N$10, " - ", $Y179), 'Time Entries'!$J$12:$J$1011))</f>
        <v/>
      </c>
      <c r="O179" s="22" t="str">
        <f>IF(OR($B179="", $C179=""), "", SUMIF('Time Entries'!$S$12:$S$1011, _xlfn.CONCAT(O$10, " - ", $Y179), 'Time Entries'!$D$12:$D$1011)+SUMIF('Time Entries'!$T$12:$T$1011, _xlfn.CONCAT(O$10, " - ", $Y179), 'Time Entries'!$F$12:$F$1011)+SUMIF('Time Entries'!$U$12:$U$1011, _xlfn.CONCAT(O$10, " - ", $Y179), 'Time Entries'!$H$12:$H$1011)+SUMIF('Time Entries'!$V$12:$V$1011, _xlfn.CONCAT(O$10, " - ", $Y179), 'Time Entries'!$J$12:$J$1011))</f>
        <v/>
      </c>
      <c r="P179" s="22" t="str">
        <f>IF(OR($B179="", $C179=""), "", SUMIF('Time Entries'!$S$12:$S$1011, _xlfn.CONCAT(P$10, " - ", $Y179), 'Time Entries'!$D$12:$D$1011)+SUMIF('Time Entries'!$T$12:$T$1011, _xlfn.CONCAT(P$10, " - ", $Y179), 'Time Entries'!$F$12:$F$1011)+SUMIF('Time Entries'!$U$12:$U$1011, _xlfn.CONCAT(P$10, " - ", $Y179), 'Time Entries'!$H$12:$H$1011)+SUMIF('Time Entries'!$V$12:$V$1011, _xlfn.CONCAT(P$10, " - ", $Y179), 'Time Entries'!$J$12:$J$1011))</f>
        <v/>
      </c>
      <c r="Q179" s="22" t="str">
        <f>IF(OR($B179="", $C179=""), "", SUMIF('Time Entries'!$S$12:$S$1011, _xlfn.CONCAT(Q$10, " - ", $Y179), 'Time Entries'!$D$12:$D$1011)+SUMIF('Time Entries'!$T$12:$T$1011, _xlfn.CONCAT(Q$10, " - ", $Y179), 'Time Entries'!$F$12:$F$1011)+SUMIF('Time Entries'!$U$12:$U$1011, _xlfn.CONCAT(Q$10, " - ", $Y179), 'Time Entries'!$H$12:$H$1011)+SUMIF('Time Entries'!$V$12:$V$1011, _xlfn.CONCAT(Q$10, " - ", $Y179), 'Time Entries'!$J$12:$J$1011))</f>
        <v/>
      </c>
      <c r="R179" s="22" t="str">
        <f>IF(OR($B179="", $C179=""), "", SUMIF('Time Entries'!$S$12:$S$1011, _xlfn.CONCAT(R$10, " - ", $Y179), 'Time Entries'!$D$12:$D$1011)+SUMIF('Time Entries'!$T$12:$T$1011, _xlfn.CONCAT(R$10, " - ", $Y179), 'Time Entries'!$F$12:$F$1011)+SUMIF('Time Entries'!$U$12:$U$1011, _xlfn.CONCAT(R$10, " - ", $Y179), 'Time Entries'!$H$12:$H$1011)+SUMIF('Time Entries'!$V$12:$V$1011, _xlfn.CONCAT(R$10, " - ", $Y179), 'Time Entries'!$J$12:$J$1011))</f>
        <v/>
      </c>
      <c r="S179" s="22" t="str">
        <f>IF(OR($B179="", $C179=""), "", SUMIF('Time Entries'!$S$12:$S$1011, _xlfn.CONCAT(S$10, " - ", $Y179), 'Time Entries'!$D$12:$D$1011)+SUMIF('Time Entries'!$T$12:$T$1011, _xlfn.CONCAT(S$10, " - ", $Y179), 'Time Entries'!$F$12:$F$1011)+SUMIF('Time Entries'!$U$12:$U$1011, _xlfn.CONCAT(S$10, " - ", $Y179), 'Time Entries'!$H$12:$H$1011)+SUMIF('Time Entries'!$V$12:$V$1011, _xlfn.CONCAT(S$10, " - ", $Y179), 'Time Entries'!$J$12:$J$1011))</f>
        <v/>
      </c>
      <c r="T179" s="24" t="str">
        <f>IF(OR($B179="", $C179=""), "", SUMIF('Time Entries'!$S$12:$S$1011, _xlfn.CONCAT(T$10, " - ", $Y179), 'Time Entries'!$D$12:$D$1011)+SUMIF('Time Entries'!$T$12:$T$1011, _xlfn.CONCAT(T$10, " - ", $Y179), 'Time Entries'!$F$12:$F$1011)+SUMIF('Time Entries'!$U$12:$U$1011, _xlfn.CONCAT(T$10, " - ", $Y179), 'Time Entries'!$H$12:$H$1011)+SUMIF('Time Entries'!$V$12:$V$1011, _xlfn.CONCAT(T$10, " - ", $Y179), 'Time Entries'!$J$12:$J$1011))</f>
        <v/>
      </c>
      <c r="U179" s="48"/>
      <c r="W179" s="17" t="str">
        <f t="shared" si="18"/>
        <v/>
      </c>
      <c r="Y179" s="17" t="str">
        <f t="shared" si="19"/>
        <v/>
      </c>
      <c r="AD179" s="17" t="str">
        <f t="shared" si="20"/>
        <v/>
      </c>
      <c r="AF179" s="17" t="str">
        <f t="shared" si="21"/>
        <v/>
      </c>
      <c r="AH179" s="17" t="str">
        <f>IF($B179="", "", IF(COUNTIF($B$12:$B179, $B179)&gt;1, "", $B179))</f>
        <v/>
      </c>
      <c r="AI179" s="17" t="str">
        <f>IF($AH179="", "", COUNTIF($AH$12:$AH$261, "&lt;"&amp;$AH179)+1+COUNTIF($AH$12:$AH179, $AH179)-1-$AH$10)</f>
        <v/>
      </c>
      <c r="AK179" s="17" t="str">
        <f t="shared" si="22"/>
        <v/>
      </c>
      <c r="AL179" s="17" t="str">
        <f>IF($AK179="", "", COUNTIF($AK$12:$AK$261, "&lt;"&amp;$AK179)+1+COUNTIF($AK$12:$AK179, $AK179)-1-$AK$10)</f>
        <v/>
      </c>
    </row>
    <row r="180" spans="1:38" x14ac:dyDescent="0.25">
      <c r="A180" s="48"/>
      <c r="B180" s="57"/>
      <c r="C180" s="58"/>
      <c r="D180" s="59"/>
      <c r="E180" s="48"/>
      <c r="F180" s="27" t="str">
        <f t="shared" si="16"/>
        <v/>
      </c>
      <c r="G180" s="27" t="str">
        <f t="shared" si="17"/>
        <v/>
      </c>
      <c r="H180" s="48"/>
      <c r="I180" s="31" t="str">
        <f>IF(OR($B180="", $C180=""), "", SUMIF('Time Entries'!$S$12:$S$1011, _xlfn.CONCAT(I$10, " - ", $Y180), 'Time Entries'!$D$12:$D$1011)+SUMIF('Time Entries'!$T$12:$T$1011, _xlfn.CONCAT(I$10, " - ", $Y180), 'Time Entries'!$F$12:$F$1011)+SUMIF('Time Entries'!$U$12:$U$1011, _xlfn.CONCAT(I$10, " - ", $Y180), 'Time Entries'!$H$12:$H$1011)+SUMIF('Time Entries'!$V$12:$V$1011, _xlfn.CONCAT(I$10, " - ", $Y180), 'Time Entries'!$J$12:$J$1011))</f>
        <v/>
      </c>
      <c r="J180" s="22" t="str">
        <f>IF(OR($B180="", $C180=""), "", SUMIF('Time Entries'!$S$12:$S$1011, _xlfn.CONCAT(J$10, " - ", $Y180), 'Time Entries'!$D$12:$D$1011)+SUMIF('Time Entries'!$T$12:$T$1011, _xlfn.CONCAT(J$10, " - ", $Y180), 'Time Entries'!$F$12:$F$1011)+SUMIF('Time Entries'!$U$12:$U$1011, _xlfn.CONCAT(J$10, " - ", $Y180), 'Time Entries'!$H$12:$H$1011)+SUMIF('Time Entries'!$V$12:$V$1011, _xlfn.CONCAT(J$10, " - ", $Y180), 'Time Entries'!$J$12:$J$1011))</f>
        <v/>
      </c>
      <c r="K180" s="22" t="str">
        <f>IF(OR($B180="", $C180=""), "", SUMIF('Time Entries'!$S$12:$S$1011, _xlfn.CONCAT(K$10, " - ", $Y180), 'Time Entries'!$D$12:$D$1011)+SUMIF('Time Entries'!$T$12:$T$1011, _xlfn.CONCAT(K$10, " - ", $Y180), 'Time Entries'!$F$12:$F$1011)+SUMIF('Time Entries'!$U$12:$U$1011, _xlfn.CONCAT(K$10, " - ", $Y180), 'Time Entries'!$H$12:$H$1011)+SUMIF('Time Entries'!$V$12:$V$1011, _xlfn.CONCAT(K$10, " - ", $Y180), 'Time Entries'!$J$12:$J$1011))</f>
        <v/>
      </c>
      <c r="L180" s="22" t="str">
        <f>IF(OR($B180="", $C180=""), "", SUMIF('Time Entries'!$S$12:$S$1011, _xlfn.CONCAT(L$10, " - ", $Y180), 'Time Entries'!$D$12:$D$1011)+SUMIF('Time Entries'!$T$12:$T$1011, _xlfn.CONCAT(L$10, " - ", $Y180), 'Time Entries'!$F$12:$F$1011)+SUMIF('Time Entries'!$U$12:$U$1011, _xlfn.CONCAT(L$10, " - ", $Y180), 'Time Entries'!$H$12:$H$1011)+SUMIF('Time Entries'!$V$12:$V$1011, _xlfn.CONCAT(L$10, " - ", $Y180), 'Time Entries'!$J$12:$J$1011))</f>
        <v/>
      </c>
      <c r="M180" s="22" t="str">
        <f>IF(OR($B180="", $C180=""), "", SUMIF('Time Entries'!$S$12:$S$1011, _xlfn.CONCAT(M$10, " - ", $Y180), 'Time Entries'!$D$12:$D$1011)+SUMIF('Time Entries'!$T$12:$T$1011, _xlfn.CONCAT(M$10, " - ", $Y180), 'Time Entries'!$F$12:$F$1011)+SUMIF('Time Entries'!$U$12:$U$1011, _xlfn.CONCAT(M$10, " - ", $Y180), 'Time Entries'!$H$12:$H$1011)+SUMIF('Time Entries'!$V$12:$V$1011, _xlfn.CONCAT(M$10, " - ", $Y180), 'Time Entries'!$J$12:$J$1011))</f>
        <v/>
      </c>
      <c r="N180" s="22" t="str">
        <f>IF(OR($B180="", $C180=""), "", SUMIF('Time Entries'!$S$12:$S$1011, _xlfn.CONCAT(N$10, " - ", $Y180), 'Time Entries'!$D$12:$D$1011)+SUMIF('Time Entries'!$T$12:$T$1011, _xlfn.CONCAT(N$10, " - ", $Y180), 'Time Entries'!$F$12:$F$1011)+SUMIF('Time Entries'!$U$12:$U$1011, _xlfn.CONCAT(N$10, " - ", $Y180), 'Time Entries'!$H$12:$H$1011)+SUMIF('Time Entries'!$V$12:$V$1011, _xlfn.CONCAT(N$10, " - ", $Y180), 'Time Entries'!$J$12:$J$1011))</f>
        <v/>
      </c>
      <c r="O180" s="22" t="str">
        <f>IF(OR($B180="", $C180=""), "", SUMIF('Time Entries'!$S$12:$S$1011, _xlfn.CONCAT(O$10, " - ", $Y180), 'Time Entries'!$D$12:$D$1011)+SUMIF('Time Entries'!$T$12:$T$1011, _xlfn.CONCAT(O$10, " - ", $Y180), 'Time Entries'!$F$12:$F$1011)+SUMIF('Time Entries'!$U$12:$U$1011, _xlfn.CONCAT(O$10, " - ", $Y180), 'Time Entries'!$H$12:$H$1011)+SUMIF('Time Entries'!$V$12:$V$1011, _xlfn.CONCAT(O$10, " - ", $Y180), 'Time Entries'!$J$12:$J$1011))</f>
        <v/>
      </c>
      <c r="P180" s="22" t="str">
        <f>IF(OR($B180="", $C180=""), "", SUMIF('Time Entries'!$S$12:$S$1011, _xlfn.CONCAT(P$10, " - ", $Y180), 'Time Entries'!$D$12:$D$1011)+SUMIF('Time Entries'!$T$12:$T$1011, _xlfn.CONCAT(P$10, " - ", $Y180), 'Time Entries'!$F$12:$F$1011)+SUMIF('Time Entries'!$U$12:$U$1011, _xlfn.CONCAT(P$10, " - ", $Y180), 'Time Entries'!$H$12:$H$1011)+SUMIF('Time Entries'!$V$12:$V$1011, _xlfn.CONCAT(P$10, " - ", $Y180), 'Time Entries'!$J$12:$J$1011))</f>
        <v/>
      </c>
      <c r="Q180" s="22" t="str">
        <f>IF(OR($B180="", $C180=""), "", SUMIF('Time Entries'!$S$12:$S$1011, _xlfn.CONCAT(Q$10, " - ", $Y180), 'Time Entries'!$D$12:$D$1011)+SUMIF('Time Entries'!$T$12:$T$1011, _xlfn.CONCAT(Q$10, " - ", $Y180), 'Time Entries'!$F$12:$F$1011)+SUMIF('Time Entries'!$U$12:$U$1011, _xlfn.CONCAT(Q$10, " - ", $Y180), 'Time Entries'!$H$12:$H$1011)+SUMIF('Time Entries'!$V$12:$V$1011, _xlfn.CONCAT(Q$10, " - ", $Y180), 'Time Entries'!$J$12:$J$1011))</f>
        <v/>
      </c>
      <c r="R180" s="22" t="str">
        <f>IF(OR($B180="", $C180=""), "", SUMIF('Time Entries'!$S$12:$S$1011, _xlfn.CONCAT(R$10, " - ", $Y180), 'Time Entries'!$D$12:$D$1011)+SUMIF('Time Entries'!$T$12:$T$1011, _xlfn.CONCAT(R$10, " - ", $Y180), 'Time Entries'!$F$12:$F$1011)+SUMIF('Time Entries'!$U$12:$U$1011, _xlfn.CONCAT(R$10, " - ", $Y180), 'Time Entries'!$H$12:$H$1011)+SUMIF('Time Entries'!$V$12:$V$1011, _xlfn.CONCAT(R$10, " - ", $Y180), 'Time Entries'!$J$12:$J$1011))</f>
        <v/>
      </c>
      <c r="S180" s="22" t="str">
        <f>IF(OR($B180="", $C180=""), "", SUMIF('Time Entries'!$S$12:$S$1011, _xlfn.CONCAT(S$10, " - ", $Y180), 'Time Entries'!$D$12:$D$1011)+SUMIF('Time Entries'!$T$12:$T$1011, _xlfn.CONCAT(S$10, " - ", $Y180), 'Time Entries'!$F$12:$F$1011)+SUMIF('Time Entries'!$U$12:$U$1011, _xlfn.CONCAT(S$10, " - ", $Y180), 'Time Entries'!$H$12:$H$1011)+SUMIF('Time Entries'!$V$12:$V$1011, _xlfn.CONCAT(S$10, " - ", $Y180), 'Time Entries'!$J$12:$J$1011))</f>
        <v/>
      </c>
      <c r="T180" s="24" t="str">
        <f>IF(OR($B180="", $C180=""), "", SUMIF('Time Entries'!$S$12:$S$1011, _xlfn.CONCAT(T$10, " - ", $Y180), 'Time Entries'!$D$12:$D$1011)+SUMIF('Time Entries'!$T$12:$T$1011, _xlfn.CONCAT(T$10, " - ", $Y180), 'Time Entries'!$F$12:$F$1011)+SUMIF('Time Entries'!$U$12:$U$1011, _xlfn.CONCAT(T$10, " - ", $Y180), 'Time Entries'!$H$12:$H$1011)+SUMIF('Time Entries'!$V$12:$V$1011, _xlfn.CONCAT(T$10, " - ", $Y180), 'Time Entries'!$J$12:$J$1011))</f>
        <v/>
      </c>
      <c r="U180" s="48"/>
      <c r="W180" s="17" t="str">
        <f t="shared" si="18"/>
        <v/>
      </c>
      <c r="Y180" s="17" t="str">
        <f t="shared" si="19"/>
        <v/>
      </c>
      <c r="AD180" s="17" t="str">
        <f t="shared" si="20"/>
        <v/>
      </c>
      <c r="AF180" s="17" t="str">
        <f t="shared" si="21"/>
        <v/>
      </c>
      <c r="AH180" s="17" t="str">
        <f>IF($B180="", "", IF(COUNTIF($B$12:$B180, $B180)&gt;1, "", $B180))</f>
        <v/>
      </c>
      <c r="AI180" s="17" t="str">
        <f>IF($AH180="", "", COUNTIF($AH$12:$AH$261, "&lt;"&amp;$AH180)+1+COUNTIF($AH$12:$AH180, $AH180)-1-$AH$10)</f>
        <v/>
      </c>
      <c r="AK180" s="17" t="str">
        <f t="shared" si="22"/>
        <v/>
      </c>
      <c r="AL180" s="17" t="str">
        <f>IF($AK180="", "", COUNTIF($AK$12:$AK$261, "&lt;"&amp;$AK180)+1+COUNTIF($AK$12:$AK180, $AK180)-1-$AK$10)</f>
        <v/>
      </c>
    </row>
    <row r="181" spans="1:38" x14ac:dyDescent="0.25">
      <c r="A181" s="48"/>
      <c r="B181" s="57"/>
      <c r="C181" s="58"/>
      <c r="D181" s="59"/>
      <c r="E181" s="48"/>
      <c r="F181" s="27" t="str">
        <f t="shared" si="16"/>
        <v/>
      </c>
      <c r="G181" s="27" t="str">
        <f t="shared" si="17"/>
        <v/>
      </c>
      <c r="H181" s="48"/>
      <c r="I181" s="31" t="str">
        <f>IF(OR($B181="", $C181=""), "", SUMIF('Time Entries'!$S$12:$S$1011, _xlfn.CONCAT(I$10, " - ", $Y181), 'Time Entries'!$D$12:$D$1011)+SUMIF('Time Entries'!$T$12:$T$1011, _xlfn.CONCAT(I$10, " - ", $Y181), 'Time Entries'!$F$12:$F$1011)+SUMIF('Time Entries'!$U$12:$U$1011, _xlfn.CONCAT(I$10, " - ", $Y181), 'Time Entries'!$H$12:$H$1011)+SUMIF('Time Entries'!$V$12:$V$1011, _xlfn.CONCAT(I$10, " - ", $Y181), 'Time Entries'!$J$12:$J$1011))</f>
        <v/>
      </c>
      <c r="J181" s="22" t="str">
        <f>IF(OR($B181="", $C181=""), "", SUMIF('Time Entries'!$S$12:$S$1011, _xlfn.CONCAT(J$10, " - ", $Y181), 'Time Entries'!$D$12:$D$1011)+SUMIF('Time Entries'!$T$12:$T$1011, _xlfn.CONCAT(J$10, " - ", $Y181), 'Time Entries'!$F$12:$F$1011)+SUMIF('Time Entries'!$U$12:$U$1011, _xlfn.CONCAT(J$10, " - ", $Y181), 'Time Entries'!$H$12:$H$1011)+SUMIF('Time Entries'!$V$12:$V$1011, _xlfn.CONCAT(J$10, " - ", $Y181), 'Time Entries'!$J$12:$J$1011))</f>
        <v/>
      </c>
      <c r="K181" s="22" t="str">
        <f>IF(OR($B181="", $C181=""), "", SUMIF('Time Entries'!$S$12:$S$1011, _xlfn.CONCAT(K$10, " - ", $Y181), 'Time Entries'!$D$12:$D$1011)+SUMIF('Time Entries'!$T$12:$T$1011, _xlfn.CONCAT(K$10, " - ", $Y181), 'Time Entries'!$F$12:$F$1011)+SUMIF('Time Entries'!$U$12:$U$1011, _xlfn.CONCAT(K$10, " - ", $Y181), 'Time Entries'!$H$12:$H$1011)+SUMIF('Time Entries'!$V$12:$V$1011, _xlfn.CONCAT(K$10, " - ", $Y181), 'Time Entries'!$J$12:$J$1011))</f>
        <v/>
      </c>
      <c r="L181" s="22" t="str">
        <f>IF(OR($B181="", $C181=""), "", SUMIF('Time Entries'!$S$12:$S$1011, _xlfn.CONCAT(L$10, " - ", $Y181), 'Time Entries'!$D$12:$D$1011)+SUMIF('Time Entries'!$T$12:$T$1011, _xlfn.CONCAT(L$10, " - ", $Y181), 'Time Entries'!$F$12:$F$1011)+SUMIF('Time Entries'!$U$12:$U$1011, _xlfn.CONCAT(L$10, " - ", $Y181), 'Time Entries'!$H$12:$H$1011)+SUMIF('Time Entries'!$V$12:$V$1011, _xlfn.CONCAT(L$10, " - ", $Y181), 'Time Entries'!$J$12:$J$1011))</f>
        <v/>
      </c>
      <c r="M181" s="22" t="str">
        <f>IF(OR($B181="", $C181=""), "", SUMIF('Time Entries'!$S$12:$S$1011, _xlfn.CONCAT(M$10, " - ", $Y181), 'Time Entries'!$D$12:$D$1011)+SUMIF('Time Entries'!$T$12:$T$1011, _xlfn.CONCAT(M$10, " - ", $Y181), 'Time Entries'!$F$12:$F$1011)+SUMIF('Time Entries'!$U$12:$U$1011, _xlfn.CONCAT(M$10, " - ", $Y181), 'Time Entries'!$H$12:$H$1011)+SUMIF('Time Entries'!$V$12:$V$1011, _xlfn.CONCAT(M$10, " - ", $Y181), 'Time Entries'!$J$12:$J$1011))</f>
        <v/>
      </c>
      <c r="N181" s="22" t="str">
        <f>IF(OR($B181="", $C181=""), "", SUMIF('Time Entries'!$S$12:$S$1011, _xlfn.CONCAT(N$10, " - ", $Y181), 'Time Entries'!$D$12:$D$1011)+SUMIF('Time Entries'!$T$12:$T$1011, _xlfn.CONCAT(N$10, " - ", $Y181), 'Time Entries'!$F$12:$F$1011)+SUMIF('Time Entries'!$U$12:$U$1011, _xlfn.CONCAT(N$10, " - ", $Y181), 'Time Entries'!$H$12:$H$1011)+SUMIF('Time Entries'!$V$12:$V$1011, _xlfn.CONCAT(N$10, " - ", $Y181), 'Time Entries'!$J$12:$J$1011))</f>
        <v/>
      </c>
      <c r="O181" s="22" t="str">
        <f>IF(OR($B181="", $C181=""), "", SUMIF('Time Entries'!$S$12:$S$1011, _xlfn.CONCAT(O$10, " - ", $Y181), 'Time Entries'!$D$12:$D$1011)+SUMIF('Time Entries'!$T$12:$T$1011, _xlfn.CONCAT(O$10, " - ", $Y181), 'Time Entries'!$F$12:$F$1011)+SUMIF('Time Entries'!$U$12:$U$1011, _xlfn.CONCAT(O$10, " - ", $Y181), 'Time Entries'!$H$12:$H$1011)+SUMIF('Time Entries'!$V$12:$V$1011, _xlfn.CONCAT(O$10, " - ", $Y181), 'Time Entries'!$J$12:$J$1011))</f>
        <v/>
      </c>
      <c r="P181" s="22" t="str">
        <f>IF(OR($B181="", $C181=""), "", SUMIF('Time Entries'!$S$12:$S$1011, _xlfn.CONCAT(P$10, " - ", $Y181), 'Time Entries'!$D$12:$D$1011)+SUMIF('Time Entries'!$T$12:$T$1011, _xlfn.CONCAT(P$10, " - ", $Y181), 'Time Entries'!$F$12:$F$1011)+SUMIF('Time Entries'!$U$12:$U$1011, _xlfn.CONCAT(P$10, " - ", $Y181), 'Time Entries'!$H$12:$H$1011)+SUMIF('Time Entries'!$V$12:$V$1011, _xlfn.CONCAT(P$10, " - ", $Y181), 'Time Entries'!$J$12:$J$1011))</f>
        <v/>
      </c>
      <c r="Q181" s="22" t="str">
        <f>IF(OR($B181="", $C181=""), "", SUMIF('Time Entries'!$S$12:$S$1011, _xlfn.CONCAT(Q$10, " - ", $Y181), 'Time Entries'!$D$12:$D$1011)+SUMIF('Time Entries'!$T$12:$T$1011, _xlfn.CONCAT(Q$10, " - ", $Y181), 'Time Entries'!$F$12:$F$1011)+SUMIF('Time Entries'!$U$12:$U$1011, _xlfn.CONCAT(Q$10, " - ", $Y181), 'Time Entries'!$H$12:$H$1011)+SUMIF('Time Entries'!$V$12:$V$1011, _xlfn.CONCAT(Q$10, " - ", $Y181), 'Time Entries'!$J$12:$J$1011))</f>
        <v/>
      </c>
      <c r="R181" s="22" t="str">
        <f>IF(OR($B181="", $C181=""), "", SUMIF('Time Entries'!$S$12:$S$1011, _xlfn.CONCAT(R$10, " - ", $Y181), 'Time Entries'!$D$12:$D$1011)+SUMIF('Time Entries'!$T$12:$T$1011, _xlfn.CONCAT(R$10, " - ", $Y181), 'Time Entries'!$F$12:$F$1011)+SUMIF('Time Entries'!$U$12:$U$1011, _xlfn.CONCAT(R$10, " - ", $Y181), 'Time Entries'!$H$12:$H$1011)+SUMIF('Time Entries'!$V$12:$V$1011, _xlfn.CONCAT(R$10, " - ", $Y181), 'Time Entries'!$J$12:$J$1011))</f>
        <v/>
      </c>
      <c r="S181" s="22" t="str">
        <f>IF(OR($B181="", $C181=""), "", SUMIF('Time Entries'!$S$12:$S$1011, _xlfn.CONCAT(S$10, " - ", $Y181), 'Time Entries'!$D$12:$D$1011)+SUMIF('Time Entries'!$T$12:$T$1011, _xlfn.CONCAT(S$10, " - ", $Y181), 'Time Entries'!$F$12:$F$1011)+SUMIF('Time Entries'!$U$12:$U$1011, _xlfn.CONCAT(S$10, " - ", $Y181), 'Time Entries'!$H$12:$H$1011)+SUMIF('Time Entries'!$V$12:$V$1011, _xlfn.CONCAT(S$10, " - ", $Y181), 'Time Entries'!$J$12:$J$1011))</f>
        <v/>
      </c>
      <c r="T181" s="24" t="str">
        <f>IF(OR($B181="", $C181=""), "", SUMIF('Time Entries'!$S$12:$S$1011, _xlfn.CONCAT(T$10, " - ", $Y181), 'Time Entries'!$D$12:$D$1011)+SUMIF('Time Entries'!$T$12:$T$1011, _xlfn.CONCAT(T$10, " - ", $Y181), 'Time Entries'!$F$12:$F$1011)+SUMIF('Time Entries'!$U$12:$U$1011, _xlfn.CONCAT(T$10, " - ", $Y181), 'Time Entries'!$H$12:$H$1011)+SUMIF('Time Entries'!$V$12:$V$1011, _xlfn.CONCAT(T$10, " - ", $Y181), 'Time Entries'!$J$12:$J$1011))</f>
        <v/>
      </c>
      <c r="U181" s="48"/>
      <c r="W181" s="17" t="str">
        <f t="shared" si="18"/>
        <v/>
      </c>
      <c r="Y181" s="17" t="str">
        <f t="shared" si="19"/>
        <v/>
      </c>
      <c r="AD181" s="17" t="str">
        <f t="shared" si="20"/>
        <v/>
      </c>
      <c r="AF181" s="17" t="str">
        <f t="shared" si="21"/>
        <v/>
      </c>
      <c r="AH181" s="17" t="str">
        <f>IF($B181="", "", IF(COUNTIF($B$12:$B181, $B181)&gt;1, "", $B181))</f>
        <v/>
      </c>
      <c r="AI181" s="17" t="str">
        <f>IF($AH181="", "", COUNTIF($AH$12:$AH$261, "&lt;"&amp;$AH181)+1+COUNTIF($AH$12:$AH181, $AH181)-1-$AH$10)</f>
        <v/>
      </c>
      <c r="AK181" s="17" t="str">
        <f t="shared" si="22"/>
        <v/>
      </c>
      <c r="AL181" s="17" t="str">
        <f>IF($AK181="", "", COUNTIF($AK$12:$AK$261, "&lt;"&amp;$AK181)+1+COUNTIF($AK$12:$AK181, $AK181)-1-$AK$10)</f>
        <v/>
      </c>
    </row>
    <row r="182" spans="1:38" x14ac:dyDescent="0.25">
      <c r="A182" s="48"/>
      <c r="B182" s="57"/>
      <c r="C182" s="58"/>
      <c r="D182" s="59"/>
      <c r="E182" s="48"/>
      <c r="F182" s="27" t="str">
        <f t="shared" si="16"/>
        <v/>
      </c>
      <c r="G182" s="27" t="str">
        <f t="shared" si="17"/>
        <v/>
      </c>
      <c r="H182" s="48"/>
      <c r="I182" s="31" t="str">
        <f>IF(OR($B182="", $C182=""), "", SUMIF('Time Entries'!$S$12:$S$1011, _xlfn.CONCAT(I$10, " - ", $Y182), 'Time Entries'!$D$12:$D$1011)+SUMIF('Time Entries'!$T$12:$T$1011, _xlfn.CONCAT(I$10, " - ", $Y182), 'Time Entries'!$F$12:$F$1011)+SUMIF('Time Entries'!$U$12:$U$1011, _xlfn.CONCAT(I$10, " - ", $Y182), 'Time Entries'!$H$12:$H$1011)+SUMIF('Time Entries'!$V$12:$V$1011, _xlfn.CONCAT(I$10, " - ", $Y182), 'Time Entries'!$J$12:$J$1011))</f>
        <v/>
      </c>
      <c r="J182" s="22" t="str">
        <f>IF(OR($B182="", $C182=""), "", SUMIF('Time Entries'!$S$12:$S$1011, _xlfn.CONCAT(J$10, " - ", $Y182), 'Time Entries'!$D$12:$D$1011)+SUMIF('Time Entries'!$T$12:$T$1011, _xlfn.CONCAT(J$10, " - ", $Y182), 'Time Entries'!$F$12:$F$1011)+SUMIF('Time Entries'!$U$12:$U$1011, _xlfn.CONCAT(J$10, " - ", $Y182), 'Time Entries'!$H$12:$H$1011)+SUMIF('Time Entries'!$V$12:$V$1011, _xlfn.CONCAT(J$10, " - ", $Y182), 'Time Entries'!$J$12:$J$1011))</f>
        <v/>
      </c>
      <c r="K182" s="22" t="str">
        <f>IF(OR($B182="", $C182=""), "", SUMIF('Time Entries'!$S$12:$S$1011, _xlfn.CONCAT(K$10, " - ", $Y182), 'Time Entries'!$D$12:$D$1011)+SUMIF('Time Entries'!$T$12:$T$1011, _xlfn.CONCAT(K$10, " - ", $Y182), 'Time Entries'!$F$12:$F$1011)+SUMIF('Time Entries'!$U$12:$U$1011, _xlfn.CONCAT(K$10, " - ", $Y182), 'Time Entries'!$H$12:$H$1011)+SUMIF('Time Entries'!$V$12:$V$1011, _xlfn.CONCAT(K$10, " - ", $Y182), 'Time Entries'!$J$12:$J$1011))</f>
        <v/>
      </c>
      <c r="L182" s="22" t="str">
        <f>IF(OR($B182="", $C182=""), "", SUMIF('Time Entries'!$S$12:$S$1011, _xlfn.CONCAT(L$10, " - ", $Y182), 'Time Entries'!$D$12:$D$1011)+SUMIF('Time Entries'!$T$12:$T$1011, _xlfn.CONCAT(L$10, " - ", $Y182), 'Time Entries'!$F$12:$F$1011)+SUMIF('Time Entries'!$U$12:$U$1011, _xlfn.CONCAT(L$10, " - ", $Y182), 'Time Entries'!$H$12:$H$1011)+SUMIF('Time Entries'!$V$12:$V$1011, _xlfn.CONCAT(L$10, " - ", $Y182), 'Time Entries'!$J$12:$J$1011))</f>
        <v/>
      </c>
      <c r="M182" s="22" t="str">
        <f>IF(OR($B182="", $C182=""), "", SUMIF('Time Entries'!$S$12:$S$1011, _xlfn.CONCAT(M$10, " - ", $Y182), 'Time Entries'!$D$12:$D$1011)+SUMIF('Time Entries'!$T$12:$T$1011, _xlfn.CONCAT(M$10, " - ", $Y182), 'Time Entries'!$F$12:$F$1011)+SUMIF('Time Entries'!$U$12:$U$1011, _xlfn.CONCAT(M$10, " - ", $Y182), 'Time Entries'!$H$12:$H$1011)+SUMIF('Time Entries'!$V$12:$V$1011, _xlfn.CONCAT(M$10, " - ", $Y182), 'Time Entries'!$J$12:$J$1011))</f>
        <v/>
      </c>
      <c r="N182" s="22" t="str">
        <f>IF(OR($B182="", $C182=""), "", SUMIF('Time Entries'!$S$12:$S$1011, _xlfn.CONCAT(N$10, " - ", $Y182), 'Time Entries'!$D$12:$D$1011)+SUMIF('Time Entries'!$T$12:$T$1011, _xlfn.CONCAT(N$10, " - ", $Y182), 'Time Entries'!$F$12:$F$1011)+SUMIF('Time Entries'!$U$12:$U$1011, _xlfn.CONCAT(N$10, " - ", $Y182), 'Time Entries'!$H$12:$H$1011)+SUMIF('Time Entries'!$V$12:$V$1011, _xlfn.CONCAT(N$10, " - ", $Y182), 'Time Entries'!$J$12:$J$1011))</f>
        <v/>
      </c>
      <c r="O182" s="22" t="str">
        <f>IF(OR($B182="", $C182=""), "", SUMIF('Time Entries'!$S$12:$S$1011, _xlfn.CONCAT(O$10, " - ", $Y182), 'Time Entries'!$D$12:$D$1011)+SUMIF('Time Entries'!$T$12:$T$1011, _xlfn.CONCAT(O$10, " - ", $Y182), 'Time Entries'!$F$12:$F$1011)+SUMIF('Time Entries'!$U$12:$U$1011, _xlfn.CONCAT(O$10, " - ", $Y182), 'Time Entries'!$H$12:$H$1011)+SUMIF('Time Entries'!$V$12:$V$1011, _xlfn.CONCAT(O$10, " - ", $Y182), 'Time Entries'!$J$12:$J$1011))</f>
        <v/>
      </c>
      <c r="P182" s="22" t="str">
        <f>IF(OR($B182="", $C182=""), "", SUMIF('Time Entries'!$S$12:$S$1011, _xlfn.CONCAT(P$10, " - ", $Y182), 'Time Entries'!$D$12:$D$1011)+SUMIF('Time Entries'!$T$12:$T$1011, _xlfn.CONCAT(P$10, " - ", $Y182), 'Time Entries'!$F$12:$F$1011)+SUMIF('Time Entries'!$U$12:$U$1011, _xlfn.CONCAT(P$10, " - ", $Y182), 'Time Entries'!$H$12:$H$1011)+SUMIF('Time Entries'!$V$12:$V$1011, _xlfn.CONCAT(P$10, " - ", $Y182), 'Time Entries'!$J$12:$J$1011))</f>
        <v/>
      </c>
      <c r="Q182" s="22" t="str">
        <f>IF(OR($B182="", $C182=""), "", SUMIF('Time Entries'!$S$12:$S$1011, _xlfn.CONCAT(Q$10, " - ", $Y182), 'Time Entries'!$D$12:$D$1011)+SUMIF('Time Entries'!$T$12:$T$1011, _xlfn.CONCAT(Q$10, " - ", $Y182), 'Time Entries'!$F$12:$F$1011)+SUMIF('Time Entries'!$U$12:$U$1011, _xlfn.CONCAT(Q$10, " - ", $Y182), 'Time Entries'!$H$12:$H$1011)+SUMIF('Time Entries'!$V$12:$V$1011, _xlfn.CONCAT(Q$10, " - ", $Y182), 'Time Entries'!$J$12:$J$1011))</f>
        <v/>
      </c>
      <c r="R182" s="22" t="str">
        <f>IF(OR($B182="", $C182=""), "", SUMIF('Time Entries'!$S$12:$S$1011, _xlfn.CONCAT(R$10, " - ", $Y182), 'Time Entries'!$D$12:$D$1011)+SUMIF('Time Entries'!$T$12:$T$1011, _xlfn.CONCAT(R$10, " - ", $Y182), 'Time Entries'!$F$12:$F$1011)+SUMIF('Time Entries'!$U$12:$U$1011, _xlfn.CONCAT(R$10, " - ", $Y182), 'Time Entries'!$H$12:$H$1011)+SUMIF('Time Entries'!$V$12:$V$1011, _xlfn.CONCAT(R$10, " - ", $Y182), 'Time Entries'!$J$12:$J$1011))</f>
        <v/>
      </c>
      <c r="S182" s="22" t="str">
        <f>IF(OR($B182="", $C182=""), "", SUMIF('Time Entries'!$S$12:$S$1011, _xlfn.CONCAT(S$10, " - ", $Y182), 'Time Entries'!$D$12:$D$1011)+SUMIF('Time Entries'!$T$12:$T$1011, _xlfn.CONCAT(S$10, " - ", $Y182), 'Time Entries'!$F$12:$F$1011)+SUMIF('Time Entries'!$U$12:$U$1011, _xlfn.CONCAT(S$10, " - ", $Y182), 'Time Entries'!$H$12:$H$1011)+SUMIF('Time Entries'!$V$12:$V$1011, _xlfn.CONCAT(S$10, " - ", $Y182), 'Time Entries'!$J$12:$J$1011))</f>
        <v/>
      </c>
      <c r="T182" s="24" t="str">
        <f>IF(OR($B182="", $C182=""), "", SUMIF('Time Entries'!$S$12:$S$1011, _xlfn.CONCAT(T$10, " - ", $Y182), 'Time Entries'!$D$12:$D$1011)+SUMIF('Time Entries'!$T$12:$T$1011, _xlfn.CONCAT(T$10, " - ", $Y182), 'Time Entries'!$F$12:$F$1011)+SUMIF('Time Entries'!$U$12:$U$1011, _xlfn.CONCAT(T$10, " - ", $Y182), 'Time Entries'!$H$12:$H$1011)+SUMIF('Time Entries'!$V$12:$V$1011, _xlfn.CONCAT(T$10, " - ", $Y182), 'Time Entries'!$J$12:$J$1011))</f>
        <v/>
      </c>
      <c r="U182" s="48"/>
      <c r="W182" s="17" t="str">
        <f t="shared" si="18"/>
        <v/>
      </c>
      <c r="Y182" s="17" t="str">
        <f t="shared" si="19"/>
        <v/>
      </c>
      <c r="AD182" s="17" t="str">
        <f t="shared" si="20"/>
        <v/>
      </c>
      <c r="AF182" s="17" t="str">
        <f t="shared" si="21"/>
        <v/>
      </c>
      <c r="AH182" s="17" t="str">
        <f>IF($B182="", "", IF(COUNTIF($B$12:$B182, $B182)&gt;1, "", $B182))</f>
        <v/>
      </c>
      <c r="AI182" s="17" t="str">
        <f>IF($AH182="", "", COUNTIF($AH$12:$AH$261, "&lt;"&amp;$AH182)+1+COUNTIF($AH$12:$AH182, $AH182)-1-$AH$10)</f>
        <v/>
      </c>
      <c r="AK182" s="17" t="str">
        <f t="shared" si="22"/>
        <v/>
      </c>
      <c r="AL182" s="17" t="str">
        <f>IF($AK182="", "", COUNTIF($AK$12:$AK$261, "&lt;"&amp;$AK182)+1+COUNTIF($AK$12:$AK182, $AK182)-1-$AK$10)</f>
        <v/>
      </c>
    </row>
    <row r="183" spans="1:38" x14ac:dyDescent="0.25">
      <c r="A183" s="48"/>
      <c r="B183" s="57"/>
      <c r="C183" s="58"/>
      <c r="D183" s="59"/>
      <c r="E183" s="48"/>
      <c r="F183" s="27" t="str">
        <f t="shared" si="16"/>
        <v/>
      </c>
      <c r="G183" s="27" t="str">
        <f t="shared" si="17"/>
        <v/>
      </c>
      <c r="H183" s="48"/>
      <c r="I183" s="31" t="str">
        <f>IF(OR($B183="", $C183=""), "", SUMIF('Time Entries'!$S$12:$S$1011, _xlfn.CONCAT(I$10, " - ", $Y183), 'Time Entries'!$D$12:$D$1011)+SUMIF('Time Entries'!$T$12:$T$1011, _xlfn.CONCAT(I$10, " - ", $Y183), 'Time Entries'!$F$12:$F$1011)+SUMIF('Time Entries'!$U$12:$U$1011, _xlfn.CONCAT(I$10, " - ", $Y183), 'Time Entries'!$H$12:$H$1011)+SUMIF('Time Entries'!$V$12:$V$1011, _xlfn.CONCAT(I$10, " - ", $Y183), 'Time Entries'!$J$12:$J$1011))</f>
        <v/>
      </c>
      <c r="J183" s="22" t="str">
        <f>IF(OR($B183="", $C183=""), "", SUMIF('Time Entries'!$S$12:$S$1011, _xlfn.CONCAT(J$10, " - ", $Y183), 'Time Entries'!$D$12:$D$1011)+SUMIF('Time Entries'!$T$12:$T$1011, _xlfn.CONCAT(J$10, " - ", $Y183), 'Time Entries'!$F$12:$F$1011)+SUMIF('Time Entries'!$U$12:$U$1011, _xlfn.CONCAT(J$10, " - ", $Y183), 'Time Entries'!$H$12:$H$1011)+SUMIF('Time Entries'!$V$12:$V$1011, _xlfn.CONCAT(J$10, " - ", $Y183), 'Time Entries'!$J$12:$J$1011))</f>
        <v/>
      </c>
      <c r="K183" s="22" t="str">
        <f>IF(OR($B183="", $C183=""), "", SUMIF('Time Entries'!$S$12:$S$1011, _xlfn.CONCAT(K$10, " - ", $Y183), 'Time Entries'!$D$12:$D$1011)+SUMIF('Time Entries'!$T$12:$T$1011, _xlfn.CONCAT(K$10, " - ", $Y183), 'Time Entries'!$F$12:$F$1011)+SUMIF('Time Entries'!$U$12:$U$1011, _xlfn.CONCAT(K$10, " - ", $Y183), 'Time Entries'!$H$12:$H$1011)+SUMIF('Time Entries'!$V$12:$V$1011, _xlfn.CONCAT(K$10, " - ", $Y183), 'Time Entries'!$J$12:$J$1011))</f>
        <v/>
      </c>
      <c r="L183" s="22" t="str">
        <f>IF(OR($B183="", $C183=""), "", SUMIF('Time Entries'!$S$12:$S$1011, _xlfn.CONCAT(L$10, " - ", $Y183), 'Time Entries'!$D$12:$D$1011)+SUMIF('Time Entries'!$T$12:$T$1011, _xlfn.CONCAT(L$10, " - ", $Y183), 'Time Entries'!$F$12:$F$1011)+SUMIF('Time Entries'!$U$12:$U$1011, _xlfn.CONCAT(L$10, " - ", $Y183), 'Time Entries'!$H$12:$H$1011)+SUMIF('Time Entries'!$V$12:$V$1011, _xlfn.CONCAT(L$10, " - ", $Y183), 'Time Entries'!$J$12:$J$1011))</f>
        <v/>
      </c>
      <c r="M183" s="22" t="str">
        <f>IF(OR($B183="", $C183=""), "", SUMIF('Time Entries'!$S$12:$S$1011, _xlfn.CONCAT(M$10, " - ", $Y183), 'Time Entries'!$D$12:$D$1011)+SUMIF('Time Entries'!$T$12:$T$1011, _xlfn.CONCAT(M$10, " - ", $Y183), 'Time Entries'!$F$12:$F$1011)+SUMIF('Time Entries'!$U$12:$U$1011, _xlfn.CONCAT(M$10, " - ", $Y183), 'Time Entries'!$H$12:$H$1011)+SUMIF('Time Entries'!$V$12:$V$1011, _xlfn.CONCAT(M$10, " - ", $Y183), 'Time Entries'!$J$12:$J$1011))</f>
        <v/>
      </c>
      <c r="N183" s="22" t="str">
        <f>IF(OR($B183="", $C183=""), "", SUMIF('Time Entries'!$S$12:$S$1011, _xlfn.CONCAT(N$10, " - ", $Y183), 'Time Entries'!$D$12:$D$1011)+SUMIF('Time Entries'!$T$12:$T$1011, _xlfn.CONCAT(N$10, " - ", $Y183), 'Time Entries'!$F$12:$F$1011)+SUMIF('Time Entries'!$U$12:$U$1011, _xlfn.CONCAT(N$10, " - ", $Y183), 'Time Entries'!$H$12:$H$1011)+SUMIF('Time Entries'!$V$12:$V$1011, _xlfn.CONCAT(N$10, " - ", $Y183), 'Time Entries'!$J$12:$J$1011))</f>
        <v/>
      </c>
      <c r="O183" s="22" t="str">
        <f>IF(OR($B183="", $C183=""), "", SUMIF('Time Entries'!$S$12:$S$1011, _xlfn.CONCAT(O$10, " - ", $Y183), 'Time Entries'!$D$12:$D$1011)+SUMIF('Time Entries'!$T$12:$T$1011, _xlfn.CONCAT(O$10, " - ", $Y183), 'Time Entries'!$F$12:$F$1011)+SUMIF('Time Entries'!$U$12:$U$1011, _xlfn.CONCAT(O$10, " - ", $Y183), 'Time Entries'!$H$12:$H$1011)+SUMIF('Time Entries'!$V$12:$V$1011, _xlfn.CONCAT(O$10, " - ", $Y183), 'Time Entries'!$J$12:$J$1011))</f>
        <v/>
      </c>
      <c r="P183" s="22" t="str">
        <f>IF(OR($B183="", $C183=""), "", SUMIF('Time Entries'!$S$12:$S$1011, _xlfn.CONCAT(P$10, " - ", $Y183), 'Time Entries'!$D$12:$D$1011)+SUMIF('Time Entries'!$T$12:$T$1011, _xlfn.CONCAT(P$10, " - ", $Y183), 'Time Entries'!$F$12:$F$1011)+SUMIF('Time Entries'!$U$12:$U$1011, _xlfn.CONCAT(P$10, " - ", $Y183), 'Time Entries'!$H$12:$H$1011)+SUMIF('Time Entries'!$V$12:$V$1011, _xlfn.CONCAT(P$10, " - ", $Y183), 'Time Entries'!$J$12:$J$1011))</f>
        <v/>
      </c>
      <c r="Q183" s="22" t="str">
        <f>IF(OR($B183="", $C183=""), "", SUMIF('Time Entries'!$S$12:$S$1011, _xlfn.CONCAT(Q$10, " - ", $Y183), 'Time Entries'!$D$12:$D$1011)+SUMIF('Time Entries'!$T$12:$T$1011, _xlfn.CONCAT(Q$10, " - ", $Y183), 'Time Entries'!$F$12:$F$1011)+SUMIF('Time Entries'!$U$12:$U$1011, _xlfn.CONCAT(Q$10, " - ", $Y183), 'Time Entries'!$H$12:$H$1011)+SUMIF('Time Entries'!$V$12:$V$1011, _xlfn.CONCAT(Q$10, " - ", $Y183), 'Time Entries'!$J$12:$J$1011))</f>
        <v/>
      </c>
      <c r="R183" s="22" t="str">
        <f>IF(OR($B183="", $C183=""), "", SUMIF('Time Entries'!$S$12:$S$1011, _xlfn.CONCAT(R$10, " - ", $Y183), 'Time Entries'!$D$12:$D$1011)+SUMIF('Time Entries'!$T$12:$T$1011, _xlfn.CONCAT(R$10, " - ", $Y183), 'Time Entries'!$F$12:$F$1011)+SUMIF('Time Entries'!$U$12:$U$1011, _xlfn.CONCAT(R$10, " - ", $Y183), 'Time Entries'!$H$12:$H$1011)+SUMIF('Time Entries'!$V$12:$V$1011, _xlfn.CONCAT(R$10, " - ", $Y183), 'Time Entries'!$J$12:$J$1011))</f>
        <v/>
      </c>
      <c r="S183" s="22" t="str">
        <f>IF(OR($B183="", $C183=""), "", SUMIF('Time Entries'!$S$12:$S$1011, _xlfn.CONCAT(S$10, " - ", $Y183), 'Time Entries'!$D$12:$D$1011)+SUMIF('Time Entries'!$T$12:$T$1011, _xlfn.CONCAT(S$10, " - ", $Y183), 'Time Entries'!$F$12:$F$1011)+SUMIF('Time Entries'!$U$12:$U$1011, _xlfn.CONCAT(S$10, " - ", $Y183), 'Time Entries'!$H$12:$H$1011)+SUMIF('Time Entries'!$V$12:$V$1011, _xlfn.CONCAT(S$10, " - ", $Y183), 'Time Entries'!$J$12:$J$1011))</f>
        <v/>
      </c>
      <c r="T183" s="24" t="str">
        <f>IF(OR($B183="", $C183=""), "", SUMIF('Time Entries'!$S$12:$S$1011, _xlfn.CONCAT(T$10, " - ", $Y183), 'Time Entries'!$D$12:$D$1011)+SUMIF('Time Entries'!$T$12:$T$1011, _xlfn.CONCAT(T$10, " - ", $Y183), 'Time Entries'!$F$12:$F$1011)+SUMIF('Time Entries'!$U$12:$U$1011, _xlfn.CONCAT(T$10, " - ", $Y183), 'Time Entries'!$H$12:$H$1011)+SUMIF('Time Entries'!$V$12:$V$1011, _xlfn.CONCAT(T$10, " - ", $Y183), 'Time Entries'!$J$12:$J$1011))</f>
        <v/>
      </c>
      <c r="U183" s="48"/>
      <c r="W183" s="17" t="str">
        <f t="shared" si="18"/>
        <v/>
      </c>
      <c r="Y183" s="17" t="str">
        <f t="shared" si="19"/>
        <v/>
      </c>
      <c r="AD183" s="17" t="str">
        <f t="shared" si="20"/>
        <v/>
      </c>
      <c r="AF183" s="17" t="str">
        <f t="shared" si="21"/>
        <v/>
      </c>
      <c r="AH183" s="17" t="str">
        <f>IF($B183="", "", IF(COUNTIF($B$12:$B183, $B183)&gt;1, "", $B183))</f>
        <v/>
      </c>
      <c r="AI183" s="17" t="str">
        <f>IF($AH183="", "", COUNTIF($AH$12:$AH$261, "&lt;"&amp;$AH183)+1+COUNTIF($AH$12:$AH183, $AH183)-1-$AH$10)</f>
        <v/>
      </c>
      <c r="AK183" s="17" t="str">
        <f t="shared" si="22"/>
        <v/>
      </c>
      <c r="AL183" s="17" t="str">
        <f>IF($AK183="", "", COUNTIF($AK$12:$AK$261, "&lt;"&amp;$AK183)+1+COUNTIF($AK$12:$AK183, $AK183)-1-$AK$10)</f>
        <v/>
      </c>
    </row>
    <row r="184" spans="1:38" x14ac:dyDescent="0.25">
      <c r="A184" s="48"/>
      <c r="B184" s="57"/>
      <c r="C184" s="58"/>
      <c r="D184" s="59"/>
      <c r="E184" s="48"/>
      <c r="F184" s="27" t="str">
        <f t="shared" si="16"/>
        <v/>
      </c>
      <c r="G184" s="27" t="str">
        <f t="shared" si="17"/>
        <v/>
      </c>
      <c r="H184" s="48"/>
      <c r="I184" s="31" t="str">
        <f>IF(OR($B184="", $C184=""), "", SUMIF('Time Entries'!$S$12:$S$1011, _xlfn.CONCAT(I$10, " - ", $Y184), 'Time Entries'!$D$12:$D$1011)+SUMIF('Time Entries'!$T$12:$T$1011, _xlfn.CONCAT(I$10, " - ", $Y184), 'Time Entries'!$F$12:$F$1011)+SUMIF('Time Entries'!$U$12:$U$1011, _xlfn.CONCAT(I$10, " - ", $Y184), 'Time Entries'!$H$12:$H$1011)+SUMIF('Time Entries'!$V$12:$V$1011, _xlfn.CONCAT(I$10, " - ", $Y184), 'Time Entries'!$J$12:$J$1011))</f>
        <v/>
      </c>
      <c r="J184" s="22" t="str">
        <f>IF(OR($B184="", $C184=""), "", SUMIF('Time Entries'!$S$12:$S$1011, _xlfn.CONCAT(J$10, " - ", $Y184), 'Time Entries'!$D$12:$D$1011)+SUMIF('Time Entries'!$T$12:$T$1011, _xlfn.CONCAT(J$10, " - ", $Y184), 'Time Entries'!$F$12:$F$1011)+SUMIF('Time Entries'!$U$12:$U$1011, _xlfn.CONCAT(J$10, " - ", $Y184), 'Time Entries'!$H$12:$H$1011)+SUMIF('Time Entries'!$V$12:$V$1011, _xlfn.CONCAT(J$10, " - ", $Y184), 'Time Entries'!$J$12:$J$1011))</f>
        <v/>
      </c>
      <c r="K184" s="22" t="str">
        <f>IF(OR($B184="", $C184=""), "", SUMIF('Time Entries'!$S$12:$S$1011, _xlfn.CONCAT(K$10, " - ", $Y184), 'Time Entries'!$D$12:$D$1011)+SUMIF('Time Entries'!$T$12:$T$1011, _xlfn.CONCAT(K$10, " - ", $Y184), 'Time Entries'!$F$12:$F$1011)+SUMIF('Time Entries'!$U$12:$U$1011, _xlfn.CONCAT(K$10, " - ", $Y184), 'Time Entries'!$H$12:$H$1011)+SUMIF('Time Entries'!$V$12:$V$1011, _xlfn.CONCAT(K$10, " - ", $Y184), 'Time Entries'!$J$12:$J$1011))</f>
        <v/>
      </c>
      <c r="L184" s="22" t="str">
        <f>IF(OR($B184="", $C184=""), "", SUMIF('Time Entries'!$S$12:$S$1011, _xlfn.CONCAT(L$10, " - ", $Y184), 'Time Entries'!$D$12:$D$1011)+SUMIF('Time Entries'!$T$12:$T$1011, _xlfn.CONCAT(L$10, " - ", $Y184), 'Time Entries'!$F$12:$F$1011)+SUMIF('Time Entries'!$U$12:$U$1011, _xlfn.CONCAT(L$10, " - ", $Y184), 'Time Entries'!$H$12:$H$1011)+SUMIF('Time Entries'!$V$12:$V$1011, _xlfn.CONCAT(L$10, " - ", $Y184), 'Time Entries'!$J$12:$J$1011))</f>
        <v/>
      </c>
      <c r="M184" s="22" t="str">
        <f>IF(OR($B184="", $C184=""), "", SUMIF('Time Entries'!$S$12:$S$1011, _xlfn.CONCAT(M$10, " - ", $Y184), 'Time Entries'!$D$12:$D$1011)+SUMIF('Time Entries'!$T$12:$T$1011, _xlfn.CONCAT(M$10, " - ", $Y184), 'Time Entries'!$F$12:$F$1011)+SUMIF('Time Entries'!$U$12:$U$1011, _xlfn.CONCAT(M$10, " - ", $Y184), 'Time Entries'!$H$12:$H$1011)+SUMIF('Time Entries'!$V$12:$V$1011, _xlfn.CONCAT(M$10, " - ", $Y184), 'Time Entries'!$J$12:$J$1011))</f>
        <v/>
      </c>
      <c r="N184" s="22" t="str">
        <f>IF(OR($B184="", $C184=""), "", SUMIF('Time Entries'!$S$12:$S$1011, _xlfn.CONCAT(N$10, " - ", $Y184), 'Time Entries'!$D$12:$D$1011)+SUMIF('Time Entries'!$T$12:$T$1011, _xlfn.CONCAT(N$10, " - ", $Y184), 'Time Entries'!$F$12:$F$1011)+SUMIF('Time Entries'!$U$12:$U$1011, _xlfn.CONCAT(N$10, " - ", $Y184), 'Time Entries'!$H$12:$H$1011)+SUMIF('Time Entries'!$V$12:$V$1011, _xlfn.CONCAT(N$10, " - ", $Y184), 'Time Entries'!$J$12:$J$1011))</f>
        <v/>
      </c>
      <c r="O184" s="22" t="str">
        <f>IF(OR($B184="", $C184=""), "", SUMIF('Time Entries'!$S$12:$S$1011, _xlfn.CONCAT(O$10, " - ", $Y184), 'Time Entries'!$D$12:$D$1011)+SUMIF('Time Entries'!$T$12:$T$1011, _xlfn.CONCAT(O$10, " - ", $Y184), 'Time Entries'!$F$12:$F$1011)+SUMIF('Time Entries'!$U$12:$U$1011, _xlfn.CONCAT(O$10, " - ", $Y184), 'Time Entries'!$H$12:$H$1011)+SUMIF('Time Entries'!$V$12:$V$1011, _xlfn.CONCAT(O$10, " - ", $Y184), 'Time Entries'!$J$12:$J$1011))</f>
        <v/>
      </c>
      <c r="P184" s="22" t="str">
        <f>IF(OR($B184="", $C184=""), "", SUMIF('Time Entries'!$S$12:$S$1011, _xlfn.CONCAT(P$10, " - ", $Y184), 'Time Entries'!$D$12:$D$1011)+SUMIF('Time Entries'!$T$12:$T$1011, _xlfn.CONCAT(P$10, " - ", $Y184), 'Time Entries'!$F$12:$F$1011)+SUMIF('Time Entries'!$U$12:$U$1011, _xlfn.CONCAT(P$10, " - ", $Y184), 'Time Entries'!$H$12:$H$1011)+SUMIF('Time Entries'!$V$12:$V$1011, _xlfn.CONCAT(P$10, " - ", $Y184), 'Time Entries'!$J$12:$J$1011))</f>
        <v/>
      </c>
      <c r="Q184" s="22" t="str">
        <f>IF(OR($B184="", $C184=""), "", SUMIF('Time Entries'!$S$12:$S$1011, _xlfn.CONCAT(Q$10, " - ", $Y184), 'Time Entries'!$D$12:$D$1011)+SUMIF('Time Entries'!$T$12:$T$1011, _xlfn.CONCAT(Q$10, " - ", $Y184), 'Time Entries'!$F$12:$F$1011)+SUMIF('Time Entries'!$U$12:$U$1011, _xlfn.CONCAT(Q$10, " - ", $Y184), 'Time Entries'!$H$12:$H$1011)+SUMIF('Time Entries'!$V$12:$V$1011, _xlfn.CONCAT(Q$10, " - ", $Y184), 'Time Entries'!$J$12:$J$1011))</f>
        <v/>
      </c>
      <c r="R184" s="22" t="str">
        <f>IF(OR($B184="", $C184=""), "", SUMIF('Time Entries'!$S$12:$S$1011, _xlfn.CONCAT(R$10, " - ", $Y184), 'Time Entries'!$D$12:$D$1011)+SUMIF('Time Entries'!$T$12:$T$1011, _xlfn.CONCAT(R$10, " - ", $Y184), 'Time Entries'!$F$12:$F$1011)+SUMIF('Time Entries'!$U$12:$U$1011, _xlfn.CONCAT(R$10, " - ", $Y184), 'Time Entries'!$H$12:$H$1011)+SUMIF('Time Entries'!$V$12:$V$1011, _xlfn.CONCAT(R$10, " - ", $Y184), 'Time Entries'!$J$12:$J$1011))</f>
        <v/>
      </c>
      <c r="S184" s="22" t="str">
        <f>IF(OR($B184="", $C184=""), "", SUMIF('Time Entries'!$S$12:$S$1011, _xlfn.CONCAT(S$10, " - ", $Y184), 'Time Entries'!$D$12:$D$1011)+SUMIF('Time Entries'!$T$12:$T$1011, _xlfn.CONCAT(S$10, " - ", $Y184), 'Time Entries'!$F$12:$F$1011)+SUMIF('Time Entries'!$U$12:$U$1011, _xlfn.CONCAT(S$10, " - ", $Y184), 'Time Entries'!$H$12:$H$1011)+SUMIF('Time Entries'!$V$12:$V$1011, _xlfn.CONCAT(S$10, " - ", $Y184), 'Time Entries'!$J$12:$J$1011))</f>
        <v/>
      </c>
      <c r="T184" s="24" t="str">
        <f>IF(OR($B184="", $C184=""), "", SUMIF('Time Entries'!$S$12:$S$1011, _xlfn.CONCAT(T$10, " - ", $Y184), 'Time Entries'!$D$12:$D$1011)+SUMIF('Time Entries'!$T$12:$T$1011, _xlfn.CONCAT(T$10, " - ", $Y184), 'Time Entries'!$F$12:$F$1011)+SUMIF('Time Entries'!$U$12:$U$1011, _xlfn.CONCAT(T$10, " - ", $Y184), 'Time Entries'!$H$12:$H$1011)+SUMIF('Time Entries'!$V$12:$V$1011, _xlfn.CONCAT(T$10, " - ", $Y184), 'Time Entries'!$J$12:$J$1011))</f>
        <v/>
      </c>
      <c r="U184" s="48"/>
      <c r="W184" s="17" t="str">
        <f t="shared" si="18"/>
        <v/>
      </c>
      <c r="Y184" s="17" t="str">
        <f t="shared" si="19"/>
        <v/>
      </c>
      <c r="AD184" s="17" t="str">
        <f t="shared" si="20"/>
        <v/>
      </c>
      <c r="AF184" s="17" t="str">
        <f t="shared" si="21"/>
        <v/>
      </c>
      <c r="AH184" s="17" t="str">
        <f>IF($B184="", "", IF(COUNTIF($B$12:$B184, $B184)&gt;1, "", $B184))</f>
        <v/>
      </c>
      <c r="AI184" s="17" t="str">
        <f>IF($AH184="", "", COUNTIF($AH$12:$AH$261, "&lt;"&amp;$AH184)+1+COUNTIF($AH$12:$AH184, $AH184)-1-$AH$10)</f>
        <v/>
      </c>
      <c r="AK184" s="17" t="str">
        <f t="shared" si="22"/>
        <v/>
      </c>
      <c r="AL184" s="17" t="str">
        <f>IF($AK184="", "", COUNTIF($AK$12:$AK$261, "&lt;"&amp;$AK184)+1+COUNTIF($AK$12:$AK184, $AK184)-1-$AK$10)</f>
        <v/>
      </c>
    </row>
    <row r="185" spans="1:38" x14ac:dyDescent="0.25">
      <c r="A185" s="48"/>
      <c r="B185" s="57"/>
      <c r="C185" s="58"/>
      <c r="D185" s="59"/>
      <c r="E185" s="48"/>
      <c r="F185" s="27" t="str">
        <f t="shared" si="16"/>
        <v/>
      </c>
      <c r="G185" s="27" t="str">
        <f t="shared" si="17"/>
        <v/>
      </c>
      <c r="H185" s="48"/>
      <c r="I185" s="31" t="str">
        <f>IF(OR($B185="", $C185=""), "", SUMIF('Time Entries'!$S$12:$S$1011, _xlfn.CONCAT(I$10, " - ", $Y185), 'Time Entries'!$D$12:$D$1011)+SUMIF('Time Entries'!$T$12:$T$1011, _xlfn.CONCAT(I$10, " - ", $Y185), 'Time Entries'!$F$12:$F$1011)+SUMIF('Time Entries'!$U$12:$U$1011, _xlfn.CONCAT(I$10, " - ", $Y185), 'Time Entries'!$H$12:$H$1011)+SUMIF('Time Entries'!$V$12:$V$1011, _xlfn.CONCAT(I$10, " - ", $Y185), 'Time Entries'!$J$12:$J$1011))</f>
        <v/>
      </c>
      <c r="J185" s="22" t="str">
        <f>IF(OR($B185="", $C185=""), "", SUMIF('Time Entries'!$S$12:$S$1011, _xlfn.CONCAT(J$10, " - ", $Y185), 'Time Entries'!$D$12:$D$1011)+SUMIF('Time Entries'!$T$12:$T$1011, _xlfn.CONCAT(J$10, " - ", $Y185), 'Time Entries'!$F$12:$F$1011)+SUMIF('Time Entries'!$U$12:$U$1011, _xlfn.CONCAT(J$10, " - ", $Y185), 'Time Entries'!$H$12:$H$1011)+SUMIF('Time Entries'!$V$12:$V$1011, _xlfn.CONCAT(J$10, " - ", $Y185), 'Time Entries'!$J$12:$J$1011))</f>
        <v/>
      </c>
      <c r="K185" s="22" t="str">
        <f>IF(OR($B185="", $C185=""), "", SUMIF('Time Entries'!$S$12:$S$1011, _xlfn.CONCAT(K$10, " - ", $Y185), 'Time Entries'!$D$12:$D$1011)+SUMIF('Time Entries'!$T$12:$T$1011, _xlfn.CONCAT(K$10, " - ", $Y185), 'Time Entries'!$F$12:$F$1011)+SUMIF('Time Entries'!$U$12:$U$1011, _xlfn.CONCAT(K$10, " - ", $Y185), 'Time Entries'!$H$12:$H$1011)+SUMIF('Time Entries'!$V$12:$V$1011, _xlfn.CONCAT(K$10, " - ", $Y185), 'Time Entries'!$J$12:$J$1011))</f>
        <v/>
      </c>
      <c r="L185" s="22" t="str">
        <f>IF(OR($B185="", $C185=""), "", SUMIF('Time Entries'!$S$12:$S$1011, _xlfn.CONCAT(L$10, " - ", $Y185), 'Time Entries'!$D$12:$D$1011)+SUMIF('Time Entries'!$T$12:$T$1011, _xlfn.CONCAT(L$10, " - ", $Y185), 'Time Entries'!$F$12:$F$1011)+SUMIF('Time Entries'!$U$12:$U$1011, _xlfn.CONCAT(L$10, " - ", $Y185), 'Time Entries'!$H$12:$H$1011)+SUMIF('Time Entries'!$V$12:$V$1011, _xlfn.CONCAT(L$10, " - ", $Y185), 'Time Entries'!$J$12:$J$1011))</f>
        <v/>
      </c>
      <c r="M185" s="22" t="str">
        <f>IF(OR($B185="", $C185=""), "", SUMIF('Time Entries'!$S$12:$S$1011, _xlfn.CONCAT(M$10, " - ", $Y185), 'Time Entries'!$D$12:$D$1011)+SUMIF('Time Entries'!$T$12:$T$1011, _xlfn.CONCAT(M$10, " - ", $Y185), 'Time Entries'!$F$12:$F$1011)+SUMIF('Time Entries'!$U$12:$U$1011, _xlfn.CONCAT(M$10, " - ", $Y185), 'Time Entries'!$H$12:$H$1011)+SUMIF('Time Entries'!$V$12:$V$1011, _xlfn.CONCAT(M$10, " - ", $Y185), 'Time Entries'!$J$12:$J$1011))</f>
        <v/>
      </c>
      <c r="N185" s="22" t="str">
        <f>IF(OR($B185="", $C185=""), "", SUMIF('Time Entries'!$S$12:$S$1011, _xlfn.CONCAT(N$10, " - ", $Y185), 'Time Entries'!$D$12:$D$1011)+SUMIF('Time Entries'!$T$12:$T$1011, _xlfn.CONCAT(N$10, " - ", $Y185), 'Time Entries'!$F$12:$F$1011)+SUMIF('Time Entries'!$U$12:$U$1011, _xlfn.CONCAT(N$10, " - ", $Y185), 'Time Entries'!$H$12:$H$1011)+SUMIF('Time Entries'!$V$12:$V$1011, _xlfn.CONCAT(N$10, " - ", $Y185), 'Time Entries'!$J$12:$J$1011))</f>
        <v/>
      </c>
      <c r="O185" s="22" t="str">
        <f>IF(OR($B185="", $C185=""), "", SUMIF('Time Entries'!$S$12:$S$1011, _xlfn.CONCAT(O$10, " - ", $Y185), 'Time Entries'!$D$12:$D$1011)+SUMIF('Time Entries'!$T$12:$T$1011, _xlfn.CONCAT(O$10, " - ", $Y185), 'Time Entries'!$F$12:$F$1011)+SUMIF('Time Entries'!$U$12:$U$1011, _xlfn.CONCAT(O$10, " - ", $Y185), 'Time Entries'!$H$12:$H$1011)+SUMIF('Time Entries'!$V$12:$V$1011, _xlfn.CONCAT(O$10, " - ", $Y185), 'Time Entries'!$J$12:$J$1011))</f>
        <v/>
      </c>
      <c r="P185" s="22" t="str">
        <f>IF(OR($B185="", $C185=""), "", SUMIF('Time Entries'!$S$12:$S$1011, _xlfn.CONCAT(P$10, " - ", $Y185), 'Time Entries'!$D$12:$D$1011)+SUMIF('Time Entries'!$T$12:$T$1011, _xlfn.CONCAT(P$10, " - ", $Y185), 'Time Entries'!$F$12:$F$1011)+SUMIF('Time Entries'!$U$12:$U$1011, _xlfn.CONCAT(P$10, " - ", $Y185), 'Time Entries'!$H$12:$H$1011)+SUMIF('Time Entries'!$V$12:$V$1011, _xlfn.CONCAT(P$10, " - ", $Y185), 'Time Entries'!$J$12:$J$1011))</f>
        <v/>
      </c>
      <c r="Q185" s="22" t="str">
        <f>IF(OR($B185="", $C185=""), "", SUMIF('Time Entries'!$S$12:$S$1011, _xlfn.CONCAT(Q$10, " - ", $Y185), 'Time Entries'!$D$12:$D$1011)+SUMIF('Time Entries'!$T$12:$T$1011, _xlfn.CONCAT(Q$10, " - ", $Y185), 'Time Entries'!$F$12:$F$1011)+SUMIF('Time Entries'!$U$12:$U$1011, _xlfn.CONCAT(Q$10, " - ", $Y185), 'Time Entries'!$H$12:$H$1011)+SUMIF('Time Entries'!$V$12:$V$1011, _xlfn.CONCAT(Q$10, " - ", $Y185), 'Time Entries'!$J$12:$J$1011))</f>
        <v/>
      </c>
      <c r="R185" s="22" t="str">
        <f>IF(OR($B185="", $C185=""), "", SUMIF('Time Entries'!$S$12:$S$1011, _xlfn.CONCAT(R$10, " - ", $Y185), 'Time Entries'!$D$12:$D$1011)+SUMIF('Time Entries'!$T$12:$T$1011, _xlfn.CONCAT(R$10, " - ", $Y185), 'Time Entries'!$F$12:$F$1011)+SUMIF('Time Entries'!$U$12:$U$1011, _xlfn.CONCAT(R$10, " - ", $Y185), 'Time Entries'!$H$12:$H$1011)+SUMIF('Time Entries'!$V$12:$V$1011, _xlfn.CONCAT(R$10, " - ", $Y185), 'Time Entries'!$J$12:$J$1011))</f>
        <v/>
      </c>
      <c r="S185" s="22" t="str">
        <f>IF(OR($B185="", $C185=""), "", SUMIF('Time Entries'!$S$12:$S$1011, _xlfn.CONCAT(S$10, " - ", $Y185), 'Time Entries'!$D$12:$D$1011)+SUMIF('Time Entries'!$T$12:$T$1011, _xlfn.CONCAT(S$10, " - ", $Y185), 'Time Entries'!$F$12:$F$1011)+SUMIF('Time Entries'!$U$12:$U$1011, _xlfn.CONCAT(S$10, " - ", $Y185), 'Time Entries'!$H$12:$H$1011)+SUMIF('Time Entries'!$V$12:$V$1011, _xlfn.CONCAT(S$10, " - ", $Y185), 'Time Entries'!$J$12:$J$1011))</f>
        <v/>
      </c>
      <c r="T185" s="24" t="str">
        <f>IF(OR($B185="", $C185=""), "", SUMIF('Time Entries'!$S$12:$S$1011, _xlfn.CONCAT(T$10, " - ", $Y185), 'Time Entries'!$D$12:$D$1011)+SUMIF('Time Entries'!$T$12:$T$1011, _xlfn.CONCAT(T$10, " - ", $Y185), 'Time Entries'!$F$12:$F$1011)+SUMIF('Time Entries'!$U$12:$U$1011, _xlfn.CONCAT(T$10, " - ", $Y185), 'Time Entries'!$H$12:$H$1011)+SUMIF('Time Entries'!$V$12:$V$1011, _xlfn.CONCAT(T$10, " - ", $Y185), 'Time Entries'!$J$12:$J$1011))</f>
        <v/>
      </c>
      <c r="U185" s="48"/>
      <c r="W185" s="17" t="str">
        <f t="shared" si="18"/>
        <v/>
      </c>
      <c r="Y185" s="17" t="str">
        <f t="shared" si="19"/>
        <v/>
      </c>
      <c r="AD185" s="17" t="str">
        <f t="shared" si="20"/>
        <v/>
      </c>
      <c r="AF185" s="17" t="str">
        <f t="shared" si="21"/>
        <v/>
      </c>
      <c r="AH185" s="17" t="str">
        <f>IF($B185="", "", IF(COUNTIF($B$12:$B185, $B185)&gt;1, "", $B185))</f>
        <v/>
      </c>
      <c r="AI185" s="17" t="str">
        <f>IF($AH185="", "", COUNTIF($AH$12:$AH$261, "&lt;"&amp;$AH185)+1+COUNTIF($AH$12:$AH185, $AH185)-1-$AH$10)</f>
        <v/>
      </c>
      <c r="AK185" s="17" t="str">
        <f t="shared" si="22"/>
        <v/>
      </c>
      <c r="AL185" s="17" t="str">
        <f>IF($AK185="", "", COUNTIF($AK$12:$AK$261, "&lt;"&amp;$AK185)+1+COUNTIF($AK$12:$AK185, $AK185)-1-$AK$10)</f>
        <v/>
      </c>
    </row>
    <row r="186" spans="1:38" x14ac:dyDescent="0.25">
      <c r="A186" s="48"/>
      <c r="B186" s="57"/>
      <c r="C186" s="58"/>
      <c r="D186" s="59"/>
      <c r="E186" s="48"/>
      <c r="F186" s="27" t="str">
        <f t="shared" si="16"/>
        <v/>
      </c>
      <c r="G186" s="27" t="str">
        <f t="shared" si="17"/>
        <v/>
      </c>
      <c r="H186" s="48"/>
      <c r="I186" s="31" t="str">
        <f>IF(OR($B186="", $C186=""), "", SUMIF('Time Entries'!$S$12:$S$1011, _xlfn.CONCAT(I$10, " - ", $Y186), 'Time Entries'!$D$12:$D$1011)+SUMIF('Time Entries'!$T$12:$T$1011, _xlfn.CONCAT(I$10, " - ", $Y186), 'Time Entries'!$F$12:$F$1011)+SUMIF('Time Entries'!$U$12:$U$1011, _xlfn.CONCAT(I$10, " - ", $Y186), 'Time Entries'!$H$12:$H$1011)+SUMIF('Time Entries'!$V$12:$V$1011, _xlfn.CONCAT(I$10, " - ", $Y186), 'Time Entries'!$J$12:$J$1011))</f>
        <v/>
      </c>
      <c r="J186" s="22" t="str">
        <f>IF(OR($B186="", $C186=""), "", SUMIF('Time Entries'!$S$12:$S$1011, _xlfn.CONCAT(J$10, " - ", $Y186), 'Time Entries'!$D$12:$D$1011)+SUMIF('Time Entries'!$T$12:$T$1011, _xlfn.CONCAT(J$10, " - ", $Y186), 'Time Entries'!$F$12:$F$1011)+SUMIF('Time Entries'!$U$12:$U$1011, _xlfn.CONCAT(J$10, " - ", $Y186), 'Time Entries'!$H$12:$H$1011)+SUMIF('Time Entries'!$V$12:$V$1011, _xlfn.CONCAT(J$10, " - ", $Y186), 'Time Entries'!$J$12:$J$1011))</f>
        <v/>
      </c>
      <c r="K186" s="22" t="str">
        <f>IF(OR($B186="", $C186=""), "", SUMIF('Time Entries'!$S$12:$S$1011, _xlfn.CONCAT(K$10, " - ", $Y186), 'Time Entries'!$D$12:$D$1011)+SUMIF('Time Entries'!$T$12:$T$1011, _xlfn.CONCAT(K$10, " - ", $Y186), 'Time Entries'!$F$12:$F$1011)+SUMIF('Time Entries'!$U$12:$U$1011, _xlfn.CONCAT(K$10, " - ", $Y186), 'Time Entries'!$H$12:$H$1011)+SUMIF('Time Entries'!$V$12:$V$1011, _xlfn.CONCAT(K$10, " - ", $Y186), 'Time Entries'!$J$12:$J$1011))</f>
        <v/>
      </c>
      <c r="L186" s="22" t="str">
        <f>IF(OR($B186="", $C186=""), "", SUMIF('Time Entries'!$S$12:$S$1011, _xlfn.CONCAT(L$10, " - ", $Y186), 'Time Entries'!$D$12:$D$1011)+SUMIF('Time Entries'!$T$12:$T$1011, _xlfn.CONCAT(L$10, " - ", $Y186), 'Time Entries'!$F$12:$F$1011)+SUMIF('Time Entries'!$U$12:$U$1011, _xlfn.CONCAT(L$10, " - ", $Y186), 'Time Entries'!$H$12:$H$1011)+SUMIF('Time Entries'!$V$12:$V$1011, _xlfn.CONCAT(L$10, " - ", $Y186), 'Time Entries'!$J$12:$J$1011))</f>
        <v/>
      </c>
      <c r="M186" s="22" t="str">
        <f>IF(OR($B186="", $C186=""), "", SUMIF('Time Entries'!$S$12:$S$1011, _xlfn.CONCAT(M$10, " - ", $Y186), 'Time Entries'!$D$12:$D$1011)+SUMIF('Time Entries'!$T$12:$T$1011, _xlfn.CONCAT(M$10, " - ", $Y186), 'Time Entries'!$F$12:$F$1011)+SUMIF('Time Entries'!$U$12:$U$1011, _xlfn.CONCAT(M$10, " - ", $Y186), 'Time Entries'!$H$12:$H$1011)+SUMIF('Time Entries'!$V$12:$V$1011, _xlfn.CONCAT(M$10, " - ", $Y186), 'Time Entries'!$J$12:$J$1011))</f>
        <v/>
      </c>
      <c r="N186" s="22" t="str">
        <f>IF(OR($B186="", $C186=""), "", SUMIF('Time Entries'!$S$12:$S$1011, _xlfn.CONCAT(N$10, " - ", $Y186), 'Time Entries'!$D$12:$D$1011)+SUMIF('Time Entries'!$T$12:$T$1011, _xlfn.CONCAT(N$10, " - ", $Y186), 'Time Entries'!$F$12:$F$1011)+SUMIF('Time Entries'!$U$12:$U$1011, _xlfn.CONCAT(N$10, " - ", $Y186), 'Time Entries'!$H$12:$H$1011)+SUMIF('Time Entries'!$V$12:$V$1011, _xlfn.CONCAT(N$10, " - ", $Y186), 'Time Entries'!$J$12:$J$1011))</f>
        <v/>
      </c>
      <c r="O186" s="22" t="str">
        <f>IF(OR($B186="", $C186=""), "", SUMIF('Time Entries'!$S$12:$S$1011, _xlfn.CONCAT(O$10, " - ", $Y186), 'Time Entries'!$D$12:$D$1011)+SUMIF('Time Entries'!$T$12:$T$1011, _xlfn.CONCAT(O$10, " - ", $Y186), 'Time Entries'!$F$12:$F$1011)+SUMIF('Time Entries'!$U$12:$U$1011, _xlfn.CONCAT(O$10, " - ", $Y186), 'Time Entries'!$H$12:$H$1011)+SUMIF('Time Entries'!$V$12:$V$1011, _xlfn.CONCAT(O$10, " - ", $Y186), 'Time Entries'!$J$12:$J$1011))</f>
        <v/>
      </c>
      <c r="P186" s="22" t="str">
        <f>IF(OR($B186="", $C186=""), "", SUMIF('Time Entries'!$S$12:$S$1011, _xlfn.CONCAT(P$10, " - ", $Y186), 'Time Entries'!$D$12:$D$1011)+SUMIF('Time Entries'!$T$12:$T$1011, _xlfn.CONCAT(P$10, " - ", $Y186), 'Time Entries'!$F$12:$F$1011)+SUMIF('Time Entries'!$U$12:$U$1011, _xlfn.CONCAT(P$10, " - ", $Y186), 'Time Entries'!$H$12:$H$1011)+SUMIF('Time Entries'!$V$12:$V$1011, _xlfn.CONCAT(P$10, " - ", $Y186), 'Time Entries'!$J$12:$J$1011))</f>
        <v/>
      </c>
      <c r="Q186" s="22" t="str">
        <f>IF(OR($B186="", $C186=""), "", SUMIF('Time Entries'!$S$12:$S$1011, _xlfn.CONCAT(Q$10, " - ", $Y186), 'Time Entries'!$D$12:$D$1011)+SUMIF('Time Entries'!$T$12:$T$1011, _xlfn.CONCAT(Q$10, " - ", $Y186), 'Time Entries'!$F$12:$F$1011)+SUMIF('Time Entries'!$U$12:$U$1011, _xlfn.CONCAT(Q$10, " - ", $Y186), 'Time Entries'!$H$12:$H$1011)+SUMIF('Time Entries'!$V$12:$V$1011, _xlfn.CONCAT(Q$10, " - ", $Y186), 'Time Entries'!$J$12:$J$1011))</f>
        <v/>
      </c>
      <c r="R186" s="22" t="str">
        <f>IF(OR($B186="", $C186=""), "", SUMIF('Time Entries'!$S$12:$S$1011, _xlfn.CONCAT(R$10, " - ", $Y186), 'Time Entries'!$D$12:$D$1011)+SUMIF('Time Entries'!$T$12:$T$1011, _xlfn.CONCAT(R$10, " - ", $Y186), 'Time Entries'!$F$12:$F$1011)+SUMIF('Time Entries'!$U$12:$U$1011, _xlfn.CONCAT(R$10, " - ", $Y186), 'Time Entries'!$H$12:$H$1011)+SUMIF('Time Entries'!$V$12:$V$1011, _xlfn.CONCAT(R$10, " - ", $Y186), 'Time Entries'!$J$12:$J$1011))</f>
        <v/>
      </c>
      <c r="S186" s="22" t="str">
        <f>IF(OR($B186="", $C186=""), "", SUMIF('Time Entries'!$S$12:$S$1011, _xlfn.CONCAT(S$10, " - ", $Y186), 'Time Entries'!$D$12:$D$1011)+SUMIF('Time Entries'!$T$12:$T$1011, _xlfn.CONCAT(S$10, " - ", $Y186), 'Time Entries'!$F$12:$F$1011)+SUMIF('Time Entries'!$U$12:$U$1011, _xlfn.CONCAT(S$10, " - ", $Y186), 'Time Entries'!$H$12:$H$1011)+SUMIF('Time Entries'!$V$12:$V$1011, _xlfn.CONCAT(S$10, " - ", $Y186), 'Time Entries'!$J$12:$J$1011))</f>
        <v/>
      </c>
      <c r="T186" s="24" t="str">
        <f>IF(OR($B186="", $C186=""), "", SUMIF('Time Entries'!$S$12:$S$1011, _xlfn.CONCAT(T$10, " - ", $Y186), 'Time Entries'!$D$12:$D$1011)+SUMIF('Time Entries'!$T$12:$T$1011, _xlfn.CONCAT(T$10, " - ", $Y186), 'Time Entries'!$F$12:$F$1011)+SUMIF('Time Entries'!$U$12:$U$1011, _xlfn.CONCAT(T$10, " - ", $Y186), 'Time Entries'!$H$12:$H$1011)+SUMIF('Time Entries'!$V$12:$V$1011, _xlfn.CONCAT(T$10, " - ", $Y186), 'Time Entries'!$J$12:$J$1011))</f>
        <v/>
      </c>
      <c r="U186" s="48"/>
      <c r="W186" s="17" t="str">
        <f t="shared" si="18"/>
        <v/>
      </c>
      <c r="Y186" s="17" t="str">
        <f t="shared" si="19"/>
        <v/>
      </c>
      <c r="AD186" s="17" t="str">
        <f t="shared" si="20"/>
        <v/>
      </c>
      <c r="AF186" s="17" t="str">
        <f t="shared" si="21"/>
        <v/>
      </c>
      <c r="AH186" s="17" t="str">
        <f>IF($B186="", "", IF(COUNTIF($B$12:$B186, $B186)&gt;1, "", $B186))</f>
        <v/>
      </c>
      <c r="AI186" s="17" t="str">
        <f>IF($AH186="", "", COUNTIF($AH$12:$AH$261, "&lt;"&amp;$AH186)+1+COUNTIF($AH$12:$AH186, $AH186)-1-$AH$10)</f>
        <v/>
      </c>
      <c r="AK186" s="17" t="str">
        <f t="shared" si="22"/>
        <v/>
      </c>
      <c r="AL186" s="17" t="str">
        <f>IF($AK186="", "", COUNTIF($AK$12:$AK$261, "&lt;"&amp;$AK186)+1+COUNTIF($AK$12:$AK186, $AK186)-1-$AK$10)</f>
        <v/>
      </c>
    </row>
    <row r="187" spans="1:38" x14ac:dyDescent="0.25">
      <c r="A187" s="48"/>
      <c r="B187" s="57"/>
      <c r="C187" s="58"/>
      <c r="D187" s="59"/>
      <c r="E187" s="48"/>
      <c r="F187" s="27" t="str">
        <f t="shared" si="16"/>
        <v/>
      </c>
      <c r="G187" s="27" t="str">
        <f t="shared" si="17"/>
        <v/>
      </c>
      <c r="H187" s="48"/>
      <c r="I187" s="31" t="str">
        <f>IF(OR($B187="", $C187=""), "", SUMIF('Time Entries'!$S$12:$S$1011, _xlfn.CONCAT(I$10, " - ", $Y187), 'Time Entries'!$D$12:$D$1011)+SUMIF('Time Entries'!$T$12:$T$1011, _xlfn.CONCAT(I$10, " - ", $Y187), 'Time Entries'!$F$12:$F$1011)+SUMIF('Time Entries'!$U$12:$U$1011, _xlfn.CONCAT(I$10, " - ", $Y187), 'Time Entries'!$H$12:$H$1011)+SUMIF('Time Entries'!$V$12:$V$1011, _xlfn.CONCAT(I$10, " - ", $Y187), 'Time Entries'!$J$12:$J$1011))</f>
        <v/>
      </c>
      <c r="J187" s="22" t="str">
        <f>IF(OR($B187="", $C187=""), "", SUMIF('Time Entries'!$S$12:$S$1011, _xlfn.CONCAT(J$10, " - ", $Y187), 'Time Entries'!$D$12:$D$1011)+SUMIF('Time Entries'!$T$12:$T$1011, _xlfn.CONCAT(J$10, " - ", $Y187), 'Time Entries'!$F$12:$F$1011)+SUMIF('Time Entries'!$U$12:$U$1011, _xlfn.CONCAT(J$10, " - ", $Y187), 'Time Entries'!$H$12:$H$1011)+SUMIF('Time Entries'!$V$12:$V$1011, _xlfn.CONCAT(J$10, " - ", $Y187), 'Time Entries'!$J$12:$J$1011))</f>
        <v/>
      </c>
      <c r="K187" s="22" t="str">
        <f>IF(OR($B187="", $C187=""), "", SUMIF('Time Entries'!$S$12:$S$1011, _xlfn.CONCAT(K$10, " - ", $Y187), 'Time Entries'!$D$12:$D$1011)+SUMIF('Time Entries'!$T$12:$T$1011, _xlfn.CONCAT(K$10, " - ", $Y187), 'Time Entries'!$F$12:$F$1011)+SUMIF('Time Entries'!$U$12:$U$1011, _xlfn.CONCAT(K$10, " - ", $Y187), 'Time Entries'!$H$12:$H$1011)+SUMIF('Time Entries'!$V$12:$V$1011, _xlfn.CONCAT(K$10, " - ", $Y187), 'Time Entries'!$J$12:$J$1011))</f>
        <v/>
      </c>
      <c r="L187" s="22" t="str">
        <f>IF(OR($B187="", $C187=""), "", SUMIF('Time Entries'!$S$12:$S$1011, _xlfn.CONCAT(L$10, " - ", $Y187), 'Time Entries'!$D$12:$D$1011)+SUMIF('Time Entries'!$T$12:$T$1011, _xlfn.CONCAT(L$10, " - ", $Y187), 'Time Entries'!$F$12:$F$1011)+SUMIF('Time Entries'!$U$12:$U$1011, _xlfn.CONCAT(L$10, " - ", $Y187), 'Time Entries'!$H$12:$H$1011)+SUMIF('Time Entries'!$V$12:$V$1011, _xlfn.CONCAT(L$10, " - ", $Y187), 'Time Entries'!$J$12:$J$1011))</f>
        <v/>
      </c>
      <c r="M187" s="22" t="str">
        <f>IF(OR($B187="", $C187=""), "", SUMIF('Time Entries'!$S$12:$S$1011, _xlfn.CONCAT(M$10, " - ", $Y187), 'Time Entries'!$D$12:$D$1011)+SUMIF('Time Entries'!$T$12:$T$1011, _xlfn.CONCAT(M$10, " - ", $Y187), 'Time Entries'!$F$12:$F$1011)+SUMIF('Time Entries'!$U$12:$U$1011, _xlfn.CONCAT(M$10, " - ", $Y187), 'Time Entries'!$H$12:$H$1011)+SUMIF('Time Entries'!$V$12:$V$1011, _xlfn.CONCAT(M$10, " - ", $Y187), 'Time Entries'!$J$12:$J$1011))</f>
        <v/>
      </c>
      <c r="N187" s="22" t="str">
        <f>IF(OR($B187="", $C187=""), "", SUMIF('Time Entries'!$S$12:$S$1011, _xlfn.CONCAT(N$10, " - ", $Y187), 'Time Entries'!$D$12:$D$1011)+SUMIF('Time Entries'!$T$12:$T$1011, _xlfn.CONCAT(N$10, " - ", $Y187), 'Time Entries'!$F$12:$F$1011)+SUMIF('Time Entries'!$U$12:$U$1011, _xlfn.CONCAT(N$10, " - ", $Y187), 'Time Entries'!$H$12:$H$1011)+SUMIF('Time Entries'!$V$12:$V$1011, _xlfn.CONCAT(N$10, " - ", $Y187), 'Time Entries'!$J$12:$J$1011))</f>
        <v/>
      </c>
      <c r="O187" s="22" t="str">
        <f>IF(OR($B187="", $C187=""), "", SUMIF('Time Entries'!$S$12:$S$1011, _xlfn.CONCAT(O$10, " - ", $Y187), 'Time Entries'!$D$12:$D$1011)+SUMIF('Time Entries'!$T$12:$T$1011, _xlfn.CONCAT(O$10, " - ", $Y187), 'Time Entries'!$F$12:$F$1011)+SUMIF('Time Entries'!$U$12:$U$1011, _xlfn.CONCAT(O$10, " - ", $Y187), 'Time Entries'!$H$12:$H$1011)+SUMIF('Time Entries'!$V$12:$V$1011, _xlfn.CONCAT(O$10, " - ", $Y187), 'Time Entries'!$J$12:$J$1011))</f>
        <v/>
      </c>
      <c r="P187" s="22" t="str">
        <f>IF(OR($B187="", $C187=""), "", SUMIF('Time Entries'!$S$12:$S$1011, _xlfn.CONCAT(P$10, " - ", $Y187), 'Time Entries'!$D$12:$D$1011)+SUMIF('Time Entries'!$T$12:$T$1011, _xlfn.CONCAT(P$10, " - ", $Y187), 'Time Entries'!$F$12:$F$1011)+SUMIF('Time Entries'!$U$12:$U$1011, _xlfn.CONCAT(P$10, " - ", $Y187), 'Time Entries'!$H$12:$H$1011)+SUMIF('Time Entries'!$V$12:$V$1011, _xlfn.CONCAT(P$10, " - ", $Y187), 'Time Entries'!$J$12:$J$1011))</f>
        <v/>
      </c>
      <c r="Q187" s="22" t="str">
        <f>IF(OR($B187="", $C187=""), "", SUMIF('Time Entries'!$S$12:$S$1011, _xlfn.CONCAT(Q$10, " - ", $Y187), 'Time Entries'!$D$12:$D$1011)+SUMIF('Time Entries'!$T$12:$T$1011, _xlfn.CONCAT(Q$10, " - ", $Y187), 'Time Entries'!$F$12:$F$1011)+SUMIF('Time Entries'!$U$12:$U$1011, _xlfn.CONCAT(Q$10, " - ", $Y187), 'Time Entries'!$H$12:$H$1011)+SUMIF('Time Entries'!$V$12:$V$1011, _xlfn.CONCAT(Q$10, " - ", $Y187), 'Time Entries'!$J$12:$J$1011))</f>
        <v/>
      </c>
      <c r="R187" s="22" t="str">
        <f>IF(OR($B187="", $C187=""), "", SUMIF('Time Entries'!$S$12:$S$1011, _xlfn.CONCAT(R$10, " - ", $Y187), 'Time Entries'!$D$12:$D$1011)+SUMIF('Time Entries'!$T$12:$T$1011, _xlfn.CONCAT(R$10, " - ", $Y187), 'Time Entries'!$F$12:$F$1011)+SUMIF('Time Entries'!$U$12:$U$1011, _xlfn.CONCAT(R$10, " - ", $Y187), 'Time Entries'!$H$12:$H$1011)+SUMIF('Time Entries'!$V$12:$V$1011, _xlfn.CONCAT(R$10, " - ", $Y187), 'Time Entries'!$J$12:$J$1011))</f>
        <v/>
      </c>
      <c r="S187" s="22" t="str">
        <f>IF(OR($B187="", $C187=""), "", SUMIF('Time Entries'!$S$12:$S$1011, _xlfn.CONCAT(S$10, " - ", $Y187), 'Time Entries'!$D$12:$D$1011)+SUMIF('Time Entries'!$T$12:$T$1011, _xlfn.CONCAT(S$10, " - ", $Y187), 'Time Entries'!$F$12:$F$1011)+SUMIF('Time Entries'!$U$12:$U$1011, _xlfn.CONCAT(S$10, " - ", $Y187), 'Time Entries'!$H$12:$H$1011)+SUMIF('Time Entries'!$V$12:$V$1011, _xlfn.CONCAT(S$10, " - ", $Y187), 'Time Entries'!$J$12:$J$1011))</f>
        <v/>
      </c>
      <c r="T187" s="24" t="str">
        <f>IF(OR($B187="", $C187=""), "", SUMIF('Time Entries'!$S$12:$S$1011, _xlfn.CONCAT(T$10, " - ", $Y187), 'Time Entries'!$D$12:$D$1011)+SUMIF('Time Entries'!$T$12:$T$1011, _xlfn.CONCAT(T$10, " - ", $Y187), 'Time Entries'!$F$12:$F$1011)+SUMIF('Time Entries'!$U$12:$U$1011, _xlfn.CONCAT(T$10, " - ", $Y187), 'Time Entries'!$H$12:$H$1011)+SUMIF('Time Entries'!$V$12:$V$1011, _xlfn.CONCAT(T$10, " - ", $Y187), 'Time Entries'!$J$12:$J$1011))</f>
        <v/>
      </c>
      <c r="U187" s="48"/>
      <c r="W187" s="17" t="str">
        <f t="shared" si="18"/>
        <v/>
      </c>
      <c r="Y187" s="17" t="str">
        <f t="shared" si="19"/>
        <v/>
      </c>
      <c r="AD187" s="17" t="str">
        <f t="shared" si="20"/>
        <v/>
      </c>
      <c r="AF187" s="17" t="str">
        <f t="shared" si="21"/>
        <v/>
      </c>
      <c r="AH187" s="17" t="str">
        <f>IF($B187="", "", IF(COUNTIF($B$12:$B187, $B187)&gt;1, "", $B187))</f>
        <v/>
      </c>
      <c r="AI187" s="17" t="str">
        <f>IF($AH187="", "", COUNTIF($AH$12:$AH$261, "&lt;"&amp;$AH187)+1+COUNTIF($AH$12:$AH187, $AH187)-1-$AH$10)</f>
        <v/>
      </c>
      <c r="AK187" s="17" t="str">
        <f t="shared" si="22"/>
        <v/>
      </c>
      <c r="AL187" s="17" t="str">
        <f>IF($AK187="", "", COUNTIF($AK$12:$AK$261, "&lt;"&amp;$AK187)+1+COUNTIF($AK$12:$AK187, $AK187)-1-$AK$10)</f>
        <v/>
      </c>
    </row>
    <row r="188" spans="1:38" x14ac:dyDescent="0.25">
      <c r="A188" s="48"/>
      <c r="B188" s="57"/>
      <c r="C188" s="58"/>
      <c r="D188" s="59"/>
      <c r="E188" s="48"/>
      <c r="F188" s="27" t="str">
        <f t="shared" si="16"/>
        <v/>
      </c>
      <c r="G188" s="27" t="str">
        <f t="shared" si="17"/>
        <v/>
      </c>
      <c r="H188" s="48"/>
      <c r="I188" s="31" t="str">
        <f>IF(OR($B188="", $C188=""), "", SUMIF('Time Entries'!$S$12:$S$1011, _xlfn.CONCAT(I$10, " - ", $Y188), 'Time Entries'!$D$12:$D$1011)+SUMIF('Time Entries'!$T$12:$T$1011, _xlfn.CONCAT(I$10, " - ", $Y188), 'Time Entries'!$F$12:$F$1011)+SUMIF('Time Entries'!$U$12:$U$1011, _xlfn.CONCAT(I$10, " - ", $Y188), 'Time Entries'!$H$12:$H$1011)+SUMIF('Time Entries'!$V$12:$V$1011, _xlfn.CONCAT(I$10, " - ", $Y188), 'Time Entries'!$J$12:$J$1011))</f>
        <v/>
      </c>
      <c r="J188" s="22" t="str">
        <f>IF(OR($B188="", $C188=""), "", SUMIF('Time Entries'!$S$12:$S$1011, _xlfn.CONCAT(J$10, " - ", $Y188), 'Time Entries'!$D$12:$D$1011)+SUMIF('Time Entries'!$T$12:$T$1011, _xlfn.CONCAT(J$10, " - ", $Y188), 'Time Entries'!$F$12:$F$1011)+SUMIF('Time Entries'!$U$12:$U$1011, _xlfn.CONCAT(J$10, " - ", $Y188), 'Time Entries'!$H$12:$H$1011)+SUMIF('Time Entries'!$V$12:$V$1011, _xlfn.CONCAT(J$10, " - ", $Y188), 'Time Entries'!$J$12:$J$1011))</f>
        <v/>
      </c>
      <c r="K188" s="22" t="str">
        <f>IF(OR($B188="", $C188=""), "", SUMIF('Time Entries'!$S$12:$S$1011, _xlfn.CONCAT(K$10, " - ", $Y188), 'Time Entries'!$D$12:$D$1011)+SUMIF('Time Entries'!$T$12:$T$1011, _xlfn.CONCAT(K$10, " - ", $Y188), 'Time Entries'!$F$12:$F$1011)+SUMIF('Time Entries'!$U$12:$U$1011, _xlfn.CONCAT(K$10, " - ", $Y188), 'Time Entries'!$H$12:$H$1011)+SUMIF('Time Entries'!$V$12:$V$1011, _xlfn.CONCAT(K$10, " - ", $Y188), 'Time Entries'!$J$12:$J$1011))</f>
        <v/>
      </c>
      <c r="L188" s="22" t="str">
        <f>IF(OR($B188="", $C188=""), "", SUMIF('Time Entries'!$S$12:$S$1011, _xlfn.CONCAT(L$10, " - ", $Y188), 'Time Entries'!$D$12:$D$1011)+SUMIF('Time Entries'!$T$12:$T$1011, _xlfn.CONCAT(L$10, " - ", $Y188), 'Time Entries'!$F$12:$F$1011)+SUMIF('Time Entries'!$U$12:$U$1011, _xlfn.CONCAT(L$10, " - ", $Y188), 'Time Entries'!$H$12:$H$1011)+SUMIF('Time Entries'!$V$12:$V$1011, _xlfn.CONCAT(L$10, " - ", $Y188), 'Time Entries'!$J$12:$J$1011))</f>
        <v/>
      </c>
      <c r="M188" s="22" t="str">
        <f>IF(OR($B188="", $C188=""), "", SUMIF('Time Entries'!$S$12:$S$1011, _xlfn.CONCAT(M$10, " - ", $Y188), 'Time Entries'!$D$12:$D$1011)+SUMIF('Time Entries'!$T$12:$T$1011, _xlfn.CONCAT(M$10, " - ", $Y188), 'Time Entries'!$F$12:$F$1011)+SUMIF('Time Entries'!$U$12:$U$1011, _xlfn.CONCAT(M$10, " - ", $Y188), 'Time Entries'!$H$12:$H$1011)+SUMIF('Time Entries'!$V$12:$V$1011, _xlfn.CONCAT(M$10, " - ", $Y188), 'Time Entries'!$J$12:$J$1011))</f>
        <v/>
      </c>
      <c r="N188" s="22" t="str">
        <f>IF(OR($B188="", $C188=""), "", SUMIF('Time Entries'!$S$12:$S$1011, _xlfn.CONCAT(N$10, " - ", $Y188), 'Time Entries'!$D$12:$D$1011)+SUMIF('Time Entries'!$T$12:$T$1011, _xlfn.CONCAT(N$10, " - ", $Y188), 'Time Entries'!$F$12:$F$1011)+SUMIF('Time Entries'!$U$12:$U$1011, _xlfn.CONCAT(N$10, " - ", $Y188), 'Time Entries'!$H$12:$H$1011)+SUMIF('Time Entries'!$V$12:$V$1011, _xlfn.CONCAT(N$10, " - ", $Y188), 'Time Entries'!$J$12:$J$1011))</f>
        <v/>
      </c>
      <c r="O188" s="22" t="str">
        <f>IF(OR($B188="", $C188=""), "", SUMIF('Time Entries'!$S$12:$S$1011, _xlfn.CONCAT(O$10, " - ", $Y188), 'Time Entries'!$D$12:$D$1011)+SUMIF('Time Entries'!$T$12:$T$1011, _xlfn.CONCAT(O$10, " - ", $Y188), 'Time Entries'!$F$12:$F$1011)+SUMIF('Time Entries'!$U$12:$U$1011, _xlfn.CONCAT(O$10, " - ", $Y188), 'Time Entries'!$H$12:$H$1011)+SUMIF('Time Entries'!$V$12:$V$1011, _xlfn.CONCAT(O$10, " - ", $Y188), 'Time Entries'!$J$12:$J$1011))</f>
        <v/>
      </c>
      <c r="P188" s="22" t="str">
        <f>IF(OR($B188="", $C188=""), "", SUMIF('Time Entries'!$S$12:$S$1011, _xlfn.CONCAT(P$10, " - ", $Y188), 'Time Entries'!$D$12:$D$1011)+SUMIF('Time Entries'!$T$12:$T$1011, _xlfn.CONCAT(P$10, " - ", $Y188), 'Time Entries'!$F$12:$F$1011)+SUMIF('Time Entries'!$U$12:$U$1011, _xlfn.CONCAT(P$10, " - ", $Y188), 'Time Entries'!$H$12:$H$1011)+SUMIF('Time Entries'!$V$12:$V$1011, _xlfn.CONCAT(P$10, " - ", $Y188), 'Time Entries'!$J$12:$J$1011))</f>
        <v/>
      </c>
      <c r="Q188" s="22" t="str">
        <f>IF(OR($B188="", $C188=""), "", SUMIF('Time Entries'!$S$12:$S$1011, _xlfn.CONCAT(Q$10, " - ", $Y188), 'Time Entries'!$D$12:$D$1011)+SUMIF('Time Entries'!$T$12:$T$1011, _xlfn.CONCAT(Q$10, " - ", $Y188), 'Time Entries'!$F$12:$F$1011)+SUMIF('Time Entries'!$U$12:$U$1011, _xlfn.CONCAT(Q$10, " - ", $Y188), 'Time Entries'!$H$12:$H$1011)+SUMIF('Time Entries'!$V$12:$V$1011, _xlfn.CONCAT(Q$10, " - ", $Y188), 'Time Entries'!$J$12:$J$1011))</f>
        <v/>
      </c>
      <c r="R188" s="22" t="str">
        <f>IF(OR($B188="", $C188=""), "", SUMIF('Time Entries'!$S$12:$S$1011, _xlfn.CONCAT(R$10, " - ", $Y188), 'Time Entries'!$D$12:$D$1011)+SUMIF('Time Entries'!$T$12:$T$1011, _xlfn.CONCAT(R$10, " - ", $Y188), 'Time Entries'!$F$12:$F$1011)+SUMIF('Time Entries'!$U$12:$U$1011, _xlfn.CONCAT(R$10, " - ", $Y188), 'Time Entries'!$H$12:$H$1011)+SUMIF('Time Entries'!$V$12:$V$1011, _xlfn.CONCAT(R$10, " - ", $Y188), 'Time Entries'!$J$12:$J$1011))</f>
        <v/>
      </c>
      <c r="S188" s="22" t="str">
        <f>IF(OR($B188="", $C188=""), "", SUMIF('Time Entries'!$S$12:$S$1011, _xlfn.CONCAT(S$10, " - ", $Y188), 'Time Entries'!$D$12:$D$1011)+SUMIF('Time Entries'!$T$12:$T$1011, _xlfn.CONCAT(S$10, " - ", $Y188), 'Time Entries'!$F$12:$F$1011)+SUMIF('Time Entries'!$U$12:$U$1011, _xlfn.CONCAT(S$10, " - ", $Y188), 'Time Entries'!$H$12:$H$1011)+SUMIF('Time Entries'!$V$12:$V$1011, _xlfn.CONCAT(S$10, " - ", $Y188), 'Time Entries'!$J$12:$J$1011))</f>
        <v/>
      </c>
      <c r="T188" s="24" t="str">
        <f>IF(OR($B188="", $C188=""), "", SUMIF('Time Entries'!$S$12:$S$1011, _xlfn.CONCAT(T$10, " - ", $Y188), 'Time Entries'!$D$12:$D$1011)+SUMIF('Time Entries'!$T$12:$T$1011, _xlfn.CONCAT(T$10, " - ", $Y188), 'Time Entries'!$F$12:$F$1011)+SUMIF('Time Entries'!$U$12:$U$1011, _xlfn.CONCAT(T$10, " - ", $Y188), 'Time Entries'!$H$12:$H$1011)+SUMIF('Time Entries'!$V$12:$V$1011, _xlfn.CONCAT(T$10, " - ", $Y188), 'Time Entries'!$J$12:$J$1011))</f>
        <v/>
      </c>
      <c r="U188" s="48"/>
      <c r="W188" s="17" t="str">
        <f t="shared" si="18"/>
        <v/>
      </c>
      <c r="Y188" s="17" t="str">
        <f t="shared" si="19"/>
        <v/>
      </c>
      <c r="AD188" s="17" t="str">
        <f t="shared" si="20"/>
        <v/>
      </c>
      <c r="AF188" s="17" t="str">
        <f t="shared" si="21"/>
        <v/>
      </c>
      <c r="AH188" s="17" t="str">
        <f>IF($B188="", "", IF(COUNTIF($B$12:$B188, $B188)&gt;1, "", $B188))</f>
        <v/>
      </c>
      <c r="AI188" s="17" t="str">
        <f>IF($AH188="", "", COUNTIF($AH$12:$AH$261, "&lt;"&amp;$AH188)+1+COUNTIF($AH$12:$AH188, $AH188)-1-$AH$10)</f>
        <v/>
      </c>
      <c r="AK188" s="17" t="str">
        <f t="shared" si="22"/>
        <v/>
      </c>
      <c r="AL188" s="17" t="str">
        <f>IF($AK188="", "", COUNTIF($AK$12:$AK$261, "&lt;"&amp;$AK188)+1+COUNTIF($AK$12:$AK188, $AK188)-1-$AK$10)</f>
        <v/>
      </c>
    </row>
    <row r="189" spans="1:38" x14ac:dyDescent="0.25">
      <c r="A189" s="48"/>
      <c r="B189" s="57"/>
      <c r="C189" s="58"/>
      <c r="D189" s="59"/>
      <c r="E189" s="48"/>
      <c r="F189" s="27" t="str">
        <f t="shared" si="16"/>
        <v/>
      </c>
      <c r="G189" s="27" t="str">
        <f t="shared" si="17"/>
        <v/>
      </c>
      <c r="H189" s="48"/>
      <c r="I189" s="31" t="str">
        <f>IF(OR($B189="", $C189=""), "", SUMIF('Time Entries'!$S$12:$S$1011, _xlfn.CONCAT(I$10, " - ", $Y189), 'Time Entries'!$D$12:$D$1011)+SUMIF('Time Entries'!$T$12:$T$1011, _xlfn.CONCAT(I$10, " - ", $Y189), 'Time Entries'!$F$12:$F$1011)+SUMIF('Time Entries'!$U$12:$U$1011, _xlfn.CONCAT(I$10, " - ", $Y189), 'Time Entries'!$H$12:$H$1011)+SUMIF('Time Entries'!$V$12:$V$1011, _xlfn.CONCAT(I$10, " - ", $Y189), 'Time Entries'!$J$12:$J$1011))</f>
        <v/>
      </c>
      <c r="J189" s="22" t="str">
        <f>IF(OR($B189="", $C189=""), "", SUMIF('Time Entries'!$S$12:$S$1011, _xlfn.CONCAT(J$10, " - ", $Y189), 'Time Entries'!$D$12:$D$1011)+SUMIF('Time Entries'!$T$12:$T$1011, _xlfn.CONCAT(J$10, " - ", $Y189), 'Time Entries'!$F$12:$F$1011)+SUMIF('Time Entries'!$U$12:$U$1011, _xlfn.CONCAT(J$10, " - ", $Y189), 'Time Entries'!$H$12:$H$1011)+SUMIF('Time Entries'!$V$12:$V$1011, _xlfn.CONCAT(J$10, " - ", $Y189), 'Time Entries'!$J$12:$J$1011))</f>
        <v/>
      </c>
      <c r="K189" s="22" t="str">
        <f>IF(OR($B189="", $C189=""), "", SUMIF('Time Entries'!$S$12:$S$1011, _xlfn.CONCAT(K$10, " - ", $Y189), 'Time Entries'!$D$12:$D$1011)+SUMIF('Time Entries'!$T$12:$T$1011, _xlfn.CONCAT(K$10, " - ", $Y189), 'Time Entries'!$F$12:$F$1011)+SUMIF('Time Entries'!$U$12:$U$1011, _xlfn.CONCAT(K$10, " - ", $Y189), 'Time Entries'!$H$12:$H$1011)+SUMIF('Time Entries'!$V$12:$V$1011, _xlfn.CONCAT(K$10, " - ", $Y189), 'Time Entries'!$J$12:$J$1011))</f>
        <v/>
      </c>
      <c r="L189" s="22" t="str">
        <f>IF(OR($B189="", $C189=""), "", SUMIF('Time Entries'!$S$12:$S$1011, _xlfn.CONCAT(L$10, " - ", $Y189), 'Time Entries'!$D$12:$D$1011)+SUMIF('Time Entries'!$T$12:$T$1011, _xlfn.CONCAT(L$10, " - ", $Y189), 'Time Entries'!$F$12:$F$1011)+SUMIF('Time Entries'!$U$12:$U$1011, _xlfn.CONCAT(L$10, " - ", $Y189), 'Time Entries'!$H$12:$H$1011)+SUMIF('Time Entries'!$V$12:$V$1011, _xlfn.CONCAT(L$10, " - ", $Y189), 'Time Entries'!$J$12:$J$1011))</f>
        <v/>
      </c>
      <c r="M189" s="22" t="str">
        <f>IF(OR($B189="", $C189=""), "", SUMIF('Time Entries'!$S$12:$S$1011, _xlfn.CONCAT(M$10, " - ", $Y189), 'Time Entries'!$D$12:$D$1011)+SUMIF('Time Entries'!$T$12:$T$1011, _xlfn.CONCAT(M$10, " - ", $Y189), 'Time Entries'!$F$12:$F$1011)+SUMIF('Time Entries'!$U$12:$U$1011, _xlfn.CONCAT(M$10, " - ", $Y189), 'Time Entries'!$H$12:$H$1011)+SUMIF('Time Entries'!$V$12:$V$1011, _xlfn.CONCAT(M$10, " - ", $Y189), 'Time Entries'!$J$12:$J$1011))</f>
        <v/>
      </c>
      <c r="N189" s="22" t="str">
        <f>IF(OR($B189="", $C189=""), "", SUMIF('Time Entries'!$S$12:$S$1011, _xlfn.CONCAT(N$10, " - ", $Y189), 'Time Entries'!$D$12:$D$1011)+SUMIF('Time Entries'!$T$12:$T$1011, _xlfn.CONCAT(N$10, " - ", $Y189), 'Time Entries'!$F$12:$F$1011)+SUMIF('Time Entries'!$U$12:$U$1011, _xlfn.CONCAT(N$10, " - ", $Y189), 'Time Entries'!$H$12:$H$1011)+SUMIF('Time Entries'!$V$12:$V$1011, _xlfn.CONCAT(N$10, " - ", $Y189), 'Time Entries'!$J$12:$J$1011))</f>
        <v/>
      </c>
      <c r="O189" s="22" t="str">
        <f>IF(OR($B189="", $C189=""), "", SUMIF('Time Entries'!$S$12:$S$1011, _xlfn.CONCAT(O$10, " - ", $Y189), 'Time Entries'!$D$12:$D$1011)+SUMIF('Time Entries'!$T$12:$T$1011, _xlfn.CONCAT(O$10, " - ", $Y189), 'Time Entries'!$F$12:$F$1011)+SUMIF('Time Entries'!$U$12:$U$1011, _xlfn.CONCAT(O$10, " - ", $Y189), 'Time Entries'!$H$12:$H$1011)+SUMIF('Time Entries'!$V$12:$V$1011, _xlfn.CONCAT(O$10, " - ", $Y189), 'Time Entries'!$J$12:$J$1011))</f>
        <v/>
      </c>
      <c r="P189" s="22" t="str">
        <f>IF(OR($B189="", $C189=""), "", SUMIF('Time Entries'!$S$12:$S$1011, _xlfn.CONCAT(P$10, " - ", $Y189), 'Time Entries'!$D$12:$D$1011)+SUMIF('Time Entries'!$T$12:$T$1011, _xlfn.CONCAT(P$10, " - ", $Y189), 'Time Entries'!$F$12:$F$1011)+SUMIF('Time Entries'!$U$12:$U$1011, _xlfn.CONCAT(P$10, " - ", $Y189), 'Time Entries'!$H$12:$H$1011)+SUMIF('Time Entries'!$V$12:$V$1011, _xlfn.CONCAT(P$10, " - ", $Y189), 'Time Entries'!$J$12:$J$1011))</f>
        <v/>
      </c>
      <c r="Q189" s="22" t="str">
        <f>IF(OR($B189="", $C189=""), "", SUMIF('Time Entries'!$S$12:$S$1011, _xlfn.CONCAT(Q$10, " - ", $Y189), 'Time Entries'!$D$12:$D$1011)+SUMIF('Time Entries'!$T$12:$T$1011, _xlfn.CONCAT(Q$10, " - ", $Y189), 'Time Entries'!$F$12:$F$1011)+SUMIF('Time Entries'!$U$12:$U$1011, _xlfn.CONCAT(Q$10, " - ", $Y189), 'Time Entries'!$H$12:$H$1011)+SUMIF('Time Entries'!$V$12:$V$1011, _xlfn.CONCAT(Q$10, " - ", $Y189), 'Time Entries'!$J$12:$J$1011))</f>
        <v/>
      </c>
      <c r="R189" s="22" t="str">
        <f>IF(OR($B189="", $C189=""), "", SUMIF('Time Entries'!$S$12:$S$1011, _xlfn.CONCAT(R$10, " - ", $Y189), 'Time Entries'!$D$12:$D$1011)+SUMIF('Time Entries'!$T$12:$T$1011, _xlfn.CONCAT(R$10, " - ", $Y189), 'Time Entries'!$F$12:$F$1011)+SUMIF('Time Entries'!$U$12:$U$1011, _xlfn.CONCAT(R$10, " - ", $Y189), 'Time Entries'!$H$12:$H$1011)+SUMIF('Time Entries'!$V$12:$V$1011, _xlfn.CONCAT(R$10, " - ", $Y189), 'Time Entries'!$J$12:$J$1011))</f>
        <v/>
      </c>
      <c r="S189" s="22" t="str">
        <f>IF(OR($B189="", $C189=""), "", SUMIF('Time Entries'!$S$12:$S$1011, _xlfn.CONCAT(S$10, " - ", $Y189), 'Time Entries'!$D$12:$D$1011)+SUMIF('Time Entries'!$T$12:$T$1011, _xlfn.CONCAT(S$10, " - ", $Y189), 'Time Entries'!$F$12:$F$1011)+SUMIF('Time Entries'!$U$12:$U$1011, _xlfn.CONCAT(S$10, " - ", $Y189), 'Time Entries'!$H$12:$H$1011)+SUMIF('Time Entries'!$V$12:$V$1011, _xlfn.CONCAT(S$10, " - ", $Y189), 'Time Entries'!$J$12:$J$1011))</f>
        <v/>
      </c>
      <c r="T189" s="24" t="str">
        <f>IF(OR($B189="", $C189=""), "", SUMIF('Time Entries'!$S$12:$S$1011, _xlfn.CONCAT(T$10, " - ", $Y189), 'Time Entries'!$D$12:$D$1011)+SUMIF('Time Entries'!$T$12:$T$1011, _xlfn.CONCAT(T$10, " - ", $Y189), 'Time Entries'!$F$12:$F$1011)+SUMIF('Time Entries'!$U$12:$U$1011, _xlfn.CONCAT(T$10, " - ", $Y189), 'Time Entries'!$H$12:$H$1011)+SUMIF('Time Entries'!$V$12:$V$1011, _xlfn.CONCAT(T$10, " - ", $Y189), 'Time Entries'!$J$12:$J$1011))</f>
        <v/>
      </c>
      <c r="U189" s="48"/>
      <c r="W189" s="17" t="str">
        <f t="shared" si="18"/>
        <v/>
      </c>
      <c r="Y189" s="17" t="str">
        <f t="shared" si="19"/>
        <v/>
      </c>
      <c r="AD189" s="17" t="str">
        <f t="shared" si="20"/>
        <v/>
      </c>
      <c r="AF189" s="17" t="str">
        <f t="shared" si="21"/>
        <v/>
      </c>
      <c r="AH189" s="17" t="str">
        <f>IF($B189="", "", IF(COUNTIF($B$12:$B189, $B189)&gt;1, "", $B189))</f>
        <v/>
      </c>
      <c r="AI189" s="17" t="str">
        <f>IF($AH189="", "", COUNTIF($AH$12:$AH$261, "&lt;"&amp;$AH189)+1+COUNTIF($AH$12:$AH189, $AH189)-1-$AH$10)</f>
        <v/>
      </c>
      <c r="AK189" s="17" t="str">
        <f t="shared" si="22"/>
        <v/>
      </c>
      <c r="AL189" s="17" t="str">
        <f>IF($AK189="", "", COUNTIF($AK$12:$AK$261, "&lt;"&amp;$AK189)+1+COUNTIF($AK$12:$AK189, $AK189)-1-$AK$10)</f>
        <v/>
      </c>
    </row>
    <row r="190" spans="1:38" x14ac:dyDescent="0.25">
      <c r="A190" s="48"/>
      <c r="B190" s="57"/>
      <c r="C190" s="58"/>
      <c r="D190" s="59"/>
      <c r="E190" s="48"/>
      <c r="F190" s="27" t="str">
        <f t="shared" si="16"/>
        <v/>
      </c>
      <c r="G190" s="27" t="str">
        <f t="shared" si="17"/>
        <v/>
      </c>
      <c r="H190" s="48"/>
      <c r="I190" s="31" t="str">
        <f>IF(OR($B190="", $C190=""), "", SUMIF('Time Entries'!$S$12:$S$1011, _xlfn.CONCAT(I$10, " - ", $Y190), 'Time Entries'!$D$12:$D$1011)+SUMIF('Time Entries'!$T$12:$T$1011, _xlfn.CONCAT(I$10, " - ", $Y190), 'Time Entries'!$F$12:$F$1011)+SUMIF('Time Entries'!$U$12:$U$1011, _xlfn.CONCAT(I$10, " - ", $Y190), 'Time Entries'!$H$12:$H$1011)+SUMIF('Time Entries'!$V$12:$V$1011, _xlfn.CONCAT(I$10, " - ", $Y190), 'Time Entries'!$J$12:$J$1011))</f>
        <v/>
      </c>
      <c r="J190" s="22" t="str">
        <f>IF(OR($B190="", $C190=""), "", SUMIF('Time Entries'!$S$12:$S$1011, _xlfn.CONCAT(J$10, " - ", $Y190), 'Time Entries'!$D$12:$D$1011)+SUMIF('Time Entries'!$T$12:$T$1011, _xlfn.CONCAT(J$10, " - ", $Y190), 'Time Entries'!$F$12:$F$1011)+SUMIF('Time Entries'!$U$12:$U$1011, _xlfn.CONCAT(J$10, " - ", $Y190), 'Time Entries'!$H$12:$H$1011)+SUMIF('Time Entries'!$V$12:$V$1011, _xlfn.CONCAT(J$10, " - ", $Y190), 'Time Entries'!$J$12:$J$1011))</f>
        <v/>
      </c>
      <c r="K190" s="22" t="str">
        <f>IF(OR($B190="", $C190=""), "", SUMIF('Time Entries'!$S$12:$S$1011, _xlfn.CONCAT(K$10, " - ", $Y190), 'Time Entries'!$D$12:$D$1011)+SUMIF('Time Entries'!$T$12:$T$1011, _xlfn.CONCAT(K$10, " - ", $Y190), 'Time Entries'!$F$12:$F$1011)+SUMIF('Time Entries'!$U$12:$U$1011, _xlfn.CONCAT(K$10, " - ", $Y190), 'Time Entries'!$H$12:$H$1011)+SUMIF('Time Entries'!$V$12:$V$1011, _xlfn.CONCAT(K$10, " - ", $Y190), 'Time Entries'!$J$12:$J$1011))</f>
        <v/>
      </c>
      <c r="L190" s="22" t="str">
        <f>IF(OR($B190="", $C190=""), "", SUMIF('Time Entries'!$S$12:$S$1011, _xlfn.CONCAT(L$10, " - ", $Y190), 'Time Entries'!$D$12:$D$1011)+SUMIF('Time Entries'!$T$12:$T$1011, _xlfn.CONCAT(L$10, " - ", $Y190), 'Time Entries'!$F$12:$F$1011)+SUMIF('Time Entries'!$U$12:$U$1011, _xlfn.CONCAT(L$10, " - ", $Y190), 'Time Entries'!$H$12:$H$1011)+SUMIF('Time Entries'!$V$12:$V$1011, _xlfn.CONCAT(L$10, " - ", $Y190), 'Time Entries'!$J$12:$J$1011))</f>
        <v/>
      </c>
      <c r="M190" s="22" t="str">
        <f>IF(OR($B190="", $C190=""), "", SUMIF('Time Entries'!$S$12:$S$1011, _xlfn.CONCAT(M$10, " - ", $Y190), 'Time Entries'!$D$12:$D$1011)+SUMIF('Time Entries'!$T$12:$T$1011, _xlfn.CONCAT(M$10, " - ", $Y190), 'Time Entries'!$F$12:$F$1011)+SUMIF('Time Entries'!$U$12:$U$1011, _xlfn.CONCAT(M$10, " - ", $Y190), 'Time Entries'!$H$12:$H$1011)+SUMIF('Time Entries'!$V$12:$V$1011, _xlfn.CONCAT(M$10, " - ", $Y190), 'Time Entries'!$J$12:$J$1011))</f>
        <v/>
      </c>
      <c r="N190" s="22" t="str">
        <f>IF(OR($B190="", $C190=""), "", SUMIF('Time Entries'!$S$12:$S$1011, _xlfn.CONCAT(N$10, " - ", $Y190), 'Time Entries'!$D$12:$D$1011)+SUMIF('Time Entries'!$T$12:$T$1011, _xlfn.CONCAT(N$10, " - ", $Y190), 'Time Entries'!$F$12:$F$1011)+SUMIF('Time Entries'!$U$12:$U$1011, _xlfn.CONCAT(N$10, " - ", $Y190), 'Time Entries'!$H$12:$H$1011)+SUMIF('Time Entries'!$V$12:$V$1011, _xlfn.CONCAT(N$10, " - ", $Y190), 'Time Entries'!$J$12:$J$1011))</f>
        <v/>
      </c>
      <c r="O190" s="22" t="str">
        <f>IF(OR($B190="", $C190=""), "", SUMIF('Time Entries'!$S$12:$S$1011, _xlfn.CONCAT(O$10, " - ", $Y190), 'Time Entries'!$D$12:$D$1011)+SUMIF('Time Entries'!$T$12:$T$1011, _xlfn.CONCAT(O$10, " - ", $Y190), 'Time Entries'!$F$12:$F$1011)+SUMIF('Time Entries'!$U$12:$U$1011, _xlfn.CONCAT(O$10, " - ", $Y190), 'Time Entries'!$H$12:$H$1011)+SUMIF('Time Entries'!$V$12:$V$1011, _xlfn.CONCAT(O$10, " - ", $Y190), 'Time Entries'!$J$12:$J$1011))</f>
        <v/>
      </c>
      <c r="P190" s="22" t="str">
        <f>IF(OR($B190="", $C190=""), "", SUMIF('Time Entries'!$S$12:$S$1011, _xlfn.CONCAT(P$10, " - ", $Y190), 'Time Entries'!$D$12:$D$1011)+SUMIF('Time Entries'!$T$12:$T$1011, _xlfn.CONCAT(P$10, " - ", $Y190), 'Time Entries'!$F$12:$F$1011)+SUMIF('Time Entries'!$U$12:$U$1011, _xlfn.CONCAT(P$10, " - ", $Y190), 'Time Entries'!$H$12:$H$1011)+SUMIF('Time Entries'!$V$12:$V$1011, _xlfn.CONCAT(P$10, " - ", $Y190), 'Time Entries'!$J$12:$J$1011))</f>
        <v/>
      </c>
      <c r="Q190" s="22" t="str">
        <f>IF(OR($B190="", $C190=""), "", SUMIF('Time Entries'!$S$12:$S$1011, _xlfn.CONCAT(Q$10, " - ", $Y190), 'Time Entries'!$D$12:$D$1011)+SUMIF('Time Entries'!$T$12:$T$1011, _xlfn.CONCAT(Q$10, " - ", $Y190), 'Time Entries'!$F$12:$F$1011)+SUMIF('Time Entries'!$U$12:$U$1011, _xlfn.CONCAT(Q$10, " - ", $Y190), 'Time Entries'!$H$12:$H$1011)+SUMIF('Time Entries'!$V$12:$V$1011, _xlfn.CONCAT(Q$10, " - ", $Y190), 'Time Entries'!$J$12:$J$1011))</f>
        <v/>
      </c>
      <c r="R190" s="22" t="str">
        <f>IF(OR($B190="", $C190=""), "", SUMIF('Time Entries'!$S$12:$S$1011, _xlfn.CONCAT(R$10, " - ", $Y190), 'Time Entries'!$D$12:$D$1011)+SUMIF('Time Entries'!$T$12:$T$1011, _xlfn.CONCAT(R$10, " - ", $Y190), 'Time Entries'!$F$12:$F$1011)+SUMIF('Time Entries'!$U$12:$U$1011, _xlfn.CONCAT(R$10, " - ", $Y190), 'Time Entries'!$H$12:$H$1011)+SUMIF('Time Entries'!$V$12:$V$1011, _xlfn.CONCAT(R$10, " - ", $Y190), 'Time Entries'!$J$12:$J$1011))</f>
        <v/>
      </c>
      <c r="S190" s="22" t="str">
        <f>IF(OR($B190="", $C190=""), "", SUMIF('Time Entries'!$S$12:$S$1011, _xlfn.CONCAT(S$10, " - ", $Y190), 'Time Entries'!$D$12:$D$1011)+SUMIF('Time Entries'!$T$12:$T$1011, _xlfn.CONCAT(S$10, " - ", $Y190), 'Time Entries'!$F$12:$F$1011)+SUMIF('Time Entries'!$U$12:$U$1011, _xlfn.CONCAT(S$10, " - ", $Y190), 'Time Entries'!$H$12:$H$1011)+SUMIF('Time Entries'!$V$12:$V$1011, _xlfn.CONCAT(S$10, " - ", $Y190), 'Time Entries'!$J$12:$J$1011))</f>
        <v/>
      </c>
      <c r="T190" s="24" t="str">
        <f>IF(OR($B190="", $C190=""), "", SUMIF('Time Entries'!$S$12:$S$1011, _xlfn.CONCAT(T$10, " - ", $Y190), 'Time Entries'!$D$12:$D$1011)+SUMIF('Time Entries'!$T$12:$T$1011, _xlfn.CONCAT(T$10, " - ", $Y190), 'Time Entries'!$F$12:$F$1011)+SUMIF('Time Entries'!$U$12:$U$1011, _xlfn.CONCAT(T$10, " - ", $Y190), 'Time Entries'!$H$12:$H$1011)+SUMIF('Time Entries'!$V$12:$V$1011, _xlfn.CONCAT(T$10, " - ", $Y190), 'Time Entries'!$J$12:$J$1011))</f>
        <v/>
      </c>
      <c r="U190" s="48"/>
      <c r="W190" s="17" t="str">
        <f t="shared" si="18"/>
        <v/>
      </c>
      <c r="Y190" s="17" t="str">
        <f t="shared" si="19"/>
        <v/>
      </c>
      <c r="AD190" s="17" t="str">
        <f t="shared" si="20"/>
        <v/>
      </c>
      <c r="AF190" s="17" t="str">
        <f t="shared" si="21"/>
        <v/>
      </c>
      <c r="AH190" s="17" t="str">
        <f>IF($B190="", "", IF(COUNTIF($B$12:$B190, $B190)&gt;1, "", $B190))</f>
        <v/>
      </c>
      <c r="AI190" s="17" t="str">
        <f>IF($AH190="", "", COUNTIF($AH$12:$AH$261, "&lt;"&amp;$AH190)+1+COUNTIF($AH$12:$AH190, $AH190)-1-$AH$10)</f>
        <v/>
      </c>
      <c r="AK190" s="17" t="str">
        <f t="shared" si="22"/>
        <v/>
      </c>
      <c r="AL190" s="17" t="str">
        <f>IF($AK190="", "", COUNTIF($AK$12:$AK$261, "&lt;"&amp;$AK190)+1+COUNTIF($AK$12:$AK190, $AK190)-1-$AK$10)</f>
        <v/>
      </c>
    </row>
    <row r="191" spans="1:38" x14ac:dyDescent="0.25">
      <c r="A191" s="48"/>
      <c r="B191" s="57"/>
      <c r="C191" s="58"/>
      <c r="D191" s="59"/>
      <c r="E191" s="48"/>
      <c r="F191" s="27" t="str">
        <f t="shared" si="16"/>
        <v/>
      </c>
      <c r="G191" s="27" t="str">
        <f t="shared" si="17"/>
        <v/>
      </c>
      <c r="H191" s="48"/>
      <c r="I191" s="31" t="str">
        <f>IF(OR($B191="", $C191=""), "", SUMIF('Time Entries'!$S$12:$S$1011, _xlfn.CONCAT(I$10, " - ", $Y191), 'Time Entries'!$D$12:$D$1011)+SUMIF('Time Entries'!$T$12:$T$1011, _xlfn.CONCAT(I$10, " - ", $Y191), 'Time Entries'!$F$12:$F$1011)+SUMIF('Time Entries'!$U$12:$U$1011, _xlfn.CONCAT(I$10, " - ", $Y191), 'Time Entries'!$H$12:$H$1011)+SUMIF('Time Entries'!$V$12:$V$1011, _xlfn.CONCAT(I$10, " - ", $Y191), 'Time Entries'!$J$12:$J$1011))</f>
        <v/>
      </c>
      <c r="J191" s="22" t="str">
        <f>IF(OR($B191="", $C191=""), "", SUMIF('Time Entries'!$S$12:$S$1011, _xlfn.CONCAT(J$10, " - ", $Y191), 'Time Entries'!$D$12:$D$1011)+SUMIF('Time Entries'!$T$12:$T$1011, _xlfn.CONCAT(J$10, " - ", $Y191), 'Time Entries'!$F$12:$F$1011)+SUMIF('Time Entries'!$U$12:$U$1011, _xlfn.CONCAT(J$10, " - ", $Y191), 'Time Entries'!$H$12:$H$1011)+SUMIF('Time Entries'!$V$12:$V$1011, _xlfn.CONCAT(J$10, " - ", $Y191), 'Time Entries'!$J$12:$J$1011))</f>
        <v/>
      </c>
      <c r="K191" s="22" t="str">
        <f>IF(OR($B191="", $C191=""), "", SUMIF('Time Entries'!$S$12:$S$1011, _xlfn.CONCAT(K$10, " - ", $Y191), 'Time Entries'!$D$12:$D$1011)+SUMIF('Time Entries'!$T$12:$T$1011, _xlfn.CONCAT(K$10, " - ", $Y191), 'Time Entries'!$F$12:$F$1011)+SUMIF('Time Entries'!$U$12:$U$1011, _xlfn.CONCAT(K$10, " - ", $Y191), 'Time Entries'!$H$12:$H$1011)+SUMIF('Time Entries'!$V$12:$V$1011, _xlfn.CONCAT(K$10, " - ", $Y191), 'Time Entries'!$J$12:$J$1011))</f>
        <v/>
      </c>
      <c r="L191" s="22" t="str">
        <f>IF(OR($B191="", $C191=""), "", SUMIF('Time Entries'!$S$12:$S$1011, _xlfn.CONCAT(L$10, " - ", $Y191), 'Time Entries'!$D$12:$D$1011)+SUMIF('Time Entries'!$T$12:$T$1011, _xlfn.CONCAT(L$10, " - ", $Y191), 'Time Entries'!$F$12:$F$1011)+SUMIF('Time Entries'!$U$12:$U$1011, _xlfn.CONCAT(L$10, " - ", $Y191), 'Time Entries'!$H$12:$H$1011)+SUMIF('Time Entries'!$V$12:$V$1011, _xlfn.CONCAT(L$10, " - ", $Y191), 'Time Entries'!$J$12:$J$1011))</f>
        <v/>
      </c>
      <c r="M191" s="22" t="str">
        <f>IF(OR($B191="", $C191=""), "", SUMIF('Time Entries'!$S$12:$S$1011, _xlfn.CONCAT(M$10, " - ", $Y191), 'Time Entries'!$D$12:$D$1011)+SUMIF('Time Entries'!$T$12:$T$1011, _xlfn.CONCAT(M$10, " - ", $Y191), 'Time Entries'!$F$12:$F$1011)+SUMIF('Time Entries'!$U$12:$U$1011, _xlfn.CONCAT(M$10, " - ", $Y191), 'Time Entries'!$H$12:$H$1011)+SUMIF('Time Entries'!$V$12:$V$1011, _xlfn.CONCAT(M$10, " - ", $Y191), 'Time Entries'!$J$12:$J$1011))</f>
        <v/>
      </c>
      <c r="N191" s="22" t="str">
        <f>IF(OR($B191="", $C191=""), "", SUMIF('Time Entries'!$S$12:$S$1011, _xlfn.CONCAT(N$10, " - ", $Y191), 'Time Entries'!$D$12:$D$1011)+SUMIF('Time Entries'!$T$12:$T$1011, _xlfn.CONCAT(N$10, " - ", $Y191), 'Time Entries'!$F$12:$F$1011)+SUMIF('Time Entries'!$U$12:$U$1011, _xlfn.CONCAT(N$10, " - ", $Y191), 'Time Entries'!$H$12:$H$1011)+SUMIF('Time Entries'!$V$12:$V$1011, _xlfn.CONCAT(N$10, " - ", $Y191), 'Time Entries'!$J$12:$J$1011))</f>
        <v/>
      </c>
      <c r="O191" s="22" t="str">
        <f>IF(OR($B191="", $C191=""), "", SUMIF('Time Entries'!$S$12:$S$1011, _xlfn.CONCAT(O$10, " - ", $Y191), 'Time Entries'!$D$12:$D$1011)+SUMIF('Time Entries'!$T$12:$T$1011, _xlfn.CONCAT(O$10, " - ", $Y191), 'Time Entries'!$F$12:$F$1011)+SUMIF('Time Entries'!$U$12:$U$1011, _xlfn.CONCAT(O$10, " - ", $Y191), 'Time Entries'!$H$12:$H$1011)+SUMIF('Time Entries'!$V$12:$V$1011, _xlfn.CONCAT(O$10, " - ", $Y191), 'Time Entries'!$J$12:$J$1011))</f>
        <v/>
      </c>
      <c r="P191" s="22" t="str">
        <f>IF(OR($B191="", $C191=""), "", SUMIF('Time Entries'!$S$12:$S$1011, _xlfn.CONCAT(P$10, " - ", $Y191), 'Time Entries'!$D$12:$D$1011)+SUMIF('Time Entries'!$T$12:$T$1011, _xlfn.CONCAT(P$10, " - ", $Y191), 'Time Entries'!$F$12:$F$1011)+SUMIF('Time Entries'!$U$12:$U$1011, _xlfn.CONCAT(P$10, " - ", $Y191), 'Time Entries'!$H$12:$H$1011)+SUMIF('Time Entries'!$V$12:$V$1011, _xlfn.CONCAT(P$10, " - ", $Y191), 'Time Entries'!$J$12:$J$1011))</f>
        <v/>
      </c>
      <c r="Q191" s="22" t="str">
        <f>IF(OR($B191="", $C191=""), "", SUMIF('Time Entries'!$S$12:$S$1011, _xlfn.CONCAT(Q$10, " - ", $Y191), 'Time Entries'!$D$12:$D$1011)+SUMIF('Time Entries'!$T$12:$T$1011, _xlfn.CONCAT(Q$10, " - ", $Y191), 'Time Entries'!$F$12:$F$1011)+SUMIF('Time Entries'!$U$12:$U$1011, _xlfn.CONCAT(Q$10, " - ", $Y191), 'Time Entries'!$H$12:$H$1011)+SUMIF('Time Entries'!$V$12:$V$1011, _xlfn.CONCAT(Q$10, " - ", $Y191), 'Time Entries'!$J$12:$J$1011))</f>
        <v/>
      </c>
      <c r="R191" s="22" t="str">
        <f>IF(OR($B191="", $C191=""), "", SUMIF('Time Entries'!$S$12:$S$1011, _xlfn.CONCAT(R$10, " - ", $Y191), 'Time Entries'!$D$12:$D$1011)+SUMIF('Time Entries'!$T$12:$T$1011, _xlfn.CONCAT(R$10, " - ", $Y191), 'Time Entries'!$F$12:$F$1011)+SUMIF('Time Entries'!$U$12:$U$1011, _xlfn.CONCAT(R$10, " - ", $Y191), 'Time Entries'!$H$12:$H$1011)+SUMIF('Time Entries'!$V$12:$V$1011, _xlfn.CONCAT(R$10, " - ", $Y191), 'Time Entries'!$J$12:$J$1011))</f>
        <v/>
      </c>
      <c r="S191" s="22" t="str">
        <f>IF(OR($B191="", $C191=""), "", SUMIF('Time Entries'!$S$12:$S$1011, _xlfn.CONCAT(S$10, " - ", $Y191), 'Time Entries'!$D$12:$D$1011)+SUMIF('Time Entries'!$T$12:$T$1011, _xlfn.CONCAT(S$10, " - ", $Y191), 'Time Entries'!$F$12:$F$1011)+SUMIF('Time Entries'!$U$12:$U$1011, _xlfn.CONCAT(S$10, " - ", $Y191), 'Time Entries'!$H$12:$H$1011)+SUMIF('Time Entries'!$V$12:$V$1011, _xlfn.CONCAT(S$10, " - ", $Y191), 'Time Entries'!$J$12:$J$1011))</f>
        <v/>
      </c>
      <c r="T191" s="24" t="str">
        <f>IF(OR($B191="", $C191=""), "", SUMIF('Time Entries'!$S$12:$S$1011, _xlfn.CONCAT(T$10, " - ", $Y191), 'Time Entries'!$D$12:$D$1011)+SUMIF('Time Entries'!$T$12:$T$1011, _xlfn.CONCAT(T$10, " - ", $Y191), 'Time Entries'!$F$12:$F$1011)+SUMIF('Time Entries'!$U$12:$U$1011, _xlfn.CONCAT(T$10, " - ", $Y191), 'Time Entries'!$H$12:$H$1011)+SUMIF('Time Entries'!$V$12:$V$1011, _xlfn.CONCAT(T$10, " - ", $Y191), 'Time Entries'!$J$12:$J$1011))</f>
        <v/>
      </c>
      <c r="U191" s="48"/>
      <c r="W191" s="17" t="str">
        <f t="shared" si="18"/>
        <v/>
      </c>
      <c r="Y191" s="17" t="str">
        <f t="shared" si="19"/>
        <v/>
      </c>
      <c r="AD191" s="17" t="str">
        <f t="shared" si="20"/>
        <v/>
      </c>
      <c r="AF191" s="17" t="str">
        <f t="shared" si="21"/>
        <v/>
      </c>
      <c r="AH191" s="17" t="str">
        <f>IF($B191="", "", IF(COUNTIF($B$12:$B191, $B191)&gt;1, "", $B191))</f>
        <v/>
      </c>
      <c r="AI191" s="17" t="str">
        <f>IF($AH191="", "", COUNTIF($AH$12:$AH$261, "&lt;"&amp;$AH191)+1+COUNTIF($AH$12:$AH191, $AH191)-1-$AH$10)</f>
        <v/>
      </c>
      <c r="AK191" s="17" t="str">
        <f t="shared" si="22"/>
        <v/>
      </c>
      <c r="AL191" s="17" t="str">
        <f>IF($AK191="", "", COUNTIF($AK$12:$AK$261, "&lt;"&amp;$AK191)+1+COUNTIF($AK$12:$AK191, $AK191)-1-$AK$10)</f>
        <v/>
      </c>
    </row>
    <row r="192" spans="1:38" x14ac:dyDescent="0.25">
      <c r="A192" s="48"/>
      <c r="B192" s="57"/>
      <c r="C192" s="58"/>
      <c r="D192" s="59"/>
      <c r="E192" s="48"/>
      <c r="F192" s="27" t="str">
        <f t="shared" si="16"/>
        <v/>
      </c>
      <c r="G192" s="27" t="str">
        <f t="shared" si="17"/>
        <v/>
      </c>
      <c r="H192" s="48"/>
      <c r="I192" s="31" t="str">
        <f>IF(OR($B192="", $C192=""), "", SUMIF('Time Entries'!$S$12:$S$1011, _xlfn.CONCAT(I$10, " - ", $Y192), 'Time Entries'!$D$12:$D$1011)+SUMIF('Time Entries'!$T$12:$T$1011, _xlfn.CONCAT(I$10, " - ", $Y192), 'Time Entries'!$F$12:$F$1011)+SUMIF('Time Entries'!$U$12:$U$1011, _xlfn.CONCAT(I$10, " - ", $Y192), 'Time Entries'!$H$12:$H$1011)+SUMIF('Time Entries'!$V$12:$V$1011, _xlfn.CONCAT(I$10, " - ", $Y192), 'Time Entries'!$J$12:$J$1011))</f>
        <v/>
      </c>
      <c r="J192" s="22" t="str">
        <f>IF(OR($B192="", $C192=""), "", SUMIF('Time Entries'!$S$12:$S$1011, _xlfn.CONCAT(J$10, " - ", $Y192), 'Time Entries'!$D$12:$D$1011)+SUMIF('Time Entries'!$T$12:$T$1011, _xlfn.CONCAT(J$10, " - ", $Y192), 'Time Entries'!$F$12:$F$1011)+SUMIF('Time Entries'!$U$12:$U$1011, _xlfn.CONCAT(J$10, " - ", $Y192), 'Time Entries'!$H$12:$H$1011)+SUMIF('Time Entries'!$V$12:$V$1011, _xlfn.CONCAT(J$10, " - ", $Y192), 'Time Entries'!$J$12:$J$1011))</f>
        <v/>
      </c>
      <c r="K192" s="22" t="str">
        <f>IF(OR($B192="", $C192=""), "", SUMIF('Time Entries'!$S$12:$S$1011, _xlfn.CONCAT(K$10, " - ", $Y192), 'Time Entries'!$D$12:$D$1011)+SUMIF('Time Entries'!$T$12:$T$1011, _xlfn.CONCAT(K$10, " - ", $Y192), 'Time Entries'!$F$12:$F$1011)+SUMIF('Time Entries'!$U$12:$U$1011, _xlfn.CONCAT(K$10, " - ", $Y192), 'Time Entries'!$H$12:$H$1011)+SUMIF('Time Entries'!$V$12:$V$1011, _xlfn.CONCAT(K$10, " - ", $Y192), 'Time Entries'!$J$12:$J$1011))</f>
        <v/>
      </c>
      <c r="L192" s="22" t="str">
        <f>IF(OR($B192="", $C192=""), "", SUMIF('Time Entries'!$S$12:$S$1011, _xlfn.CONCAT(L$10, " - ", $Y192), 'Time Entries'!$D$12:$D$1011)+SUMIF('Time Entries'!$T$12:$T$1011, _xlfn.CONCAT(L$10, " - ", $Y192), 'Time Entries'!$F$12:$F$1011)+SUMIF('Time Entries'!$U$12:$U$1011, _xlfn.CONCAT(L$10, " - ", $Y192), 'Time Entries'!$H$12:$H$1011)+SUMIF('Time Entries'!$V$12:$V$1011, _xlfn.CONCAT(L$10, " - ", $Y192), 'Time Entries'!$J$12:$J$1011))</f>
        <v/>
      </c>
      <c r="M192" s="22" t="str">
        <f>IF(OR($B192="", $C192=""), "", SUMIF('Time Entries'!$S$12:$S$1011, _xlfn.CONCAT(M$10, " - ", $Y192), 'Time Entries'!$D$12:$D$1011)+SUMIF('Time Entries'!$T$12:$T$1011, _xlfn.CONCAT(M$10, " - ", $Y192), 'Time Entries'!$F$12:$F$1011)+SUMIF('Time Entries'!$U$12:$U$1011, _xlfn.CONCAT(M$10, " - ", $Y192), 'Time Entries'!$H$12:$H$1011)+SUMIF('Time Entries'!$V$12:$V$1011, _xlfn.CONCAT(M$10, " - ", $Y192), 'Time Entries'!$J$12:$J$1011))</f>
        <v/>
      </c>
      <c r="N192" s="22" t="str">
        <f>IF(OR($B192="", $C192=""), "", SUMIF('Time Entries'!$S$12:$S$1011, _xlfn.CONCAT(N$10, " - ", $Y192), 'Time Entries'!$D$12:$D$1011)+SUMIF('Time Entries'!$T$12:$T$1011, _xlfn.CONCAT(N$10, " - ", $Y192), 'Time Entries'!$F$12:$F$1011)+SUMIF('Time Entries'!$U$12:$U$1011, _xlfn.CONCAT(N$10, " - ", $Y192), 'Time Entries'!$H$12:$H$1011)+SUMIF('Time Entries'!$V$12:$V$1011, _xlfn.CONCAT(N$10, " - ", $Y192), 'Time Entries'!$J$12:$J$1011))</f>
        <v/>
      </c>
      <c r="O192" s="22" t="str">
        <f>IF(OR($B192="", $C192=""), "", SUMIF('Time Entries'!$S$12:$S$1011, _xlfn.CONCAT(O$10, " - ", $Y192), 'Time Entries'!$D$12:$D$1011)+SUMIF('Time Entries'!$T$12:$T$1011, _xlfn.CONCAT(O$10, " - ", $Y192), 'Time Entries'!$F$12:$F$1011)+SUMIF('Time Entries'!$U$12:$U$1011, _xlfn.CONCAT(O$10, " - ", $Y192), 'Time Entries'!$H$12:$H$1011)+SUMIF('Time Entries'!$V$12:$V$1011, _xlfn.CONCAT(O$10, " - ", $Y192), 'Time Entries'!$J$12:$J$1011))</f>
        <v/>
      </c>
      <c r="P192" s="22" t="str">
        <f>IF(OR($B192="", $C192=""), "", SUMIF('Time Entries'!$S$12:$S$1011, _xlfn.CONCAT(P$10, " - ", $Y192), 'Time Entries'!$D$12:$D$1011)+SUMIF('Time Entries'!$T$12:$T$1011, _xlfn.CONCAT(P$10, " - ", $Y192), 'Time Entries'!$F$12:$F$1011)+SUMIF('Time Entries'!$U$12:$U$1011, _xlfn.CONCAT(P$10, " - ", $Y192), 'Time Entries'!$H$12:$H$1011)+SUMIF('Time Entries'!$V$12:$V$1011, _xlfn.CONCAT(P$10, " - ", $Y192), 'Time Entries'!$J$12:$J$1011))</f>
        <v/>
      </c>
      <c r="Q192" s="22" t="str">
        <f>IF(OR($B192="", $C192=""), "", SUMIF('Time Entries'!$S$12:$S$1011, _xlfn.CONCAT(Q$10, " - ", $Y192), 'Time Entries'!$D$12:$D$1011)+SUMIF('Time Entries'!$T$12:$T$1011, _xlfn.CONCAT(Q$10, " - ", $Y192), 'Time Entries'!$F$12:$F$1011)+SUMIF('Time Entries'!$U$12:$U$1011, _xlfn.CONCAT(Q$10, " - ", $Y192), 'Time Entries'!$H$12:$H$1011)+SUMIF('Time Entries'!$V$12:$V$1011, _xlfn.CONCAT(Q$10, " - ", $Y192), 'Time Entries'!$J$12:$J$1011))</f>
        <v/>
      </c>
      <c r="R192" s="22" t="str">
        <f>IF(OR($B192="", $C192=""), "", SUMIF('Time Entries'!$S$12:$S$1011, _xlfn.CONCAT(R$10, " - ", $Y192), 'Time Entries'!$D$12:$D$1011)+SUMIF('Time Entries'!$T$12:$T$1011, _xlfn.CONCAT(R$10, " - ", $Y192), 'Time Entries'!$F$12:$F$1011)+SUMIF('Time Entries'!$U$12:$U$1011, _xlfn.CONCAT(R$10, " - ", $Y192), 'Time Entries'!$H$12:$H$1011)+SUMIF('Time Entries'!$V$12:$V$1011, _xlfn.CONCAT(R$10, " - ", $Y192), 'Time Entries'!$J$12:$J$1011))</f>
        <v/>
      </c>
      <c r="S192" s="22" t="str">
        <f>IF(OR($B192="", $C192=""), "", SUMIF('Time Entries'!$S$12:$S$1011, _xlfn.CONCAT(S$10, " - ", $Y192), 'Time Entries'!$D$12:$D$1011)+SUMIF('Time Entries'!$T$12:$T$1011, _xlfn.CONCAT(S$10, " - ", $Y192), 'Time Entries'!$F$12:$F$1011)+SUMIF('Time Entries'!$U$12:$U$1011, _xlfn.CONCAT(S$10, " - ", $Y192), 'Time Entries'!$H$12:$H$1011)+SUMIF('Time Entries'!$V$12:$V$1011, _xlfn.CONCAT(S$10, " - ", $Y192), 'Time Entries'!$J$12:$J$1011))</f>
        <v/>
      </c>
      <c r="T192" s="24" t="str">
        <f>IF(OR($B192="", $C192=""), "", SUMIF('Time Entries'!$S$12:$S$1011, _xlfn.CONCAT(T$10, " - ", $Y192), 'Time Entries'!$D$12:$D$1011)+SUMIF('Time Entries'!$T$12:$T$1011, _xlfn.CONCAT(T$10, " - ", $Y192), 'Time Entries'!$F$12:$F$1011)+SUMIF('Time Entries'!$U$12:$U$1011, _xlfn.CONCAT(T$10, " - ", $Y192), 'Time Entries'!$H$12:$H$1011)+SUMIF('Time Entries'!$V$12:$V$1011, _xlfn.CONCAT(T$10, " - ", $Y192), 'Time Entries'!$J$12:$J$1011))</f>
        <v/>
      </c>
      <c r="U192" s="48"/>
      <c r="W192" s="17" t="str">
        <f t="shared" si="18"/>
        <v/>
      </c>
      <c r="Y192" s="17" t="str">
        <f t="shared" si="19"/>
        <v/>
      </c>
      <c r="AD192" s="17" t="str">
        <f t="shared" si="20"/>
        <v/>
      </c>
      <c r="AF192" s="17" t="str">
        <f t="shared" si="21"/>
        <v/>
      </c>
      <c r="AH192" s="17" t="str">
        <f>IF($B192="", "", IF(COUNTIF($B$12:$B192, $B192)&gt;1, "", $B192))</f>
        <v/>
      </c>
      <c r="AI192" s="17" t="str">
        <f>IF($AH192="", "", COUNTIF($AH$12:$AH$261, "&lt;"&amp;$AH192)+1+COUNTIF($AH$12:$AH192, $AH192)-1-$AH$10)</f>
        <v/>
      </c>
      <c r="AK192" s="17" t="str">
        <f t="shared" si="22"/>
        <v/>
      </c>
      <c r="AL192" s="17" t="str">
        <f>IF($AK192="", "", COUNTIF($AK$12:$AK$261, "&lt;"&amp;$AK192)+1+COUNTIF($AK$12:$AK192, $AK192)-1-$AK$10)</f>
        <v/>
      </c>
    </row>
    <row r="193" spans="1:38" x14ac:dyDescent="0.25">
      <c r="A193" s="48"/>
      <c r="B193" s="57"/>
      <c r="C193" s="58"/>
      <c r="D193" s="59"/>
      <c r="E193" s="48"/>
      <c r="F193" s="27" t="str">
        <f t="shared" si="16"/>
        <v/>
      </c>
      <c r="G193" s="27" t="str">
        <f t="shared" si="17"/>
        <v/>
      </c>
      <c r="H193" s="48"/>
      <c r="I193" s="31" t="str">
        <f>IF(OR($B193="", $C193=""), "", SUMIF('Time Entries'!$S$12:$S$1011, _xlfn.CONCAT(I$10, " - ", $Y193), 'Time Entries'!$D$12:$D$1011)+SUMIF('Time Entries'!$T$12:$T$1011, _xlfn.CONCAT(I$10, " - ", $Y193), 'Time Entries'!$F$12:$F$1011)+SUMIF('Time Entries'!$U$12:$U$1011, _xlfn.CONCAT(I$10, " - ", $Y193), 'Time Entries'!$H$12:$H$1011)+SUMIF('Time Entries'!$V$12:$V$1011, _xlfn.CONCAT(I$10, " - ", $Y193), 'Time Entries'!$J$12:$J$1011))</f>
        <v/>
      </c>
      <c r="J193" s="22" t="str">
        <f>IF(OR($B193="", $C193=""), "", SUMIF('Time Entries'!$S$12:$S$1011, _xlfn.CONCAT(J$10, " - ", $Y193), 'Time Entries'!$D$12:$D$1011)+SUMIF('Time Entries'!$T$12:$T$1011, _xlfn.CONCAT(J$10, " - ", $Y193), 'Time Entries'!$F$12:$F$1011)+SUMIF('Time Entries'!$U$12:$U$1011, _xlfn.CONCAT(J$10, " - ", $Y193), 'Time Entries'!$H$12:$H$1011)+SUMIF('Time Entries'!$V$12:$V$1011, _xlfn.CONCAT(J$10, " - ", $Y193), 'Time Entries'!$J$12:$J$1011))</f>
        <v/>
      </c>
      <c r="K193" s="22" t="str">
        <f>IF(OR($B193="", $C193=""), "", SUMIF('Time Entries'!$S$12:$S$1011, _xlfn.CONCAT(K$10, " - ", $Y193), 'Time Entries'!$D$12:$D$1011)+SUMIF('Time Entries'!$T$12:$T$1011, _xlfn.CONCAT(K$10, " - ", $Y193), 'Time Entries'!$F$12:$F$1011)+SUMIF('Time Entries'!$U$12:$U$1011, _xlfn.CONCAT(K$10, " - ", $Y193), 'Time Entries'!$H$12:$H$1011)+SUMIF('Time Entries'!$V$12:$V$1011, _xlfn.CONCAT(K$10, " - ", $Y193), 'Time Entries'!$J$12:$J$1011))</f>
        <v/>
      </c>
      <c r="L193" s="22" t="str">
        <f>IF(OR($B193="", $C193=""), "", SUMIF('Time Entries'!$S$12:$S$1011, _xlfn.CONCAT(L$10, " - ", $Y193), 'Time Entries'!$D$12:$D$1011)+SUMIF('Time Entries'!$T$12:$T$1011, _xlfn.CONCAT(L$10, " - ", $Y193), 'Time Entries'!$F$12:$F$1011)+SUMIF('Time Entries'!$U$12:$U$1011, _xlfn.CONCAT(L$10, " - ", $Y193), 'Time Entries'!$H$12:$H$1011)+SUMIF('Time Entries'!$V$12:$V$1011, _xlfn.CONCAT(L$10, " - ", $Y193), 'Time Entries'!$J$12:$J$1011))</f>
        <v/>
      </c>
      <c r="M193" s="22" t="str">
        <f>IF(OR($B193="", $C193=""), "", SUMIF('Time Entries'!$S$12:$S$1011, _xlfn.CONCAT(M$10, " - ", $Y193), 'Time Entries'!$D$12:$D$1011)+SUMIF('Time Entries'!$T$12:$T$1011, _xlfn.CONCAT(M$10, " - ", $Y193), 'Time Entries'!$F$12:$F$1011)+SUMIF('Time Entries'!$U$12:$U$1011, _xlfn.CONCAT(M$10, " - ", $Y193), 'Time Entries'!$H$12:$H$1011)+SUMIF('Time Entries'!$V$12:$V$1011, _xlfn.CONCAT(M$10, " - ", $Y193), 'Time Entries'!$J$12:$J$1011))</f>
        <v/>
      </c>
      <c r="N193" s="22" t="str">
        <f>IF(OR($B193="", $C193=""), "", SUMIF('Time Entries'!$S$12:$S$1011, _xlfn.CONCAT(N$10, " - ", $Y193), 'Time Entries'!$D$12:$D$1011)+SUMIF('Time Entries'!$T$12:$T$1011, _xlfn.CONCAT(N$10, " - ", $Y193), 'Time Entries'!$F$12:$F$1011)+SUMIF('Time Entries'!$U$12:$U$1011, _xlfn.CONCAT(N$10, " - ", $Y193), 'Time Entries'!$H$12:$H$1011)+SUMIF('Time Entries'!$V$12:$V$1011, _xlfn.CONCAT(N$10, " - ", $Y193), 'Time Entries'!$J$12:$J$1011))</f>
        <v/>
      </c>
      <c r="O193" s="22" t="str">
        <f>IF(OR($B193="", $C193=""), "", SUMIF('Time Entries'!$S$12:$S$1011, _xlfn.CONCAT(O$10, " - ", $Y193), 'Time Entries'!$D$12:$D$1011)+SUMIF('Time Entries'!$T$12:$T$1011, _xlfn.CONCAT(O$10, " - ", $Y193), 'Time Entries'!$F$12:$F$1011)+SUMIF('Time Entries'!$U$12:$U$1011, _xlfn.CONCAT(O$10, " - ", $Y193), 'Time Entries'!$H$12:$H$1011)+SUMIF('Time Entries'!$V$12:$V$1011, _xlfn.CONCAT(O$10, " - ", $Y193), 'Time Entries'!$J$12:$J$1011))</f>
        <v/>
      </c>
      <c r="P193" s="22" t="str">
        <f>IF(OR($B193="", $C193=""), "", SUMIF('Time Entries'!$S$12:$S$1011, _xlfn.CONCAT(P$10, " - ", $Y193), 'Time Entries'!$D$12:$D$1011)+SUMIF('Time Entries'!$T$12:$T$1011, _xlfn.CONCAT(P$10, " - ", $Y193), 'Time Entries'!$F$12:$F$1011)+SUMIF('Time Entries'!$U$12:$U$1011, _xlfn.CONCAT(P$10, " - ", $Y193), 'Time Entries'!$H$12:$H$1011)+SUMIF('Time Entries'!$V$12:$V$1011, _xlfn.CONCAT(P$10, " - ", $Y193), 'Time Entries'!$J$12:$J$1011))</f>
        <v/>
      </c>
      <c r="Q193" s="22" t="str">
        <f>IF(OR($B193="", $C193=""), "", SUMIF('Time Entries'!$S$12:$S$1011, _xlfn.CONCAT(Q$10, " - ", $Y193), 'Time Entries'!$D$12:$D$1011)+SUMIF('Time Entries'!$T$12:$T$1011, _xlfn.CONCAT(Q$10, " - ", $Y193), 'Time Entries'!$F$12:$F$1011)+SUMIF('Time Entries'!$U$12:$U$1011, _xlfn.CONCAT(Q$10, " - ", $Y193), 'Time Entries'!$H$12:$H$1011)+SUMIF('Time Entries'!$V$12:$V$1011, _xlfn.CONCAT(Q$10, " - ", $Y193), 'Time Entries'!$J$12:$J$1011))</f>
        <v/>
      </c>
      <c r="R193" s="22" t="str">
        <f>IF(OR($B193="", $C193=""), "", SUMIF('Time Entries'!$S$12:$S$1011, _xlfn.CONCAT(R$10, " - ", $Y193), 'Time Entries'!$D$12:$D$1011)+SUMIF('Time Entries'!$T$12:$T$1011, _xlfn.CONCAT(R$10, " - ", $Y193), 'Time Entries'!$F$12:$F$1011)+SUMIF('Time Entries'!$U$12:$U$1011, _xlfn.CONCAT(R$10, " - ", $Y193), 'Time Entries'!$H$12:$H$1011)+SUMIF('Time Entries'!$V$12:$V$1011, _xlfn.CONCAT(R$10, " - ", $Y193), 'Time Entries'!$J$12:$J$1011))</f>
        <v/>
      </c>
      <c r="S193" s="22" t="str">
        <f>IF(OR($B193="", $C193=""), "", SUMIF('Time Entries'!$S$12:$S$1011, _xlfn.CONCAT(S$10, " - ", $Y193), 'Time Entries'!$D$12:$D$1011)+SUMIF('Time Entries'!$T$12:$T$1011, _xlfn.CONCAT(S$10, " - ", $Y193), 'Time Entries'!$F$12:$F$1011)+SUMIF('Time Entries'!$U$12:$U$1011, _xlfn.CONCAT(S$10, " - ", $Y193), 'Time Entries'!$H$12:$H$1011)+SUMIF('Time Entries'!$V$12:$V$1011, _xlfn.CONCAT(S$10, " - ", $Y193), 'Time Entries'!$J$12:$J$1011))</f>
        <v/>
      </c>
      <c r="T193" s="24" t="str">
        <f>IF(OR($B193="", $C193=""), "", SUMIF('Time Entries'!$S$12:$S$1011, _xlfn.CONCAT(T$10, " - ", $Y193), 'Time Entries'!$D$12:$D$1011)+SUMIF('Time Entries'!$T$12:$T$1011, _xlfn.CONCAT(T$10, " - ", $Y193), 'Time Entries'!$F$12:$F$1011)+SUMIF('Time Entries'!$U$12:$U$1011, _xlfn.CONCAT(T$10, " - ", $Y193), 'Time Entries'!$H$12:$H$1011)+SUMIF('Time Entries'!$V$12:$V$1011, _xlfn.CONCAT(T$10, " - ", $Y193), 'Time Entries'!$J$12:$J$1011))</f>
        <v/>
      </c>
      <c r="U193" s="48"/>
      <c r="W193" s="17" t="str">
        <f t="shared" si="18"/>
        <v/>
      </c>
      <c r="Y193" s="17" t="str">
        <f t="shared" si="19"/>
        <v/>
      </c>
      <c r="AD193" s="17" t="str">
        <f t="shared" si="20"/>
        <v/>
      </c>
      <c r="AF193" s="17" t="str">
        <f t="shared" si="21"/>
        <v/>
      </c>
      <c r="AH193" s="17" t="str">
        <f>IF($B193="", "", IF(COUNTIF($B$12:$B193, $B193)&gt;1, "", $B193))</f>
        <v/>
      </c>
      <c r="AI193" s="17" t="str">
        <f>IF($AH193="", "", COUNTIF($AH$12:$AH$261, "&lt;"&amp;$AH193)+1+COUNTIF($AH$12:$AH193, $AH193)-1-$AH$10)</f>
        <v/>
      </c>
      <c r="AK193" s="17" t="str">
        <f t="shared" si="22"/>
        <v/>
      </c>
      <c r="AL193" s="17" t="str">
        <f>IF($AK193="", "", COUNTIF($AK$12:$AK$261, "&lt;"&amp;$AK193)+1+COUNTIF($AK$12:$AK193, $AK193)-1-$AK$10)</f>
        <v/>
      </c>
    </row>
    <row r="194" spans="1:38" x14ac:dyDescent="0.25">
      <c r="A194" s="48"/>
      <c r="B194" s="57"/>
      <c r="C194" s="58"/>
      <c r="D194" s="59"/>
      <c r="E194" s="48"/>
      <c r="F194" s="27" t="str">
        <f t="shared" si="16"/>
        <v/>
      </c>
      <c r="G194" s="27" t="str">
        <f t="shared" si="17"/>
        <v/>
      </c>
      <c r="H194" s="48"/>
      <c r="I194" s="31" t="str">
        <f>IF(OR($B194="", $C194=""), "", SUMIF('Time Entries'!$S$12:$S$1011, _xlfn.CONCAT(I$10, " - ", $Y194), 'Time Entries'!$D$12:$D$1011)+SUMIF('Time Entries'!$T$12:$T$1011, _xlfn.CONCAT(I$10, " - ", $Y194), 'Time Entries'!$F$12:$F$1011)+SUMIF('Time Entries'!$U$12:$U$1011, _xlfn.CONCAT(I$10, " - ", $Y194), 'Time Entries'!$H$12:$H$1011)+SUMIF('Time Entries'!$V$12:$V$1011, _xlfn.CONCAT(I$10, " - ", $Y194), 'Time Entries'!$J$12:$J$1011))</f>
        <v/>
      </c>
      <c r="J194" s="22" t="str">
        <f>IF(OR($B194="", $C194=""), "", SUMIF('Time Entries'!$S$12:$S$1011, _xlfn.CONCAT(J$10, " - ", $Y194), 'Time Entries'!$D$12:$D$1011)+SUMIF('Time Entries'!$T$12:$T$1011, _xlfn.CONCAT(J$10, " - ", $Y194), 'Time Entries'!$F$12:$F$1011)+SUMIF('Time Entries'!$U$12:$U$1011, _xlfn.CONCAT(J$10, " - ", $Y194), 'Time Entries'!$H$12:$H$1011)+SUMIF('Time Entries'!$V$12:$V$1011, _xlfn.CONCAT(J$10, " - ", $Y194), 'Time Entries'!$J$12:$J$1011))</f>
        <v/>
      </c>
      <c r="K194" s="22" t="str">
        <f>IF(OR($B194="", $C194=""), "", SUMIF('Time Entries'!$S$12:$S$1011, _xlfn.CONCAT(K$10, " - ", $Y194), 'Time Entries'!$D$12:$D$1011)+SUMIF('Time Entries'!$T$12:$T$1011, _xlfn.CONCAT(K$10, " - ", $Y194), 'Time Entries'!$F$12:$F$1011)+SUMIF('Time Entries'!$U$12:$U$1011, _xlfn.CONCAT(K$10, " - ", $Y194), 'Time Entries'!$H$12:$H$1011)+SUMIF('Time Entries'!$V$12:$V$1011, _xlfn.CONCAT(K$10, " - ", $Y194), 'Time Entries'!$J$12:$J$1011))</f>
        <v/>
      </c>
      <c r="L194" s="22" t="str">
        <f>IF(OR($B194="", $C194=""), "", SUMIF('Time Entries'!$S$12:$S$1011, _xlfn.CONCAT(L$10, " - ", $Y194), 'Time Entries'!$D$12:$D$1011)+SUMIF('Time Entries'!$T$12:$T$1011, _xlfn.CONCAT(L$10, " - ", $Y194), 'Time Entries'!$F$12:$F$1011)+SUMIF('Time Entries'!$U$12:$U$1011, _xlfn.CONCAT(L$10, " - ", $Y194), 'Time Entries'!$H$12:$H$1011)+SUMIF('Time Entries'!$V$12:$V$1011, _xlfn.CONCAT(L$10, " - ", $Y194), 'Time Entries'!$J$12:$J$1011))</f>
        <v/>
      </c>
      <c r="M194" s="22" t="str">
        <f>IF(OR($B194="", $C194=""), "", SUMIF('Time Entries'!$S$12:$S$1011, _xlfn.CONCAT(M$10, " - ", $Y194), 'Time Entries'!$D$12:$D$1011)+SUMIF('Time Entries'!$T$12:$T$1011, _xlfn.CONCAT(M$10, " - ", $Y194), 'Time Entries'!$F$12:$F$1011)+SUMIF('Time Entries'!$U$12:$U$1011, _xlfn.CONCAT(M$10, " - ", $Y194), 'Time Entries'!$H$12:$H$1011)+SUMIF('Time Entries'!$V$12:$V$1011, _xlfn.CONCAT(M$10, " - ", $Y194), 'Time Entries'!$J$12:$J$1011))</f>
        <v/>
      </c>
      <c r="N194" s="22" t="str">
        <f>IF(OR($B194="", $C194=""), "", SUMIF('Time Entries'!$S$12:$S$1011, _xlfn.CONCAT(N$10, " - ", $Y194), 'Time Entries'!$D$12:$D$1011)+SUMIF('Time Entries'!$T$12:$T$1011, _xlfn.CONCAT(N$10, " - ", $Y194), 'Time Entries'!$F$12:$F$1011)+SUMIF('Time Entries'!$U$12:$U$1011, _xlfn.CONCAT(N$10, " - ", $Y194), 'Time Entries'!$H$12:$H$1011)+SUMIF('Time Entries'!$V$12:$V$1011, _xlfn.CONCAT(N$10, " - ", $Y194), 'Time Entries'!$J$12:$J$1011))</f>
        <v/>
      </c>
      <c r="O194" s="22" t="str">
        <f>IF(OR($B194="", $C194=""), "", SUMIF('Time Entries'!$S$12:$S$1011, _xlfn.CONCAT(O$10, " - ", $Y194), 'Time Entries'!$D$12:$D$1011)+SUMIF('Time Entries'!$T$12:$T$1011, _xlfn.CONCAT(O$10, " - ", $Y194), 'Time Entries'!$F$12:$F$1011)+SUMIF('Time Entries'!$U$12:$U$1011, _xlfn.CONCAT(O$10, " - ", $Y194), 'Time Entries'!$H$12:$H$1011)+SUMIF('Time Entries'!$V$12:$V$1011, _xlfn.CONCAT(O$10, " - ", $Y194), 'Time Entries'!$J$12:$J$1011))</f>
        <v/>
      </c>
      <c r="P194" s="22" t="str">
        <f>IF(OR($B194="", $C194=""), "", SUMIF('Time Entries'!$S$12:$S$1011, _xlfn.CONCAT(P$10, " - ", $Y194), 'Time Entries'!$D$12:$D$1011)+SUMIF('Time Entries'!$T$12:$T$1011, _xlfn.CONCAT(P$10, " - ", $Y194), 'Time Entries'!$F$12:$F$1011)+SUMIF('Time Entries'!$U$12:$U$1011, _xlfn.CONCAT(P$10, " - ", $Y194), 'Time Entries'!$H$12:$H$1011)+SUMIF('Time Entries'!$V$12:$V$1011, _xlfn.CONCAT(P$10, " - ", $Y194), 'Time Entries'!$J$12:$J$1011))</f>
        <v/>
      </c>
      <c r="Q194" s="22" t="str">
        <f>IF(OR($B194="", $C194=""), "", SUMIF('Time Entries'!$S$12:$S$1011, _xlfn.CONCAT(Q$10, " - ", $Y194), 'Time Entries'!$D$12:$D$1011)+SUMIF('Time Entries'!$T$12:$T$1011, _xlfn.CONCAT(Q$10, " - ", $Y194), 'Time Entries'!$F$12:$F$1011)+SUMIF('Time Entries'!$U$12:$U$1011, _xlfn.CONCAT(Q$10, " - ", $Y194), 'Time Entries'!$H$12:$H$1011)+SUMIF('Time Entries'!$V$12:$V$1011, _xlfn.CONCAT(Q$10, " - ", $Y194), 'Time Entries'!$J$12:$J$1011))</f>
        <v/>
      </c>
      <c r="R194" s="22" t="str">
        <f>IF(OR($B194="", $C194=""), "", SUMIF('Time Entries'!$S$12:$S$1011, _xlfn.CONCAT(R$10, " - ", $Y194), 'Time Entries'!$D$12:$D$1011)+SUMIF('Time Entries'!$T$12:$T$1011, _xlfn.CONCAT(R$10, " - ", $Y194), 'Time Entries'!$F$12:$F$1011)+SUMIF('Time Entries'!$U$12:$U$1011, _xlfn.CONCAT(R$10, " - ", $Y194), 'Time Entries'!$H$12:$H$1011)+SUMIF('Time Entries'!$V$12:$V$1011, _xlfn.CONCAT(R$10, " - ", $Y194), 'Time Entries'!$J$12:$J$1011))</f>
        <v/>
      </c>
      <c r="S194" s="22" t="str">
        <f>IF(OR($B194="", $C194=""), "", SUMIF('Time Entries'!$S$12:$S$1011, _xlfn.CONCAT(S$10, " - ", $Y194), 'Time Entries'!$D$12:$D$1011)+SUMIF('Time Entries'!$T$12:$T$1011, _xlfn.CONCAT(S$10, " - ", $Y194), 'Time Entries'!$F$12:$F$1011)+SUMIF('Time Entries'!$U$12:$U$1011, _xlfn.CONCAT(S$10, " - ", $Y194), 'Time Entries'!$H$12:$H$1011)+SUMIF('Time Entries'!$V$12:$V$1011, _xlfn.CONCAT(S$10, " - ", $Y194), 'Time Entries'!$J$12:$J$1011))</f>
        <v/>
      </c>
      <c r="T194" s="24" t="str">
        <f>IF(OR($B194="", $C194=""), "", SUMIF('Time Entries'!$S$12:$S$1011, _xlfn.CONCAT(T$10, " - ", $Y194), 'Time Entries'!$D$12:$D$1011)+SUMIF('Time Entries'!$T$12:$T$1011, _xlfn.CONCAT(T$10, " - ", $Y194), 'Time Entries'!$F$12:$F$1011)+SUMIF('Time Entries'!$U$12:$U$1011, _xlfn.CONCAT(T$10, " - ", $Y194), 'Time Entries'!$H$12:$H$1011)+SUMIF('Time Entries'!$V$12:$V$1011, _xlfn.CONCAT(T$10, " - ", $Y194), 'Time Entries'!$J$12:$J$1011))</f>
        <v/>
      </c>
      <c r="U194" s="48"/>
      <c r="W194" s="17" t="str">
        <f t="shared" si="18"/>
        <v/>
      </c>
      <c r="Y194" s="17" t="str">
        <f t="shared" si="19"/>
        <v/>
      </c>
      <c r="AD194" s="17" t="str">
        <f t="shared" si="20"/>
        <v/>
      </c>
      <c r="AF194" s="17" t="str">
        <f t="shared" si="21"/>
        <v/>
      </c>
      <c r="AH194" s="17" t="str">
        <f>IF($B194="", "", IF(COUNTIF($B$12:$B194, $B194)&gt;1, "", $B194))</f>
        <v/>
      </c>
      <c r="AI194" s="17" t="str">
        <f>IF($AH194="", "", COUNTIF($AH$12:$AH$261, "&lt;"&amp;$AH194)+1+COUNTIF($AH$12:$AH194, $AH194)-1-$AH$10)</f>
        <v/>
      </c>
      <c r="AK194" s="17" t="str">
        <f t="shared" si="22"/>
        <v/>
      </c>
      <c r="AL194" s="17" t="str">
        <f>IF($AK194="", "", COUNTIF($AK$12:$AK$261, "&lt;"&amp;$AK194)+1+COUNTIF($AK$12:$AK194, $AK194)-1-$AK$10)</f>
        <v/>
      </c>
    </row>
    <row r="195" spans="1:38" x14ac:dyDescent="0.25">
      <c r="A195" s="48"/>
      <c r="B195" s="57"/>
      <c r="C195" s="58"/>
      <c r="D195" s="59"/>
      <c r="E195" s="48"/>
      <c r="F195" s="27" t="str">
        <f t="shared" si="16"/>
        <v/>
      </c>
      <c r="G195" s="27" t="str">
        <f t="shared" si="17"/>
        <v/>
      </c>
      <c r="H195" s="48"/>
      <c r="I195" s="31" t="str">
        <f>IF(OR($B195="", $C195=""), "", SUMIF('Time Entries'!$S$12:$S$1011, _xlfn.CONCAT(I$10, " - ", $Y195), 'Time Entries'!$D$12:$D$1011)+SUMIF('Time Entries'!$T$12:$T$1011, _xlfn.CONCAT(I$10, " - ", $Y195), 'Time Entries'!$F$12:$F$1011)+SUMIF('Time Entries'!$U$12:$U$1011, _xlfn.CONCAT(I$10, " - ", $Y195), 'Time Entries'!$H$12:$H$1011)+SUMIF('Time Entries'!$V$12:$V$1011, _xlfn.CONCAT(I$10, " - ", $Y195), 'Time Entries'!$J$12:$J$1011))</f>
        <v/>
      </c>
      <c r="J195" s="22" t="str">
        <f>IF(OR($B195="", $C195=""), "", SUMIF('Time Entries'!$S$12:$S$1011, _xlfn.CONCAT(J$10, " - ", $Y195), 'Time Entries'!$D$12:$D$1011)+SUMIF('Time Entries'!$T$12:$T$1011, _xlfn.CONCAT(J$10, " - ", $Y195), 'Time Entries'!$F$12:$F$1011)+SUMIF('Time Entries'!$U$12:$U$1011, _xlfn.CONCAT(J$10, " - ", $Y195), 'Time Entries'!$H$12:$H$1011)+SUMIF('Time Entries'!$V$12:$V$1011, _xlfn.CONCAT(J$10, " - ", $Y195), 'Time Entries'!$J$12:$J$1011))</f>
        <v/>
      </c>
      <c r="K195" s="22" t="str">
        <f>IF(OR($B195="", $C195=""), "", SUMIF('Time Entries'!$S$12:$S$1011, _xlfn.CONCAT(K$10, " - ", $Y195), 'Time Entries'!$D$12:$D$1011)+SUMIF('Time Entries'!$T$12:$T$1011, _xlfn.CONCAT(K$10, " - ", $Y195), 'Time Entries'!$F$12:$F$1011)+SUMIF('Time Entries'!$U$12:$U$1011, _xlfn.CONCAT(K$10, " - ", $Y195), 'Time Entries'!$H$12:$H$1011)+SUMIF('Time Entries'!$V$12:$V$1011, _xlfn.CONCAT(K$10, " - ", $Y195), 'Time Entries'!$J$12:$J$1011))</f>
        <v/>
      </c>
      <c r="L195" s="22" t="str">
        <f>IF(OR($B195="", $C195=""), "", SUMIF('Time Entries'!$S$12:$S$1011, _xlfn.CONCAT(L$10, " - ", $Y195), 'Time Entries'!$D$12:$D$1011)+SUMIF('Time Entries'!$T$12:$T$1011, _xlfn.CONCAT(L$10, " - ", $Y195), 'Time Entries'!$F$12:$F$1011)+SUMIF('Time Entries'!$U$12:$U$1011, _xlfn.CONCAT(L$10, " - ", $Y195), 'Time Entries'!$H$12:$H$1011)+SUMIF('Time Entries'!$V$12:$V$1011, _xlfn.CONCAT(L$10, " - ", $Y195), 'Time Entries'!$J$12:$J$1011))</f>
        <v/>
      </c>
      <c r="M195" s="22" t="str">
        <f>IF(OR($B195="", $C195=""), "", SUMIF('Time Entries'!$S$12:$S$1011, _xlfn.CONCAT(M$10, " - ", $Y195), 'Time Entries'!$D$12:$D$1011)+SUMIF('Time Entries'!$T$12:$T$1011, _xlfn.CONCAT(M$10, " - ", $Y195), 'Time Entries'!$F$12:$F$1011)+SUMIF('Time Entries'!$U$12:$U$1011, _xlfn.CONCAT(M$10, " - ", $Y195), 'Time Entries'!$H$12:$H$1011)+SUMIF('Time Entries'!$V$12:$V$1011, _xlfn.CONCAT(M$10, " - ", $Y195), 'Time Entries'!$J$12:$J$1011))</f>
        <v/>
      </c>
      <c r="N195" s="22" t="str">
        <f>IF(OR($B195="", $C195=""), "", SUMIF('Time Entries'!$S$12:$S$1011, _xlfn.CONCAT(N$10, " - ", $Y195), 'Time Entries'!$D$12:$D$1011)+SUMIF('Time Entries'!$T$12:$T$1011, _xlfn.CONCAT(N$10, " - ", $Y195), 'Time Entries'!$F$12:$F$1011)+SUMIF('Time Entries'!$U$12:$U$1011, _xlfn.CONCAT(N$10, " - ", $Y195), 'Time Entries'!$H$12:$H$1011)+SUMIF('Time Entries'!$V$12:$V$1011, _xlfn.CONCAT(N$10, " - ", $Y195), 'Time Entries'!$J$12:$J$1011))</f>
        <v/>
      </c>
      <c r="O195" s="22" t="str">
        <f>IF(OR($B195="", $C195=""), "", SUMIF('Time Entries'!$S$12:$S$1011, _xlfn.CONCAT(O$10, " - ", $Y195), 'Time Entries'!$D$12:$D$1011)+SUMIF('Time Entries'!$T$12:$T$1011, _xlfn.CONCAT(O$10, " - ", $Y195), 'Time Entries'!$F$12:$F$1011)+SUMIF('Time Entries'!$U$12:$U$1011, _xlfn.CONCAT(O$10, " - ", $Y195), 'Time Entries'!$H$12:$H$1011)+SUMIF('Time Entries'!$V$12:$V$1011, _xlfn.CONCAT(O$10, " - ", $Y195), 'Time Entries'!$J$12:$J$1011))</f>
        <v/>
      </c>
      <c r="P195" s="22" t="str">
        <f>IF(OR($B195="", $C195=""), "", SUMIF('Time Entries'!$S$12:$S$1011, _xlfn.CONCAT(P$10, " - ", $Y195), 'Time Entries'!$D$12:$D$1011)+SUMIF('Time Entries'!$T$12:$T$1011, _xlfn.CONCAT(P$10, " - ", $Y195), 'Time Entries'!$F$12:$F$1011)+SUMIF('Time Entries'!$U$12:$U$1011, _xlfn.CONCAT(P$10, " - ", $Y195), 'Time Entries'!$H$12:$H$1011)+SUMIF('Time Entries'!$V$12:$V$1011, _xlfn.CONCAT(P$10, " - ", $Y195), 'Time Entries'!$J$12:$J$1011))</f>
        <v/>
      </c>
      <c r="Q195" s="22" t="str">
        <f>IF(OR($B195="", $C195=""), "", SUMIF('Time Entries'!$S$12:$S$1011, _xlfn.CONCAT(Q$10, " - ", $Y195), 'Time Entries'!$D$12:$D$1011)+SUMIF('Time Entries'!$T$12:$T$1011, _xlfn.CONCAT(Q$10, " - ", $Y195), 'Time Entries'!$F$12:$F$1011)+SUMIF('Time Entries'!$U$12:$U$1011, _xlfn.CONCAT(Q$10, " - ", $Y195), 'Time Entries'!$H$12:$H$1011)+SUMIF('Time Entries'!$V$12:$V$1011, _xlfn.CONCAT(Q$10, " - ", $Y195), 'Time Entries'!$J$12:$J$1011))</f>
        <v/>
      </c>
      <c r="R195" s="22" t="str">
        <f>IF(OR($B195="", $C195=""), "", SUMIF('Time Entries'!$S$12:$S$1011, _xlfn.CONCAT(R$10, " - ", $Y195), 'Time Entries'!$D$12:$D$1011)+SUMIF('Time Entries'!$T$12:$T$1011, _xlfn.CONCAT(R$10, " - ", $Y195), 'Time Entries'!$F$12:$F$1011)+SUMIF('Time Entries'!$U$12:$U$1011, _xlfn.CONCAT(R$10, " - ", $Y195), 'Time Entries'!$H$12:$H$1011)+SUMIF('Time Entries'!$V$12:$V$1011, _xlfn.CONCAT(R$10, " - ", $Y195), 'Time Entries'!$J$12:$J$1011))</f>
        <v/>
      </c>
      <c r="S195" s="22" t="str">
        <f>IF(OR($B195="", $C195=""), "", SUMIF('Time Entries'!$S$12:$S$1011, _xlfn.CONCAT(S$10, " - ", $Y195), 'Time Entries'!$D$12:$D$1011)+SUMIF('Time Entries'!$T$12:$T$1011, _xlfn.CONCAT(S$10, " - ", $Y195), 'Time Entries'!$F$12:$F$1011)+SUMIF('Time Entries'!$U$12:$U$1011, _xlfn.CONCAT(S$10, " - ", $Y195), 'Time Entries'!$H$12:$H$1011)+SUMIF('Time Entries'!$V$12:$V$1011, _xlfn.CONCAT(S$10, " - ", $Y195), 'Time Entries'!$J$12:$J$1011))</f>
        <v/>
      </c>
      <c r="T195" s="24" t="str">
        <f>IF(OR($B195="", $C195=""), "", SUMIF('Time Entries'!$S$12:$S$1011, _xlfn.CONCAT(T$10, " - ", $Y195), 'Time Entries'!$D$12:$D$1011)+SUMIF('Time Entries'!$T$12:$T$1011, _xlfn.CONCAT(T$10, " - ", $Y195), 'Time Entries'!$F$12:$F$1011)+SUMIF('Time Entries'!$U$12:$U$1011, _xlfn.CONCAT(T$10, " - ", $Y195), 'Time Entries'!$H$12:$H$1011)+SUMIF('Time Entries'!$V$12:$V$1011, _xlfn.CONCAT(T$10, " - ", $Y195), 'Time Entries'!$J$12:$J$1011))</f>
        <v/>
      </c>
      <c r="U195" s="48"/>
      <c r="W195" s="17" t="str">
        <f t="shared" si="18"/>
        <v/>
      </c>
      <c r="Y195" s="17" t="str">
        <f t="shared" si="19"/>
        <v/>
      </c>
      <c r="AD195" s="17" t="str">
        <f t="shared" si="20"/>
        <v/>
      </c>
      <c r="AF195" s="17" t="str">
        <f t="shared" si="21"/>
        <v/>
      </c>
      <c r="AH195" s="17" t="str">
        <f>IF($B195="", "", IF(COUNTIF($B$12:$B195, $B195)&gt;1, "", $B195))</f>
        <v/>
      </c>
      <c r="AI195" s="17" t="str">
        <f>IF($AH195="", "", COUNTIF($AH$12:$AH$261, "&lt;"&amp;$AH195)+1+COUNTIF($AH$12:$AH195, $AH195)-1-$AH$10)</f>
        <v/>
      </c>
      <c r="AK195" s="17" t="str">
        <f t="shared" si="22"/>
        <v/>
      </c>
      <c r="AL195" s="17" t="str">
        <f>IF($AK195="", "", COUNTIF($AK$12:$AK$261, "&lt;"&amp;$AK195)+1+COUNTIF($AK$12:$AK195, $AK195)-1-$AK$10)</f>
        <v/>
      </c>
    </row>
    <row r="196" spans="1:38" x14ac:dyDescent="0.25">
      <c r="A196" s="48"/>
      <c r="B196" s="57"/>
      <c r="C196" s="58"/>
      <c r="D196" s="59"/>
      <c r="E196" s="48"/>
      <c r="F196" s="27" t="str">
        <f t="shared" si="16"/>
        <v/>
      </c>
      <c r="G196" s="27" t="str">
        <f t="shared" si="17"/>
        <v/>
      </c>
      <c r="H196" s="48"/>
      <c r="I196" s="31" t="str">
        <f>IF(OR($B196="", $C196=""), "", SUMIF('Time Entries'!$S$12:$S$1011, _xlfn.CONCAT(I$10, " - ", $Y196), 'Time Entries'!$D$12:$D$1011)+SUMIF('Time Entries'!$T$12:$T$1011, _xlfn.CONCAT(I$10, " - ", $Y196), 'Time Entries'!$F$12:$F$1011)+SUMIF('Time Entries'!$U$12:$U$1011, _xlfn.CONCAT(I$10, " - ", $Y196), 'Time Entries'!$H$12:$H$1011)+SUMIF('Time Entries'!$V$12:$V$1011, _xlfn.CONCAT(I$10, " - ", $Y196), 'Time Entries'!$J$12:$J$1011))</f>
        <v/>
      </c>
      <c r="J196" s="22" t="str">
        <f>IF(OR($B196="", $C196=""), "", SUMIF('Time Entries'!$S$12:$S$1011, _xlfn.CONCAT(J$10, " - ", $Y196), 'Time Entries'!$D$12:$D$1011)+SUMIF('Time Entries'!$T$12:$T$1011, _xlfn.CONCAT(J$10, " - ", $Y196), 'Time Entries'!$F$12:$F$1011)+SUMIF('Time Entries'!$U$12:$U$1011, _xlfn.CONCAT(J$10, " - ", $Y196), 'Time Entries'!$H$12:$H$1011)+SUMIF('Time Entries'!$V$12:$V$1011, _xlfn.CONCAT(J$10, " - ", $Y196), 'Time Entries'!$J$12:$J$1011))</f>
        <v/>
      </c>
      <c r="K196" s="22" t="str">
        <f>IF(OR($B196="", $C196=""), "", SUMIF('Time Entries'!$S$12:$S$1011, _xlfn.CONCAT(K$10, " - ", $Y196), 'Time Entries'!$D$12:$D$1011)+SUMIF('Time Entries'!$T$12:$T$1011, _xlfn.CONCAT(K$10, " - ", $Y196), 'Time Entries'!$F$12:$F$1011)+SUMIF('Time Entries'!$U$12:$U$1011, _xlfn.CONCAT(K$10, " - ", $Y196), 'Time Entries'!$H$12:$H$1011)+SUMIF('Time Entries'!$V$12:$V$1011, _xlfn.CONCAT(K$10, " - ", $Y196), 'Time Entries'!$J$12:$J$1011))</f>
        <v/>
      </c>
      <c r="L196" s="22" t="str">
        <f>IF(OR($B196="", $C196=""), "", SUMIF('Time Entries'!$S$12:$S$1011, _xlfn.CONCAT(L$10, " - ", $Y196), 'Time Entries'!$D$12:$D$1011)+SUMIF('Time Entries'!$T$12:$T$1011, _xlfn.CONCAT(L$10, " - ", $Y196), 'Time Entries'!$F$12:$F$1011)+SUMIF('Time Entries'!$U$12:$U$1011, _xlfn.CONCAT(L$10, " - ", $Y196), 'Time Entries'!$H$12:$H$1011)+SUMIF('Time Entries'!$V$12:$V$1011, _xlfn.CONCAT(L$10, " - ", $Y196), 'Time Entries'!$J$12:$J$1011))</f>
        <v/>
      </c>
      <c r="M196" s="22" t="str">
        <f>IF(OR($B196="", $C196=""), "", SUMIF('Time Entries'!$S$12:$S$1011, _xlfn.CONCAT(M$10, " - ", $Y196), 'Time Entries'!$D$12:$D$1011)+SUMIF('Time Entries'!$T$12:$T$1011, _xlfn.CONCAT(M$10, " - ", $Y196), 'Time Entries'!$F$12:$F$1011)+SUMIF('Time Entries'!$U$12:$U$1011, _xlfn.CONCAT(M$10, " - ", $Y196), 'Time Entries'!$H$12:$H$1011)+SUMIF('Time Entries'!$V$12:$V$1011, _xlfn.CONCAT(M$10, " - ", $Y196), 'Time Entries'!$J$12:$J$1011))</f>
        <v/>
      </c>
      <c r="N196" s="22" t="str">
        <f>IF(OR($B196="", $C196=""), "", SUMIF('Time Entries'!$S$12:$S$1011, _xlfn.CONCAT(N$10, " - ", $Y196), 'Time Entries'!$D$12:$D$1011)+SUMIF('Time Entries'!$T$12:$T$1011, _xlfn.CONCAT(N$10, " - ", $Y196), 'Time Entries'!$F$12:$F$1011)+SUMIF('Time Entries'!$U$12:$U$1011, _xlfn.CONCAT(N$10, " - ", $Y196), 'Time Entries'!$H$12:$H$1011)+SUMIF('Time Entries'!$V$12:$V$1011, _xlfn.CONCAT(N$10, " - ", $Y196), 'Time Entries'!$J$12:$J$1011))</f>
        <v/>
      </c>
      <c r="O196" s="22" t="str">
        <f>IF(OR($B196="", $C196=""), "", SUMIF('Time Entries'!$S$12:$S$1011, _xlfn.CONCAT(O$10, " - ", $Y196), 'Time Entries'!$D$12:$D$1011)+SUMIF('Time Entries'!$T$12:$T$1011, _xlfn.CONCAT(O$10, " - ", $Y196), 'Time Entries'!$F$12:$F$1011)+SUMIF('Time Entries'!$U$12:$U$1011, _xlfn.CONCAT(O$10, " - ", $Y196), 'Time Entries'!$H$12:$H$1011)+SUMIF('Time Entries'!$V$12:$V$1011, _xlfn.CONCAT(O$10, " - ", $Y196), 'Time Entries'!$J$12:$J$1011))</f>
        <v/>
      </c>
      <c r="P196" s="22" t="str">
        <f>IF(OR($B196="", $C196=""), "", SUMIF('Time Entries'!$S$12:$S$1011, _xlfn.CONCAT(P$10, " - ", $Y196), 'Time Entries'!$D$12:$D$1011)+SUMIF('Time Entries'!$T$12:$T$1011, _xlfn.CONCAT(P$10, " - ", $Y196), 'Time Entries'!$F$12:$F$1011)+SUMIF('Time Entries'!$U$12:$U$1011, _xlfn.CONCAT(P$10, " - ", $Y196), 'Time Entries'!$H$12:$H$1011)+SUMIF('Time Entries'!$V$12:$V$1011, _xlfn.CONCAT(P$10, " - ", $Y196), 'Time Entries'!$J$12:$J$1011))</f>
        <v/>
      </c>
      <c r="Q196" s="22" t="str">
        <f>IF(OR($B196="", $C196=""), "", SUMIF('Time Entries'!$S$12:$S$1011, _xlfn.CONCAT(Q$10, " - ", $Y196), 'Time Entries'!$D$12:$D$1011)+SUMIF('Time Entries'!$T$12:$T$1011, _xlfn.CONCAT(Q$10, " - ", $Y196), 'Time Entries'!$F$12:$F$1011)+SUMIF('Time Entries'!$U$12:$U$1011, _xlfn.CONCAT(Q$10, " - ", $Y196), 'Time Entries'!$H$12:$H$1011)+SUMIF('Time Entries'!$V$12:$V$1011, _xlfn.CONCAT(Q$10, " - ", $Y196), 'Time Entries'!$J$12:$J$1011))</f>
        <v/>
      </c>
      <c r="R196" s="22" t="str">
        <f>IF(OR($B196="", $C196=""), "", SUMIF('Time Entries'!$S$12:$S$1011, _xlfn.CONCAT(R$10, " - ", $Y196), 'Time Entries'!$D$12:$D$1011)+SUMIF('Time Entries'!$T$12:$T$1011, _xlfn.CONCAT(R$10, " - ", $Y196), 'Time Entries'!$F$12:$F$1011)+SUMIF('Time Entries'!$U$12:$U$1011, _xlfn.CONCAT(R$10, " - ", $Y196), 'Time Entries'!$H$12:$H$1011)+SUMIF('Time Entries'!$V$12:$V$1011, _xlfn.CONCAT(R$10, " - ", $Y196), 'Time Entries'!$J$12:$J$1011))</f>
        <v/>
      </c>
      <c r="S196" s="22" t="str">
        <f>IF(OR($B196="", $C196=""), "", SUMIF('Time Entries'!$S$12:$S$1011, _xlfn.CONCAT(S$10, " - ", $Y196), 'Time Entries'!$D$12:$D$1011)+SUMIF('Time Entries'!$T$12:$T$1011, _xlfn.CONCAT(S$10, " - ", $Y196), 'Time Entries'!$F$12:$F$1011)+SUMIF('Time Entries'!$U$12:$U$1011, _xlfn.CONCAT(S$10, " - ", $Y196), 'Time Entries'!$H$12:$H$1011)+SUMIF('Time Entries'!$V$12:$V$1011, _xlfn.CONCAT(S$10, " - ", $Y196), 'Time Entries'!$J$12:$J$1011))</f>
        <v/>
      </c>
      <c r="T196" s="24" t="str">
        <f>IF(OR($B196="", $C196=""), "", SUMIF('Time Entries'!$S$12:$S$1011, _xlfn.CONCAT(T$10, " - ", $Y196), 'Time Entries'!$D$12:$D$1011)+SUMIF('Time Entries'!$T$12:$T$1011, _xlfn.CONCAT(T$10, " - ", $Y196), 'Time Entries'!$F$12:$F$1011)+SUMIF('Time Entries'!$U$12:$U$1011, _xlfn.CONCAT(T$10, " - ", $Y196), 'Time Entries'!$H$12:$H$1011)+SUMIF('Time Entries'!$V$12:$V$1011, _xlfn.CONCAT(T$10, " - ", $Y196), 'Time Entries'!$J$12:$J$1011))</f>
        <v/>
      </c>
      <c r="U196" s="48"/>
      <c r="W196" s="17" t="str">
        <f t="shared" si="18"/>
        <v/>
      </c>
      <c r="Y196" s="17" t="str">
        <f t="shared" si="19"/>
        <v/>
      </c>
      <c r="AD196" s="17" t="str">
        <f t="shared" si="20"/>
        <v/>
      </c>
      <c r="AF196" s="17" t="str">
        <f t="shared" si="21"/>
        <v/>
      </c>
      <c r="AH196" s="17" t="str">
        <f>IF($B196="", "", IF(COUNTIF($B$12:$B196, $B196)&gt;1, "", $B196))</f>
        <v/>
      </c>
      <c r="AI196" s="17" t="str">
        <f>IF($AH196="", "", COUNTIF($AH$12:$AH$261, "&lt;"&amp;$AH196)+1+COUNTIF($AH$12:$AH196, $AH196)-1-$AH$10)</f>
        <v/>
      </c>
      <c r="AK196" s="17" t="str">
        <f t="shared" si="22"/>
        <v/>
      </c>
      <c r="AL196" s="17" t="str">
        <f>IF($AK196="", "", COUNTIF($AK$12:$AK$261, "&lt;"&amp;$AK196)+1+COUNTIF($AK$12:$AK196, $AK196)-1-$AK$10)</f>
        <v/>
      </c>
    </row>
    <row r="197" spans="1:38" x14ac:dyDescent="0.25">
      <c r="A197" s="48"/>
      <c r="B197" s="57"/>
      <c r="C197" s="58"/>
      <c r="D197" s="59"/>
      <c r="E197" s="48"/>
      <c r="F197" s="27" t="str">
        <f t="shared" si="16"/>
        <v/>
      </c>
      <c r="G197" s="27" t="str">
        <f t="shared" si="17"/>
        <v/>
      </c>
      <c r="H197" s="48"/>
      <c r="I197" s="31" t="str">
        <f>IF(OR($B197="", $C197=""), "", SUMIF('Time Entries'!$S$12:$S$1011, _xlfn.CONCAT(I$10, " - ", $Y197), 'Time Entries'!$D$12:$D$1011)+SUMIF('Time Entries'!$T$12:$T$1011, _xlfn.CONCAT(I$10, " - ", $Y197), 'Time Entries'!$F$12:$F$1011)+SUMIF('Time Entries'!$U$12:$U$1011, _xlfn.CONCAT(I$10, " - ", $Y197), 'Time Entries'!$H$12:$H$1011)+SUMIF('Time Entries'!$V$12:$V$1011, _xlfn.CONCAT(I$10, " - ", $Y197), 'Time Entries'!$J$12:$J$1011))</f>
        <v/>
      </c>
      <c r="J197" s="22" t="str">
        <f>IF(OR($B197="", $C197=""), "", SUMIF('Time Entries'!$S$12:$S$1011, _xlfn.CONCAT(J$10, " - ", $Y197), 'Time Entries'!$D$12:$D$1011)+SUMIF('Time Entries'!$T$12:$T$1011, _xlfn.CONCAT(J$10, " - ", $Y197), 'Time Entries'!$F$12:$F$1011)+SUMIF('Time Entries'!$U$12:$U$1011, _xlfn.CONCAT(J$10, " - ", $Y197), 'Time Entries'!$H$12:$H$1011)+SUMIF('Time Entries'!$V$12:$V$1011, _xlfn.CONCAT(J$10, " - ", $Y197), 'Time Entries'!$J$12:$J$1011))</f>
        <v/>
      </c>
      <c r="K197" s="22" t="str">
        <f>IF(OR($B197="", $C197=""), "", SUMIF('Time Entries'!$S$12:$S$1011, _xlfn.CONCAT(K$10, " - ", $Y197), 'Time Entries'!$D$12:$D$1011)+SUMIF('Time Entries'!$T$12:$T$1011, _xlfn.CONCAT(K$10, " - ", $Y197), 'Time Entries'!$F$12:$F$1011)+SUMIF('Time Entries'!$U$12:$U$1011, _xlfn.CONCAT(K$10, " - ", $Y197), 'Time Entries'!$H$12:$H$1011)+SUMIF('Time Entries'!$V$12:$V$1011, _xlfn.CONCAT(K$10, " - ", $Y197), 'Time Entries'!$J$12:$J$1011))</f>
        <v/>
      </c>
      <c r="L197" s="22" t="str">
        <f>IF(OR($B197="", $C197=""), "", SUMIF('Time Entries'!$S$12:$S$1011, _xlfn.CONCAT(L$10, " - ", $Y197), 'Time Entries'!$D$12:$D$1011)+SUMIF('Time Entries'!$T$12:$T$1011, _xlfn.CONCAT(L$10, " - ", $Y197), 'Time Entries'!$F$12:$F$1011)+SUMIF('Time Entries'!$U$12:$U$1011, _xlfn.CONCAT(L$10, " - ", $Y197), 'Time Entries'!$H$12:$H$1011)+SUMIF('Time Entries'!$V$12:$V$1011, _xlfn.CONCAT(L$10, " - ", $Y197), 'Time Entries'!$J$12:$J$1011))</f>
        <v/>
      </c>
      <c r="M197" s="22" t="str">
        <f>IF(OR($B197="", $C197=""), "", SUMIF('Time Entries'!$S$12:$S$1011, _xlfn.CONCAT(M$10, " - ", $Y197), 'Time Entries'!$D$12:$D$1011)+SUMIF('Time Entries'!$T$12:$T$1011, _xlfn.CONCAT(M$10, " - ", $Y197), 'Time Entries'!$F$12:$F$1011)+SUMIF('Time Entries'!$U$12:$U$1011, _xlfn.CONCAT(M$10, " - ", $Y197), 'Time Entries'!$H$12:$H$1011)+SUMIF('Time Entries'!$V$12:$V$1011, _xlfn.CONCAT(M$10, " - ", $Y197), 'Time Entries'!$J$12:$J$1011))</f>
        <v/>
      </c>
      <c r="N197" s="22" t="str">
        <f>IF(OR($B197="", $C197=""), "", SUMIF('Time Entries'!$S$12:$S$1011, _xlfn.CONCAT(N$10, " - ", $Y197), 'Time Entries'!$D$12:$D$1011)+SUMIF('Time Entries'!$T$12:$T$1011, _xlfn.CONCAT(N$10, " - ", $Y197), 'Time Entries'!$F$12:$F$1011)+SUMIF('Time Entries'!$U$12:$U$1011, _xlfn.CONCAT(N$10, " - ", $Y197), 'Time Entries'!$H$12:$H$1011)+SUMIF('Time Entries'!$V$12:$V$1011, _xlfn.CONCAT(N$10, " - ", $Y197), 'Time Entries'!$J$12:$J$1011))</f>
        <v/>
      </c>
      <c r="O197" s="22" t="str">
        <f>IF(OR($B197="", $C197=""), "", SUMIF('Time Entries'!$S$12:$S$1011, _xlfn.CONCAT(O$10, " - ", $Y197), 'Time Entries'!$D$12:$D$1011)+SUMIF('Time Entries'!$T$12:$T$1011, _xlfn.CONCAT(O$10, " - ", $Y197), 'Time Entries'!$F$12:$F$1011)+SUMIF('Time Entries'!$U$12:$U$1011, _xlfn.CONCAT(O$10, " - ", $Y197), 'Time Entries'!$H$12:$H$1011)+SUMIF('Time Entries'!$V$12:$V$1011, _xlfn.CONCAT(O$10, " - ", $Y197), 'Time Entries'!$J$12:$J$1011))</f>
        <v/>
      </c>
      <c r="P197" s="22" t="str">
        <f>IF(OR($B197="", $C197=""), "", SUMIF('Time Entries'!$S$12:$S$1011, _xlfn.CONCAT(P$10, " - ", $Y197), 'Time Entries'!$D$12:$D$1011)+SUMIF('Time Entries'!$T$12:$T$1011, _xlfn.CONCAT(P$10, " - ", $Y197), 'Time Entries'!$F$12:$F$1011)+SUMIF('Time Entries'!$U$12:$U$1011, _xlfn.CONCAT(P$10, " - ", $Y197), 'Time Entries'!$H$12:$H$1011)+SUMIF('Time Entries'!$V$12:$V$1011, _xlfn.CONCAT(P$10, " - ", $Y197), 'Time Entries'!$J$12:$J$1011))</f>
        <v/>
      </c>
      <c r="Q197" s="22" t="str">
        <f>IF(OR($B197="", $C197=""), "", SUMIF('Time Entries'!$S$12:$S$1011, _xlfn.CONCAT(Q$10, " - ", $Y197), 'Time Entries'!$D$12:$D$1011)+SUMIF('Time Entries'!$T$12:$T$1011, _xlfn.CONCAT(Q$10, " - ", $Y197), 'Time Entries'!$F$12:$F$1011)+SUMIF('Time Entries'!$U$12:$U$1011, _xlfn.CONCAT(Q$10, " - ", $Y197), 'Time Entries'!$H$12:$H$1011)+SUMIF('Time Entries'!$V$12:$V$1011, _xlfn.CONCAT(Q$10, " - ", $Y197), 'Time Entries'!$J$12:$J$1011))</f>
        <v/>
      </c>
      <c r="R197" s="22" t="str">
        <f>IF(OR($B197="", $C197=""), "", SUMIF('Time Entries'!$S$12:$S$1011, _xlfn.CONCAT(R$10, " - ", $Y197), 'Time Entries'!$D$12:$D$1011)+SUMIF('Time Entries'!$T$12:$T$1011, _xlfn.CONCAT(R$10, " - ", $Y197), 'Time Entries'!$F$12:$F$1011)+SUMIF('Time Entries'!$U$12:$U$1011, _xlfn.CONCAT(R$10, " - ", $Y197), 'Time Entries'!$H$12:$H$1011)+SUMIF('Time Entries'!$V$12:$V$1011, _xlfn.CONCAT(R$10, " - ", $Y197), 'Time Entries'!$J$12:$J$1011))</f>
        <v/>
      </c>
      <c r="S197" s="22" t="str">
        <f>IF(OR($B197="", $C197=""), "", SUMIF('Time Entries'!$S$12:$S$1011, _xlfn.CONCAT(S$10, " - ", $Y197), 'Time Entries'!$D$12:$D$1011)+SUMIF('Time Entries'!$T$12:$T$1011, _xlfn.CONCAT(S$10, " - ", $Y197), 'Time Entries'!$F$12:$F$1011)+SUMIF('Time Entries'!$U$12:$U$1011, _xlfn.CONCAT(S$10, " - ", $Y197), 'Time Entries'!$H$12:$H$1011)+SUMIF('Time Entries'!$V$12:$V$1011, _xlfn.CONCAT(S$10, " - ", $Y197), 'Time Entries'!$J$12:$J$1011))</f>
        <v/>
      </c>
      <c r="T197" s="24" t="str">
        <f>IF(OR($B197="", $C197=""), "", SUMIF('Time Entries'!$S$12:$S$1011, _xlfn.CONCAT(T$10, " - ", $Y197), 'Time Entries'!$D$12:$D$1011)+SUMIF('Time Entries'!$T$12:$T$1011, _xlfn.CONCAT(T$10, " - ", $Y197), 'Time Entries'!$F$12:$F$1011)+SUMIF('Time Entries'!$U$12:$U$1011, _xlfn.CONCAT(T$10, " - ", $Y197), 'Time Entries'!$H$12:$H$1011)+SUMIF('Time Entries'!$V$12:$V$1011, _xlfn.CONCAT(T$10, " - ", $Y197), 'Time Entries'!$J$12:$J$1011))</f>
        <v/>
      </c>
      <c r="U197" s="48"/>
      <c r="W197" s="17" t="str">
        <f t="shared" si="18"/>
        <v/>
      </c>
      <c r="Y197" s="17" t="str">
        <f t="shared" si="19"/>
        <v/>
      </c>
      <c r="AD197" s="17" t="str">
        <f t="shared" si="20"/>
        <v/>
      </c>
      <c r="AF197" s="17" t="str">
        <f t="shared" si="21"/>
        <v/>
      </c>
      <c r="AH197" s="17" t="str">
        <f>IF($B197="", "", IF(COUNTIF($B$12:$B197, $B197)&gt;1, "", $B197))</f>
        <v/>
      </c>
      <c r="AI197" s="17" t="str">
        <f>IF($AH197="", "", COUNTIF($AH$12:$AH$261, "&lt;"&amp;$AH197)+1+COUNTIF($AH$12:$AH197, $AH197)-1-$AH$10)</f>
        <v/>
      </c>
      <c r="AK197" s="17" t="str">
        <f t="shared" si="22"/>
        <v/>
      </c>
      <c r="AL197" s="17" t="str">
        <f>IF($AK197="", "", COUNTIF($AK$12:$AK$261, "&lt;"&amp;$AK197)+1+COUNTIF($AK$12:$AK197, $AK197)-1-$AK$10)</f>
        <v/>
      </c>
    </row>
    <row r="198" spans="1:38" x14ac:dyDescent="0.25">
      <c r="A198" s="48"/>
      <c r="B198" s="57"/>
      <c r="C198" s="58"/>
      <c r="D198" s="59"/>
      <c r="E198" s="48"/>
      <c r="F198" s="27" t="str">
        <f t="shared" si="16"/>
        <v/>
      </c>
      <c r="G198" s="27" t="str">
        <f t="shared" si="17"/>
        <v/>
      </c>
      <c r="H198" s="48"/>
      <c r="I198" s="31" t="str">
        <f>IF(OR($B198="", $C198=""), "", SUMIF('Time Entries'!$S$12:$S$1011, _xlfn.CONCAT(I$10, " - ", $Y198), 'Time Entries'!$D$12:$D$1011)+SUMIF('Time Entries'!$T$12:$T$1011, _xlfn.CONCAT(I$10, " - ", $Y198), 'Time Entries'!$F$12:$F$1011)+SUMIF('Time Entries'!$U$12:$U$1011, _xlfn.CONCAT(I$10, " - ", $Y198), 'Time Entries'!$H$12:$H$1011)+SUMIF('Time Entries'!$V$12:$V$1011, _xlfn.CONCAT(I$10, " - ", $Y198), 'Time Entries'!$J$12:$J$1011))</f>
        <v/>
      </c>
      <c r="J198" s="22" t="str">
        <f>IF(OR($B198="", $C198=""), "", SUMIF('Time Entries'!$S$12:$S$1011, _xlfn.CONCAT(J$10, " - ", $Y198), 'Time Entries'!$D$12:$D$1011)+SUMIF('Time Entries'!$T$12:$T$1011, _xlfn.CONCAT(J$10, " - ", $Y198), 'Time Entries'!$F$12:$F$1011)+SUMIF('Time Entries'!$U$12:$U$1011, _xlfn.CONCAT(J$10, " - ", $Y198), 'Time Entries'!$H$12:$H$1011)+SUMIF('Time Entries'!$V$12:$V$1011, _xlfn.CONCAT(J$10, " - ", $Y198), 'Time Entries'!$J$12:$J$1011))</f>
        <v/>
      </c>
      <c r="K198" s="22" t="str">
        <f>IF(OR($B198="", $C198=""), "", SUMIF('Time Entries'!$S$12:$S$1011, _xlfn.CONCAT(K$10, " - ", $Y198), 'Time Entries'!$D$12:$D$1011)+SUMIF('Time Entries'!$T$12:$T$1011, _xlfn.CONCAT(K$10, " - ", $Y198), 'Time Entries'!$F$12:$F$1011)+SUMIF('Time Entries'!$U$12:$U$1011, _xlfn.CONCAT(K$10, " - ", $Y198), 'Time Entries'!$H$12:$H$1011)+SUMIF('Time Entries'!$V$12:$V$1011, _xlfn.CONCAT(K$10, " - ", $Y198), 'Time Entries'!$J$12:$J$1011))</f>
        <v/>
      </c>
      <c r="L198" s="22" t="str">
        <f>IF(OR($B198="", $C198=""), "", SUMIF('Time Entries'!$S$12:$S$1011, _xlfn.CONCAT(L$10, " - ", $Y198), 'Time Entries'!$D$12:$D$1011)+SUMIF('Time Entries'!$T$12:$T$1011, _xlfn.CONCAT(L$10, " - ", $Y198), 'Time Entries'!$F$12:$F$1011)+SUMIF('Time Entries'!$U$12:$U$1011, _xlfn.CONCAT(L$10, " - ", $Y198), 'Time Entries'!$H$12:$H$1011)+SUMIF('Time Entries'!$V$12:$V$1011, _xlfn.CONCAT(L$10, " - ", $Y198), 'Time Entries'!$J$12:$J$1011))</f>
        <v/>
      </c>
      <c r="M198" s="22" t="str">
        <f>IF(OR($B198="", $C198=""), "", SUMIF('Time Entries'!$S$12:$S$1011, _xlfn.CONCAT(M$10, " - ", $Y198), 'Time Entries'!$D$12:$D$1011)+SUMIF('Time Entries'!$T$12:$T$1011, _xlfn.CONCAT(M$10, " - ", $Y198), 'Time Entries'!$F$12:$F$1011)+SUMIF('Time Entries'!$U$12:$U$1011, _xlfn.CONCAT(M$10, " - ", $Y198), 'Time Entries'!$H$12:$H$1011)+SUMIF('Time Entries'!$V$12:$V$1011, _xlfn.CONCAT(M$10, " - ", $Y198), 'Time Entries'!$J$12:$J$1011))</f>
        <v/>
      </c>
      <c r="N198" s="22" t="str">
        <f>IF(OR($B198="", $C198=""), "", SUMIF('Time Entries'!$S$12:$S$1011, _xlfn.CONCAT(N$10, " - ", $Y198), 'Time Entries'!$D$12:$D$1011)+SUMIF('Time Entries'!$T$12:$T$1011, _xlfn.CONCAT(N$10, " - ", $Y198), 'Time Entries'!$F$12:$F$1011)+SUMIF('Time Entries'!$U$12:$U$1011, _xlfn.CONCAT(N$10, " - ", $Y198), 'Time Entries'!$H$12:$H$1011)+SUMIF('Time Entries'!$V$12:$V$1011, _xlfn.CONCAT(N$10, " - ", $Y198), 'Time Entries'!$J$12:$J$1011))</f>
        <v/>
      </c>
      <c r="O198" s="22" t="str">
        <f>IF(OR($B198="", $C198=""), "", SUMIF('Time Entries'!$S$12:$S$1011, _xlfn.CONCAT(O$10, " - ", $Y198), 'Time Entries'!$D$12:$D$1011)+SUMIF('Time Entries'!$T$12:$T$1011, _xlfn.CONCAT(O$10, " - ", $Y198), 'Time Entries'!$F$12:$F$1011)+SUMIF('Time Entries'!$U$12:$U$1011, _xlfn.CONCAT(O$10, " - ", $Y198), 'Time Entries'!$H$12:$H$1011)+SUMIF('Time Entries'!$V$12:$V$1011, _xlfn.CONCAT(O$10, " - ", $Y198), 'Time Entries'!$J$12:$J$1011))</f>
        <v/>
      </c>
      <c r="P198" s="22" t="str">
        <f>IF(OR($B198="", $C198=""), "", SUMIF('Time Entries'!$S$12:$S$1011, _xlfn.CONCAT(P$10, " - ", $Y198), 'Time Entries'!$D$12:$D$1011)+SUMIF('Time Entries'!$T$12:$T$1011, _xlfn.CONCAT(P$10, " - ", $Y198), 'Time Entries'!$F$12:$F$1011)+SUMIF('Time Entries'!$U$12:$U$1011, _xlfn.CONCAT(P$10, " - ", $Y198), 'Time Entries'!$H$12:$H$1011)+SUMIF('Time Entries'!$V$12:$V$1011, _xlfn.CONCAT(P$10, " - ", $Y198), 'Time Entries'!$J$12:$J$1011))</f>
        <v/>
      </c>
      <c r="Q198" s="22" t="str">
        <f>IF(OR($B198="", $C198=""), "", SUMIF('Time Entries'!$S$12:$S$1011, _xlfn.CONCAT(Q$10, " - ", $Y198), 'Time Entries'!$D$12:$D$1011)+SUMIF('Time Entries'!$T$12:$T$1011, _xlfn.CONCAT(Q$10, " - ", $Y198), 'Time Entries'!$F$12:$F$1011)+SUMIF('Time Entries'!$U$12:$U$1011, _xlfn.CONCAT(Q$10, " - ", $Y198), 'Time Entries'!$H$12:$H$1011)+SUMIF('Time Entries'!$V$12:$V$1011, _xlfn.CONCAT(Q$10, " - ", $Y198), 'Time Entries'!$J$12:$J$1011))</f>
        <v/>
      </c>
      <c r="R198" s="22" t="str">
        <f>IF(OR($B198="", $C198=""), "", SUMIF('Time Entries'!$S$12:$S$1011, _xlfn.CONCAT(R$10, " - ", $Y198), 'Time Entries'!$D$12:$D$1011)+SUMIF('Time Entries'!$T$12:$T$1011, _xlfn.CONCAT(R$10, " - ", $Y198), 'Time Entries'!$F$12:$F$1011)+SUMIF('Time Entries'!$U$12:$U$1011, _xlfn.CONCAT(R$10, " - ", $Y198), 'Time Entries'!$H$12:$H$1011)+SUMIF('Time Entries'!$V$12:$V$1011, _xlfn.CONCAT(R$10, " - ", $Y198), 'Time Entries'!$J$12:$J$1011))</f>
        <v/>
      </c>
      <c r="S198" s="22" t="str">
        <f>IF(OR($B198="", $C198=""), "", SUMIF('Time Entries'!$S$12:$S$1011, _xlfn.CONCAT(S$10, " - ", $Y198), 'Time Entries'!$D$12:$D$1011)+SUMIF('Time Entries'!$T$12:$T$1011, _xlfn.CONCAT(S$10, " - ", $Y198), 'Time Entries'!$F$12:$F$1011)+SUMIF('Time Entries'!$U$12:$U$1011, _xlfn.CONCAT(S$10, " - ", $Y198), 'Time Entries'!$H$12:$H$1011)+SUMIF('Time Entries'!$V$12:$V$1011, _xlfn.CONCAT(S$10, " - ", $Y198), 'Time Entries'!$J$12:$J$1011))</f>
        <v/>
      </c>
      <c r="T198" s="24" t="str">
        <f>IF(OR($B198="", $C198=""), "", SUMIF('Time Entries'!$S$12:$S$1011, _xlfn.CONCAT(T$10, " - ", $Y198), 'Time Entries'!$D$12:$D$1011)+SUMIF('Time Entries'!$T$12:$T$1011, _xlfn.CONCAT(T$10, " - ", $Y198), 'Time Entries'!$F$12:$F$1011)+SUMIF('Time Entries'!$U$12:$U$1011, _xlfn.CONCAT(T$10, " - ", $Y198), 'Time Entries'!$H$12:$H$1011)+SUMIF('Time Entries'!$V$12:$V$1011, _xlfn.CONCAT(T$10, " - ", $Y198), 'Time Entries'!$J$12:$J$1011))</f>
        <v/>
      </c>
      <c r="U198" s="48"/>
      <c r="W198" s="17" t="str">
        <f t="shared" si="18"/>
        <v/>
      </c>
      <c r="Y198" s="17" t="str">
        <f t="shared" si="19"/>
        <v/>
      </c>
      <c r="AD198" s="17" t="str">
        <f t="shared" si="20"/>
        <v/>
      </c>
      <c r="AF198" s="17" t="str">
        <f t="shared" si="21"/>
        <v/>
      </c>
      <c r="AH198" s="17" t="str">
        <f>IF($B198="", "", IF(COUNTIF($B$12:$B198, $B198)&gt;1, "", $B198))</f>
        <v/>
      </c>
      <c r="AI198" s="17" t="str">
        <f>IF($AH198="", "", COUNTIF($AH$12:$AH$261, "&lt;"&amp;$AH198)+1+COUNTIF($AH$12:$AH198, $AH198)-1-$AH$10)</f>
        <v/>
      </c>
      <c r="AK198" s="17" t="str">
        <f t="shared" si="22"/>
        <v/>
      </c>
      <c r="AL198" s="17" t="str">
        <f>IF($AK198="", "", COUNTIF($AK$12:$AK$261, "&lt;"&amp;$AK198)+1+COUNTIF($AK$12:$AK198, $AK198)-1-$AK$10)</f>
        <v/>
      </c>
    </row>
    <row r="199" spans="1:38" x14ac:dyDescent="0.25">
      <c r="A199" s="48"/>
      <c r="B199" s="57"/>
      <c r="C199" s="58"/>
      <c r="D199" s="59"/>
      <c r="E199" s="48"/>
      <c r="F199" s="27" t="str">
        <f t="shared" si="16"/>
        <v/>
      </c>
      <c r="G199" s="27" t="str">
        <f t="shared" si="17"/>
        <v/>
      </c>
      <c r="H199" s="48"/>
      <c r="I199" s="31" t="str">
        <f>IF(OR($B199="", $C199=""), "", SUMIF('Time Entries'!$S$12:$S$1011, _xlfn.CONCAT(I$10, " - ", $Y199), 'Time Entries'!$D$12:$D$1011)+SUMIF('Time Entries'!$T$12:$T$1011, _xlfn.CONCAT(I$10, " - ", $Y199), 'Time Entries'!$F$12:$F$1011)+SUMIF('Time Entries'!$U$12:$U$1011, _xlfn.CONCAT(I$10, " - ", $Y199), 'Time Entries'!$H$12:$H$1011)+SUMIF('Time Entries'!$V$12:$V$1011, _xlfn.CONCAT(I$10, " - ", $Y199), 'Time Entries'!$J$12:$J$1011))</f>
        <v/>
      </c>
      <c r="J199" s="22" t="str">
        <f>IF(OR($B199="", $C199=""), "", SUMIF('Time Entries'!$S$12:$S$1011, _xlfn.CONCAT(J$10, " - ", $Y199), 'Time Entries'!$D$12:$D$1011)+SUMIF('Time Entries'!$T$12:$T$1011, _xlfn.CONCAT(J$10, " - ", $Y199), 'Time Entries'!$F$12:$F$1011)+SUMIF('Time Entries'!$U$12:$U$1011, _xlfn.CONCAT(J$10, " - ", $Y199), 'Time Entries'!$H$12:$H$1011)+SUMIF('Time Entries'!$V$12:$V$1011, _xlfn.CONCAT(J$10, " - ", $Y199), 'Time Entries'!$J$12:$J$1011))</f>
        <v/>
      </c>
      <c r="K199" s="22" t="str">
        <f>IF(OR($B199="", $C199=""), "", SUMIF('Time Entries'!$S$12:$S$1011, _xlfn.CONCAT(K$10, " - ", $Y199), 'Time Entries'!$D$12:$D$1011)+SUMIF('Time Entries'!$T$12:$T$1011, _xlfn.CONCAT(K$10, " - ", $Y199), 'Time Entries'!$F$12:$F$1011)+SUMIF('Time Entries'!$U$12:$U$1011, _xlfn.CONCAT(K$10, " - ", $Y199), 'Time Entries'!$H$12:$H$1011)+SUMIF('Time Entries'!$V$12:$V$1011, _xlfn.CONCAT(K$10, " - ", $Y199), 'Time Entries'!$J$12:$J$1011))</f>
        <v/>
      </c>
      <c r="L199" s="22" t="str">
        <f>IF(OR($B199="", $C199=""), "", SUMIF('Time Entries'!$S$12:$S$1011, _xlfn.CONCAT(L$10, " - ", $Y199), 'Time Entries'!$D$12:$D$1011)+SUMIF('Time Entries'!$T$12:$T$1011, _xlfn.CONCAT(L$10, " - ", $Y199), 'Time Entries'!$F$12:$F$1011)+SUMIF('Time Entries'!$U$12:$U$1011, _xlfn.CONCAT(L$10, " - ", $Y199), 'Time Entries'!$H$12:$H$1011)+SUMIF('Time Entries'!$V$12:$V$1011, _xlfn.CONCAT(L$10, " - ", $Y199), 'Time Entries'!$J$12:$J$1011))</f>
        <v/>
      </c>
      <c r="M199" s="22" t="str">
        <f>IF(OR($B199="", $C199=""), "", SUMIF('Time Entries'!$S$12:$S$1011, _xlfn.CONCAT(M$10, " - ", $Y199), 'Time Entries'!$D$12:$D$1011)+SUMIF('Time Entries'!$T$12:$T$1011, _xlfn.CONCAT(M$10, " - ", $Y199), 'Time Entries'!$F$12:$F$1011)+SUMIF('Time Entries'!$U$12:$U$1011, _xlfn.CONCAT(M$10, " - ", $Y199), 'Time Entries'!$H$12:$H$1011)+SUMIF('Time Entries'!$V$12:$V$1011, _xlfn.CONCAT(M$10, " - ", $Y199), 'Time Entries'!$J$12:$J$1011))</f>
        <v/>
      </c>
      <c r="N199" s="22" t="str">
        <f>IF(OR($B199="", $C199=""), "", SUMIF('Time Entries'!$S$12:$S$1011, _xlfn.CONCAT(N$10, " - ", $Y199), 'Time Entries'!$D$12:$D$1011)+SUMIF('Time Entries'!$T$12:$T$1011, _xlfn.CONCAT(N$10, " - ", $Y199), 'Time Entries'!$F$12:$F$1011)+SUMIF('Time Entries'!$U$12:$U$1011, _xlfn.CONCAT(N$10, " - ", $Y199), 'Time Entries'!$H$12:$H$1011)+SUMIF('Time Entries'!$V$12:$V$1011, _xlfn.CONCAT(N$10, " - ", $Y199), 'Time Entries'!$J$12:$J$1011))</f>
        <v/>
      </c>
      <c r="O199" s="22" t="str">
        <f>IF(OR($B199="", $C199=""), "", SUMIF('Time Entries'!$S$12:$S$1011, _xlfn.CONCAT(O$10, " - ", $Y199), 'Time Entries'!$D$12:$D$1011)+SUMIF('Time Entries'!$T$12:$T$1011, _xlfn.CONCAT(O$10, " - ", $Y199), 'Time Entries'!$F$12:$F$1011)+SUMIF('Time Entries'!$U$12:$U$1011, _xlfn.CONCAT(O$10, " - ", $Y199), 'Time Entries'!$H$12:$H$1011)+SUMIF('Time Entries'!$V$12:$V$1011, _xlfn.CONCAT(O$10, " - ", $Y199), 'Time Entries'!$J$12:$J$1011))</f>
        <v/>
      </c>
      <c r="P199" s="22" t="str">
        <f>IF(OR($B199="", $C199=""), "", SUMIF('Time Entries'!$S$12:$S$1011, _xlfn.CONCAT(P$10, " - ", $Y199), 'Time Entries'!$D$12:$D$1011)+SUMIF('Time Entries'!$T$12:$T$1011, _xlfn.CONCAT(P$10, " - ", $Y199), 'Time Entries'!$F$12:$F$1011)+SUMIF('Time Entries'!$U$12:$U$1011, _xlfn.CONCAT(P$10, " - ", $Y199), 'Time Entries'!$H$12:$H$1011)+SUMIF('Time Entries'!$V$12:$V$1011, _xlfn.CONCAT(P$10, " - ", $Y199), 'Time Entries'!$J$12:$J$1011))</f>
        <v/>
      </c>
      <c r="Q199" s="22" t="str">
        <f>IF(OR($B199="", $C199=""), "", SUMIF('Time Entries'!$S$12:$S$1011, _xlfn.CONCAT(Q$10, " - ", $Y199), 'Time Entries'!$D$12:$D$1011)+SUMIF('Time Entries'!$T$12:$T$1011, _xlfn.CONCAT(Q$10, " - ", $Y199), 'Time Entries'!$F$12:$F$1011)+SUMIF('Time Entries'!$U$12:$U$1011, _xlfn.CONCAT(Q$10, " - ", $Y199), 'Time Entries'!$H$12:$H$1011)+SUMIF('Time Entries'!$V$12:$V$1011, _xlfn.CONCAT(Q$10, " - ", $Y199), 'Time Entries'!$J$12:$J$1011))</f>
        <v/>
      </c>
      <c r="R199" s="22" t="str">
        <f>IF(OR($B199="", $C199=""), "", SUMIF('Time Entries'!$S$12:$S$1011, _xlfn.CONCAT(R$10, " - ", $Y199), 'Time Entries'!$D$12:$D$1011)+SUMIF('Time Entries'!$T$12:$T$1011, _xlfn.CONCAT(R$10, " - ", $Y199), 'Time Entries'!$F$12:$F$1011)+SUMIF('Time Entries'!$U$12:$U$1011, _xlfn.CONCAT(R$10, " - ", $Y199), 'Time Entries'!$H$12:$H$1011)+SUMIF('Time Entries'!$V$12:$V$1011, _xlfn.CONCAT(R$10, " - ", $Y199), 'Time Entries'!$J$12:$J$1011))</f>
        <v/>
      </c>
      <c r="S199" s="22" t="str">
        <f>IF(OR($B199="", $C199=""), "", SUMIF('Time Entries'!$S$12:$S$1011, _xlfn.CONCAT(S$10, " - ", $Y199), 'Time Entries'!$D$12:$D$1011)+SUMIF('Time Entries'!$T$12:$T$1011, _xlfn.CONCAT(S$10, " - ", $Y199), 'Time Entries'!$F$12:$F$1011)+SUMIF('Time Entries'!$U$12:$U$1011, _xlfn.CONCAT(S$10, " - ", $Y199), 'Time Entries'!$H$12:$H$1011)+SUMIF('Time Entries'!$V$12:$V$1011, _xlfn.CONCAT(S$10, " - ", $Y199), 'Time Entries'!$J$12:$J$1011))</f>
        <v/>
      </c>
      <c r="T199" s="24" t="str">
        <f>IF(OR($B199="", $C199=""), "", SUMIF('Time Entries'!$S$12:$S$1011, _xlfn.CONCAT(T$10, " - ", $Y199), 'Time Entries'!$D$12:$D$1011)+SUMIF('Time Entries'!$T$12:$T$1011, _xlfn.CONCAT(T$10, " - ", $Y199), 'Time Entries'!$F$12:$F$1011)+SUMIF('Time Entries'!$U$12:$U$1011, _xlfn.CONCAT(T$10, " - ", $Y199), 'Time Entries'!$H$12:$H$1011)+SUMIF('Time Entries'!$V$12:$V$1011, _xlfn.CONCAT(T$10, " - ", $Y199), 'Time Entries'!$J$12:$J$1011))</f>
        <v/>
      </c>
      <c r="U199" s="48"/>
      <c r="W199" s="17" t="str">
        <f t="shared" si="18"/>
        <v/>
      </c>
      <c r="Y199" s="17" t="str">
        <f t="shared" si="19"/>
        <v/>
      </c>
      <c r="AD199" s="17" t="str">
        <f t="shared" si="20"/>
        <v/>
      </c>
      <c r="AF199" s="17" t="str">
        <f t="shared" si="21"/>
        <v/>
      </c>
      <c r="AH199" s="17" t="str">
        <f>IF($B199="", "", IF(COUNTIF($B$12:$B199, $B199)&gt;1, "", $B199))</f>
        <v/>
      </c>
      <c r="AI199" s="17" t="str">
        <f>IF($AH199="", "", COUNTIF($AH$12:$AH$261, "&lt;"&amp;$AH199)+1+COUNTIF($AH$12:$AH199, $AH199)-1-$AH$10)</f>
        <v/>
      </c>
      <c r="AK199" s="17" t="str">
        <f t="shared" si="22"/>
        <v/>
      </c>
      <c r="AL199" s="17" t="str">
        <f>IF($AK199="", "", COUNTIF($AK$12:$AK$261, "&lt;"&amp;$AK199)+1+COUNTIF($AK$12:$AK199, $AK199)-1-$AK$10)</f>
        <v/>
      </c>
    </row>
    <row r="200" spans="1:38" x14ac:dyDescent="0.25">
      <c r="A200" s="48"/>
      <c r="B200" s="57"/>
      <c r="C200" s="58"/>
      <c r="D200" s="59"/>
      <c r="E200" s="48"/>
      <c r="F200" s="27" t="str">
        <f t="shared" si="16"/>
        <v/>
      </c>
      <c r="G200" s="27" t="str">
        <f t="shared" si="17"/>
        <v/>
      </c>
      <c r="H200" s="48"/>
      <c r="I200" s="31" t="str">
        <f>IF(OR($B200="", $C200=""), "", SUMIF('Time Entries'!$S$12:$S$1011, _xlfn.CONCAT(I$10, " - ", $Y200), 'Time Entries'!$D$12:$D$1011)+SUMIF('Time Entries'!$T$12:$T$1011, _xlfn.CONCAT(I$10, " - ", $Y200), 'Time Entries'!$F$12:$F$1011)+SUMIF('Time Entries'!$U$12:$U$1011, _xlfn.CONCAT(I$10, " - ", $Y200), 'Time Entries'!$H$12:$H$1011)+SUMIF('Time Entries'!$V$12:$V$1011, _xlfn.CONCAT(I$10, " - ", $Y200), 'Time Entries'!$J$12:$J$1011))</f>
        <v/>
      </c>
      <c r="J200" s="22" t="str">
        <f>IF(OR($B200="", $C200=""), "", SUMIF('Time Entries'!$S$12:$S$1011, _xlfn.CONCAT(J$10, " - ", $Y200), 'Time Entries'!$D$12:$D$1011)+SUMIF('Time Entries'!$T$12:$T$1011, _xlfn.CONCAT(J$10, " - ", $Y200), 'Time Entries'!$F$12:$F$1011)+SUMIF('Time Entries'!$U$12:$U$1011, _xlfn.CONCAT(J$10, " - ", $Y200), 'Time Entries'!$H$12:$H$1011)+SUMIF('Time Entries'!$V$12:$V$1011, _xlfn.CONCAT(J$10, " - ", $Y200), 'Time Entries'!$J$12:$J$1011))</f>
        <v/>
      </c>
      <c r="K200" s="22" t="str">
        <f>IF(OR($B200="", $C200=""), "", SUMIF('Time Entries'!$S$12:$S$1011, _xlfn.CONCAT(K$10, " - ", $Y200), 'Time Entries'!$D$12:$D$1011)+SUMIF('Time Entries'!$T$12:$T$1011, _xlfn.CONCAT(K$10, " - ", $Y200), 'Time Entries'!$F$12:$F$1011)+SUMIF('Time Entries'!$U$12:$U$1011, _xlfn.CONCAT(K$10, " - ", $Y200), 'Time Entries'!$H$12:$H$1011)+SUMIF('Time Entries'!$V$12:$V$1011, _xlfn.CONCAT(K$10, " - ", $Y200), 'Time Entries'!$J$12:$J$1011))</f>
        <v/>
      </c>
      <c r="L200" s="22" t="str">
        <f>IF(OR($B200="", $C200=""), "", SUMIF('Time Entries'!$S$12:$S$1011, _xlfn.CONCAT(L$10, " - ", $Y200), 'Time Entries'!$D$12:$D$1011)+SUMIF('Time Entries'!$T$12:$T$1011, _xlfn.CONCAT(L$10, " - ", $Y200), 'Time Entries'!$F$12:$F$1011)+SUMIF('Time Entries'!$U$12:$U$1011, _xlfn.CONCAT(L$10, " - ", $Y200), 'Time Entries'!$H$12:$H$1011)+SUMIF('Time Entries'!$V$12:$V$1011, _xlfn.CONCAT(L$10, " - ", $Y200), 'Time Entries'!$J$12:$J$1011))</f>
        <v/>
      </c>
      <c r="M200" s="22" t="str">
        <f>IF(OR($B200="", $C200=""), "", SUMIF('Time Entries'!$S$12:$S$1011, _xlfn.CONCAT(M$10, " - ", $Y200), 'Time Entries'!$D$12:$D$1011)+SUMIF('Time Entries'!$T$12:$T$1011, _xlfn.CONCAT(M$10, " - ", $Y200), 'Time Entries'!$F$12:$F$1011)+SUMIF('Time Entries'!$U$12:$U$1011, _xlfn.CONCAT(M$10, " - ", $Y200), 'Time Entries'!$H$12:$H$1011)+SUMIF('Time Entries'!$V$12:$V$1011, _xlfn.CONCAT(M$10, " - ", $Y200), 'Time Entries'!$J$12:$J$1011))</f>
        <v/>
      </c>
      <c r="N200" s="22" t="str">
        <f>IF(OR($B200="", $C200=""), "", SUMIF('Time Entries'!$S$12:$S$1011, _xlfn.CONCAT(N$10, " - ", $Y200), 'Time Entries'!$D$12:$D$1011)+SUMIF('Time Entries'!$T$12:$T$1011, _xlfn.CONCAT(N$10, " - ", $Y200), 'Time Entries'!$F$12:$F$1011)+SUMIF('Time Entries'!$U$12:$U$1011, _xlfn.CONCAT(N$10, " - ", $Y200), 'Time Entries'!$H$12:$H$1011)+SUMIF('Time Entries'!$V$12:$V$1011, _xlfn.CONCAT(N$10, " - ", $Y200), 'Time Entries'!$J$12:$J$1011))</f>
        <v/>
      </c>
      <c r="O200" s="22" t="str">
        <f>IF(OR($B200="", $C200=""), "", SUMIF('Time Entries'!$S$12:$S$1011, _xlfn.CONCAT(O$10, " - ", $Y200), 'Time Entries'!$D$12:$D$1011)+SUMIF('Time Entries'!$T$12:$T$1011, _xlfn.CONCAT(O$10, " - ", $Y200), 'Time Entries'!$F$12:$F$1011)+SUMIF('Time Entries'!$U$12:$U$1011, _xlfn.CONCAT(O$10, " - ", $Y200), 'Time Entries'!$H$12:$H$1011)+SUMIF('Time Entries'!$V$12:$V$1011, _xlfn.CONCAT(O$10, " - ", $Y200), 'Time Entries'!$J$12:$J$1011))</f>
        <v/>
      </c>
      <c r="P200" s="22" t="str">
        <f>IF(OR($B200="", $C200=""), "", SUMIF('Time Entries'!$S$12:$S$1011, _xlfn.CONCAT(P$10, " - ", $Y200), 'Time Entries'!$D$12:$D$1011)+SUMIF('Time Entries'!$T$12:$T$1011, _xlfn.CONCAT(P$10, " - ", $Y200), 'Time Entries'!$F$12:$F$1011)+SUMIF('Time Entries'!$U$12:$U$1011, _xlfn.CONCAT(P$10, " - ", $Y200), 'Time Entries'!$H$12:$H$1011)+SUMIF('Time Entries'!$V$12:$V$1011, _xlfn.CONCAT(P$10, " - ", $Y200), 'Time Entries'!$J$12:$J$1011))</f>
        <v/>
      </c>
      <c r="Q200" s="22" t="str">
        <f>IF(OR($B200="", $C200=""), "", SUMIF('Time Entries'!$S$12:$S$1011, _xlfn.CONCAT(Q$10, " - ", $Y200), 'Time Entries'!$D$12:$D$1011)+SUMIF('Time Entries'!$T$12:$T$1011, _xlfn.CONCAT(Q$10, " - ", $Y200), 'Time Entries'!$F$12:$F$1011)+SUMIF('Time Entries'!$U$12:$U$1011, _xlfn.CONCAT(Q$10, " - ", $Y200), 'Time Entries'!$H$12:$H$1011)+SUMIF('Time Entries'!$V$12:$V$1011, _xlfn.CONCAT(Q$10, " - ", $Y200), 'Time Entries'!$J$12:$J$1011))</f>
        <v/>
      </c>
      <c r="R200" s="22" t="str">
        <f>IF(OR($B200="", $C200=""), "", SUMIF('Time Entries'!$S$12:$S$1011, _xlfn.CONCAT(R$10, " - ", $Y200), 'Time Entries'!$D$12:$D$1011)+SUMIF('Time Entries'!$T$12:$T$1011, _xlfn.CONCAT(R$10, " - ", $Y200), 'Time Entries'!$F$12:$F$1011)+SUMIF('Time Entries'!$U$12:$U$1011, _xlfn.CONCAT(R$10, " - ", $Y200), 'Time Entries'!$H$12:$H$1011)+SUMIF('Time Entries'!$V$12:$V$1011, _xlfn.CONCAT(R$10, " - ", $Y200), 'Time Entries'!$J$12:$J$1011))</f>
        <v/>
      </c>
      <c r="S200" s="22" t="str">
        <f>IF(OR($B200="", $C200=""), "", SUMIF('Time Entries'!$S$12:$S$1011, _xlfn.CONCAT(S$10, " - ", $Y200), 'Time Entries'!$D$12:$D$1011)+SUMIF('Time Entries'!$T$12:$T$1011, _xlfn.CONCAT(S$10, " - ", $Y200), 'Time Entries'!$F$12:$F$1011)+SUMIF('Time Entries'!$U$12:$U$1011, _xlfn.CONCAT(S$10, " - ", $Y200), 'Time Entries'!$H$12:$H$1011)+SUMIF('Time Entries'!$V$12:$V$1011, _xlfn.CONCAT(S$10, " - ", $Y200), 'Time Entries'!$J$12:$J$1011))</f>
        <v/>
      </c>
      <c r="T200" s="24" t="str">
        <f>IF(OR($B200="", $C200=""), "", SUMIF('Time Entries'!$S$12:$S$1011, _xlfn.CONCAT(T$10, " - ", $Y200), 'Time Entries'!$D$12:$D$1011)+SUMIF('Time Entries'!$T$12:$T$1011, _xlfn.CONCAT(T$10, " - ", $Y200), 'Time Entries'!$F$12:$F$1011)+SUMIF('Time Entries'!$U$12:$U$1011, _xlfn.CONCAT(T$10, " - ", $Y200), 'Time Entries'!$H$12:$H$1011)+SUMIF('Time Entries'!$V$12:$V$1011, _xlfn.CONCAT(T$10, " - ", $Y200), 'Time Entries'!$J$12:$J$1011))</f>
        <v/>
      </c>
      <c r="U200" s="48"/>
      <c r="W200" s="17" t="str">
        <f t="shared" si="18"/>
        <v/>
      </c>
      <c r="Y200" s="17" t="str">
        <f t="shared" si="19"/>
        <v/>
      </c>
      <c r="AD200" s="17" t="str">
        <f t="shared" si="20"/>
        <v/>
      </c>
      <c r="AF200" s="17" t="str">
        <f t="shared" si="21"/>
        <v/>
      </c>
      <c r="AH200" s="17" t="str">
        <f>IF($B200="", "", IF(COUNTIF($B$12:$B200, $B200)&gt;1, "", $B200))</f>
        <v/>
      </c>
      <c r="AI200" s="17" t="str">
        <f>IF($AH200="", "", COUNTIF($AH$12:$AH$261, "&lt;"&amp;$AH200)+1+COUNTIF($AH$12:$AH200, $AH200)-1-$AH$10)</f>
        <v/>
      </c>
      <c r="AK200" s="17" t="str">
        <f t="shared" si="22"/>
        <v/>
      </c>
      <c r="AL200" s="17" t="str">
        <f>IF($AK200="", "", COUNTIF($AK$12:$AK$261, "&lt;"&amp;$AK200)+1+COUNTIF($AK$12:$AK200, $AK200)-1-$AK$10)</f>
        <v/>
      </c>
    </row>
    <row r="201" spans="1:38" x14ac:dyDescent="0.25">
      <c r="A201" s="48"/>
      <c r="B201" s="57"/>
      <c r="C201" s="58"/>
      <c r="D201" s="59"/>
      <c r="E201" s="48"/>
      <c r="F201" s="27" t="str">
        <f t="shared" si="16"/>
        <v/>
      </c>
      <c r="G201" s="27" t="str">
        <f t="shared" si="17"/>
        <v/>
      </c>
      <c r="H201" s="48"/>
      <c r="I201" s="31" t="str">
        <f>IF(OR($B201="", $C201=""), "", SUMIF('Time Entries'!$S$12:$S$1011, _xlfn.CONCAT(I$10, " - ", $Y201), 'Time Entries'!$D$12:$D$1011)+SUMIF('Time Entries'!$T$12:$T$1011, _xlfn.CONCAT(I$10, " - ", $Y201), 'Time Entries'!$F$12:$F$1011)+SUMIF('Time Entries'!$U$12:$U$1011, _xlfn.CONCAT(I$10, " - ", $Y201), 'Time Entries'!$H$12:$H$1011)+SUMIF('Time Entries'!$V$12:$V$1011, _xlfn.CONCAT(I$10, " - ", $Y201), 'Time Entries'!$J$12:$J$1011))</f>
        <v/>
      </c>
      <c r="J201" s="22" t="str">
        <f>IF(OR($B201="", $C201=""), "", SUMIF('Time Entries'!$S$12:$S$1011, _xlfn.CONCAT(J$10, " - ", $Y201), 'Time Entries'!$D$12:$D$1011)+SUMIF('Time Entries'!$T$12:$T$1011, _xlfn.CONCAT(J$10, " - ", $Y201), 'Time Entries'!$F$12:$F$1011)+SUMIF('Time Entries'!$U$12:$U$1011, _xlfn.CONCAT(J$10, " - ", $Y201), 'Time Entries'!$H$12:$H$1011)+SUMIF('Time Entries'!$V$12:$V$1011, _xlfn.CONCAT(J$10, " - ", $Y201), 'Time Entries'!$J$12:$J$1011))</f>
        <v/>
      </c>
      <c r="K201" s="22" t="str">
        <f>IF(OR($B201="", $C201=""), "", SUMIF('Time Entries'!$S$12:$S$1011, _xlfn.CONCAT(K$10, " - ", $Y201), 'Time Entries'!$D$12:$D$1011)+SUMIF('Time Entries'!$T$12:$T$1011, _xlfn.CONCAT(K$10, " - ", $Y201), 'Time Entries'!$F$12:$F$1011)+SUMIF('Time Entries'!$U$12:$U$1011, _xlfn.CONCAT(K$10, " - ", $Y201), 'Time Entries'!$H$12:$H$1011)+SUMIF('Time Entries'!$V$12:$V$1011, _xlfn.CONCAT(K$10, " - ", $Y201), 'Time Entries'!$J$12:$J$1011))</f>
        <v/>
      </c>
      <c r="L201" s="22" t="str">
        <f>IF(OR($B201="", $C201=""), "", SUMIF('Time Entries'!$S$12:$S$1011, _xlfn.CONCAT(L$10, " - ", $Y201), 'Time Entries'!$D$12:$D$1011)+SUMIF('Time Entries'!$T$12:$T$1011, _xlfn.CONCAT(L$10, " - ", $Y201), 'Time Entries'!$F$12:$F$1011)+SUMIF('Time Entries'!$U$12:$U$1011, _xlfn.CONCAT(L$10, " - ", $Y201), 'Time Entries'!$H$12:$H$1011)+SUMIF('Time Entries'!$V$12:$V$1011, _xlfn.CONCAT(L$10, " - ", $Y201), 'Time Entries'!$J$12:$J$1011))</f>
        <v/>
      </c>
      <c r="M201" s="22" t="str">
        <f>IF(OR($B201="", $C201=""), "", SUMIF('Time Entries'!$S$12:$S$1011, _xlfn.CONCAT(M$10, " - ", $Y201), 'Time Entries'!$D$12:$D$1011)+SUMIF('Time Entries'!$T$12:$T$1011, _xlfn.CONCAT(M$10, " - ", $Y201), 'Time Entries'!$F$12:$F$1011)+SUMIF('Time Entries'!$U$12:$U$1011, _xlfn.CONCAT(M$10, " - ", $Y201), 'Time Entries'!$H$12:$H$1011)+SUMIF('Time Entries'!$V$12:$V$1011, _xlfn.CONCAT(M$10, " - ", $Y201), 'Time Entries'!$J$12:$J$1011))</f>
        <v/>
      </c>
      <c r="N201" s="22" t="str">
        <f>IF(OR($B201="", $C201=""), "", SUMIF('Time Entries'!$S$12:$S$1011, _xlfn.CONCAT(N$10, " - ", $Y201), 'Time Entries'!$D$12:$D$1011)+SUMIF('Time Entries'!$T$12:$T$1011, _xlfn.CONCAT(N$10, " - ", $Y201), 'Time Entries'!$F$12:$F$1011)+SUMIF('Time Entries'!$U$12:$U$1011, _xlfn.CONCAT(N$10, " - ", $Y201), 'Time Entries'!$H$12:$H$1011)+SUMIF('Time Entries'!$V$12:$V$1011, _xlfn.CONCAT(N$10, " - ", $Y201), 'Time Entries'!$J$12:$J$1011))</f>
        <v/>
      </c>
      <c r="O201" s="22" t="str">
        <f>IF(OR($B201="", $C201=""), "", SUMIF('Time Entries'!$S$12:$S$1011, _xlfn.CONCAT(O$10, " - ", $Y201), 'Time Entries'!$D$12:$D$1011)+SUMIF('Time Entries'!$T$12:$T$1011, _xlfn.CONCAT(O$10, " - ", $Y201), 'Time Entries'!$F$12:$F$1011)+SUMIF('Time Entries'!$U$12:$U$1011, _xlfn.CONCAT(O$10, " - ", $Y201), 'Time Entries'!$H$12:$H$1011)+SUMIF('Time Entries'!$V$12:$V$1011, _xlfn.CONCAT(O$10, " - ", $Y201), 'Time Entries'!$J$12:$J$1011))</f>
        <v/>
      </c>
      <c r="P201" s="22" t="str">
        <f>IF(OR($B201="", $C201=""), "", SUMIF('Time Entries'!$S$12:$S$1011, _xlfn.CONCAT(P$10, " - ", $Y201), 'Time Entries'!$D$12:$D$1011)+SUMIF('Time Entries'!$T$12:$T$1011, _xlfn.CONCAT(P$10, " - ", $Y201), 'Time Entries'!$F$12:$F$1011)+SUMIF('Time Entries'!$U$12:$U$1011, _xlfn.CONCAT(P$10, " - ", $Y201), 'Time Entries'!$H$12:$H$1011)+SUMIF('Time Entries'!$V$12:$V$1011, _xlfn.CONCAT(P$10, " - ", $Y201), 'Time Entries'!$J$12:$J$1011))</f>
        <v/>
      </c>
      <c r="Q201" s="22" t="str">
        <f>IF(OR($B201="", $C201=""), "", SUMIF('Time Entries'!$S$12:$S$1011, _xlfn.CONCAT(Q$10, " - ", $Y201), 'Time Entries'!$D$12:$D$1011)+SUMIF('Time Entries'!$T$12:$T$1011, _xlfn.CONCAT(Q$10, " - ", $Y201), 'Time Entries'!$F$12:$F$1011)+SUMIF('Time Entries'!$U$12:$U$1011, _xlfn.CONCAT(Q$10, " - ", $Y201), 'Time Entries'!$H$12:$H$1011)+SUMIF('Time Entries'!$V$12:$V$1011, _xlfn.CONCAT(Q$10, " - ", $Y201), 'Time Entries'!$J$12:$J$1011))</f>
        <v/>
      </c>
      <c r="R201" s="22" t="str">
        <f>IF(OR($B201="", $C201=""), "", SUMIF('Time Entries'!$S$12:$S$1011, _xlfn.CONCAT(R$10, " - ", $Y201), 'Time Entries'!$D$12:$D$1011)+SUMIF('Time Entries'!$T$12:$T$1011, _xlfn.CONCAT(R$10, " - ", $Y201), 'Time Entries'!$F$12:$F$1011)+SUMIF('Time Entries'!$U$12:$U$1011, _xlfn.CONCAT(R$10, " - ", $Y201), 'Time Entries'!$H$12:$H$1011)+SUMIF('Time Entries'!$V$12:$V$1011, _xlfn.CONCAT(R$10, " - ", $Y201), 'Time Entries'!$J$12:$J$1011))</f>
        <v/>
      </c>
      <c r="S201" s="22" t="str">
        <f>IF(OR($B201="", $C201=""), "", SUMIF('Time Entries'!$S$12:$S$1011, _xlfn.CONCAT(S$10, " - ", $Y201), 'Time Entries'!$D$12:$D$1011)+SUMIF('Time Entries'!$T$12:$T$1011, _xlfn.CONCAT(S$10, " - ", $Y201), 'Time Entries'!$F$12:$F$1011)+SUMIF('Time Entries'!$U$12:$U$1011, _xlfn.CONCAT(S$10, " - ", $Y201), 'Time Entries'!$H$12:$H$1011)+SUMIF('Time Entries'!$V$12:$V$1011, _xlfn.CONCAT(S$10, " - ", $Y201), 'Time Entries'!$J$12:$J$1011))</f>
        <v/>
      </c>
      <c r="T201" s="24" t="str">
        <f>IF(OR($B201="", $C201=""), "", SUMIF('Time Entries'!$S$12:$S$1011, _xlfn.CONCAT(T$10, " - ", $Y201), 'Time Entries'!$D$12:$D$1011)+SUMIF('Time Entries'!$T$12:$T$1011, _xlfn.CONCAT(T$10, " - ", $Y201), 'Time Entries'!$F$12:$F$1011)+SUMIF('Time Entries'!$U$12:$U$1011, _xlfn.CONCAT(T$10, " - ", $Y201), 'Time Entries'!$H$12:$H$1011)+SUMIF('Time Entries'!$V$12:$V$1011, _xlfn.CONCAT(T$10, " - ", $Y201), 'Time Entries'!$J$12:$J$1011))</f>
        <v/>
      </c>
      <c r="U201" s="48"/>
      <c r="W201" s="17" t="str">
        <f t="shared" si="18"/>
        <v/>
      </c>
      <c r="Y201" s="17" t="str">
        <f t="shared" si="19"/>
        <v/>
      </c>
      <c r="AD201" s="17" t="str">
        <f t="shared" si="20"/>
        <v/>
      </c>
      <c r="AF201" s="17" t="str">
        <f t="shared" si="21"/>
        <v/>
      </c>
      <c r="AH201" s="17" t="str">
        <f>IF($B201="", "", IF(COUNTIF($B$12:$B201, $B201)&gt;1, "", $B201))</f>
        <v/>
      </c>
      <c r="AI201" s="17" t="str">
        <f>IF($AH201="", "", COUNTIF($AH$12:$AH$261, "&lt;"&amp;$AH201)+1+COUNTIF($AH$12:$AH201, $AH201)-1-$AH$10)</f>
        <v/>
      </c>
      <c r="AK201" s="17" t="str">
        <f t="shared" si="22"/>
        <v/>
      </c>
      <c r="AL201" s="17" t="str">
        <f>IF($AK201="", "", COUNTIF($AK$12:$AK$261, "&lt;"&amp;$AK201)+1+COUNTIF($AK$12:$AK201, $AK201)-1-$AK$10)</f>
        <v/>
      </c>
    </row>
    <row r="202" spans="1:38" x14ac:dyDescent="0.25">
      <c r="A202" s="48"/>
      <c r="B202" s="57"/>
      <c r="C202" s="58"/>
      <c r="D202" s="59"/>
      <c r="E202" s="48"/>
      <c r="F202" s="27" t="str">
        <f t="shared" si="16"/>
        <v/>
      </c>
      <c r="G202" s="27" t="str">
        <f t="shared" si="17"/>
        <v/>
      </c>
      <c r="H202" s="48"/>
      <c r="I202" s="31" t="str">
        <f>IF(OR($B202="", $C202=""), "", SUMIF('Time Entries'!$S$12:$S$1011, _xlfn.CONCAT(I$10, " - ", $Y202), 'Time Entries'!$D$12:$D$1011)+SUMIF('Time Entries'!$T$12:$T$1011, _xlfn.CONCAT(I$10, " - ", $Y202), 'Time Entries'!$F$12:$F$1011)+SUMIF('Time Entries'!$U$12:$U$1011, _xlfn.CONCAT(I$10, " - ", $Y202), 'Time Entries'!$H$12:$H$1011)+SUMIF('Time Entries'!$V$12:$V$1011, _xlfn.CONCAT(I$10, " - ", $Y202), 'Time Entries'!$J$12:$J$1011))</f>
        <v/>
      </c>
      <c r="J202" s="22" t="str">
        <f>IF(OR($B202="", $C202=""), "", SUMIF('Time Entries'!$S$12:$S$1011, _xlfn.CONCAT(J$10, " - ", $Y202), 'Time Entries'!$D$12:$D$1011)+SUMIF('Time Entries'!$T$12:$T$1011, _xlfn.CONCAT(J$10, " - ", $Y202), 'Time Entries'!$F$12:$F$1011)+SUMIF('Time Entries'!$U$12:$U$1011, _xlfn.CONCAT(J$10, " - ", $Y202), 'Time Entries'!$H$12:$H$1011)+SUMIF('Time Entries'!$V$12:$V$1011, _xlfn.CONCAT(J$10, " - ", $Y202), 'Time Entries'!$J$12:$J$1011))</f>
        <v/>
      </c>
      <c r="K202" s="22" t="str">
        <f>IF(OR($B202="", $C202=""), "", SUMIF('Time Entries'!$S$12:$S$1011, _xlfn.CONCAT(K$10, " - ", $Y202), 'Time Entries'!$D$12:$D$1011)+SUMIF('Time Entries'!$T$12:$T$1011, _xlfn.CONCAT(K$10, " - ", $Y202), 'Time Entries'!$F$12:$F$1011)+SUMIF('Time Entries'!$U$12:$U$1011, _xlfn.CONCAT(K$10, " - ", $Y202), 'Time Entries'!$H$12:$H$1011)+SUMIF('Time Entries'!$V$12:$V$1011, _xlfn.CONCAT(K$10, " - ", $Y202), 'Time Entries'!$J$12:$J$1011))</f>
        <v/>
      </c>
      <c r="L202" s="22" t="str">
        <f>IF(OR($B202="", $C202=""), "", SUMIF('Time Entries'!$S$12:$S$1011, _xlfn.CONCAT(L$10, " - ", $Y202), 'Time Entries'!$D$12:$D$1011)+SUMIF('Time Entries'!$T$12:$T$1011, _xlfn.CONCAT(L$10, " - ", $Y202), 'Time Entries'!$F$12:$F$1011)+SUMIF('Time Entries'!$U$12:$U$1011, _xlfn.CONCAT(L$10, " - ", $Y202), 'Time Entries'!$H$12:$H$1011)+SUMIF('Time Entries'!$V$12:$V$1011, _xlfn.CONCAT(L$10, " - ", $Y202), 'Time Entries'!$J$12:$J$1011))</f>
        <v/>
      </c>
      <c r="M202" s="22" t="str">
        <f>IF(OR($B202="", $C202=""), "", SUMIF('Time Entries'!$S$12:$S$1011, _xlfn.CONCAT(M$10, " - ", $Y202), 'Time Entries'!$D$12:$D$1011)+SUMIF('Time Entries'!$T$12:$T$1011, _xlfn.CONCAT(M$10, " - ", $Y202), 'Time Entries'!$F$12:$F$1011)+SUMIF('Time Entries'!$U$12:$U$1011, _xlfn.CONCAT(M$10, " - ", $Y202), 'Time Entries'!$H$12:$H$1011)+SUMIF('Time Entries'!$V$12:$V$1011, _xlfn.CONCAT(M$10, " - ", $Y202), 'Time Entries'!$J$12:$J$1011))</f>
        <v/>
      </c>
      <c r="N202" s="22" t="str">
        <f>IF(OR($B202="", $C202=""), "", SUMIF('Time Entries'!$S$12:$S$1011, _xlfn.CONCAT(N$10, " - ", $Y202), 'Time Entries'!$D$12:$D$1011)+SUMIF('Time Entries'!$T$12:$T$1011, _xlfn.CONCAT(N$10, " - ", $Y202), 'Time Entries'!$F$12:$F$1011)+SUMIF('Time Entries'!$U$12:$U$1011, _xlfn.CONCAT(N$10, " - ", $Y202), 'Time Entries'!$H$12:$H$1011)+SUMIF('Time Entries'!$V$12:$V$1011, _xlfn.CONCAT(N$10, " - ", $Y202), 'Time Entries'!$J$12:$J$1011))</f>
        <v/>
      </c>
      <c r="O202" s="22" t="str">
        <f>IF(OR($B202="", $C202=""), "", SUMIF('Time Entries'!$S$12:$S$1011, _xlfn.CONCAT(O$10, " - ", $Y202), 'Time Entries'!$D$12:$D$1011)+SUMIF('Time Entries'!$T$12:$T$1011, _xlfn.CONCAT(O$10, " - ", $Y202), 'Time Entries'!$F$12:$F$1011)+SUMIF('Time Entries'!$U$12:$U$1011, _xlfn.CONCAT(O$10, " - ", $Y202), 'Time Entries'!$H$12:$H$1011)+SUMIF('Time Entries'!$V$12:$V$1011, _xlfn.CONCAT(O$10, " - ", $Y202), 'Time Entries'!$J$12:$J$1011))</f>
        <v/>
      </c>
      <c r="P202" s="22" t="str">
        <f>IF(OR($B202="", $C202=""), "", SUMIF('Time Entries'!$S$12:$S$1011, _xlfn.CONCAT(P$10, " - ", $Y202), 'Time Entries'!$D$12:$D$1011)+SUMIF('Time Entries'!$T$12:$T$1011, _xlfn.CONCAT(P$10, " - ", $Y202), 'Time Entries'!$F$12:$F$1011)+SUMIF('Time Entries'!$U$12:$U$1011, _xlfn.CONCAT(P$10, " - ", $Y202), 'Time Entries'!$H$12:$H$1011)+SUMIF('Time Entries'!$V$12:$V$1011, _xlfn.CONCAT(P$10, " - ", $Y202), 'Time Entries'!$J$12:$J$1011))</f>
        <v/>
      </c>
      <c r="Q202" s="22" t="str">
        <f>IF(OR($B202="", $C202=""), "", SUMIF('Time Entries'!$S$12:$S$1011, _xlfn.CONCAT(Q$10, " - ", $Y202), 'Time Entries'!$D$12:$D$1011)+SUMIF('Time Entries'!$T$12:$T$1011, _xlfn.CONCAT(Q$10, " - ", $Y202), 'Time Entries'!$F$12:$F$1011)+SUMIF('Time Entries'!$U$12:$U$1011, _xlfn.CONCAT(Q$10, " - ", $Y202), 'Time Entries'!$H$12:$H$1011)+SUMIF('Time Entries'!$V$12:$V$1011, _xlfn.CONCAT(Q$10, " - ", $Y202), 'Time Entries'!$J$12:$J$1011))</f>
        <v/>
      </c>
      <c r="R202" s="22" t="str">
        <f>IF(OR($B202="", $C202=""), "", SUMIF('Time Entries'!$S$12:$S$1011, _xlfn.CONCAT(R$10, " - ", $Y202), 'Time Entries'!$D$12:$D$1011)+SUMIF('Time Entries'!$T$12:$T$1011, _xlfn.CONCAT(R$10, " - ", $Y202), 'Time Entries'!$F$12:$F$1011)+SUMIF('Time Entries'!$U$12:$U$1011, _xlfn.CONCAT(R$10, " - ", $Y202), 'Time Entries'!$H$12:$H$1011)+SUMIF('Time Entries'!$V$12:$V$1011, _xlfn.CONCAT(R$10, " - ", $Y202), 'Time Entries'!$J$12:$J$1011))</f>
        <v/>
      </c>
      <c r="S202" s="22" t="str">
        <f>IF(OR($B202="", $C202=""), "", SUMIF('Time Entries'!$S$12:$S$1011, _xlfn.CONCAT(S$10, " - ", $Y202), 'Time Entries'!$D$12:$D$1011)+SUMIF('Time Entries'!$T$12:$T$1011, _xlfn.CONCAT(S$10, " - ", $Y202), 'Time Entries'!$F$12:$F$1011)+SUMIF('Time Entries'!$U$12:$U$1011, _xlfn.CONCAT(S$10, " - ", $Y202), 'Time Entries'!$H$12:$H$1011)+SUMIF('Time Entries'!$V$12:$V$1011, _xlfn.CONCAT(S$10, " - ", $Y202), 'Time Entries'!$J$12:$J$1011))</f>
        <v/>
      </c>
      <c r="T202" s="24" t="str">
        <f>IF(OR($B202="", $C202=""), "", SUMIF('Time Entries'!$S$12:$S$1011, _xlfn.CONCAT(T$10, " - ", $Y202), 'Time Entries'!$D$12:$D$1011)+SUMIF('Time Entries'!$T$12:$T$1011, _xlfn.CONCAT(T$10, " - ", $Y202), 'Time Entries'!$F$12:$F$1011)+SUMIF('Time Entries'!$U$12:$U$1011, _xlfn.CONCAT(T$10, " - ", $Y202), 'Time Entries'!$H$12:$H$1011)+SUMIF('Time Entries'!$V$12:$V$1011, _xlfn.CONCAT(T$10, " - ", $Y202), 'Time Entries'!$J$12:$J$1011))</f>
        <v/>
      </c>
      <c r="U202" s="48"/>
      <c r="W202" s="17" t="str">
        <f t="shared" si="18"/>
        <v/>
      </c>
      <c r="Y202" s="17" t="str">
        <f t="shared" si="19"/>
        <v/>
      </c>
      <c r="AD202" s="17" t="str">
        <f t="shared" si="20"/>
        <v/>
      </c>
      <c r="AF202" s="17" t="str">
        <f t="shared" si="21"/>
        <v/>
      </c>
      <c r="AH202" s="17" t="str">
        <f>IF($B202="", "", IF(COUNTIF($B$12:$B202, $B202)&gt;1, "", $B202))</f>
        <v/>
      </c>
      <c r="AI202" s="17" t="str">
        <f>IF($AH202="", "", COUNTIF($AH$12:$AH$261, "&lt;"&amp;$AH202)+1+COUNTIF($AH$12:$AH202, $AH202)-1-$AH$10)</f>
        <v/>
      </c>
      <c r="AK202" s="17" t="str">
        <f t="shared" si="22"/>
        <v/>
      </c>
      <c r="AL202" s="17" t="str">
        <f>IF($AK202="", "", COUNTIF($AK$12:$AK$261, "&lt;"&amp;$AK202)+1+COUNTIF($AK$12:$AK202, $AK202)-1-$AK$10)</f>
        <v/>
      </c>
    </row>
    <row r="203" spans="1:38" x14ac:dyDescent="0.25">
      <c r="A203" s="48"/>
      <c r="B203" s="57"/>
      <c r="C203" s="58"/>
      <c r="D203" s="59"/>
      <c r="E203" s="48"/>
      <c r="F203" s="27" t="str">
        <f t="shared" si="16"/>
        <v/>
      </c>
      <c r="G203" s="27" t="str">
        <f t="shared" si="17"/>
        <v/>
      </c>
      <c r="H203" s="48"/>
      <c r="I203" s="31" t="str">
        <f>IF(OR($B203="", $C203=""), "", SUMIF('Time Entries'!$S$12:$S$1011, _xlfn.CONCAT(I$10, " - ", $Y203), 'Time Entries'!$D$12:$D$1011)+SUMIF('Time Entries'!$T$12:$T$1011, _xlfn.CONCAT(I$10, " - ", $Y203), 'Time Entries'!$F$12:$F$1011)+SUMIF('Time Entries'!$U$12:$U$1011, _xlfn.CONCAT(I$10, " - ", $Y203), 'Time Entries'!$H$12:$H$1011)+SUMIF('Time Entries'!$V$12:$V$1011, _xlfn.CONCAT(I$10, " - ", $Y203), 'Time Entries'!$J$12:$J$1011))</f>
        <v/>
      </c>
      <c r="J203" s="22" t="str">
        <f>IF(OR($B203="", $C203=""), "", SUMIF('Time Entries'!$S$12:$S$1011, _xlfn.CONCAT(J$10, " - ", $Y203), 'Time Entries'!$D$12:$D$1011)+SUMIF('Time Entries'!$T$12:$T$1011, _xlfn.CONCAT(J$10, " - ", $Y203), 'Time Entries'!$F$12:$F$1011)+SUMIF('Time Entries'!$U$12:$U$1011, _xlfn.CONCAT(J$10, " - ", $Y203), 'Time Entries'!$H$12:$H$1011)+SUMIF('Time Entries'!$V$12:$V$1011, _xlfn.CONCAT(J$10, " - ", $Y203), 'Time Entries'!$J$12:$J$1011))</f>
        <v/>
      </c>
      <c r="K203" s="22" t="str">
        <f>IF(OR($B203="", $C203=""), "", SUMIF('Time Entries'!$S$12:$S$1011, _xlfn.CONCAT(K$10, " - ", $Y203), 'Time Entries'!$D$12:$D$1011)+SUMIF('Time Entries'!$T$12:$T$1011, _xlfn.CONCAT(K$10, " - ", $Y203), 'Time Entries'!$F$12:$F$1011)+SUMIF('Time Entries'!$U$12:$U$1011, _xlfn.CONCAT(K$10, " - ", $Y203), 'Time Entries'!$H$12:$H$1011)+SUMIF('Time Entries'!$V$12:$V$1011, _xlfn.CONCAT(K$10, " - ", $Y203), 'Time Entries'!$J$12:$J$1011))</f>
        <v/>
      </c>
      <c r="L203" s="22" t="str">
        <f>IF(OR($B203="", $C203=""), "", SUMIF('Time Entries'!$S$12:$S$1011, _xlfn.CONCAT(L$10, " - ", $Y203), 'Time Entries'!$D$12:$D$1011)+SUMIF('Time Entries'!$T$12:$T$1011, _xlfn.CONCAT(L$10, " - ", $Y203), 'Time Entries'!$F$12:$F$1011)+SUMIF('Time Entries'!$U$12:$U$1011, _xlfn.CONCAT(L$10, " - ", $Y203), 'Time Entries'!$H$12:$H$1011)+SUMIF('Time Entries'!$V$12:$V$1011, _xlfn.CONCAT(L$10, " - ", $Y203), 'Time Entries'!$J$12:$J$1011))</f>
        <v/>
      </c>
      <c r="M203" s="22" t="str">
        <f>IF(OR($B203="", $C203=""), "", SUMIF('Time Entries'!$S$12:$S$1011, _xlfn.CONCAT(M$10, " - ", $Y203), 'Time Entries'!$D$12:$D$1011)+SUMIF('Time Entries'!$T$12:$T$1011, _xlfn.CONCAT(M$10, " - ", $Y203), 'Time Entries'!$F$12:$F$1011)+SUMIF('Time Entries'!$U$12:$U$1011, _xlfn.CONCAT(M$10, " - ", $Y203), 'Time Entries'!$H$12:$H$1011)+SUMIF('Time Entries'!$V$12:$V$1011, _xlfn.CONCAT(M$10, " - ", $Y203), 'Time Entries'!$J$12:$J$1011))</f>
        <v/>
      </c>
      <c r="N203" s="22" t="str">
        <f>IF(OR($B203="", $C203=""), "", SUMIF('Time Entries'!$S$12:$S$1011, _xlfn.CONCAT(N$10, " - ", $Y203), 'Time Entries'!$D$12:$D$1011)+SUMIF('Time Entries'!$T$12:$T$1011, _xlfn.CONCAT(N$10, " - ", $Y203), 'Time Entries'!$F$12:$F$1011)+SUMIF('Time Entries'!$U$12:$U$1011, _xlfn.CONCAT(N$10, " - ", $Y203), 'Time Entries'!$H$12:$H$1011)+SUMIF('Time Entries'!$V$12:$V$1011, _xlfn.CONCAT(N$10, " - ", $Y203), 'Time Entries'!$J$12:$J$1011))</f>
        <v/>
      </c>
      <c r="O203" s="22" t="str">
        <f>IF(OR($B203="", $C203=""), "", SUMIF('Time Entries'!$S$12:$S$1011, _xlfn.CONCAT(O$10, " - ", $Y203), 'Time Entries'!$D$12:$D$1011)+SUMIF('Time Entries'!$T$12:$T$1011, _xlfn.CONCAT(O$10, " - ", $Y203), 'Time Entries'!$F$12:$F$1011)+SUMIF('Time Entries'!$U$12:$U$1011, _xlfn.CONCAT(O$10, " - ", $Y203), 'Time Entries'!$H$12:$H$1011)+SUMIF('Time Entries'!$V$12:$V$1011, _xlfn.CONCAT(O$10, " - ", $Y203), 'Time Entries'!$J$12:$J$1011))</f>
        <v/>
      </c>
      <c r="P203" s="22" t="str">
        <f>IF(OR($B203="", $C203=""), "", SUMIF('Time Entries'!$S$12:$S$1011, _xlfn.CONCAT(P$10, " - ", $Y203), 'Time Entries'!$D$12:$D$1011)+SUMIF('Time Entries'!$T$12:$T$1011, _xlfn.CONCAT(P$10, " - ", $Y203), 'Time Entries'!$F$12:$F$1011)+SUMIF('Time Entries'!$U$12:$U$1011, _xlfn.CONCAT(P$10, " - ", $Y203), 'Time Entries'!$H$12:$H$1011)+SUMIF('Time Entries'!$V$12:$V$1011, _xlfn.CONCAT(P$10, " - ", $Y203), 'Time Entries'!$J$12:$J$1011))</f>
        <v/>
      </c>
      <c r="Q203" s="22" t="str">
        <f>IF(OR($B203="", $C203=""), "", SUMIF('Time Entries'!$S$12:$S$1011, _xlfn.CONCAT(Q$10, " - ", $Y203), 'Time Entries'!$D$12:$D$1011)+SUMIF('Time Entries'!$T$12:$T$1011, _xlfn.CONCAT(Q$10, " - ", $Y203), 'Time Entries'!$F$12:$F$1011)+SUMIF('Time Entries'!$U$12:$U$1011, _xlfn.CONCAT(Q$10, " - ", $Y203), 'Time Entries'!$H$12:$H$1011)+SUMIF('Time Entries'!$V$12:$V$1011, _xlfn.CONCAT(Q$10, " - ", $Y203), 'Time Entries'!$J$12:$J$1011))</f>
        <v/>
      </c>
      <c r="R203" s="22" t="str">
        <f>IF(OR($B203="", $C203=""), "", SUMIF('Time Entries'!$S$12:$S$1011, _xlfn.CONCAT(R$10, " - ", $Y203), 'Time Entries'!$D$12:$D$1011)+SUMIF('Time Entries'!$T$12:$T$1011, _xlfn.CONCAT(R$10, " - ", $Y203), 'Time Entries'!$F$12:$F$1011)+SUMIF('Time Entries'!$U$12:$U$1011, _xlfn.CONCAT(R$10, " - ", $Y203), 'Time Entries'!$H$12:$H$1011)+SUMIF('Time Entries'!$V$12:$V$1011, _xlfn.CONCAT(R$10, " - ", $Y203), 'Time Entries'!$J$12:$J$1011))</f>
        <v/>
      </c>
      <c r="S203" s="22" t="str">
        <f>IF(OR($B203="", $C203=""), "", SUMIF('Time Entries'!$S$12:$S$1011, _xlfn.CONCAT(S$10, " - ", $Y203), 'Time Entries'!$D$12:$D$1011)+SUMIF('Time Entries'!$T$12:$T$1011, _xlfn.CONCAT(S$10, " - ", $Y203), 'Time Entries'!$F$12:$F$1011)+SUMIF('Time Entries'!$U$12:$U$1011, _xlfn.CONCAT(S$10, " - ", $Y203), 'Time Entries'!$H$12:$H$1011)+SUMIF('Time Entries'!$V$12:$V$1011, _xlfn.CONCAT(S$10, " - ", $Y203), 'Time Entries'!$J$12:$J$1011))</f>
        <v/>
      </c>
      <c r="T203" s="24" t="str">
        <f>IF(OR($B203="", $C203=""), "", SUMIF('Time Entries'!$S$12:$S$1011, _xlfn.CONCAT(T$10, " - ", $Y203), 'Time Entries'!$D$12:$D$1011)+SUMIF('Time Entries'!$T$12:$T$1011, _xlfn.CONCAT(T$10, " - ", $Y203), 'Time Entries'!$F$12:$F$1011)+SUMIF('Time Entries'!$U$12:$U$1011, _xlfn.CONCAT(T$10, " - ", $Y203), 'Time Entries'!$H$12:$H$1011)+SUMIF('Time Entries'!$V$12:$V$1011, _xlfn.CONCAT(T$10, " - ", $Y203), 'Time Entries'!$J$12:$J$1011))</f>
        <v/>
      </c>
      <c r="U203" s="48"/>
      <c r="W203" s="17" t="str">
        <f t="shared" si="18"/>
        <v/>
      </c>
      <c r="Y203" s="17" t="str">
        <f t="shared" si="19"/>
        <v/>
      </c>
      <c r="AD203" s="17" t="str">
        <f t="shared" si="20"/>
        <v/>
      </c>
      <c r="AF203" s="17" t="str">
        <f t="shared" si="21"/>
        <v/>
      </c>
      <c r="AH203" s="17" t="str">
        <f>IF($B203="", "", IF(COUNTIF($B$12:$B203, $B203)&gt;1, "", $B203))</f>
        <v/>
      </c>
      <c r="AI203" s="17" t="str">
        <f>IF($AH203="", "", COUNTIF($AH$12:$AH$261, "&lt;"&amp;$AH203)+1+COUNTIF($AH$12:$AH203, $AH203)-1-$AH$10)</f>
        <v/>
      </c>
      <c r="AK203" s="17" t="str">
        <f t="shared" si="22"/>
        <v/>
      </c>
      <c r="AL203" s="17" t="str">
        <f>IF($AK203="", "", COUNTIF($AK$12:$AK$261, "&lt;"&amp;$AK203)+1+COUNTIF($AK$12:$AK203, $AK203)-1-$AK$10)</f>
        <v/>
      </c>
    </row>
    <row r="204" spans="1:38" x14ac:dyDescent="0.25">
      <c r="A204" s="48"/>
      <c r="B204" s="57"/>
      <c r="C204" s="58"/>
      <c r="D204" s="59"/>
      <c r="E204" s="48"/>
      <c r="F204" s="27" t="str">
        <f t="shared" si="16"/>
        <v/>
      </c>
      <c r="G204" s="27" t="str">
        <f t="shared" si="17"/>
        <v/>
      </c>
      <c r="H204" s="48"/>
      <c r="I204" s="31" t="str">
        <f>IF(OR($B204="", $C204=""), "", SUMIF('Time Entries'!$S$12:$S$1011, _xlfn.CONCAT(I$10, " - ", $Y204), 'Time Entries'!$D$12:$D$1011)+SUMIF('Time Entries'!$T$12:$T$1011, _xlfn.CONCAT(I$10, " - ", $Y204), 'Time Entries'!$F$12:$F$1011)+SUMIF('Time Entries'!$U$12:$U$1011, _xlfn.CONCAT(I$10, " - ", $Y204), 'Time Entries'!$H$12:$H$1011)+SUMIF('Time Entries'!$V$12:$V$1011, _xlfn.CONCAT(I$10, " - ", $Y204), 'Time Entries'!$J$12:$J$1011))</f>
        <v/>
      </c>
      <c r="J204" s="22" t="str">
        <f>IF(OR($B204="", $C204=""), "", SUMIF('Time Entries'!$S$12:$S$1011, _xlfn.CONCAT(J$10, " - ", $Y204), 'Time Entries'!$D$12:$D$1011)+SUMIF('Time Entries'!$T$12:$T$1011, _xlfn.CONCAT(J$10, " - ", $Y204), 'Time Entries'!$F$12:$F$1011)+SUMIF('Time Entries'!$U$12:$U$1011, _xlfn.CONCAT(J$10, " - ", $Y204), 'Time Entries'!$H$12:$H$1011)+SUMIF('Time Entries'!$V$12:$V$1011, _xlfn.CONCAT(J$10, " - ", $Y204), 'Time Entries'!$J$12:$J$1011))</f>
        <v/>
      </c>
      <c r="K204" s="22" t="str">
        <f>IF(OR($B204="", $C204=""), "", SUMIF('Time Entries'!$S$12:$S$1011, _xlfn.CONCAT(K$10, " - ", $Y204), 'Time Entries'!$D$12:$D$1011)+SUMIF('Time Entries'!$T$12:$T$1011, _xlfn.CONCAT(K$10, " - ", $Y204), 'Time Entries'!$F$12:$F$1011)+SUMIF('Time Entries'!$U$12:$U$1011, _xlfn.CONCAT(K$10, " - ", $Y204), 'Time Entries'!$H$12:$H$1011)+SUMIF('Time Entries'!$V$12:$V$1011, _xlfn.CONCAT(K$10, " - ", $Y204), 'Time Entries'!$J$12:$J$1011))</f>
        <v/>
      </c>
      <c r="L204" s="22" t="str">
        <f>IF(OR($B204="", $C204=""), "", SUMIF('Time Entries'!$S$12:$S$1011, _xlfn.CONCAT(L$10, " - ", $Y204), 'Time Entries'!$D$12:$D$1011)+SUMIF('Time Entries'!$T$12:$T$1011, _xlfn.CONCAT(L$10, " - ", $Y204), 'Time Entries'!$F$12:$F$1011)+SUMIF('Time Entries'!$U$12:$U$1011, _xlfn.CONCAT(L$10, " - ", $Y204), 'Time Entries'!$H$12:$H$1011)+SUMIF('Time Entries'!$V$12:$V$1011, _xlfn.CONCAT(L$10, " - ", $Y204), 'Time Entries'!$J$12:$J$1011))</f>
        <v/>
      </c>
      <c r="M204" s="22" t="str">
        <f>IF(OR($B204="", $C204=""), "", SUMIF('Time Entries'!$S$12:$S$1011, _xlfn.CONCAT(M$10, " - ", $Y204), 'Time Entries'!$D$12:$D$1011)+SUMIF('Time Entries'!$T$12:$T$1011, _xlfn.CONCAT(M$10, " - ", $Y204), 'Time Entries'!$F$12:$F$1011)+SUMIF('Time Entries'!$U$12:$U$1011, _xlfn.CONCAT(M$10, " - ", $Y204), 'Time Entries'!$H$12:$H$1011)+SUMIF('Time Entries'!$V$12:$V$1011, _xlfn.CONCAT(M$10, " - ", $Y204), 'Time Entries'!$J$12:$J$1011))</f>
        <v/>
      </c>
      <c r="N204" s="22" t="str">
        <f>IF(OR($B204="", $C204=""), "", SUMIF('Time Entries'!$S$12:$S$1011, _xlfn.CONCAT(N$10, " - ", $Y204), 'Time Entries'!$D$12:$D$1011)+SUMIF('Time Entries'!$T$12:$T$1011, _xlfn.CONCAT(N$10, " - ", $Y204), 'Time Entries'!$F$12:$F$1011)+SUMIF('Time Entries'!$U$12:$U$1011, _xlfn.CONCAT(N$10, " - ", $Y204), 'Time Entries'!$H$12:$H$1011)+SUMIF('Time Entries'!$V$12:$V$1011, _xlfn.CONCAT(N$10, " - ", $Y204), 'Time Entries'!$J$12:$J$1011))</f>
        <v/>
      </c>
      <c r="O204" s="22" t="str">
        <f>IF(OR($B204="", $C204=""), "", SUMIF('Time Entries'!$S$12:$S$1011, _xlfn.CONCAT(O$10, " - ", $Y204), 'Time Entries'!$D$12:$D$1011)+SUMIF('Time Entries'!$T$12:$T$1011, _xlfn.CONCAT(O$10, " - ", $Y204), 'Time Entries'!$F$12:$F$1011)+SUMIF('Time Entries'!$U$12:$U$1011, _xlfn.CONCAT(O$10, " - ", $Y204), 'Time Entries'!$H$12:$H$1011)+SUMIF('Time Entries'!$V$12:$V$1011, _xlfn.CONCAT(O$10, " - ", $Y204), 'Time Entries'!$J$12:$J$1011))</f>
        <v/>
      </c>
      <c r="P204" s="22" t="str">
        <f>IF(OR($B204="", $C204=""), "", SUMIF('Time Entries'!$S$12:$S$1011, _xlfn.CONCAT(P$10, " - ", $Y204), 'Time Entries'!$D$12:$D$1011)+SUMIF('Time Entries'!$T$12:$T$1011, _xlfn.CONCAT(P$10, " - ", $Y204), 'Time Entries'!$F$12:$F$1011)+SUMIF('Time Entries'!$U$12:$U$1011, _xlfn.CONCAT(P$10, " - ", $Y204), 'Time Entries'!$H$12:$H$1011)+SUMIF('Time Entries'!$V$12:$V$1011, _xlfn.CONCAT(P$10, " - ", $Y204), 'Time Entries'!$J$12:$J$1011))</f>
        <v/>
      </c>
      <c r="Q204" s="22" t="str">
        <f>IF(OR($B204="", $C204=""), "", SUMIF('Time Entries'!$S$12:$S$1011, _xlfn.CONCAT(Q$10, " - ", $Y204), 'Time Entries'!$D$12:$D$1011)+SUMIF('Time Entries'!$T$12:$T$1011, _xlfn.CONCAT(Q$10, " - ", $Y204), 'Time Entries'!$F$12:$F$1011)+SUMIF('Time Entries'!$U$12:$U$1011, _xlfn.CONCAT(Q$10, " - ", $Y204), 'Time Entries'!$H$12:$H$1011)+SUMIF('Time Entries'!$V$12:$V$1011, _xlfn.CONCAT(Q$10, " - ", $Y204), 'Time Entries'!$J$12:$J$1011))</f>
        <v/>
      </c>
      <c r="R204" s="22" t="str">
        <f>IF(OR($B204="", $C204=""), "", SUMIF('Time Entries'!$S$12:$S$1011, _xlfn.CONCAT(R$10, " - ", $Y204), 'Time Entries'!$D$12:$D$1011)+SUMIF('Time Entries'!$T$12:$T$1011, _xlfn.CONCAT(R$10, " - ", $Y204), 'Time Entries'!$F$12:$F$1011)+SUMIF('Time Entries'!$U$12:$U$1011, _xlfn.CONCAT(R$10, " - ", $Y204), 'Time Entries'!$H$12:$H$1011)+SUMIF('Time Entries'!$V$12:$V$1011, _xlfn.CONCAT(R$10, " - ", $Y204), 'Time Entries'!$J$12:$J$1011))</f>
        <v/>
      </c>
      <c r="S204" s="22" t="str">
        <f>IF(OR($B204="", $C204=""), "", SUMIF('Time Entries'!$S$12:$S$1011, _xlfn.CONCAT(S$10, " - ", $Y204), 'Time Entries'!$D$12:$D$1011)+SUMIF('Time Entries'!$T$12:$T$1011, _xlfn.CONCAT(S$10, " - ", $Y204), 'Time Entries'!$F$12:$F$1011)+SUMIF('Time Entries'!$U$12:$U$1011, _xlfn.CONCAT(S$10, " - ", $Y204), 'Time Entries'!$H$12:$H$1011)+SUMIF('Time Entries'!$V$12:$V$1011, _xlfn.CONCAT(S$10, " - ", $Y204), 'Time Entries'!$J$12:$J$1011))</f>
        <v/>
      </c>
      <c r="T204" s="24" t="str">
        <f>IF(OR($B204="", $C204=""), "", SUMIF('Time Entries'!$S$12:$S$1011, _xlfn.CONCAT(T$10, " - ", $Y204), 'Time Entries'!$D$12:$D$1011)+SUMIF('Time Entries'!$T$12:$T$1011, _xlfn.CONCAT(T$10, " - ", $Y204), 'Time Entries'!$F$12:$F$1011)+SUMIF('Time Entries'!$U$12:$U$1011, _xlfn.CONCAT(T$10, " - ", $Y204), 'Time Entries'!$H$12:$H$1011)+SUMIF('Time Entries'!$V$12:$V$1011, _xlfn.CONCAT(T$10, " - ", $Y204), 'Time Entries'!$J$12:$J$1011))</f>
        <v/>
      </c>
      <c r="U204" s="48"/>
      <c r="W204" s="17" t="str">
        <f t="shared" si="18"/>
        <v/>
      </c>
      <c r="Y204" s="17" t="str">
        <f t="shared" si="19"/>
        <v/>
      </c>
      <c r="AD204" s="17" t="str">
        <f t="shared" si="20"/>
        <v/>
      </c>
      <c r="AF204" s="17" t="str">
        <f t="shared" si="21"/>
        <v/>
      </c>
      <c r="AH204" s="17" t="str">
        <f>IF($B204="", "", IF(COUNTIF($B$12:$B204, $B204)&gt;1, "", $B204))</f>
        <v/>
      </c>
      <c r="AI204" s="17" t="str">
        <f>IF($AH204="", "", COUNTIF($AH$12:$AH$261, "&lt;"&amp;$AH204)+1+COUNTIF($AH$12:$AH204, $AH204)-1-$AH$10)</f>
        <v/>
      </c>
      <c r="AK204" s="17" t="str">
        <f t="shared" si="22"/>
        <v/>
      </c>
      <c r="AL204" s="17" t="str">
        <f>IF($AK204="", "", COUNTIF($AK$12:$AK$261, "&lt;"&amp;$AK204)+1+COUNTIF($AK$12:$AK204, $AK204)-1-$AK$10)</f>
        <v/>
      </c>
    </row>
    <row r="205" spans="1:38" x14ac:dyDescent="0.25">
      <c r="A205" s="48"/>
      <c r="B205" s="57"/>
      <c r="C205" s="58"/>
      <c r="D205" s="59"/>
      <c r="E205" s="48"/>
      <c r="F205" s="27" t="str">
        <f t="shared" ref="F205:F261" si="23">IF(OR($B205="", $C205=""), "", SUM($I205:$T205))</f>
        <v/>
      </c>
      <c r="G205" s="27" t="str">
        <f t="shared" ref="G205:G261" si="24">IF($F205="", "", IF($D205-$F205&lt;0, TEXT(($F205-$D205), "-[h]:mm"), $D205-$F205))</f>
        <v/>
      </c>
      <c r="H205" s="48"/>
      <c r="I205" s="31" t="str">
        <f>IF(OR($B205="", $C205=""), "", SUMIF('Time Entries'!$S$12:$S$1011, _xlfn.CONCAT(I$10, " - ", $Y205), 'Time Entries'!$D$12:$D$1011)+SUMIF('Time Entries'!$T$12:$T$1011, _xlfn.CONCAT(I$10, " - ", $Y205), 'Time Entries'!$F$12:$F$1011)+SUMIF('Time Entries'!$U$12:$U$1011, _xlfn.CONCAT(I$10, " - ", $Y205), 'Time Entries'!$H$12:$H$1011)+SUMIF('Time Entries'!$V$12:$V$1011, _xlfn.CONCAT(I$10, " - ", $Y205), 'Time Entries'!$J$12:$J$1011))</f>
        <v/>
      </c>
      <c r="J205" s="22" t="str">
        <f>IF(OR($B205="", $C205=""), "", SUMIF('Time Entries'!$S$12:$S$1011, _xlfn.CONCAT(J$10, " - ", $Y205), 'Time Entries'!$D$12:$D$1011)+SUMIF('Time Entries'!$T$12:$T$1011, _xlfn.CONCAT(J$10, " - ", $Y205), 'Time Entries'!$F$12:$F$1011)+SUMIF('Time Entries'!$U$12:$U$1011, _xlfn.CONCAT(J$10, " - ", $Y205), 'Time Entries'!$H$12:$H$1011)+SUMIF('Time Entries'!$V$12:$V$1011, _xlfn.CONCAT(J$10, " - ", $Y205), 'Time Entries'!$J$12:$J$1011))</f>
        <v/>
      </c>
      <c r="K205" s="22" t="str">
        <f>IF(OR($B205="", $C205=""), "", SUMIF('Time Entries'!$S$12:$S$1011, _xlfn.CONCAT(K$10, " - ", $Y205), 'Time Entries'!$D$12:$D$1011)+SUMIF('Time Entries'!$T$12:$T$1011, _xlfn.CONCAT(K$10, " - ", $Y205), 'Time Entries'!$F$12:$F$1011)+SUMIF('Time Entries'!$U$12:$U$1011, _xlfn.CONCAT(K$10, " - ", $Y205), 'Time Entries'!$H$12:$H$1011)+SUMIF('Time Entries'!$V$12:$V$1011, _xlfn.CONCAT(K$10, " - ", $Y205), 'Time Entries'!$J$12:$J$1011))</f>
        <v/>
      </c>
      <c r="L205" s="22" t="str">
        <f>IF(OR($B205="", $C205=""), "", SUMIF('Time Entries'!$S$12:$S$1011, _xlfn.CONCAT(L$10, " - ", $Y205), 'Time Entries'!$D$12:$D$1011)+SUMIF('Time Entries'!$T$12:$T$1011, _xlfn.CONCAT(L$10, " - ", $Y205), 'Time Entries'!$F$12:$F$1011)+SUMIF('Time Entries'!$U$12:$U$1011, _xlfn.CONCAT(L$10, " - ", $Y205), 'Time Entries'!$H$12:$H$1011)+SUMIF('Time Entries'!$V$12:$V$1011, _xlfn.CONCAT(L$10, " - ", $Y205), 'Time Entries'!$J$12:$J$1011))</f>
        <v/>
      </c>
      <c r="M205" s="22" t="str">
        <f>IF(OR($B205="", $C205=""), "", SUMIF('Time Entries'!$S$12:$S$1011, _xlfn.CONCAT(M$10, " - ", $Y205), 'Time Entries'!$D$12:$D$1011)+SUMIF('Time Entries'!$T$12:$T$1011, _xlfn.CONCAT(M$10, " - ", $Y205), 'Time Entries'!$F$12:$F$1011)+SUMIF('Time Entries'!$U$12:$U$1011, _xlfn.CONCAT(M$10, " - ", $Y205), 'Time Entries'!$H$12:$H$1011)+SUMIF('Time Entries'!$V$12:$V$1011, _xlfn.CONCAT(M$10, " - ", $Y205), 'Time Entries'!$J$12:$J$1011))</f>
        <v/>
      </c>
      <c r="N205" s="22" t="str">
        <f>IF(OR($B205="", $C205=""), "", SUMIF('Time Entries'!$S$12:$S$1011, _xlfn.CONCAT(N$10, " - ", $Y205), 'Time Entries'!$D$12:$D$1011)+SUMIF('Time Entries'!$T$12:$T$1011, _xlfn.CONCAT(N$10, " - ", $Y205), 'Time Entries'!$F$12:$F$1011)+SUMIF('Time Entries'!$U$12:$U$1011, _xlfn.CONCAT(N$10, " - ", $Y205), 'Time Entries'!$H$12:$H$1011)+SUMIF('Time Entries'!$V$12:$V$1011, _xlfn.CONCAT(N$10, " - ", $Y205), 'Time Entries'!$J$12:$J$1011))</f>
        <v/>
      </c>
      <c r="O205" s="22" t="str">
        <f>IF(OR($B205="", $C205=""), "", SUMIF('Time Entries'!$S$12:$S$1011, _xlfn.CONCAT(O$10, " - ", $Y205), 'Time Entries'!$D$12:$D$1011)+SUMIF('Time Entries'!$T$12:$T$1011, _xlfn.CONCAT(O$10, " - ", $Y205), 'Time Entries'!$F$12:$F$1011)+SUMIF('Time Entries'!$U$12:$U$1011, _xlfn.CONCAT(O$10, " - ", $Y205), 'Time Entries'!$H$12:$H$1011)+SUMIF('Time Entries'!$V$12:$V$1011, _xlfn.CONCAT(O$10, " - ", $Y205), 'Time Entries'!$J$12:$J$1011))</f>
        <v/>
      </c>
      <c r="P205" s="22" t="str">
        <f>IF(OR($B205="", $C205=""), "", SUMIF('Time Entries'!$S$12:$S$1011, _xlfn.CONCAT(P$10, " - ", $Y205), 'Time Entries'!$D$12:$D$1011)+SUMIF('Time Entries'!$T$12:$T$1011, _xlfn.CONCAT(P$10, " - ", $Y205), 'Time Entries'!$F$12:$F$1011)+SUMIF('Time Entries'!$U$12:$U$1011, _xlfn.CONCAT(P$10, " - ", $Y205), 'Time Entries'!$H$12:$H$1011)+SUMIF('Time Entries'!$V$12:$V$1011, _xlfn.CONCAT(P$10, " - ", $Y205), 'Time Entries'!$J$12:$J$1011))</f>
        <v/>
      </c>
      <c r="Q205" s="22" t="str">
        <f>IF(OR($B205="", $C205=""), "", SUMIF('Time Entries'!$S$12:$S$1011, _xlfn.CONCAT(Q$10, " - ", $Y205), 'Time Entries'!$D$12:$D$1011)+SUMIF('Time Entries'!$T$12:$T$1011, _xlfn.CONCAT(Q$10, " - ", $Y205), 'Time Entries'!$F$12:$F$1011)+SUMIF('Time Entries'!$U$12:$U$1011, _xlfn.CONCAT(Q$10, " - ", $Y205), 'Time Entries'!$H$12:$H$1011)+SUMIF('Time Entries'!$V$12:$V$1011, _xlfn.CONCAT(Q$10, " - ", $Y205), 'Time Entries'!$J$12:$J$1011))</f>
        <v/>
      </c>
      <c r="R205" s="22" t="str">
        <f>IF(OR($B205="", $C205=""), "", SUMIF('Time Entries'!$S$12:$S$1011, _xlfn.CONCAT(R$10, " - ", $Y205), 'Time Entries'!$D$12:$D$1011)+SUMIF('Time Entries'!$T$12:$T$1011, _xlfn.CONCAT(R$10, " - ", $Y205), 'Time Entries'!$F$12:$F$1011)+SUMIF('Time Entries'!$U$12:$U$1011, _xlfn.CONCAT(R$10, " - ", $Y205), 'Time Entries'!$H$12:$H$1011)+SUMIF('Time Entries'!$V$12:$V$1011, _xlfn.CONCAT(R$10, " - ", $Y205), 'Time Entries'!$J$12:$J$1011))</f>
        <v/>
      </c>
      <c r="S205" s="22" t="str">
        <f>IF(OR($B205="", $C205=""), "", SUMIF('Time Entries'!$S$12:$S$1011, _xlfn.CONCAT(S$10, " - ", $Y205), 'Time Entries'!$D$12:$D$1011)+SUMIF('Time Entries'!$T$12:$T$1011, _xlfn.CONCAT(S$10, " - ", $Y205), 'Time Entries'!$F$12:$F$1011)+SUMIF('Time Entries'!$U$12:$U$1011, _xlfn.CONCAT(S$10, " - ", $Y205), 'Time Entries'!$H$12:$H$1011)+SUMIF('Time Entries'!$V$12:$V$1011, _xlfn.CONCAT(S$10, " - ", $Y205), 'Time Entries'!$J$12:$J$1011))</f>
        <v/>
      </c>
      <c r="T205" s="24" t="str">
        <f>IF(OR($B205="", $C205=""), "", SUMIF('Time Entries'!$S$12:$S$1011, _xlfn.CONCAT(T$10, " - ", $Y205), 'Time Entries'!$D$12:$D$1011)+SUMIF('Time Entries'!$T$12:$T$1011, _xlfn.CONCAT(T$10, " - ", $Y205), 'Time Entries'!$F$12:$F$1011)+SUMIF('Time Entries'!$U$12:$U$1011, _xlfn.CONCAT(T$10, " - ", $Y205), 'Time Entries'!$H$12:$H$1011)+SUMIF('Time Entries'!$V$12:$V$1011, _xlfn.CONCAT(T$10, " - ", $Y205), 'Time Entries'!$J$12:$J$1011))</f>
        <v/>
      </c>
      <c r="U205" s="48"/>
      <c r="W205" s="17" t="str">
        <f t="shared" ref="W205:W261" si="25">IF($Y205="", "", IF(COUNTIF($Y$12:$Y$261, $Y205)&gt;1, "X", ""))</f>
        <v/>
      </c>
      <c r="Y205" s="17" t="str">
        <f t="shared" ref="Y205:Y261" si="26">IF(OR($B205="", $C205=""), "", _xlfn.CONCAT($B205, " - ", $C205))</f>
        <v/>
      </c>
      <c r="AD205" s="17" t="str">
        <f t="shared" ref="AD205:AD261" si="27">IF(COUNTIF($B205:$C205, "")=1, "X", "")</f>
        <v/>
      </c>
      <c r="AF205" s="17" t="str">
        <f t="shared" ref="AF205:AF261" si="28">IF(OR($B205="", $C205=""), "", IF(AND($AF$9="", $AG$9=""), "X", IF(AND(NOT($AF$9=""), NOT($AG$9="")), IF($Y205=_xlfn.CONCAT($AF$9, " - ", $AG$9), "X", ""), IF($AG$9="", IF($AF$9=$B205, "X", ""), ""))))</f>
        <v/>
      </c>
      <c r="AH205" s="17" t="str">
        <f>IF($B205="", "", IF(COUNTIF($B$12:$B205, $B205)&gt;1, "", $B205))</f>
        <v/>
      </c>
      <c r="AI205" s="17" t="str">
        <f>IF($AH205="", "", COUNTIF($AH$12:$AH$261, "&lt;"&amp;$AH205)+1+COUNTIF($AH$12:$AH205, $AH205)-1-$AH$10)</f>
        <v/>
      </c>
      <c r="AK205" s="17" t="str">
        <f t="shared" ref="AK205:AK261" si="29">IF(OR($AK$8="", $B205=""), "", IF($AK$8=$B205, $C205, ""))</f>
        <v/>
      </c>
      <c r="AL205" s="17" t="str">
        <f>IF($AK205="", "", COUNTIF($AK$12:$AK$261, "&lt;"&amp;$AK205)+1+COUNTIF($AK$12:$AK205, $AK205)-1-$AK$10)</f>
        <v/>
      </c>
    </row>
    <row r="206" spans="1:38" x14ac:dyDescent="0.25">
      <c r="A206" s="48"/>
      <c r="B206" s="57"/>
      <c r="C206" s="58"/>
      <c r="D206" s="59"/>
      <c r="E206" s="48"/>
      <c r="F206" s="27" t="str">
        <f t="shared" si="23"/>
        <v/>
      </c>
      <c r="G206" s="27" t="str">
        <f t="shared" si="24"/>
        <v/>
      </c>
      <c r="H206" s="48"/>
      <c r="I206" s="31" t="str">
        <f>IF(OR($B206="", $C206=""), "", SUMIF('Time Entries'!$S$12:$S$1011, _xlfn.CONCAT(I$10, " - ", $Y206), 'Time Entries'!$D$12:$D$1011)+SUMIF('Time Entries'!$T$12:$T$1011, _xlfn.CONCAT(I$10, " - ", $Y206), 'Time Entries'!$F$12:$F$1011)+SUMIF('Time Entries'!$U$12:$U$1011, _xlfn.CONCAT(I$10, " - ", $Y206), 'Time Entries'!$H$12:$H$1011)+SUMIF('Time Entries'!$V$12:$V$1011, _xlfn.CONCAT(I$10, " - ", $Y206), 'Time Entries'!$J$12:$J$1011))</f>
        <v/>
      </c>
      <c r="J206" s="22" t="str">
        <f>IF(OR($B206="", $C206=""), "", SUMIF('Time Entries'!$S$12:$S$1011, _xlfn.CONCAT(J$10, " - ", $Y206), 'Time Entries'!$D$12:$D$1011)+SUMIF('Time Entries'!$T$12:$T$1011, _xlfn.CONCAT(J$10, " - ", $Y206), 'Time Entries'!$F$12:$F$1011)+SUMIF('Time Entries'!$U$12:$U$1011, _xlfn.CONCAT(J$10, " - ", $Y206), 'Time Entries'!$H$12:$H$1011)+SUMIF('Time Entries'!$V$12:$V$1011, _xlfn.CONCAT(J$10, " - ", $Y206), 'Time Entries'!$J$12:$J$1011))</f>
        <v/>
      </c>
      <c r="K206" s="22" t="str">
        <f>IF(OR($B206="", $C206=""), "", SUMIF('Time Entries'!$S$12:$S$1011, _xlfn.CONCAT(K$10, " - ", $Y206), 'Time Entries'!$D$12:$D$1011)+SUMIF('Time Entries'!$T$12:$T$1011, _xlfn.CONCAT(K$10, " - ", $Y206), 'Time Entries'!$F$12:$F$1011)+SUMIF('Time Entries'!$U$12:$U$1011, _xlfn.CONCAT(K$10, " - ", $Y206), 'Time Entries'!$H$12:$H$1011)+SUMIF('Time Entries'!$V$12:$V$1011, _xlfn.CONCAT(K$10, " - ", $Y206), 'Time Entries'!$J$12:$J$1011))</f>
        <v/>
      </c>
      <c r="L206" s="22" t="str">
        <f>IF(OR($B206="", $C206=""), "", SUMIF('Time Entries'!$S$12:$S$1011, _xlfn.CONCAT(L$10, " - ", $Y206), 'Time Entries'!$D$12:$D$1011)+SUMIF('Time Entries'!$T$12:$T$1011, _xlfn.CONCAT(L$10, " - ", $Y206), 'Time Entries'!$F$12:$F$1011)+SUMIF('Time Entries'!$U$12:$U$1011, _xlfn.CONCAT(L$10, " - ", $Y206), 'Time Entries'!$H$12:$H$1011)+SUMIF('Time Entries'!$V$12:$V$1011, _xlfn.CONCAT(L$10, " - ", $Y206), 'Time Entries'!$J$12:$J$1011))</f>
        <v/>
      </c>
      <c r="M206" s="22" t="str">
        <f>IF(OR($B206="", $C206=""), "", SUMIF('Time Entries'!$S$12:$S$1011, _xlfn.CONCAT(M$10, " - ", $Y206), 'Time Entries'!$D$12:$D$1011)+SUMIF('Time Entries'!$T$12:$T$1011, _xlfn.CONCAT(M$10, " - ", $Y206), 'Time Entries'!$F$12:$F$1011)+SUMIF('Time Entries'!$U$12:$U$1011, _xlfn.CONCAT(M$10, " - ", $Y206), 'Time Entries'!$H$12:$H$1011)+SUMIF('Time Entries'!$V$12:$V$1011, _xlfn.CONCAT(M$10, " - ", $Y206), 'Time Entries'!$J$12:$J$1011))</f>
        <v/>
      </c>
      <c r="N206" s="22" t="str">
        <f>IF(OR($B206="", $C206=""), "", SUMIF('Time Entries'!$S$12:$S$1011, _xlfn.CONCAT(N$10, " - ", $Y206), 'Time Entries'!$D$12:$D$1011)+SUMIF('Time Entries'!$T$12:$T$1011, _xlfn.CONCAT(N$10, " - ", $Y206), 'Time Entries'!$F$12:$F$1011)+SUMIF('Time Entries'!$U$12:$U$1011, _xlfn.CONCAT(N$10, " - ", $Y206), 'Time Entries'!$H$12:$H$1011)+SUMIF('Time Entries'!$V$12:$V$1011, _xlfn.CONCAT(N$10, " - ", $Y206), 'Time Entries'!$J$12:$J$1011))</f>
        <v/>
      </c>
      <c r="O206" s="22" t="str">
        <f>IF(OR($B206="", $C206=""), "", SUMIF('Time Entries'!$S$12:$S$1011, _xlfn.CONCAT(O$10, " - ", $Y206), 'Time Entries'!$D$12:$D$1011)+SUMIF('Time Entries'!$T$12:$T$1011, _xlfn.CONCAT(O$10, " - ", $Y206), 'Time Entries'!$F$12:$F$1011)+SUMIF('Time Entries'!$U$12:$U$1011, _xlfn.CONCAT(O$10, " - ", $Y206), 'Time Entries'!$H$12:$H$1011)+SUMIF('Time Entries'!$V$12:$V$1011, _xlfn.CONCAT(O$10, " - ", $Y206), 'Time Entries'!$J$12:$J$1011))</f>
        <v/>
      </c>
      <c r="P206" s="22" t="str">
        <f>IF(OR($B206="", $C206=""), "", SUMIF('Time Entries'!$S$12:$S$1011, _xlfn.CONCAT(P$10, " - ", $Y206), 'Time Entries'!$D$12:$D$1011)+SUMIF('Time Entries'!$T$12:$T$1011, _xlfn.CONCAT(P$10, " - ", $Y206), 'Time Entries'!$F$12:$F$1011)+SUMIF('Time Entries'!$U$12:$U$1011, _xlfn.CONCAT(P$10, " - ", $Y206), 'Time Entries'!$H$12:$H$1011)+SUMIF('Time Entries'!$V$12:$V$1011, _xlfn.CONCAT(P$10, " - ", $Y206), 'Time Entries'!$J$12:$J$1011))</f>
        <v/>
      </c>
      <c r="Q206" s="22" t="str">
        <f>IF(OR($B206="", $C206=""), "", SUMIF('Time Entries'!$S$12:$S$1011, _xlfn.CONCAT(Q$10, " - ", $Y206), 'Time Entries'!$D$12:$D$1011)+SUMIF('Time Entries'!$T$12:$T$1011, _xlfn.CONCAT(Q$10, " - ", $Y206), 'Time Entries'!$F$12:$F$1011)+SUMIF('Time Entries'!$U$12:$U$1011, _xlfn.CONCAT(Q$10, " - ", $Y206), 'Time Entries'!$H$12:$H$1011)+SUMIF('Time Entries'!$V$12:$V$1011, _xlfn.CONCAT(Q$10, " - ", $Y206), 'Time Entries'!$J$12:$J$1011))</f>
        <v/>
      </c>
      <c r="R206" s="22" t="str">
        <f>IF(OR($B206="", $C206=""), "", SUMIF('Time Entries'!$S$12:$S$1011, _xlfn.CONCAT(R$10, " - ", $Y206), 'Time Entries'!$D$12:$D$1011)+SUMIF('Time Entries'!$T$12:$T$1011, _xlfn.CONCAT(R$10, " - ", $Y206), 'Time Entries'!$F$12:$F$1011)+SUMIF('Time Entries'!$U$12:$U$1011, _xlfn.CONCAT(R$10, " - ", $Y206), 'Time Entries'!$H$12:$H$1011)+SUMIF('Time Entries'!$V$12:$V$1011, _xlfn.CONCAT(R$10, " - ", $Y206), 'Time Entries'!$J$12:$J$1011))</f>
        <v/>
      </c>
      <c r="S206" s="22" t="str">
        <f>IF(OR($B206="", $C206=""), "", SUMIF('Time Entries'!$S$12:$S$1011, _xlfn.CONCAT(S$10, " - ", $Y206), 'Time Entries'!$D$12:$D$1011)+SUMIF('Time Entries'!$T$12:$T$1011, _xlfn.CONCAT(S$10, " - ", $Y206), 'Time Entries'!$F$12:$F$1011)+SUMIF('Time Entries'!$U$12:$U$1011, _xlfn.CONCAT(S$10, " - ", $Y206), 'Time Entries'!$H$12:$H$1011)+SUMIF('Time Entries'!$V$12:$V$1011, _xlfn.CONCAT(S$10, " - ", $Y206), 'Time Entries'!$J$12:$J$1011))</f>
        <v/>
      </c>
      <c r="T206" s="24" t="str">
        <f>IF(OR($B206="", $C206=""), "", SUMIF('Time Entries'!$S$12:$S$1011, _xlfn.CONCAT(T$10, " - ", $Y206), 'Time Entries'!$D$12:$D$1011)+SUMIF('Time Entries'!$T$12:$T$1011, _xlfn.CONCAT(T$10, " - ", $Y206), 'Time Entries'!$F$12:$F$1011)+SUMIF('Time Entries'!$U$12:$U$1011, _xlfn.CONCAT(T$10, " - ", $Y206), 'Time Entries'!$H$12:$H$1011)+SUMIF('Time Entries'!$V$12:$V$1011, _xlfn.CONCAT(T$10, " - ", $Y206), 'Time Entries'!$J$12:$J$1011))</f>
        <v/>
      </c>
      <c r="U206" s="48"/>
      <c r="W206" s="17" t="str">
        <f t="shared" si="25"/>
        <v/>
      </c>
      <c r="Y206" s="17" t="str">
        <f t="shared" si="26"/>
        <v/>
      </c>
      <c r="AD206" s="17" t="str">
        <f t="shared" si="27"/>
        <v/>
      </c>
      <c r="AF206" s="17" t="str">
        <f t="shared" si="28"/>
        <v/>
      </c>
      <c r="AH206" s="17" t="str">
        <f>IF($B206="", "", IF(COUNTIF($B$12:$B206, $B206)&gt;1, "", $B206))</f>
        <v/>
      </c>
      <c r="AI206" s="17" t="str">
        <f>IF($AH206="", "", COUNTIF($AH$12:$AH$261, "&lt;"&amp;$AH206)+1+COUNTIF($AH$12:$AH206, $AH206)-1-$AH$10)</f>
        <v/>
      </c>
      <c r="AK206" s="17" t="str">
        <f t="shared" si="29"/>
        <v/>
      </c>
      <c r="AL206" s="17" t="str">
        <f>IF($AK206="", "", COUNTIF($AK$12:$AK$261, "&lt;"&amp;$AK206)+1+COUNTIF($AK$12:$AK206, $AK206)-1-$AK$10)</f>
        <v/>
      </c>
    </row>
    <row r="207" spans="1:38" x14ac:dyDescent="0.25">
      <c r="A207" s="48"/>
      <c r="B207" s="57"/>
      <c r="C207" s="58"/>
      <c r="D207" s="59"/>
      <c r="E207" s="48"/>
      <c r="F207" s="27" t="str">
        <f t="shared" si="23"/>
        <v/>
      </c>
      <c r="G207" s="27" t="str">
        <f t="shared" si="24"/>
        <v/>
      </c>
      <c r="H207" s="48"/>
      <c r="I207" s="31" t="str">
        <f>IF(OR($B207="", $C207=""), "", SUMIF('Time Entries'!$S$12:$S$1011, _xlfn.CONCAT(I$10, " - ", $Y207), 'Time Entries'!$D$12:$D$1011)+SUMIF('Time Entries'!$T$12:$T$1011, _xlfn.CONCAT(I$10, " - ", $Y207), 'Time Entries'!$F$12:$F$1011)+SUMIF('Time Entries'!$U$12:$U$1011, _xlfn.CONCAT(I$10, " - ", $Y207), 'Time Entries'!$H$12:$H$1011)+SUMIF('Time Entries'!$V$12:$V$1011, _xlfn.CONCAT(I$10, " - ", $Y207), 'Time Entries'!$J$12:$J$1011))</f>
        <v/>
      </c>
      <c r="J207" s="22" t="str">
        <f>IF(OR($B207="", $C207=""), "", SUMIF('Time Entries'!$S$12:$S$1011, _xlfn.CONCAT(J$10, " - ", $Y207), 'Time Entries'!$D$12:$D$1011)+SUMIF('Time Entries'!$T$12:$T$1011, _xlfn.CONCAT(J$10, " - ", $Y207), 'Time Entries'!$F$12:$F$1011)+SUMIF('Time Entries'!$U$12:$U$1011, _xlfn.CONCAT(J$10, " - ", $Y207), 'Time Entries'!$H$12:$H$1011)+SUMIF('Time Entries'!$V$12:$V$1011, _xlfn.CONCAT(J$10, " - ", $Y207), 'Time Entries'!$J$12:$J$1011))</f>
        <v/>
      </c>
      <c r="K207" s="22" t="str">
        <f>IF(OR($B207="", $C207=""), "", SUMIF('Time Entries'!$S$12:$S$1011, _xlfn.CONCAT(K$10, " - ", $Y207), 'Time Entries'!$D$12:$D$1011)+SUMIF('Time Entries'!$T$12:$T$1011, _xlfn.CONCAT(K$10, " - ", $Y207), 'Time Entries'!$F$12:$F$1011)+SUMIF('Time Entries'!$U$12:$U$1011, _xlfn.CONCAT(K$10, " - ", $Y207), 'Time Entries'!$H$12:$H$1011)+SUMIF('Time Entries'!$V$12:$V$1011, _xlfn.CONCAT(K$10, " - ", $Y207), 'Time Entries'!$J$12:$J$1011))</f>
        <v/>
      </c>
      <c r="L207" s="22" t="str">
        <f>IF(OR($B207="", $C207=""), "", SUMIF('Time Entries'!$S$12:$S$1011, _xlfn.CONCAT(L$10, " - ", $Y207), 'Time Entries'!$D$12:$D$1011)+SUMIF('Time Entries'!$T$12:$T$1011, _xlfn.CONCAT(L$10, " - ", $Y207), 'Time Entries'!$F$12:$F$1011)+SUMIF('Time Entries'!$U$12:$U$1011, _xlfn.CONCAT(L$10, " - ", $Y207), 'Time Entries'!$H$12:$H$1011)+SUMIF('Time Entries'!$V$12:$V$1011, _xlfn.CONCAT(L$10, " - ", $Y207), 'Time Entries'!$J$12:$J$1011))</f>
        <v/>
      </c>
      <c r="M207" s="22" t="str">
        <f>IF(OR($B207="", $C207=""), "", SUMIF('Time Entries'!$S$12:$S$1011, _xlfn.CONCAT(M$10, " - ", $Y207), 'Time Entries'!$D$12:$D$1011)+SUMIF('Time Entries'!$T$12:$T$1011, _xlfn.CONCAT(M$10, " - ", $Y207), 'Time Entries'!$F$12:$F$1011)+SUMIF('Time Entries'!$U$12:$U$1011, _xlfn.CONCAT(M$10, " - ", $Y207), 'Time Entries'!$H$12:$H$1011)+SUMIF('Time Entries'!$V$12:$V$1011, _xlfn.CONCAT(M$10, " - ", $Y207), 'Time Entries'!$J$12:$J$1011))</f>
        <v/>
      </c>
      <c r="N207" s="22" t="str">
        <f>IF(OR($B207="", $C207=""), "", SUMIF('Time Entries'!$S$12:$S$1011, _xlfn.CONCAT(N$10, " - ", $Y207), 'Time Entries'!$D$12:$D$1011)+SUMIF('Time Entries'!$T$12:$T$1011, _xlfn.CONCAT(N$10, " - ", $Y207), 'Time Entries'!$F$12:$F$1011)+SUMIF('Time Entries'!$U$12:$U$1011, _xlfn.CONCAT(N$10, " - ", $Y207), 'Time Entries'!$H$12:$H$1011)+SUMIF('Time Entries'!$V$12:$V$1011, _xlfn.CONCAT(N$10, " - ", $Y207), 'Time Entries'!$J$12:$J$1011))</f>
        <v/>
      </c>
      <c r="O207" s="22" t="str">
        <f>IF(OR($B207="", $C207=""), "", SUMIF('Time Entries'!$S$12:$S$1011, _xlfn.CONCAT(O$10, " - ", $Y207), 'Time Entries'!$D$12:$D$1011)+SUMIF('Time Entries'!$T$12:$T$1011, _xlfn.CONCAT(O$10, " - ", $Y207), 'Time Entries'!$F$12:$F$1011)+SUMIF('Time Entries'!$U$12:$U$1011, _xlfn.CONCAT(O$10, " - ", $Y207), 'Time Entries'!$H$12:$H$1011)+SUMIF('Time Entries'!$V$12:$V$1011, _xlfn.CONCAT(O$10, " - ", $Y207), 'Time Entries'!$J$12:$J$1011))</f>
        <v/>
      </c>
      <c r="P207" s="22" t="str">
        <f>IF(OR($B207="", $C207=""), "", SUMIF('Time Entries'!$S$12:$S$1011, _xlfn.CONCAT(P$10, " - ", $Y207), 'Time Entries'!$D$12:$D$1011)+SUMIF('Time Entries'!$T$12:$T$1011, _xlfn.CONCAT(P$10, " - ", $Y207), 'Time Entries'!$F$12:$F$1011)+SUMIF('Time Entries'!$U$12:$U$1011, _xlfn.CONCAT(P$10, " - ", $Y207), 'Time Entries'!$H$12:$H$1011)+SUMIF('Time Entries'!$V$12:$V$1011, _xlfn.CONCAT(P$10, " - ", $Y207), 'Time Entries'!$J$12:$J$1011))</f>
        <v/>
      </c>
      <c r="Q207" s="22" t="str">
        <f>IF(OR($B207="", $C207=""), "", SUMIF('Time Entries'!$S$12:$S$1011, _xlfn.CONCAT(Q$10, " - ", $Y207), 'Time Entries'!$D$12:$D$1011)+SUMIF('Time Entries'!$T$12:$T$1011, _xlfn.CONCAT(Q$10, " - ", $Y207), 'Time Entries'!$F$12:$F$1011)+SUMIF('Time Entries'!$U$12:$U$1011, _xlfn.CONCAT(Q$10, " - ", $Y207), 'Time Entries'!$H$12:$H$1011)+SUMIF('Time Entries'!$V$12:$V$1011, _xlfn.CONCAT(Q$10, " - ", $Y207), 'Time Entries'!$J$12:$J$1011))</f>
        <v/>
      </c>
      <c r="R207" s="22" t="str">
        <f>IF(OR($B207="", $C207=""), "", SUMIF('Time Entries'!$S$12:$S$1011, _xlfn.CONCAT(R$10, " - ", $Y207), 'Time Entries'!$D$12:$D$1011)+SUMIF('Time Entries'!$T$12:$T$1011, _xlfn.CONCAT(R$10, " - ", $Y207), 'Time Entries'!$F$12:$F$1011)+SUMIF('Time Entries'!$U$12:$U$1011, _xlfn.CONCAT(R$10, " - ", $Y207), 'Time Entries'!$H$12:$H$1011)+SUMIF('Time Entries'!$V$12:$V$1011, _xlfn.CONCAT(R$10, " - ", $Y207), 'Time Entries'!$J$12:$J$1011))</f>
        <v/>
      </c>
      <c r="S207" s="22" t="str">
        <f>IF(OR($B207="", $C207=""), "", SUMIF('Time Entries'!$S$12:$S$1011, _xlfn.CONCAT(S$10, " - ", $Y207), 'Time Entries'!$D$12:$D$1011)+SUMIF('Time Entries'!$T$12:$T$1011, _xlfn.CONCAT(S$10, " - ", $Y207), 'Time Entries'!$F$12:$F$1011)+SUMIF('Time Entries'!$U$12:$U$1011, _xlfn.CONCAT(S$10, " - ", $Y207), 'Time Entries'!$H$12:$H$1011)+SUMIF('Time Entries'!$V$12:$V$1011, _xlfn.CONCAT(S$10, " - ", $Y207), 'Time Entries'!$J$12:$J$1011))</f>
        <v/>
      </c>
      <c r="T207" s="24" t="str">
        <f>IF(OR($B207="", $C207=""), "", SUMIF('Time Entries'!$S$12:$S$1011, _xlfn.CONCAT(T$10, " - ", $Y207), 'Time Entries'!$D$12:$D$1011)+SUMIF('Time Entries'!$T$12:$T$1011, _xlfn.CONCAT(T$10, " - ", $Y207), 'Time Entries'!$F$12:$F$1011)+SUMIF('Time Entries'!$U$12:$U$1011, _xlfn.CONCAT(T$10, " - ", $Y207), 'Time Entries'!$H$12:$H$1011)+SUMIF('Time Entries'!$V$12:$V$1011, _xlfn.CONCAT(T$10, " - ", $Y207), 'Time Entries'!$J$12:$J$1011))</f>
        <v/>
      </c>
      <c r="U207" s="48"/>
      <c r="W207" s="17" t="str">
        <f t="shared" si="25"/>
        <v/>
      </c>
      <c r="Y207" s="17" t="str">
        <f t="shared" si="26"/>
        <v/>
      </c>
      <c r="AD207" s="17" t="str">
        <f t="shared" si="27"/>
        <v/>
      </c>
      <c r="AF207" s="17" t="str">
        <f t="shared" si="28"/>
        <v/>
      </c>
      <c r="AH207" s="17" t="str">
        <f>IF($B207="", "", IF(COUNTIF($B$12:$B207, $B207)&gt;1, "", $B207))</f>
        <v/>
      </c>
      <c r="AI207" s="17" t="str">
        <f>IF($AH207="", "", COUNTIF($AH$12:$AH$261, "&lt;"&amp;$AH207)+1+COUNTIF($AH$12:$AH207, $AH207)-1-$AH$10)</f>
        <v/>
      </c>
      <c r="AK207" s="17" t="str">
        <f t="shared" si="29"/>
        <v/>
      </c>
      <c r="AL207" s="17" t="str">
        <f>IF($AK207="", "", COUNTIF($AK$12:$AK$261, "&lt;"&amp;$AK207)+1+COUNTIF($AK$12:$AK207, $AK207)-1-$AK$10)</f>
        <v/>
      </c>
    </row>
    <row r="208" spans="1:38" x14ac:dyDescent="0.25">
      <c r="A208" s="48"/>
      <c r="B208" s="57"/>
      <c r="C208" s="58"/>
      <c r="D208" s="59"/>
      <c r="E208" s="48"/>
      <c r="F208" s="27" t="str">
        <f t="shared" si="23"/>
        <v/>
      </c>
      <c r="G208" s="27" t="str">
        <f t="shared" si="24"/>
        <v/>
      </c>
      <c r="H208" s="48"/>
      <c r="I208" s="31" t="str">
        <f>IF(OR($B208="", $C208=""), "", SUMIF('Time Entries'!$S$12:$S$1011, _xlfn.CONCAT(I$10, " - ", $Y208), 'Time Entries'!$D$12:$D$1011)+SUMIF('Time Entries'!$T$12:$T$1011, _xlfn.CONCAT(I$10, " - ", $Y208), 'Time Entries'!$F$12:$F$1011)+SUMIF('Time Entries'!$U$12:$U$1011, _xlfn.CONCAT(I$10, " - ", $Y208), 'Time Entries'!$H$12:$H$1011)+SUMIF('Time Entries'!$V$12:$V$1011, _xlfn.CONCAT(I$10, " - ", $Y208), 'Time Entries'!$J$12:$J$1011))</f>
        <v/>
      </c>
      <c r="J208" s="22" t="str">
        <f>IF(OR($B208="", $C208=""), "", SUMIF('Time Entries'!$S$12:$S$1011, _xlfn.CONCAT(J$10, " - ", $Y208), 'Time Entries'!$D$12:$D$1011)+SUMIF('Time Entries'!$T$12:$T$1011, _xlfn.CONCAT(J$10, " - ", $Y208), 'Time Entries'!$F$12:$F$1011)+SUMIF('Time Entries'!$U$12:$U$1011, _xlfn.CONCAT(J$10, " - ", $Y208), 'Time Entries'!$H$12:$H$1011)+SUMIF('Time Entries'!$V$12:$V$1011, _xlfn.CONCAT(J$10, " - ", $Y208), 'Time Entries'!$J$12:$J$1011))</f>
        <v/>
      </c>
      <c r="K208" s="22" t="str">
        <f>IF(OR($B208="", $C208=""), "", SUMIF('Time Entries'!$S$12:$S$1011, _xlfn.CONCAT(K$10, " - ", $Y208), 'Time Entries'!$D$12:$D$1011)+SUMIF('Time Entries'!$T$12:$T$1011, _xlfn.CONCAT(K$10, " - ", $Y208), 'Time Entries'!$F$12:$F$1011)+SUMIF('Time Entries'!$U$12:$U$1011, _xlfn.CONCAT(K$10, " - ", $Y208), 'Time Entries'!$H$12:$H$1011)+SUMIF('Time Entries'!$V$12:$V$1011, _xlfn.CONCAT(K$10, " - ", $Y208), 'Time Entries'!$J$12:$J$1011))</f>
        <v/>
      </c>
      <c r="L208" s="22" t="str">
        <f>IF(OR($B208="", $C208=""), "", SUMIF('Time Entries'!$S$12:$S$1011, _xlfn.CONCAT(L$10, " - ", $Y208), 'Time Entries'!$D$12:$D$1011)+SUMIF('Time Entries'!$T$12:$T$1011, _xlfn.CONCAT(L$10, " - ", $Y208), 'Time Entries'!$F$12:$F$1011)+SUMIF('Time Entries'!$U$12:$U$1011, _xlfn.CONCAT(L$10, " - ", $Y208), 'Time Entries'!$H$12:$H$1011)+SUMIF('Time Entries'!$V$12:$V$1011, _xlfn.CONCAT(L$10, " - ", $Y208), 'Time Entries'!$J$12:$J$1011))</f>
        <v/>
      </c>
      <c r="M208" s="22" t="str">
        <f>IF(OR($B208="", $C208=""), "", SUMIF('Time Entries'!$S$12:$S$1011, _xlfn.CONCAT(M$10, " - ", $Y208), 'Time Entries'!$D$12:$D$1011)+SUMIF('Time Entries'!$T$12:$T$1011, _xlfn.CONCAT(M$10, " - ", $Y208), 'Time Entries'!$F$12:$F$1011)+SUMIF('Time Entries'!$U$12:$U$1011, _xlfn.CONCAT(M$10, " - ", $Y208), 'Time Entries'!$H$12:$H$1011)+SUMIF('Time Entries'!$V$12:$V$1011, _xlfn.CONCAT(M$10, " - ", $Y208), 'Time Entries'!$J$12:$J$1011))</f>
        <v/>
      </c>
      <c r="N208" s="22" t="str">
        <f>IF(OR($B208="", $C208=""), "", SUMIF('Time Entries'!$S$12:$S$1011, _xlfn.CONCAT(N$10, " - ", $Y208), 'Time Entries'!$D$12:$D$1011)+SUMIF('Time Entries'!$T$12:$T$1011, _xlfn.CONCAT(N$10, " - ", $Y208), 'Time Entries'!$F$12:$F$1011)+SUMIF('Time Entries'!$U$12:$U$1011, _xlfn.CONCAT(N$10, " - ", $Y208), 'Time Entries'!$H$12:$H$1011)+SUMIF('Time Entries'!$V$12:$V$1011, _xlfn.CONCAT(N$10, " - ", $Y208), 'Time Entries'!$J$12:$J$1011))</f>
        <v/>
      </c>
      <c r="O208" s="22" t="str">
        <f>IF(OR($B208="", $C208=""), "", SUMIF('Time Entries'!$S$12:$S$1011, _xlfn.CONCAT(O$10, " - ", $Y208), 'Time Entries'!$D$12:$D$1011)+SUMIF('Time Entries'!$T$12:$T$1011, _xlfn.CONCAT(O$10, " - ", $Y208), 'Time Entries'!$F$12:$F$1011)+SUMIF('Time Entries'!$U$12:$U$1011, _xlfn.CONCAT(O$10, " - ", $Y208), 'Time Entries'!$H$12:$H$1011)+SUMIF('Time Entries'!$V$12:$V$1011, _xlfn.CONCAT(O$10, " - ", $Y208), 'Time Entries'!$J$12:$J$1011))</f>
        <v/>
      </c>
      <c r="P208" s="22" t="str">
        <f>IF(OR($B208="", $C208=""), "", SUMIF('Time Entries'!$S$12:$S$1011, _xlfn.CONCAT(P$10, " - ", $Y208), 'Time Entries'!$D$12:$D$1011)+SUMIF('Time Entries'!$T$12:$T$1011, _xlfn.CONCAT(P$10, " - ", $Y208), 'Time Entries'!$F$12:$F$1011)+SUMIF('Time Entries'!$U$12:$U$1011, _xlfn.CONCAT(P$10, " - ", $Y208), 'Time Entries'!$H$12:$H$1011)+SUMIF('Time Entries'!$V$12:$V$1011, _xlfn.CONCAT(P$10, " - ", $Y208), 'Time Entries'!$J$12:$J$1011))</f>
        <v/>
      </c>
      <c r="Q208" s="22" t="str">
        <f>IF(OR($B208="", $C208=""), "", SUMIF('Time Entries'!$S$12:$S$1011, _xlfn.CONCAT(Q$10, " - ", $Y208), 'Time Entries'!$D$12:$D$1011)+SUMIF('Time Entries'!$T$12:$T$1011, _xlfn.CONCAT(Q$10, " - ", $Y208), 'Time Entries'!$F$12:$F$1011)+SUMIF('Time Entries'!$U$12:$U$1011, _xlfn.CONCAT(Q$10, " - ", $Y208), 'Time Entries'!$H$12:$H$1011)+SUMIF('Time Entries'!$V$12:$V$1011, _xlfn.CONCAT(Q$10, " - ", $Y208), 'Time Entries'!$J$12:$J$1011))</f>
        <v/>
      </c>
      <c r="R208" s="22" t="str">
        <f>IF(OR($B208="", $C208=""), "", SUMIF('Time Entries'!$S$12:$S$1011, _xlfn.CONCAT(R$10, " - ", $Y208), 'Time Entries'!$D$12:$D$1011)+SUMIF('Time Entries'!$T$12:$T$1011, _xlfn.CONCAT(R$10, " - ", $Y208), 'Time Entries'!$F$12:$F$1011)+SUMIF('Time Entries'!$U$12:$U$1011, _xlfn.CONCAT(R$10, " - ", $Y208), 'Time Entries'!$H$12:$H$1011)+SUMIF('Time Entries'!$V$12:$V$1011, _xlfn.CONCAT(R$10, " - ", $Y208), 'Time Entries'!$J$12:$J$1011))</f>
        <v/>
      </c>
      <c r="S208" s="22" t="str">
        <f>IF(OR($B208="", $C208=""), "", SUMIF('Time Entries'!$S$12:$S$1011, _xlfn.CONCAT(S$10, " - ", $Y208), 'Time Entries'!$D$12:$D$1011)+SUMIF('Time Entries'!$T$12:$T$1011, _xlfn.CONCAT(S$10, " - ", $Y208), 'Time Entries'!$F$12:$F$1011)+SUMIF('Time Entries'!$U$12:$U$1011, _xlfn.CONCAT(S$10, " - ", $Y208), 'Time Entries'!$H$12:$H$1011)+SUMIF('Time Entries'!$V$12:$V$1011, _xlfn.CONCAT(S$10, " - ", $Y208), 'Time Entries'!$J$12:$J$1011))</f>
        <v/>
      </c>
      <c r="T208" s="24" t="str">
        <f>IF(OR($B208="", $C208=""), "", SUMIF('Time Entries'!$S$12:$S$1011, _xlfn.CONCAT(T$10, " - ", $Y208), 'Time Entries'!$D$12:$D$1011)+SUMIF('Time Entries'!$T$12:$T$1011, _xlfn.CONCAT(T$10, " - ", $Y208), 'Time Entries'!$F$12:$F$1011)+SUMIF('Time Entries'!$U$12:$U$1011, _xlfn.CONCAT(T$10, " - ", $Y208), 'Time Entries'!$H$12:$H$1011)+SUMIF('Time Entries'!$V$12:$V$1011, _xlfn.CONCAT(T$10, " - ", $Y208), 'Time Entries'!$J$12:$J$1011))</f>
        <v/>
      </c>
      <c r="U208" s="48"/>
      <c r="W208" s="17" t="str">
        <f t="shared" si="25"/>
        <v/>
      </c>
      <c r="Y208" s="17" t="str">
        <f t="shared" si="26"/>
        <v/>
      </c>
      <c r="AD208" s="17" t="str">
        <f t="shared" si="27"/>
        <v/>
      </c>
      <c r="AF208" s="17" t="str">
        <f t="shared" si="28"/>
        <v/>
      </c>
      <c r="AH208" s="17" t="str">
        <f>IF($B208="", "", IF(COUNTIF($B$12:$B208, $B208)&gt;1, "", $B208))</f>
        <v/>
      </c>
      <c r="AI208" s="17" t="str">
        <f>IF($AH208="", "", COUNTIF($AH$12:$AH$261, "&lt;"&amp;$AH208)+1+COUNTIF($AH$12:$AH208, $AH208)-1-$AH$10)</f>
        <v/>
      </c>
      <c r="AK208" s="17" t="str">
        <f t="shared" si="29"/>
        <v/>
      </c>
      <c r="AL208" s="17" t="str">
        <f>IF($AK208="", "", COUNTIF($AK$12:$AK$261, "&lt;"&amp;$AK208)+1+COUNTIF($AK$12:$AK208, $AK208)-1-$AK$10)</f>
        <v/>
      </c>
    </row>
    <row r="209" spans="1:38" x14ac:dyDescent="0.25">
      <c r="A209" s="48"/>
      <c r="B209" s="57"/>
      <c r="C209" s="58"/>
      <c r="D209" s="59"/>
      <c r="E209" s="48"/>
      <c r="F209" s="27" t="str">
        <f t="shared" si="23"/>
        <v/>
      </c>
      <c r="G209" s="27" t="str">
        <f t="shared" si="24"/>
        <v/>
      </c>
      <c r="H209" s="48"/>
      <c r="I209" s="31" t="str">
        <f>IF(OR($B209="", $C209=""), "", SUMIF('Time Entries'!$S$12:$S$1011, _xlfn.CONCAT(I$10, " - ", $Y209), 'Time Entries'!$D$12:$D$1011)+SUMIF('Time Entries'!$T$12:$T$1011, _xlfn.CONCAT(I$10, " - ", $Y209), 'Time Entries'!$F$12:$F$1011)+SUMIF('Time Entries'!$U$12:$U$1011, _xlfn.CONCAT(I$10, " - ", $Y209), 'Time Entries'!$H$12:$H$1011)+SUMIF('Time Entries'!$V$12:$V$1011, _xlfn.CONCAT(I$10, " - ", $Y209), 'Time Entries'!$J$12:$J$1011))</f>
        <v/>
      </c>
      <c r="J209" s="22" t="str">
        <f>IF(OR($B209="", $C209=""), "", SUMIF('Time Entries'!$S$12:$S$1011, _xlfn.CONCAT(J$10, " - ", $Y209), 'Time Entries'!$D$12:$D$1011)+SUMIF('Time Entries'!$T$12:$T$1011, _xlfn.CONCAT(J$10, " - ", $Y209), 'Time Entries'!$F$12:$F$1011)+SUMIF('Time Entries'!$U$12:$U$1011, _xlfn.CONCAT(J$10, " - ", $Y209), 'Time Entries'!$H$12:$H$1011)+SUMIF('Time Entries'!$V$12:$V$1011, _xlfn.CONCAT(J$10, " - ", $Y209), 'Time Entries'!$J$12:$J$1011))</f>
        <v/>
      </c>
      <c r="K209" s="22" t="str">
        <f>IF(OR($B209="", $C209=""), "", SUMIF('Time Entries'!$S$12:$S$1011, _xlfn.CONCAT(K$10, " - ", $Y209), 'Time Entries'!$D$12:$D$1011)+SUMIF('Time Entries'!$T$12:$T$1011, _xlfn.CONCAT(K$10, " - ", $Y209), 'Time Entries'!$F$12:$F$1011)+SUMIF('Time Entries'!$U$12:$U$1011, _xlfn.CONCAT(K$10, " - ", $Y209), 'Time Entries'!$H$12:$H$1011)+SUMIF('Time Entries'!$V$12:$V$1011, _xlfn.CONCAT(K$10, " - ", $Y209), 'Time Entries'!$J$12:$J$1011))</f>
        <v/>
      </c>
      <c r="L209" s="22" t="str">
        <f>IF(OR($B209="", $C209=""), "", SUMIF('Time Entries'!$S$12:$S$1011, _xlfn.CONCAT(L$10, " - ", $Y209), 'Time Entries'!$D$12:$D$1011)+SUMIF('Time Entries'!$T$12:$T$1011, _xlfn.CONCAT(L$10, " - ", $Y209), 'Time Entries'!$F$12:$F$1011)+SUMIF('Time Entries'!$U$12:$U$1011, _xlfn.CONCAT(L$10, " - ", $Y209), 'Time Entries'!$H$12:$H$1011)+SUMIF('Time Entries'!$V$12:$V$1011, _xlfn.CONCAT(L$10, " - ", $Y209), 'Time Entries'!$J$12:$J$1011))</f>
        <v/>
      </c>
      <c r="M209" s="22" t="str">
        <f>IF(OR($B209="", $C209=""), "", SUMIF('Time Entries'!$S$12:$S$1011, _xlfn.CONCAT(M$10, " - ", $Y209), 'Time Entries'!$D$12:$D$1011)+SUMIF('Time Entries'!$T$12:$T$1011, _xlfn.CONCAT(M$10, " - ", $Y209), 'Time Entries'!$F$12:$F$1011)+SUMIF('Time Entries'!$U$12:$U$1011, _xlfn.CONCAT(M$10, " - ", $Y209), 'Time Entries'!$H$12:$H$1011)+SUMIF('Time Entries'!$V$12:$V$1011, _xlfn.CONCAT(M$10, " - ", $Y209), 'Time Entries'!$J$12:$J$1011))</f>
        <v/>
      </c>
      <c r="N209" s="22" t="str">
        <f>IF(OR($B209="", $C209=""), "", SUMIF('Time Entries'!$S$12:$S$1011, _xlfn.CONCAT(N$10, " - ", $Y209), 'Time Entries'!$D$12:$D$1011)+SUMIF('Time Entries'!$T$12:$T$1011, _xlfn.CONCAT(N$10, " - ", $Y209), 'Time Entries'!$F$12:$F$1011)+SUMIF('Time Entries'!$U$12:$U$1011, _xlfn.CONCAT(N$10, " - ", $Y209), 'Time Entries'!$H$12:$H$1011)+SUMIF('Time Entries'!$V$12:$V$1011, _xlfn.CONCAT(N$10, " - ", $Y209), 'Time Entries'!$J$12:$J$1011))</f>
        <v/>
      </c>
      <c r="O209" s="22" t="str">
        <f>IF(OR($B209="", $C209=""), "", SUMIF('Time Entries'!$S$12:$S$1011, _xlfn.CONCAT(O$10, " - ", $Y209), 'Time Entries'!$D$12:$D$1011)+SUMIF('Time Entries'!$T$12:$T$1011, _xlfn.CONCAT(O$10, " - ", $Y209), 'Time Entries'!$F$12:$F$1011)+SUMIF('Time Entries'!$U$12:$U$1011, _xlfn.CONCAT(O$10, " - ", $Y209), 'Time Entries'!$H$12:$H$1011)+SUMIF('Time Entries'!$V$12:$V$1011, _xlfn.CONCAT(O$10, " - ", $Y209), 'Time Entries'!$J$12:$J$1011))</f>
        <v/>
      </c>
      <c r="P209" s="22" t="str">
        <f>IF(OR($B209="", $C209=""), "", SUMIF('Time Entries'!$S$12:$S$1011, _xlfn.CONCAT(P$10, " - ", $Y209), 'Time Entries'!$D$12:$D$1011)+SUMIF('Time Entries'!$T$12:$T$1011, _xlfn.CONCAT(P$10, " - ", $Y209), 'Time Entries'!$F$12:$F$1011)+SUMIF('Time Entries'!$U$12:$U$1011, _xlfn.CONCAT(P$10, " - ", $Y209), 'Time Entries'!$H$12:$H$1011)+SUMIF('Time Entries'!$V$12:$V$1011, _xlfn.CONCAT(P$10, " - ", $Y209), 'Time Entries'!$J$12:$J$1011))</f>
        <v/>
      </c>
      <c r="Q209" s="22" t="str">
        <f>IF(OR($B209="", $C209=""), "", SUMIF('Time Entries'!$S$12:$S$1011, _xlfn.CONCAT(Q$10, " - ", $Y209), 'Time Entries'!$D$12:$D$1011)+SUMIF('Time Entries'!$T$12:$T$1011, _xlfn.CONCAT(Q$10, " - ", $Y209), 'Time Entries'!$F$12:$F$1011)+SUMIF('Time Entries'!$U$12:$U$1011, _xlfn.CONCAT(Q$10, " - ", $Y209), 'Time Entries'!$H$12:$H$1011)+SUMIF('Time Entries'!$V$12:$V$1011, _xlfn.CONCAT(Q$10, " - ", $Y209), 'Time Entries'!$J$12:$J$1011))</f>
        <v/>
      </c>
      <c r="R209" s="22" t="str">
        <f>IF(OR($B209="", $C209=""), "", SUMIF('Time Entries'!$S$12:$S$1011, _xlfn.CONCAT(R$10, " - ", $Y209), 'Time Entries'!$D$12:$D$1011)+SUMIF('Time Entries'!$T$12:$T$1011, _xlfn.CONCAT(R$10, " - ", $Y209), 'Time Entries'!$F$12:$F$1011)+SUMIF('Time Entries'!$U$12:$U$1011, _xlfn.CONCAT(R$10, " - ", $Y209), 'Time Entries'!$H$12:$H$1011)+SUMIF('Time Entries'!$V$12:$V$1011, _xlfn.CONCAT(R$10, " - ", $Y209), 'Time Entries'!$J$12:$J$1011))</f>
        <v/>
      </c>
      <c r="S209" s="22" t="str">
        <f>IF(OR($B209="", $C209=""), "", SUMIF('Time Entries'!$S$12:$S$1011, _xlfn.CONCAT(S$10, " - ", $Y209), 'Time Entries'!$D$12:$D$1011)+SUMIF('Time Entries'!$T$12:$T$1011, _xlfn.CONCAT(S$10, " - ", $Y209), 'Time Entries'!$F$12:$F$1011)+SUMIF('Time Entries'!$U$12:$U$1011, _xlfn.CONCAT(S$10, " - ", $Y209), 'Time Entries'!$H$12:$H$1011)+SUMIF('Time Entries'!$V$12:$V$1011, _xlfn.CONCAT(S$10, " - ", $Y209), 'Time Entries'!$J$12:$J$1011))</f>
        <v/>
      </c>
      <c r="T209" s="24" t="str">
        <f>IF(OR($B209="", $C209=""), "", SUMIF('Time Entries'!$S$12:$S$1011, _xlfn.CONCAT(T$10, " - ", $Y209), 'Time Entries'!$D$12:$D$1011)+SUMIF('Time Entries'!$T$12:$T$1011, _xlfn.CONCAT(T$10, " - ", $Y209), 'Time Entries'!$F$12:$F$1011)+SUMIF('Time Entries'!$U$12:$U$1011, _xlfn.CONCAT(T$10, " - ", $Y209), 'Time Entries'!$H$12:$H$1011)+SUMIF('Time Entries'!$V$12:$V$1011, _xlfn.CONCAT(T$10, " - ", $Y209), 'Time Entries'!$J$12:$J$1011))</f>
        <v/>
      </c>
      <c r="U209" s="48"/>
      <c r="W209" s="17" t="str">
        <f t="shared" si="25"/>
        <v/>
      </c>
      <c r="Y209" s="17" t="str">
        <f t="shared" si="26"/>
        <v/>
      </c>
      <c r="AD209" s="17" t="str">
        <f t="shared" si="27"/>
        <v/>
      </c>
      <c r="AF209" s="17" t="str">
        <f t="shared" si="28"/>
        <v/>
      </c>
      <c r="AH209" s="17" t="str">
        <f>IF($B209="", "", IF(COUNTIF($B$12:$B209, $B209)&gt;1, "", $B209))</f>
        <v/>
      </c>
      <c r="AI209" s="17" t="str">
        <f>IF($AH209="", "", COUNTIF($AH$12:$AH$261, "&lt;"&amp;$AH209)+1+COUNTIF($AH$12:$AH209, $AH209)-1-$AH$10)</f>
        <v/>
      </c>
      <c r="AK209" s="17" t="str">
        <f t="shared" si="29"/>
        <v/>
      </c>
      <c r="AL209" s="17" t="str">
        <f>IF($AK209="", "", COUNTIF($AK$12:$AK$261, "&lt;"&amp;$AK209)+1+COUNTIF($AK$12:$AK209, $AK209)-1-$AK$10)</f>
        <v/>
      </c>
    </row>
    <row r="210" spans="1:38" x14ac:dyDescent="0.25">
      <c r="A210" s="48"/>
      <c r="B210" s="57"/>
      <c r="C210" s="58"/>
      <c r="D210" s="59"/>
      <c r="E210" s="48"/>
      <c r="F210" s="27" t="str">
        <f t="shared" si="23"/>
        <v/>
      </c>
      <c r="G210" s="27" t="str">
        <f t="shared" si="24"/>
        <v/>
      </c>
      <c r="H210" s="48"/>
      <c r="I210" s="31" t="str">
        <f>IF(OR($B210="", $C210=""), "", SUMIF('Time Entries'!$S$12:$S$1011, _xlfn.CONCAT(I$10, " - ", $Y210), 'Time Entries'!$D$12:$D$1011)+SUMIF('Time Entries'!$T$12:$T$1011, _xlfn.CONCAT(I$10, " - ", $Y210), 'Time Entries'!$F$12:$F$1011)+SUMIF('Time Entries'!$U$12:$U$1011, _xlfn.CONCAT(I$10, " - ", $Y210), 'Time Entries'!$H$12:$H$1011)+SUMIF('Time Entries'!$V$12:$V$1011, _xlfn.CONCAT(I$10, " - ", $Y210), 'Time Entries'!$J$12:$J$1011))</f>
        <v/>
      </c>
      <c r="J210" s="22" t="str">
        <f>IF(OR($B210="", $C210=""), "", SUMIF('Time Entries'!$S$12:$S$1011, _xlfn.CONCAT(J$10, " - ", $Y210), 'Time Entries'!$D$12:$D$1011)+SUMIF('Time Entries'!$T$12:$T$1011, _xlfn.CONCAT(J$10, " - ", $Y210), 'Time Entries'!$F$12:$F$1011)+SUMIF('Time Entries'!$U$12:$U$1011, _xlfn.CONCAT(J$10, " - ", $Y210), 'Time Entries'!$H$12:$H$1011)+SUMIF('Time Entries'!$V$12:$V$1011, _xlfn.CONCAT(J$10, " - ", $Y210), 'Time Entries'!$J$12:$J$1011))</f>
        <v/>
      </c>
      <c r="K210" s="22" t="str">
        <f>IF(OR($B210="", $C210=""), "", SUMIF('Time Entries'!$S$12:$S$1011, _xlfn.CONCAT(K$10, " - ", $Y210), 'Time Entries'!$D$12:$D$1011)+SUMIF('Time Entries'!$T$12:$T$1011, _xlfn.CONCAT(K$10, " - ", $Y210), 'Time Entries'!$F$12:$F$1011)+SUMIF('Time Entries'!$U$12:$U$1011, _xlfn.CONCAT(K$10, " - ", $Y210), 'Time Entries'!$H$12:$H$1011)+SUMIF('Time Entries'!$V$12:$V$1011, _xlfn.CONCAT(K$10, " - ", $Y210), 'Time Entries'!$J$12:$J$1011))</f>
        <v/>
      </c>
      <c r="L210" s="22" t="str">
        <f>IF(OR($B210="", $C210=""), "", SUMIF('Time Entries'!$S$12:$S$1011, _xlfn.CONCAT(L$10, " - ", $Y210), 'Time Entries'!$D$12:$D$1011)+SUMIF('Time Entries'!$T$12:$T$1011, _xlfn.CONCAT(L$10, " - ", $Y210), 'Time Entries'!$F$12:$F$1011)+SUMIF('Time Entries'!$U$12:$U$1011, _xlfn.CONCAT(L$10, " - ", $Y210), 'Time Entries'!$H$12:$H$1011)+SUMIF('Time Entries'!$V$12:$V$1011, _xlfn.CONCAT(L$10, " - ", $Y210), 'Time Entries'!$J$12:$J$1011))</f>
        <v/>
      </c>
      <c r="M210" s="22" t="str">
        <f>IF(OR($B210="", $C210=""), "", SUMIF('Time Entries'!$S$12:$S$1011, _xlfn.CONCAT(M$10, " - ", $Y210), 'Time Entries'!$D$12:$D$1011)+SUMIF('Time Entries'!$T$12:$T$1011, _xlfn.CONCAT(M$10, " - ", $Y210), 'Time Entries'!$F$12:$F$1011)+SUMIF('Time Entries'!$U$12:$U$1011, _xlfn.CONCAT(M$10, " - ", $Y210), 'Time Entries'!$H$12:$H$1011)+SUMIF('Time Entries'!$V$12:$V$1011, _xlfn.CONCAT(M$10, " - ", $Y210), 'Time Entries'!$J$12:$J$1011))</f>
        <v/>
      </c>
      <c r="N210" s="22" t="str">
        <f>IF(OR($B210="", $C210=""), "", SUMIF('Time Entries'!$S$12:$S$1011, _xlfn.CONCAT(N$10, " - ", $Y210), 'Time Entries'!$D$12:$D$1011)+SUMIF('Time Entries'!$T$12:$T$1011, _xlfn.CONCAT(N$10, " - ", $Y210), 'Time Entries'!$F$12:$F$1011)+SUMIF('Time Entries'!$U$12:$U$1011, _xlfn.CONCAT(N$10, " - ", $Y210), 'Time Entries'!$H$12:$H$1011)+SUMIF('Time Entries'!$V$12:$V$1011, _xlfn.CONCAT(N$10, " - ", $Y210), 'Time Entries'!$J$12:$J$1011))</f>
        <v/>
      </c>
      <c r="O210" s="22" t="str">
        <f>IF(OR($B210="", $C210=""), "", SUMIF('Time Entries'!$S$12:$S$1011, _xlfn.CONCAT(O$10, " - ", $Y210), 'Time Entries'!$D$12:$D$1011)+SUMIF('Time Entries'!$T$12:$T$1011, _xlfn.CONCAT(O$10, " - ", $Y210), 'Time Entries'!$F$12:$F$1011)+SUMIF('Time Entries'!$U$12:$U$1011, _xlfn.CONCAT(O$10, " - ", $Y210), 'Time Entries'!$H$12:$H$1011)+SUMIF('Time Entries'!$V$12:$V$1011, _xlfn.CONCAT(O$10, " - ", $Y210), 'Time Entries'!$J$12:$J$1011))</f>
        <v/>
      </c>
      <c r="P210" s="22" t="str">
        <f>IF(OR($B210="", $C210=""), "", SUMIF('Time Entries'!$S$12:$S$1011, _xlfn.CONCAT(P$10, " - ", $Y210), 'Time Entries'!$D$12:$D$1011)+SUMIF('Time Entries'!$T$12:$T$1011, _xlfn.CONCAT(P$10, " - ", $Y210), 'Time Entries'!$F$12:$F$1011)+SUMIF('Time Entries'!$U$12:$U$1011, _xlfn.CONCAT(P$10, " - ", $Y210), 'Time Entries'!$H$12:$H$1011)+SUMIF('Time Entries'!$V$12:$V$1011, _xlfn.CONCAT(P$10, " - ", $Y210), 'Time Entries'!$J$12:$J$1011))</f>
        <v/>
      </c>
      <c r="Q210" s="22" t="str">
        <f>IF(OR($B210="", $C210=""), "", SUMIF('Time Entries'!$S$12:$S$1011, _xlfn.CONCAT(Q$10, " - ", $Y210), 'Time Entries'!$D$12:$D$1011)+SUMIF('Time Entries'!$T$12:$T$1011, _xlfn.CONCAT(Q$10, " - ", $Y210), 'Time Entries'!$F$12:$F$1011)+SUMIF('Time Entries'!$U$12:$U$1011, _xlfn.CONCAT(Q$10, " - ", $Y210), 'Time Entries'!$H$12:$H$1011)+SUMIF('Time Entries'!$V$12:$V$1011, _xlfn.CONCAT(Q$10, " - ", $Y210), 'Time Entries'!$J$12:$J$1011))</f>
        <v/>
      </c>
      <c r="R210" s="22" t="str">
        <f>IF(OR($B210="", $C210=""), "", SUMIF('Time Entries'!$S$12:$S$1011, _xlfn.CONCAT(R$10, " - ", $Y210), 'Time Entries'!$D$12:$D$1011)+SUMIF('Time Entries'!$T$12:$T$1011, _xlfn.CONCAT(R$10, " - ", $Y210), 'Time Entries'!$F$12:$F$1011)+SUMIF('Time Entries'!$U$12:$U$1011, _xlfn.CONCAT(R$10, " - ", $Y210), 'Time Entries'!$H$12:$H$1011)+SUMIF('Time Entries'!$V$12:$V$1011, _xlfn.CONCAT(R$10, " - ", $Y210), 'Time Entries'!$J$12:$J$1011))</f>
        <v/>
      </c>
      <c r="S210" s="22" t="str">
        <f>IF(OR($B210="", $C210=""), "", SUMIF('Time Entries'!$S$12:$S$1011, _xlfn.CONCAT(S$10, " - ", $Y210), 'Time Entries'!$D$12:$D$1011)+SUMIF('Time Entries'!$T$12:$T$1011, _xlfn.CONCAT(S$10, " - ", $Y210), 'Time Entries'!$F$12:$F$1011)+SUMIF('Time Entries'!$U$12:$U$1011, _xlfn.CONCAT(S$10, " - ", $Y210), 'Time Entries'!$H$12:$H$1011)+SUMIF('Time Entries'!$V$12:$V$1011, _xlfn.CONCAT(S$10, " - ", $Y210), 'Time Entries'!$J$12:$J$1011))</f>
        <v/>
      </c>
      <c r="T210" s="24" t="str">
        <f>IF(OR($B210="", $C210=""), "", SUMIF('Time Entries'!$S$12:$S$1011, _xlfn.CONCAT(T$10, " - ", $Y210), 'Time Entries'!$D$12:$D$1011)+SUMIF('Time Entries'!$T$12:$T$1011, _xlfn.CONCAT(T$10, " - ", $Y210), 'Time Entries'!$F$12:$F$1011)+SUMIF('Time Entries'!$U$12:$U$1011, _xlfn.CONCAT(T$10, " - ", $Y210), 'Time Entries'!$H$12:$H$1011)+SUMIF('Time Entries'!$V$12:$V$1011, _xlfn.CONCAT(T$10, " - ", $Y210), 'Time Entries'!$J$12:$J$1011))</f>
        <v/>
      </c>
      <c r="U210" s="48"/>
      <c r="W210" s="17" t="str">
        <f t="shared" si="25"/>
        <v/>
      </c>
      <c r="Y210" s="17" t="str">
        <f t="shared" si="26"/>
        <v/>
      </c>
      <c r="AD210" s="17" t="str">
        <f t="shared" si="27"/>
        <v/>
      </c>
      <c r="AF210" s="17" t="str">
        <f t="shared" si="28"/>
        <v/>
      </c>
      <c r="AH210" s="17" t="str">
        <f>IF($B210="", "", IF(COUNTIF($B$12:$B210, $B210)&gt;1, "", $B210))</f>
        <v/>
      </c>
      <c r="AI210" s="17" t="str">
        <f>IF($AH210="", "", COUNTIF($AH$12:$AH$261, "&lt;"&amp;$AH210)+1+COUNTIF($AH$12:$AH210, $AH210)-1-$AH$10)</f>
        <v/>
      </c>
      <c r="AK210" s="17" t="str">
        <f t="shared" si="29"/>
        <v/>
      </c>
      <c r="AL210" s="17" t="str">
        <f>IF($AK210="", "", COUNTIF($AK$12:$AK$261, "&lt;"&amp;$AK210)+1+COUNTIF($AK$12:$AK210, $AK210)-1-$AK$10)</f>
        <v/>
      </c>
    </row>
    <row r="211" spans="1:38" x14ac:dyDescent="0.25">
      <c r="A211" s="48"/>
      <c r="B211" s="57"/>
      <c r="C211" s="58"/>
      <c r="D211" s="59"/>
      <c r="E211" s="48"/>
      <c r="F211" s="27" t="str">
        <f t="shared" si="23"/>
        <v/>
      </c>
      <c r="G211" s="27" t="str">
        <f t="shared" si="24"/>
        <v/>
      </c>
      <c r="H211" s="48"/>
      <c r="I211" s="31" t="str">
        <f>IF(OR($B211="", $C211=""), "", SUMIF('Time Entries'!$S$12:$S$1011, _xlfn.CONCAT(I$10, " - ", $Y211), 'Time Entries'!$D$12:$D$1011)+SUMIF('Time Entries'!$T$12:$T$1011, _xlfn.CONCAT(I$10, " - ", $Y211), 'Time Entries'!$F$12:$F$1011)+SUMIF('Time Entries'!$U$12:$U$1011, _xlfn.CONCAT(I$10, " - ", $Y211), 'Time Entries'!$H$12:$H$1011)+SUMIF('Time Entries'!$V$12:$V$1011, _xlfn.CONCAT(I$10, " - ", $Y211), 'Time Entries'!$J$12:$J$1011))</f>
        <v/>
      </c>
      <c r="J211" s="22" t="str">
        <f>IF(OR($B211="", $C211=""), "", SUMIF('Time Entries'!$S$12:$S$1011, _xlfn.CONCAT(J$10, " - ", $Y211), 'Time Entries'!$D$12:$D$1011)+SUMIF('Time Entries'!$T$12:$T$1011, _xlfn.CONCAT(J$10, " - ", $Y211), 'Time Entries'!$F$12:$F$1011)+SUMIF('Time Entries'!$U$12:$U$1011, _xlfn.CONCAT(J$10, " - ", $Y211), 'Time Entries'!$H$12:$H$1011)+SUMIF('Time Entries'!$V$12:$V$1011, _xlfn.CONCAT(J$10, " - ", $Y211), 'Time Entries'!$J$12:$J$1011))</f>
        <v/>
      </c>
      <c r="K211" s="22" t="str">
        <f>IF(OR($B211="", $C211=""), "", SUMIF('Time Entries'!$S$12:$S$1011, _xlfn.CONCAT(K$10, " - ", $Y211), 'Time Entries'!$D$12:$D$1011)+SUMIF('Time Entries'!$T$12:$T$1011, _xlfn.CONCAT(K$10, " - ", $Y211), 'Time Entries'!$F$12:$F$1011)+SUMIF('Time Entries'!$U$12:$U$1011, _xlfn.CONCAT(K$10, " - ", $Y211), 'Time Entries'!$H$12:$H$1011)+SUMIF('Time Entries'!$V$12:$V$1011, _xlfn.CONCAT(K$10, " - ", $Y211), 'Time Entries'!$J$12:$J$1011))</f>
        <v/>
      </c>
      <c r="L211" s="22" t="str">
        <f>IF(OR($B211="", $C211=""), "", SUMIF('Time Entries'!$S$12:$S$1011, _xlfn.CONCAT(L$10, " - ", $Y211), 'Time Entries'!$D$12:$D$1011)+SUMIF('Time Entries'!$T$12:$T$1011, _xlfn.CONCAT(L$10, " - ", $Y211), 'Time Entries'!$F$12:$F$1011)+SUMIF('Time Entries'!$U$12:$U$1011, _xlfn.CONCAT(L$10, " - ", $Y211), 'Time Entries'!$H$12:$H$1011)+SUMIF('Time Entries'!$V$12:$V$1011, _xlfn.CONCAT(L$10, " - ", $Y211), 'Time Entries'!$J$12:$J$1011))</f>
        <v/>
      </c>
      <c r="M211" s="22" t="str">
        <f>IF(OR($B211="", $C211=""), "", SUMIF('Time Entries'!$S$12:$S$1011, _xlfn.CONCAT(M$10, " - ", $Y211), 'Time Entries'!$D$12:$D$1011)+SUMIF('Time Entries'!$T$12:$T$1011, _xlfn.CONCAT(M$10, " - ", $Y211), 'Time Entries'!$F$12:$F$1011)+SUMIF('Time Entries'!$U$12:$U$1011, _xlfn.CONCAT(M$10, " - ", $Y211), 'Time Entries'!$H$12:$H$1011)+SUMIF('Time Entries'!$V$12:$V$1011, _xlfn.CONCAT(M$10, " - ", $Y211), 'Time Entries'!$J$12:$J$1011))</f>
        <v/>
      </c>
      <c r="N211" s="22" t="str">
        <f>IF(OR($B211="", $C211=""), "", SUMIF('Time Entries'!$S$12:$S$1011, _xlfn.CONCAT(N$10, " - ", $Y211), 'Time Entries'!$D$12:$D$1011)+SUMIF('Time Entries'!$T$12:$T$1011, _xlfn.CONCAT(N$10, " - ", $Y211), 'Time Entries'!$F$12:$F$1011)+SUMIF('Time Entries'!$U$12:$U$1011, _xlfn.CONCAT(N$10, " - ", $Y211), 'Time Entries'!$H$12:$H$1011)+SUMIF('Time Entries'!$V$12:$V$1011, _xlfn.CONCAT(N$10, " - ", $Y211), 'Time Entries'!$J$12:$J$1011))</f>
        <v/>
      </c>
      <c r="O211" s="22" t="str">
        <f>IF(OR($B211="", $C211=""), "", SUMIF('Time Entries'!$S$12:$S$1011, _xlfn.CONCAT(O$10, " - ", $Y211), 'Time Entries'!$D$12:$D$1011)+SUMIF('Time Entries'!$T$12:$T$1011, _xlfn.CONCAT(O$10, " - ", $Y211), 'Time Entries'!$F$12:$F$1011)+SUMIF('Time Entries'!$U$12:$U$1011, _xlfn.CONCAT(O$10, " - ", $Y211), 'Time Entries'!$H$12:$H$1011)+SUMIF('Time Entries'!$V$12:$V$1011, _xlfn.CONCAT(O$10, " - ", $Y211), 'Time Entries'!$J$12:$J$1011))</f>
        <v/>
      </c>
      <c r="P211" s="22" t="str">
        <f>IF(OR($B211="", $C211=""), "", SUMIF('Time Entries'!$S$12:$S$1011, _xlfn.CONCAT(P$10, " - ", $Y211), 'Time Entries'!$D$12:$D$1011)+SUMIF('Time Entries'!$T$12:$T$1011, _xlfn.CONCAT(P$10, " - ", $Y211), 'Time Entries'!$F$12:$F$1011)+SUMIF('Time Entries'!$U$12:$U$1011, _xlfn.CONCAT(P$10, " - ", $Y211), 'Time Entries'!$H$12:$H$1011)+SUMIF('Time Entries'!$V$12:$V$1011, _xlfn.CONCAT(P$10, " - ", $Y211), 'Time Entries'!$J$12:$J$1011))</f>
        <v/>
      </c>
      <c r="Q211" s="22" t="str">
        <f>IF(OR($B211="", $C211=""), "", SUMIF('Time Entries'!$S$12:$S$1011, _xlfn.CONCAT(Q$10, " - ", $Y211), 'Time Entries'!$D$12:$D$1011)+SUMIF('Time Entries'!$T$12:$T$1011, _xlfn.CONCAT(Q$10, " - ", $Y211), 'Time Entries'!$F$12:$F$1011)+SUMIF('Time Entries'!$U$12:$U$1011, _xlfn.CONCAT(Q$10, " - ", $Y211), 'Time Entries'!$H$12:$H$1011)+SUMIF('Time Entries'!$V$12:$V$1011, _xlfn.CONCAT(Q$10, " - ", $Y211), 'Time Entries'!$J$12:$J$1011))</f>
        <v/>
      </c>
      <c r="R211" s="22" t="str">
        <f>IF(OR($B211="", $C211=""), "", SUMIF('Time Entries'!$S$12:$S$1011, _xlfn.CONCAT(R$10, " - ", $Y211), 'Time Entries'!$D$12:$D$1011)+SUMIF('Time Entries'!$T$12:$T$1011, _xlfn.CONCAT(R$10, " - ", $Y211), 'Time Entries'!$F$12:$F$1011)+SUMIF('Time Entries'!$U$12:$U$1011, _xlfn.CONCAT(R$10, " - ", $Y211), 'Time Entries'!$H$12:$H$1011)+SUMIF('Time Entries'!$V$12:$V$1011, _xlfn.CONCAT(R$10, " - ", $Y211), 'Time Entries'!$J$12:$J$1011))</f>
        <v/>
      </c>
      <c r="S211" s="22" t="str">
        <f>IF(OR($B211="", $C211=""), "", SUMIF('Time Entries'!$S$12:$S$1011, _xlfn.CONCAT(S$10, " - ", $Y211), 'Time Entries'!$D$12:$D$1011)+SUMIF('Time Entries'!$T$12:$T$1011, _xlfn.CONCAT(S$10, " - ", $Y211), 'Time Entries'!$F$12:$F$1011)+SUMIF('Time Entries'!$U$12:$U$1011, _xlfn.CONCAT(S$10, " - ", $Y211), 'Time Entries'!$H$12:$H$1011)+SUMIF('Time Entries'!$V$12:$V$1011, _xlfn.CONCAT(S$10, " - ", $Y211), 'Time Entries'!$J$12:$J$1011))</f>
        <v/>
      </c>
      <c r="T211" s="24" t="str">
        <f>IF(OR($B211="", $C211=""), "", SUMIF('Time Entries'!$S$12:$S$1011, _xlfn.CONCAT(T$10, " - ", $Y211), 'Time Entries'!$D$12:$D$1011)+SUMIF('Time Entries'!$T$12:$T$1011, _xlfn.CONCAT(T$10, " - ", $Y211), 'Time Entries'!$F$12:$F$1011)+SUMIF('Time Entries'!$U$12:$U$1011, _xlfn.CONCAT(T$10, " - ", $Y211), 'Time Entries'!$H$12:$H$1011)+SUMIF('Time Entries'!$V$12:$V$1011, _xlfn.CONCAT(T$10, " - ", $Y211), 'Time Entries'!$J$12:$J$1011))</f>
        <v/>
      </c>
      <c r="U211" s="48"/>
      <c r="W211" s="17" t="str">
        <f t="shared" si="25"/>
        <v/>
      </c>
      <c r="Y211" s="17" t="str">
        <f t="shared" si="26"/>
        <v/>
      </c>
      <c r="AD211" s="17" t="str">
        <f t="shared" si="27"/>
        <v/>
      </c>
      <c r="AF211" s="17" t="str">
        <f t="shared" si="28"/>
        <v/>
      </c>
      <c r="AH211" s="17" t="str">
        <f>IF($B211="", "", IF(COUNTIF($B$12:$B211, $B211)&gt;1, "", $B211))</f>
        <v/>
      </c>
      <c r="AI211" s="17" t="str">
        <f>IF($AH211="", "", COUNTIF($AH$12:$AH$261, "&lt;"&amp;$AH211)+1+COUNTIF($AH$12:$AH211, $AH211)-1-$AH$10)</f>
        <v/>
      </c>
      <c r="AK211" s="17" t="str">
        <f t="shared" si="29"/>
        <v/>
      </c>
      <c r="AL211" s="17" t="str">
        <f>IF($AK211="", "", COUNTIF($AK$12:$AK$261, "&lt;"&amp;$AK211)+1+COUNTIF($AK$12:$AK211, $AK211)-1-$AK$10)</f>
        <v/>
      </c>
    </row>
    <row r="212" spans="1:38" x14ac:dyDescent="0.25">
      <c r="A212" s="48"/>
      <c r="B212" s="57"/>
      <c r="C212" s="58"/>
      <c r="D212" s="59"/>
      <c r="E212" s="48"/>
      <c r="F212" s="27" t="str">
        <f t="shared" si="23"/>
        <v/>
      </c>
      <c r="G212" s="27" t="str">
        <f t="shared" si="24"/>
        <v/>
      </c>
      <c r="H212" s="48"/>
      <c r="I212" s="31" t="str">
        <f>IF(OR($B212="", $C212=""), "", SUMIF('Time Entries'!$S$12:$S$1011, _xlfn.CONCAT(I$10, " - ", $Y212), 'Time Entries'!$D$12:$D$1011)+SUMIF('Time Entries'!$T$12:$T$1011, _xlfn.CONCAT(I$10, " - ", $Y212), 'Time Entries'!$F$12:$F$1011)+SUMIF('Time Entries'!$U$12:$U$1011, _xlfn.CONCAT(I$10, " - ", $Y212), 'Time Entries'!$H$12:$H$1011)+SUMIF('Time Entries'!$V$12:$V$1011, _xlfn.CONCAT(I$10, " - ", $Y212), 'Time Entries'!$J$12:$J$1011))</f>
        <v/>
      </c>
      <c r="J212" s="22" t="str">
        <f>IF(OR($B212="", $C212=""), "", SUMIF('Time Entries'!$S$12:$S$1011, _xlfn.CONCAT(J$10, " - ", $Y212), 'Time Entries'!$D$12:$D$1011)+SUMIF('Time Entries'!$T$12:$T$1011, _xlfn.CONCAT(J$10, " - ", $Y212), 'Time Entries'!$F$12:$F$1011)+SUMIF('Time Entries'!$U$12:$U$1011, _xlfn.CONCAT(J$10, " - ", $Y212), 'Time Entries'!$H$12:$H$1011)+SUMIF('Time Entries'!$V$12:$V$1011, _xlfn.CONCAT(J$10, " - ", $Y212), 'Time Entries'!$J$12:$J$1011))</f>
        <v/>
      </c>
      <c r="K212" s="22" t="str">
        <f>IF(OR($B212="", $C212=""), "", SUMIF('Time Entries'!$S$12:$S$1011, _xlfn.CONCAT(K$10, " - ", $Y212), 'Time Entries'!$D$12:$D$1011)+SUMIF('Time Entries'!$T$12:$T$1011, _xlfn.CONCAT(K$10, " - ", $Y212), 'Time Entries'!$F$12:$F$1011)+SUMIF('Time Entries'!$U$12:$U$1011, _xlfn.CONCAT(K$10, " - ", $Y212), 'Time Entries'!$H$12:$H$1011)+SUMIF('Time Entries'!$V$12:$V$1011, _xlfn.CONCAT(K$10, " - ", $Y212), 'Time Entries'!$J$12:$J$1011))</f>
        <v/>
      </c>
      <c r="L212" s="22" t="str">
        <f>IF(OR($B212="", $C212=""), "", SUMIF('Time Entries'!$S$12:$S$1011, _xlfn.CONCAT(L$10, " - ", $Y212), 'Time Entries'!$D$12:$D$1011)+SUMIF('Time Entries'!$T$12:$T$1011, _xlfn.CONCAT(L$10, " - ", $Y212), 'Time Entries'!$F$12:$F$1011)+SUMIF('Time Entries'!$U$12:$U$1011, _xlfn.CONCAT(L$10, " - ", $Y212), 'Time Entries'!$H$12:$H$1011)+SUMIF('Time Entries'!$V$12:$V$1011, _xlfn.CONCAT(L$10, " - ", $Y212), 'Time Entries'!$J$12:$J$1011))</f>
        <v/>
      </c>
      <c r="M212" s="22" t="str">
        <f>IF(OR($B212="", $C212=""), "", SUMIF('Time Entries'!$S$12:$S$1011, _xlfn.CONCAT(M$10, " - ", $Y212), 'Time Entries'!$D$12:$D$1011)+SUMIF('Time Entries'!$T$12:$T$1011, _xlfn.CONCAT(M$10, " - ", $Y212), 'Time Entries'!$F$12:$F$1011)+SUMIF('Time Entries'!$U$12:$U$1011, _xlfn.CONCAT(M$10, " - ", $Y212), 'Time Entries'!$H$12:$H$1011)+SUMIF('Time Entries'!$V$12:$V$1011, _xlfn.CONCAT(M$10, " - ", $Y212), 'Time Entries'!$J$12:$J$1011))</f>
        <v/>
      </c>
      <c r="N212" s="22" t="str">
        <f>IF(OR($B212="", $C212=""), "", SUMIF('Time Entries'!$S$12:$S$1011, _xlfn.CONCAT(N$10, " - ", $Y212), 'Time Entries'!$D$12:$D$1011)+SUMIF('Time Entries'!$T$12:$T$1011, _xlfn.CONCAT(N$10, " - ", $Y212), 'Time Entries'!$F$12:$F$1011)+SUMIF('Time Entries'!$U$12:$U$1011, _xlfn.CONCAT(N$10, " - ", $Y212), 'Time Entries'!$H$12:$H$1011)+SUMIF('Time Entries'!$V$12:$V$1011, _xlfn.CONCAT(N$10, " - ", $Y212), 'Time Entries'!$J$12:$J$1011))</f>
        <v/>
      </c>
      <c r="O212" s="22" t="str">
        <f>IF(OR($B212="", $C212=""), "", SUMIF('Time Entries'!$S$12:$S$1011, _xlfn.CONCAT(O$10, " - ", $Y212), 'Time Entries'!$D$12:$D$1011)+SUMIF('Time Entries'!$T$12:$T$1011, _xlfn.CONCAT(O$10, " - ", $Y212), 'Time Entries'!$F$12:$F$1011)+SUMIF('Time Entries'!$U$12:$U$1011, _xlfn.CONCAT(O$10, " - ", $Y212), 'Time Entries'!$H$12:$H$1011)+SUMIF('Time Entries'!$V$12:$V$1011, _xlfn.CONCAT(O$10, " - ", $Y212), 'Time Entries'!$J$12:$J$1011))</f>
        <v/>
      </c>
      <c r="P212" s="22" t="str">
        <f>IF(OR($B212="", $C212=""), "", SUMIF('Time Entries'!$S$12:$S$1011, _xlfn.CONCAT(P$10, " - ", $Y212), 'Time Entries'!$D$12:$D$1011)+SUMIF('Time Entries'!$T$12:$T$1011, _xlfn.CONCAT(P$10, " - ", $Y212), 'Time Entries'!$F$12:$F$1011)+SUMIF('Time Entries'!$U$12:$U$1011, _xlfn.CONCAT(P$10, " - ", $Y212), 'Time Entries'!$H$12:$H$1011)+SUMIF('Time Entries'!$V$12:$V$1011, _xlfn.CONCAT(P$10, " - ", $Y212), 'Time Entries'!$J$12:$J$1011))</f>
        <v/>
      </c>
      <c r="Q212" s="22" t="str">
        <f>IF(OR($B212="", $C212=""), "", SUMIF('Time Entries'!$S$12:$S$1011, _xlfn.CONCAT(Q$10, " - ", $Y212), 'Time Entries'!$D$12:$D$1011)+SUMIF('Time Entries'!$T$12:$T$1011, _xlfn.CONCAT(Q$10, " - ", $Y212), 'Time Entries'!$F$12:$F$1011)+SUMIF('Time Entries'!$U$12:$U$1011, _xlfn.CONCAT(Q$10, " - ", $Y212), 'Time Entries'!$H$12:$H$1011)+SUMIF('Time Entries'!$V$12:$V$1011, _xlfn.CONCAT(Q$10, " - ", $Y212), 'Time Entries'!$J$12:$J$1011))</f>
        <v/>
      </c>
      <c r="R212" s="22" t="str">
        <f>IF(OR($B212="", $C212=""), "", SUMIF('Time Entries'!$S$12:$S$1011, _xlfn.CONCAT(R$10, " - ", $Y212), 'Time Entries'!$D$12:$D$1011)+SUMIF('Time Entries'!$T$12:$T$1011, _xlfn.CONCAT(R$10, " - ", $Y212), 'Time Entries'!$F$12:$F$1011)+SUMIF('Time Entries'!$U$12:$U$1011, _xlfn.CONCAT(R$10, " - ", $Y212), 'Time Entries'!$H$12:$H$1011)+SUMIF('Time Entries'!$V$12:$V$1011, _xlfn.CONCAT(R$10, " - ", $Y212), 'Time Entries'!$J$12:$J$1011))</f>
        <v/>
      </c>
      <c r="S212" s="22" t="str">
        <f>IF(OR($B212="", $C212=""), "", SUMIF('Time Entries'!$S$12:$S$1011, _xlfn.CONCAT(S$10, " - ", $Y212), 'Time Entries'!$D$12:$D$1011)+SUMIF('Time Entries'!$T$12:$T$1011, _xlfn.CONCAT(S$10, " - ", $Y212), 'Time Entries'!$F$12:$F$1011)+SUMIF('Time Entries'!$U$12:$U$1011, _xlfn.CONCAT(S$10, " - ", $Y212), 'Time Entries'!$H$12:$H$1011)+SUMIF('Time Entries'!$V$12:$V$1011, _xlfn.CONCAT(S$10, " - ", $Y212), 'Time Entries'!$J$12:$J$1011))</f>
        <v/>
      </c>
      <c r="T212" s="24" t="str">
        <f>IF(OR($B212="", $C212=""), "", SUMIF('Time Entries'!$S$12:$S$1011, _xlfn.CONCAT(T$10, " - ", $Y212), 'Time Entries'!$D$12:$D$1011)+SUMIF('Time Entries'!$T$12:$T$1011, _xlfn.CONCAT(T$10, " - ", $Y212), 'Time Entries'!$F$12:$F$1011)+SUMIF('Time Entries'!$U$12:$U$1011, _xlfn.CONCAT(T$10, " - ", $Y212), 'Time Entries'!$H$12:$H$1011)+SUMIF('Time Entries'!$V$12:$V$1011, _xlfn.CONCAT(T$10, " - ", $Y212), 'Time Entries'!$J$12:$J$1011))</f>
        <v/>
      </c>
      <c r="U212" s="48"/>
      <c r="W212" s="17" t="str">
        <f t="shared" si="25"/>
        <v/>
      </c>
      <c r="Y212" s="17" t="str">
        <f t="shared" si="26"/>
        <v/>
      </c>
      <c r="AD212" s="17" t="str">
        <f t="shared" si="27"/>
        <v/>
      </c>
      <c r="AF212" s="17" t="str">
        <f t="shared" si="28"/>
        <v/>
      </c>
      <c r="AH212" s="17" t="str">
        <f>IF($B212="", "", IF(COUNTIF($B$12:$B212, $B212)&gt;1, "", $B212))</f>
        <v/>
      </c>
      <c r="AI212" s="17" t="str">
        <f>IF($AH212="", "", COUNTIF($AH$12:$AH$261, "&lt;"&amp;$AH212)+1+COUNTIF($AH$12:$AH212, $AH212)-1-$AH$10)</f>
        <v/>
      </c>
      <c r="AK212" s="17" t="str">
        <f t="shared" si="29"/>
        <v/>
      </c>
      <c r="AL212" s="17" t="str">
        <f>IF($AK212="", "", COUNTIF($AK$12:$AK$261, "&lt;"&amp;$AK212)+1+COUNTIF($AK$12:$AK212, $AK212)-1-$AK$10)</f>
        <v/>
      </c>
    </row>
    <row r="213" spans="1:38" x14ac:dyDescent="0.25">
      <c r="A213" s="48"/>
      <c r="B213" s="57"/>
      <c r="C213" s="58"/>
      <c r="D213" s="59"/>
      <c r="E213" s="48"/>
      <c r="F213" s="27" t="str">
        <f t="shared" si="23"/>
        <v/>
      </c>
      <c r="G213" s="27" t="str">
        <f t="shared" si="24"/>
        <v/>
      </c>
      <c r="H213" s="48"/>
      <c r="I213" s="31" t="str">
        <f>IF(OR($B213="", $C213=""), "", SUMIF('Time Entries'!$S$12:$S$1011, _xlfn.CONCAT(I$10, " - ", $Y213), 'Time Entries'!$D$12:$D$1011)+SUMIF('Time Entries'!$T$12:$T$1011, _xlfn.CONCAT(I$10, " - ", $Y213), 'Time Entries'!$F$12:$F$1011)+SUMIF('Time Entries'!$U$12:$U$1011, _xlfn.CONCAT(I$10, " - ", $Y213), 'Time Entries'!$H$12:$H$1011)+SUMIF('Time Entries'!$V$12:$V$1011, _xlfn.CONCAT(I$10, " - ", $Y213), 'Time Entries'!$J$12:$J$1011))</f>
        <v/>
      </c>
      <c r="J213" s="22" t="str">
        <f>IF(OR($B213="", $C213=""), "", SUMIF('Time Entries'!$S$12:$S$1011, _xlfn.CONCAT(J$10, " - ", $Y213), 'Time Entries'!$D$12:$D$1011)+SUMIF('Time Entries'!$T$12:$T$1011, _xlfn.CONCAT(J$10, " - ", $Y213), 'Time Entries'!$F$12:$F$1011)+SUMIF('Time Entries'!$U$12:$U$1011, _xlfn.CONCAT(J$10, " - ", $Y213), 'Time Entries'!$H$12:$H$1011)+SUMIF('Time Entries'!$V$12:$V$1011, _xlfn.CONCAT(J$10, " - ", $Y213), 'Time Entries'!$J$12:$J$1011))</f>
        <v/>
      </c>
      <c r="K213" s="22" t="str">
        <f>IF(OR($B213="", $C213=""), "", SUMIF('Time Entries'!$S$12:$S$1011, _xlfn.CONCAT(K$10, " - ", $Y213), 'Time Entries'!$D$12:$D$1011)+SUMIF('Time Entries'!$T$12:$T$1011, _xlfn.CONCAT(K$10, " - ", $Y213), 'Time Entries'!$F$12:$F$1011)+SUMIF('Time Entries'!$U$12:$U$1011, _xlfn.CONCAT(K$10, " - ", $Y213), 'Time Entries'!$H$12:$H$1011)+SUMIF('Time Entries'!$V$12:$V$1011, _xlfn.CONCAT(K$10, " - ", $Y213), 'Time Entries'!$J$12:$J$1011))</f>
        <v/>
      </c>
      <c r="L213" s="22" t="str">
        <f>IF(OR($B213="", $C213=""), "", SUMIF('Time Entries'!$S$12:$S$1011, _xlfn.CONCAT(L$10, " - ", $Y213), 'Time Entries'!$D$12:$D$1011)+SUMIF('Time Entries'!$T$12:$T$1011, _xlfn.CONCAT(L$10, " - ", $Y213), 'Time Entries'!$F$12:$F$1011)+SUMIF('Time Entries'!$U$12:$U$1011, _xlfn.CONCAT(L$10, " - ", $Y213), 'Time Entries'!$H$12:$H$1011)+SUMIF('Time Entries'!$V$12:$V$1011, _xlfn.CONCAT(L$10, " - ", $Y213), 'Time Entries'!$J$12:$J$1011))</f>
        <v/>
      </c>
      <c r="M213" s="22" t="str">
        <f>IF(OR($B213="", $C213=""), "", SUMIF('Time Entries'!$S$12:$S$1011, _xlfn.CONCAT(M$10, " - ", $Y213), 'Time Entries'!$D$12:$D$1011)+SUMIF('Time Entries'!$T$12:$T$1011, _xlfn.CONCAT(M$10, " - ", $Y213), 'Time Entries'!$F$12:$F$1011)+SUMIF('Time Entries'!$U$12:$U$1011, _xlfn.CONCAT(M$10, " - ", $Y213), 'Time Entries'!$H$12:$H$1011)+SUMIF('Time Entries'!$V$12:$V$1011, _xlfn.CONCAT(M$10, " - ", $Y213), 'Time Entries'!$J$12:$J$1011))</f>
        <v/>
      </c>
      <c r="N213" s="22" t="str">
        <f>IF(OR($B213="", $C213=""), "", SUMIF('Time Entries'!$S$12:$S$1011, _xlfn.CONCAT(N$10, " - ", $Y213), 'Time Entries'!$D$12:$D$1011)+SUMIF('Time Entries'!$T$12:$T$1011, _xlfn.CONCAT(N$10, " - ", $Y213), 'Time Entries'!$F$12:$F$1011)+SUMIF('Time Entries'!$U$12:$U$1011, _xlfn.CONCAT(N$10, " - ", $Y213), 'Time Entries'!$H$12:$H$1011)+SUMIF('Time Entries'!$V$12:$V$1011, _xlfn.CONCAT(N$10, " - ", $Y213), 'Time Entries'!$J$12:$J$1011))</f>
        <v/>
      </c>
      <c r="O213" s="22" t="str">
        <f>IF(OR($B213="", $C213=""), "", SUMIF('Time Entries'!$S$12:$S$1011, _xlfn.CONCAT(O$10, " - ", $Y213), 'Time Entries'!$D$12:$D$1011)+SUMIF('Time Entries'!$T$12:$T$1011, _xlfn.CONCAT(O$10, " - ", $Y213), 'Time Entries'!$F$12:$F$1011)+SUMIF('Time Entries'!$U$12:$U$1011, _xlfn.CONCAT(O$10, " - ", $Y213), 'Time Entries'!$H$12:$H$1011)+SUMIF('Time Entries'!$V$12:$V$1011, _xlfn.CONCAT(O$10, " - ", $Y213), 'Time Entries'!$J$12:$J$1011))</f>
        <v/>
      </c>
      <c r="P213" s="22" t="str">
        <f>IF(OR($B213="", $C213=""), "", SUMIF('Time Entries'!$S$12:$S$1011, _xlfn.CONCAT(P$10, " - ", $Y213), 'Time Entries'!$D$12:$D$1011)+SUMIF('Time Entries'!$T$12:$T$1011, _xlfn.CONCAT(P$10, " - ", $Y213), 'Time Entries'!$F$12:$F$1011)+SUMIF('Time Entries'!$U$12:$U$1011, _xlfn.CONCAT(P$10, " - ", $Y213), 'Time Entries'!$H$12:$H$1011)+SUMIF('Time Entries'!$V$12:$V$1011, _xlfn.CONCAT(P$10, " - ", $Y213), 'Time Entries'!$J$12:$J$1011))</f>
        <v/>
      </c>
      <c r="Q213" s="22" t="str">
        <f>IF(OR($B213="", $C213=""), "", SUMIF('Time Entries'!$S$12:$S$1011, _xlfn.CONCAT(Q$10, " - ", $Y213), 'Time Entries'!$D$12:$D$1011)+SUMIF('Time Entries'!$T$12:$T$1011, _xlfn.CONCAT(Q$10, " - ", $Y213), 'Time Entries'!$F$12:$F$1011)+SUMIF('Time Entries'!$U$12:$U$1011, _xlfn.CONCAT(Q$10, " - ", $Y213), 'Time Entries'!$H$12:$H$1011)+SUMIF('Time Entries'!$V$12:$V$1011, _xlfn.CONCAT(Q$10, " - ", $Y213), 'Time Entries'!$J$12:$J$1011))</f>
        <v/>
      </c>
      <c r="R213" s="22" t="str">
        <f>IF(OR($B213="", $C213=""), "", SUMIF('Time Entries'!$S$12:$S$1011, _xlfn.CONCAT(R$10, " - ", $Y213), 'Time Entries'!$D$12:$D$1011)+SUMIF('Time Entries'!$T$12:$T$1011, _xlfn.CONCAT(R$10, " - ", $Y213), 'Time Entries'!$F$12:$F$1011)+SUMIF('Time Entries'!$U$12:$U$1011, _xlfn.CONCAT(R$10, " - ", $Y213), 'Time Entries'!$H$12:$H$1011)+SUMIF('Time Entries'!$V$12:$V$1011, _xlfn.CONCAT(R$10, " - ", $Y213), 'Time Entries'!$J$12:$J$1011))</f>
        <v/>
      </c>
      <c r="S213" s="22" t="str">
        <f>IF(OR($B213="", $C213=""), "", SUMIF('Time Entries'!$S$12:$S$1011, _xlfn.CONCAT(S$10, " - ", $Y213), 'Time Entries'!$D$12:$D$1011)+SUMIF('Time Entries'!$T$12:$T$1011, _xlfn.CONCAT(S$10, " - ", $Y213), 'Time Entries'!$F$12:$F$1011)+SUMIF('Time Entries'!$U$12:$U$1011, _xlfn.CONCAT(S$10, " - ", $Y213), 'Time Entries'!$H$12:$H$1011)+SUMIF('Time Entries'!$V$12:$V$1011, _xlfn.CONCAT(S$10, " - ", $Y213), 'Time Entries'!$J$12:$J$1011))</f>
        <v/>
      </c>
      <c r="T213" s="24" t="str">
        <f>IF(OR($B213="", $C213=""), "", SUMIF('Time Entries'!$S$12:$S$1011, _xlfn.CONCAT(T$10, " - ", $Y213), 'Time Entries'!$D$12:$D$1011)+SUMIF('Time Entries'!$T$12:$T$1011, _xlfn.CONCAT(T$10, " - ", $Y213), 'Time Entries'!$F$12:$F$1011)+SUMIF('Time Entries'!$U$12:$U$1011, _xlfn.CONCAT(T$10, " - ", $Y213), 'Time Entries'!$H$12:$H$1011)+SUMIF('Time Entries'!$V$12:$V$1011, _xlfn.CONCAT(T$10, " - ", $Y213), 'Time Entries'!$J$12:$J$1011))</f>
        <v/>
      </c>
      <c r="U213" s="48"/>
      <c r="W213" s="17" t="str">
        <f t="shared" si="25"/>
        <v/>
      </c>
      <c r="Y213" s="17" t="str">
        <f t="shared" si="26"/>
        <v/>
      </c>
      <c r="AD213" s="17" t="str">
        <f t="shared" si="27"/>
        <v/>
      </c>
      <c r="AF213" s="17" t="str">
        <f t="shared" si="28"/>
        <v/>
      </c>
      <c r="AH213" s="17" t="str">
        <f>IF($B213="", "", IF(COUNTIF($B$12:$B213, $B213)&gt;1, "", $B213))</f>
        <v/>
      </c>
      <c r="AI213" s="17" t="str">
        <f>IF($AH213="", "", COUNTIF($AH$12:$AH$261, "&lt;"&amp;$AH213)+1+COUNTIF($AH$12:$AH213, $AH213)-1-$AH$10)</f>
        <v/>
      </c>
      <c r="AK213" s="17" t="str">
        <f t="shared" si="29"/>
        <v/>
      </c>
      <c r="AL213" s="17" t="str">
        <f>IF($AK213="", "", COUNTIF($AK$12:$AK$261, "&lt;"&amp;$AK213)+1+COUNTIF($AK$12:$AK213, $AK213)-1-$AK$10)</f>
        <v/>
      </c>
    </row>
    <row r="214" spans="1:38" x14ac:dyDescent="0.25">
      <c r="A214" s="48"/>
      <c r="B214" s="57"/>
      <c r="C214" s="58"/>
      <c r="D214" s="59"/>
      <c r="E214" s="48"/>
      <c r="F214" s="27" t="str">
        <f t="shared" si="23"/>
        <v/>
      </c>
      <c r="G214" s="27" t="str">
        <f t="shared" si="24"/>
        <v/>
      </c>
      <c r="H214" s="48"/>
      <c r="I214" s="31" t="str">
        <f>IF(OR($B214="", $C214=""), "", SUMIF('Time Entries'!$S$12:$S$1011, _xlfn.CONCAT(I$10, " - ", $Y214), 'Time Entries'!$D$12:$D$1011)+SUMIF('Time Entries'!$T$12:$T$1011, _xlfn.CONCAT(I$10, " - ", $Y214), 'Time Entries'!$F$12:$F$1011)+SUMIF('Time Entries'!$U$12:$U$1011, _xlfn.CONCAT(I$10, " - ", $Y214), 'Time Entries'!$H$12:$H$1011)+SUMIF('Time Entries'!$V$12:$V$1011, _xlfn.CONCAT(I$10, " - ", $Y214), 'Time Entries'!$J$12:$J$1011))</f>
        <v/>
      </c>
      <c r="J214" s="22" t="str">
        <f>IF(OR($B214="", $C214=""), "", SUMIF('Time Entries'!$S$12:$S$1011, _xlfn.CONCAT(J$10, " - ", $Y214), 'Time Entries'!$D$12:$D$1011)+SUMIF('Time Entries'!$T$12:$T$1011, _xlfn.CONCAT(J$10, " - ", $Y214), 'Time Entries'!$F$12:$F$1011)+SUMIF('Time Entries'!$U$12:$U$1011, _xlfn.CONCAT(J$10, " - ", $Y214), 'Time Entries'!$H$12:$H$1011)+SUMIF('Time Entries'!$V$12:$V$1011, _xlfn.CONCAT(J$10, " - ", $Y214), 'Time Entries'!$J$12:$J$1011))</f>
        <v/>
      </c>
      <c r="K214" s="22" t="str">
        <f>IF(OR($B214="", $C214=""), "", SUMIF('Time Entries'!$S$12:$S$1011, _xlfn.CONCAT(K$10, " - ", $Y214), 'Time Entries'!$D$12:$D$1011)+SUMIF('Time Entries'!$T$12:$T$1011, _xlfn.CONCAT(K$10, " - ", $Y214), 'Time Entries'!$F$12:$F$1011)+SUMIF('Time Entries'!$U$12:$U$1011, _xlfn.CONCAT(K$10, " - ", $Y214), 'Time Entries'!$H$12:$H$1011)+SUMIF('Time Entries'!$V$12:$V$1011, _xlfn.CONCAT(K$10, " - ", $Y214), 'Time Entries'!$J$12:$J$1011))</f>
        <v/>
      </c>
      <c r="L214" s="22" t="str">
        <f>IF(OR($B214="", $C214=""), "", SUMIF('Time Entries'!$S$12:$S$1011, _xlfn.CONCAT(L$10, " - ", $Y214), 'Time Entries'!$D$12:$D$1011)+SUMIF('Time Entries'!$T$12:$T$1011, _xlfn.CONCAT(L$10, " - ", $Y214), 'Time Entries'!$F$12:$F$1011)+SUMIF('Time Entries'!$U$12:$U$1011, _xlfn.CONCAT(L$10, " - ", $Y214), 'Time Entries'!$H$12:$H$1011)+SUMIF('Time Entries'!$V$12:$V$1011, _xlfn.CONCAT(L$10, " - ", $Y214), 'Time Entries'!$J$12:$J$1011))</f>
        <v/>
      </c>
      <c r="M214" s="22" t="str">
        <f>IF(OR($B214="", $C214=""), "", SUMIF('Time Entries'!$S$12:$S$1011, _xlfn.CONCAT(M$10, " - ", $Y214), 'Time Entries'!$D$12:$D$1011)+SUMIF('Time Entries'!$T$12:$T$1011, _xlfn.CONCAT(M$10, " - ", $Y214), 'Time Entries'!$F$12:$F$1011)+SUMIF('Time Entries'!$U$12:$U$1011, _xlfn.CONCAT(M$10, " - ", $Y214), 'Time Entries'!$H$12:$H$1011)+SUMIF('Time Entries'!$V$12:$V$1011, _xlfn.CONCAT(M$10, " - ", $Y214), 'Time Entries'!$J$12:$J$1011))</f>
        <v/>
      </c>
      <c r="N214" s="22" t="str">
        <f>IF(OR($B214="", $C214=""), "", SUMIF('Time Entries'!$S$12:$S$1011, _xlfn.CONCAT(N$10, " - ", $Y214), 'Time Entries'!$D$12:$D$1011)+SUMIF('Time Entries'!$T$12:$T$1011, _xlfn.CONCAT(N$10, " - ", $Y214), 'Time Entries'!$F$12:$F$1011)+SUMIF('Time Entries'!$U$12:$U$1011, _xlfn.CONCAT(N$10, " - ", $Y214), 'Time Entries'!$H$12:$H$1011)+SUMIF('Time Entries'!$V$12:$V$1011, _xlfn.CONCAT(N$10, " - ", $Y214), 'Time Entries'!$J$12:$J$1011))</f>
        <v/>
      </c>
      <c r="O214" s="22" t="str">
        <f>IF(OR($B214="", $C214=""), "", SUMIF('Time Entries'!$S$12:$S$1011, _xlfn.CONCAT(O$10, " - ", $Y214), 'Time Entries'!$D$12:$D$1011)+SUMIF('Time Entries'!$T$12:$T$1011, _xlfn.CONCAT(O$10, " - ", $Y214), 'Time Entries'!$F$12:$F$1011)+SUMIF('Time Entries'!$U$12:$U$1011, _xlfn.CONCAT(O$10, " - ", $Y214), 'Time Entries'!$H$12:$H$1011)+SUMIF('Time Entries'!$V$12:$V$1011, _xlfn.CONCAT(O$10, " - ", $Y214), 'Time Entries'!$J$12:$J$1011))</f>
        <v/>
      </c>
      <c r="P214" s="22" t="str">
        <f>IF(OR($B214="", $C214=""), "", SUMIF('Time Entries'!$S$12:$S$1011, _xlfn.CONCAT(P$10, " - ", $Y214), 'Time Entries'!$D$12:$D$1011)+SUMIF('Time Entries'!$T$12:$T$1011, _xlfn.CONCAT(P$10, " - ", $Y214), 'Time Entries'!$F$12:$F$1011)+SUMIF('Time Entries'!$U$12:$U$1011, _xlfn.CONCAT(P$10, " - ", $Y214), 'Time Entries'!$H$12:$H$1011)+SUMIF('Time Entries'!$V$12:$V$1011, _xlfn.CONCAT(P$10, " - ", $Y214), 'Time Entries'!$J$12:$J$1011))</f>
        <v/>
      </c>
      <c r="Q214" s="22" t="str">
        <f>IF(OR($B214="", $C214=""), "", SUMIF('Time Entries'!$S$12:$S$1011, _xlfn.CONCAT(Q$10, " - ", $Y214), 'Time Entries'!$D$12:$D$1011)+SUMIF('Time Entries'!$T$12:$T$1011, _xlfn.CONCAT(Q$10, " - ", $Y214), 'Time Entries'!$F$12:$F$1011)+SUMIF('Time Entries'!$U$12:$U$1011, _xlfn.CONCAT(Q$10, " - ", $Y214), 'Time Entries'!$H$12:$H$1011)+SUMIF('Time Entries'!$V$12:$V$1011, _xlfn.CONCAT(Q$10, " - ", $Y214), 'Time Entries'!$J$12:$J$1011))</f>
        <v/>
      </c>
      <c r="R214" s="22" t="str">
        <f>IF(OR($B214="", $C214=""), "", SUMIF('Time Entries'!$S$12:$S$1011, _xlfn.CONCAT(R$10, " - ", $Y214), 'Time Entries'!$D$12:$D$1011)+SUMIF('Time Entries'!$T$12:$T$1011, _xlfn.CONCAT(R$10, " - ", $Y214), 'Time Entries'!$F$12:$F$1011)+SUMIF('Time Entries'!$U$12:$U$1011, _xlfn.CONCAT(R$10, " - ", $Y214), 'Time Entries'!$H$12:$H$1011)+SUMIF('Time Entries'!$V$12:$V$1011, _xlfn.CONCAT(R$10, " - ", $Y214), 'Time Entries'!$J$12:$J$1011))</f>
        <v/>
      </c>
      <c r="S214" s="22" t="str">
        <f>IF(OR($B214="", $C214=""), "", SUMIF('Time Entries'!$S$12:$S$1011, _xlfn.CONCAT(S$10, " - ", $Y214), 'Time Entries'!$D$12:$D$1011)+SUMIF('Time Entries'!$T$12:$T$1011, _xlfn.CONCAT(S$10, " - ", $Y214), 'Time Entries'!$F$12:$F$1011)+SUMIF('Time Entries'!$U$12:$U$1011, _xlfn.CONCAT(S$10, " - ", $Y214), 'Time Entries'!$H$12:$H$1011)+SUMIF('Time Entries'!$V$12:$V$1011, _xlfn.CONCAT(S$10, " - ", $Y214), 'Time Entries'!$J$12:$J$1011))</f>
        <v/>
      </c>
      <c r="T214" s="24" t="str">
        <f>IF(OR($B214="", $C214=""), "", SUMIF('Time Entries'!$S$12:$S$1011, _xlfn.CONCAT(T$10, " - ", $Y214), 'Time Entries'!$D$12:$D$1011)+SUMIF('Time Entries'!$T$12:$T$1011, _xlfn.CONCAT(T$10, " - ", $Y214), 'Time Entries'!$F$12:$F$1011)+SUMIF('Time Entries'!$U$12:$U$1011, _xlfn.CONCAT(T$10, " - ", $Y214), 'Time Entries'!$H$12:$H$1011)+SUMIF('Time Entries'!$V$12:$V$1011, _xlfn.CONCAT(T$10, " - ", $Y214), 'Time Entries'!$J$12:$J$1011))</f>
        <v/>
      </c>
      <c r="U214" s="48"/>
      <c r="W214" s="17" t="str">
        <f t="shared" si="25"/>
        <v/>
      </c>
      <c r="Y214" s="17" t="str">
        <f t="shared" si="26"/>
        <v/>
      </c>
      <c r="AD214" s="17" t="str">
        <f t="shared" si="27"/>
        <v/>
      </c>
      <c r="AF214" s="17" t="str">
        <f t="shared" si="28"/>
        <v/>
      </c>
      <c r="AH214" s="17" t="str">
        <f>IF($B214="", "", IF(COUNTIF($B$12:$B214, $B214)&gt;1, "", $B214))</f>
        <v/>
      </c>
      <c r="AI214" s="17" t="str">
        <f>IF($AH214="", "", COUNTIF($AH$12:$AH$261, "&lt;"&amp;$AH214)+1+COUNTIF($AH$12:$AH214, $AH214)-1-$AH$10)</f>
        <v/>
      </c>
      <c r="AK214" s="17" t="str">
        <f t="shared" si="29"/>
        <v/>
      </c>
      <c r="AL214" s="17" t="str">
        <f>IF($AK214="", "", COUNTIF($AK$12:$AK$261, "&lt;"&amp;$AK214)+1+COUNTIF($AK$12:$AK214, $AK214)-1-$AK$10)</f>
        <v/>
      </c>
    </row>
    <row r="215" spans="1:38" x14ac:dyDescent="0.25">
      <c r="A215" s="48"/>
      <c r="B215" s="57"/>
      <c r="C215" s="58"/>
      <c r="D215" s="59"/>
      <c r="E215" s="48"/>
      <c r="F215" s="27" t="str">
        <f t="shared" si="23"/>
        <v/>
      </c>
      <c r="G215" s="27" t="str">
        <f t="shared" si="24"/>
        <v/>
      </c>
      <c r="H215" s="48"/>
      <c r="I215" s="31" t="str">
        <f>IF(OR($B215="", $C215=""), "", SUMIF('Time Entries'!$S$12:$S$1011, _xlfn.CONCAT(I$10, " - ", $Y215), 'Time Entries'!$D$12:$D$1011)+SUMIF('Time Entries'!$T$12:$T$1011, _xlfn.CONCAT(I$10, " - ", $Y215), 'Time Entries'!$F$12:$F$1011)+SUMIF('Time Entries'!$U$12:$U$1011, _xlfn.CONCAT(I$10, " - ", $Y215), 'Time Entries'!$H$12:$H$1011)+SUMIF('Time Entries'!$V$12:$V$1011, _xlfn.CONCAT(I$10, " - ", $Y215), 'Time Entries'!$J$12:$J$1011))</f>
        <v/>
      </c>
      <c r="J215" s="22" t="str">
        <f>IF(OR($B215="", $C215=""), "", SUMIF('Time Entries'!$S$12:$S$1011, _xlfn.CONCAT(J$10, " - ", $Y215), 'Time Entries'!$D$12:$D$1011)+SUMIF('Time Entries'!$T$12:$T$1011, _xlfn.CONCAT(J$10, " - ", $Y215), 'Time Entries'!$F$12:$F$1011)+SUMIF('Time Entries'!$U$12:$U$1011, _xlfn.CONCAT(J$10, " - ", $Y215), 'Time Entries'!$H$12:$H$1011)+SUMIF('Time Entries'!$V$12:$V$1011, _xlfn.CONCAT(J$10, " - ", $Y215), 'Time Entries'!$J$12:$J$1011))</f>
        <v/>
      </c>
      <c r="K215" s="22" t="str">
        <f>IF(OR($B215="", $C215=""), "", SUMIF('Time Entries'!$S$12:$S$1011, _xlfn.CONCAT(K$10, " - ", $Y215), 'Time Entries'!$D$12:$D$1011)+SUMIF('Time Entries'!$T$12:$T$1011, _xlfn.CONCAT(K$10, " - ", $Y215), 'Time Entries'!$F$12:$F$1011)+SUMIF('Time Entries'!$U$12:$U$1011, _xlfn.CONCAT(K$10, " - ", $Y215), 'Time Entries'!$H$12:$H$1011)+SUMIF('Time Entries'!$V$12:$V$1011, _xlfn.CONCAT(K$10, " - ", $Y215), 'Time Entries'!$J$12:$J$1011))</f>
        <v/>
      </c>
      <c r="L215" s="22" t="str">
        <f>IF(OR($B215="", $C215=""), "", SUMIF('Time Entries'!$S$12:$S$1011, _xlfn.CONCAT(L$10, " - ", $Y215), 'Time Entries'!$D$12:$D$1011)+SUMIF('Time Entries'!$T$12:$T$1011, _xlfn.CONCAT(L$10, " - ", $Y215), 'Time Entries'!$F$12:$F$1011)+SUMIF('Time Entries'!$U$12:$U$1011, _xlfn.CONCAT(L$10, " - ", $Y215), 'Time Entries'!$H$12:$H$1011)+SUMIF('Time Entries'!$V$12:$V$1011, _xlfn.CONCAT(L$10, " - ", $Y215), 'Time Entries'!$J$12:$J$1011))</f>
        <v/>
      </c>
      <c r="M215" s="22" t="str">
        <f>IF(OR($B215="", $C215=""), "", SUMIF('Time Entries'!$S$12:$S$1011, _xlfn.CONCAT(M$10, " - ", $Y215), 'Time Entries'!$D$12:$D$1011)+SUMIF('Time Entries'!$T$12:$T$1011, _xlfn.CONCAT(M$10, " - ", $Y215), 'Time Entries'!$F$12:$F$1011)+SUMIF('Time Entries'!$U$12:$U$1011, _xlfn.CONCAT(M$10, " - ", $Y215), 'Time Entries'!$H$12:$H$1011)+SUMIF('Time Entries'!$V$12:$V$1011, _xlfn.CONCAT(M$10, " - ", $Y215), 'Time Entries'!$J$12:$J$1011))</f>
        <v/>
      </c>
      <c r="N215" s="22" t="str">
        <f>IF(OR($B215="", $C215=""), "", SUMIF('Time Entries'!$S$12:$S$1011, _xlfn.CONCAT(N$10, " - ", $Y215), 'Time Entries'!$D$12:$D$1011)+SUMIF('Time Entries'!$T$12:$T$1011, _xlfn.CONCAT(N$10, " - ", $Y215), 'Time Entries'!$F$12:$F$1011)+SUMIF('Time Entries'!$U$12:$U$1011, _xlfn.CONCAT(N$10, " - ", $Y215), 'Time Entries'!$H$12:$H$1011)+SUMIF('Time Entries'!$V$12:$V$1011, _xlfn.CONCAT(N$10, " - ", $Y215), 'Time Entries'!$J$12:$J$1011))</f>
        <v/>
      </c>
      <c r="O215" s="22" t="str">
        <f>IF(OR($B215="", $C215=""), "", SUMIF('Time Entries'!$S$12:$S$1011, _xlfn.CONCAT(O$10, " - ", $Y215), 'Time Entries'!$D$12:$D$1011)+SUMIF('Time Entries'!$T$12:$T$1011, _xlfn.CONCAT(O$10, " - ", $Y215), 'Time Entries'!$F$12:$F$1011)+SUMIF('Time Entries'!$U$12:$U$1011, _xlfn.CONCAT(O$10, " - ", $Y215), 'Time Entries'!$H$12:$H$1011)+SUMIF('Time Entries'!$V$12:$V$1011, _xlfn.CONCAT(O$10, " - ", $Y215), 'Time Entries'!$J$12:$J$1011))</f>
        <v/>
      </c>
      <c r="P215" s="22" t="str">
        <f>IF(OR($B215="", $C215=""), "", SUMIF('Time Entries'!$S$12:$S$1011, _xlfn.CONCAT(P$10, " - ", $Y215), 'Time Entries'!$D$12:$D$1011)+SUMIF('Time Entries'!$T$12:$T$1011, _xlfn.CONCAT(P$10, " - ", $Y215), 'Time Entries'!$F$12:$F$1011)+SUMIF('Time Entries'!$U$12:$U$1011, _xlfn.CONCAT(P$10, " - ", $Y215), 'Time Entries'!$H$12:$H$1011)+SUMIF('Time Entries'!$V$12:$V$1011, _xlfn.CONCAT(P$10, " - ", $Y215), 'Time Entries'!$J$12:$J$1011))</f>
        <v/>
      </c>
      <c r="Q215" s="22" t="str">
        <f>IF(OR($B215="", $C215=""), "", SUMIF('Time Entries'!$S$12:$S$1011, _xlfn.CONCAT(Q$10, " - ", $Y215), 'Time Entries'!$D$12:$D$1011)+SUMIF('Time Entries'!$T$12:$T$1011, _xlfn.CONCAT(Q$10, " - ", $Y215), 'Time Entries'!$F$12:$F$1011)+SUMIF('Time Entries'!$U$12:$U$1011, _xlfn.CONCAT(Q$10, " - ", $Y215), 'Time Entries'!$H$12:$H$1011)+SUMIF('Time Entries'!$V$12:$V$1011, _xlfn.CONCAT(Q$10, " - ", $Y215), 'Time Entries'!$J$12:$J$1011))</f>
        <v/>
      </c>
      <c r="R215" s="22" t="str">
        <f>IF(OR($B215="", $C215=""), "", SUMIF('Time Entries'!$S$12:$S$1011, _xlfn.CONCAT(R$10, " - ", $Y215), 'Time Entries'!$D$12:$D$1011)+SUMIF('Time Entries'!$T$12:$T$1011, _xlfn.CONCAT(R$10, " - ", $Y215), 'Time Entries'!$F$12:$F$1011)+SUMIF('Time Entries'!$U$12:$U$1011, _xlfn.CONCAT(R$10, " - ", $Y215), 'Time Entries'!$H$12:$H$1011)+SUMIF('Time Entries'!$V$12:$V$1011, _xlfn.CONCAT(R$10, " - ", $Y215), 'Time Entries'!$J$12:$J$1011))</f>
        <v/>
      </c>
      <c r="S215" s="22" t="str">
        <f>IF(OR($B215="", $C215=""), "", SUMIF('Time Entries'!$S$12:$S$1011, _xlfn.CONCAT(S$10, " - ", $Y215), 'Time Entries'!$D$12:$D$1011)+SUMIF('Time Entries'!$T$12:$T$1011, _xlfn.CONCAT(S$10, " - ", $Y215), 'Time Entries'!$F$12:$F$1011)+SUMIF('Time Entries'!$U$12:$U$1011, _xlfn.CONCAT(S$10, " - ", $Y215), 'Time Entries'!$H$12:$H$1011)+SUMIF('Time Entries'!$V$12:$V$1011, _xlfn.CONCAT(S$10, " - ", $Y215), 'Time Entries'!$J$12:$J$1011))</f>
        <v/>
      </c>
      <c r="T215" s="24" t="str">
        <f>IF(OR($B215="", $C215=""), "", SUMIF('Time Entries'!$S$12:$S$1011, _xlfn.CONCAT(T$10, " - ", $Y215), 'Time Entries'!$D$12:$D$1011)+SUMIF('Time Entries'!$T$12:$T$1011, _xlfn.CONCAT(T$10, " - ", $Y215), 'Time Entries'!$F$12:$F$1011)+SUMIF('Time Entries'!$U$12:$U$1011, _xlfn.CONCAT(T$10, " - ", $Y215), 'Time Entries'!$H$12:$H$1011)+SUMIF('Time Entries'!$V$12:$V$1011, _xlfn.CONCAT(T$10, " - ", $Y215), 'Time Entries'!$J$12:$J$1011))</f>
        <v/>
      </c>
      <c r="U215" s="48"/>
      <c r="W215" s="17" t="str">
        <f t="shared" si="25"/>
        <v/>
      </c>
      <c r="Y215" s="17" t="str">
        <f t="shared" si="26"/>
        <v/>
      </c>
      <c r="AD215" s="17" t="str">
        <f t="shared" si="27"/>
        <v/>
      </c>
      <c r="AF215" s="17" t="str">
        <f t="shared" si="28"/>
        <v/>
      </c>
      <c r="AH215" s="17" t="str">
        <f>IF($B215="", "", IF(COUNTIF($B$12:$B215, $B215)&gt;1, "", $B215))</f>
        <v/>
      </c>
      <c r="AI215" s="17" t="str">
        <f>IF($AH215="", "", COUNTIF($AH$12:$AH$261, "&lt;"&amp;$AH215)+1+COUNTIF($AH$12:$AH215, $AH215)-1-$AH$10)</f>
        <v/>
      </c>
      <c r="AK215" s="17" t="str">
        <f t="shared" si="29"/>
        <v/>
      </c>
      <c r="AL215" s="17" t="str">
        <f>IF($AK215="", "", COUNTIF($AK$12:$AK$261, "&lt;"&amp;$AK215)+1+COUNTIF($AK$12:$AK215, $AK215)-1-$AK$10)</f>
        <v/>
      </c>
    </row>
    <row r="216" spans="1:38" x14ac:dyDescent="0.25">
      <c r="A216" s="48"/>
      <c r="B216" s="57"/>
      <c r="C216" s="58"/>
      <c r="D216" s="59"/>
      <c r="E216" s="48"/>
      <c r="F216" s="27" t="str">
        <f t="shared" si="23"/>
        <v/>
      </c>
      <c r="G216" s="27" t="str">
        <f t="shared" si="24"/>
        <v/>
      </c>
      <c r="H216" s="48"/>
      <c r="I216" s="31" t="str">
        <f>IF(OR($B216="", $C216=""), "", SUMIF('Time Entries'!$S$12:$S$1011, _xlfn.CONCAT(I$10, " - ", $Y216), 'Time Entries'!$D$12:$D$1011)+SUMIF('Time Entries'!$T$12:$T$1011, _xlfn.CONCAT(I$10, " - ", $Y216), 'Time Entries'!$F$12:$F$1011)+SUMIF('Time Entries'!$U$12:$U$1011, _xlfn.CONCAT(I$10, " - ", $Y216), 'Time Entries'!$H$12:$H$1011)+SUMIF('Time Entries'!$V$12:$V$1011, _xlfn.CONCAT(I$10, " - ", $Y216), 'Time Entries'!$J$12:$J$1011))</f>
        <v/>
      </c>
      <c r="J216" s="22" t="str">
        <f>IF(OR($B216="", $C216=""), "", SUMIF('Time Entries'!$S$12:$S$1011, _xlfn.CONCAT(J$10, " - ", $Y216), 'Time Entries'!$D$12:$D$1011)+SUMIF('Time Entries'!$T$12:$T$1011, _xlfn.CONCAT(J$10, " - ", $Y216), 'Time Entries'!$F$12:$F$1011)+SUMIF('Time Entries'!$U$12:$U$1011, _xlfn.CONCAT(J$10, " - ", $Y216), 'Time Entries'!$H$12:$H$1011)+SUMIF('Time Entries'!$V$12:$V$1011, _xlfn.CONCAT(J$10, " - ", $Y216), 'Time Entries'!$J$12:$J$1011))</f>
        <v/>
      </c>
      <c r="K216" s="22" t="str">
        <f>IF(OR($B216="", $C216=""), "", SUMIF('Time Entries'!$S$12:$S$1011, _xlfn.CONCAT(K$10, " - ", $Y216), 'Time Entries'!$D$12:$D$1011)+SUMIF('Time Entries'!$T$12:$T$1011, _xlfn.CONCAT(K$10, " - ", $Y216), 'Time Entries'!$F$12:$F$1011)+SUMIF('Time Entries'!$U$12:$U$1011, _xlfn.CONCAT(K$10, " - ", $Y216), 'Time Entries'!$H$12:$H$1011)+SUMIF('Time Entries'!$V$12:$V$1011, _xlfn.CONCAT(K$10, " - ", $Y216), 'Time Entries'!$J$12:$J$1011))</f>
        <v/>
      </c>
      <c r="L216" s="22" t="str">
        <f>IF(OR($B216="", $C216=""), "", SUMIF('Time Entries'!$S$12:$S$1011, _xlfn.CONCAT(L$10, " - ", $Y216), 'Time Entries'!$D$12:$D$1011)+SUMIF('Time Entries'!$T$12:$T$1011, _xlfn.CONCAT(L$10, " - ", $Y216), 'Time Entries'!$F$12:$F$1011)+SUMIF('Time Entries'!$U$12:$U$1011, _xlfn.CONCAT(L$10, " - ", $Y216), 'Time Entries'!$H$12:$H$1011)+SUMIF('Time Entries'!$V$12:$V$1011, _xlfn.CONCAT(L$10, " - ", $Y216), 'Time Entries'!$J$12:$J$1011))</f>
        <v/>
      </c>
      <c r="M216" s="22" t="str">
        <f>IF(OR($B216="", $C216=""), "", SUMIF('Time Entries'!$S$12:$S$1011, _xlfn.CONCAT(M$10, " - ", $Y216), 'Time Entries'!$D$12:$D$1011)+SUMIF('Time Entries'!$T$12:$T$1011, _xlfn.CONCAT(M$10, " - ", $Y216), 'Time Entries'!$F$12:$F$1011)+SUMIF('Time Entries'!$U$12:$U$1011, _xlfn.CONCAT(M$10, " - ", $Y216), 'Time Entries'!$H$12:$H$1011)+SUMIF('Time Entries'!$V$12:$V$1011, _xlfn.CONCAT(M$10, " - ", $Y216), 'Time Entries'!$J$12:$J$1011))</f>
        <v/>
      </c>
      <c r="N216" s="22" t="str">
        <f>IF(OR($B216="", $C216=""), "", SUMIF('Time Entries'!$S$12:$S$1011, _xlfn.CONCAT(N$10, " - ", $Y216), 'Time Entries'!$D$12:$D$1011)+SUMIF('Time Entries'!$T$12:$T$1011, _xlfn.CONCAT(N$10, " - ", $Y216), 'Time Entries'!$F$12:$F$1011)+SUMIF('Time Entries'!$U$12:$U$1011, _xlfn.CONCAT(N$10, " - ", $Y216), 'Time Entries'!$H$12:$H$1011)+SUMIF('Time Entries'!$V$12:$V$1011, _xlfn.CONCAT(N$10, " - ", $Y216), 'Time Entries'!$J$12:$J$1011))</f>
        <v/>
      </c>
      <c r="O216" s="22" t="str">
        <f>IF(OR($B216="", $C216=""), "", SUMIF('Time Entries'!$S$12:$S$1011, _xlfn.CONCAT(O$10, " - ", $Y216), 'Time Entries'!$D$12:$D$1011)+SUMIF('Time Entries'!$T$12:$T$1011, _xlfn.CONCAT(O$10, " - ", $Y216), 'Time Entries'!$F$12:$F$1011)+SUMIF('Time Entries'!$U$12:$U$1011, _xlfn.CONCAT(O$10, " - ", $Y216), 'Time Entries'!$H$12:$H$1011)+SUMIF('Time Entries'!$V$12:$V$1011, _xlfn.CONCAT(O$10, " - ", $Y216), 'Time Entries'!$J$12:$J$1011))</f>
        <v/>
      </c>
      <c r="P216" s="22" t="str">
        <f>IF(OR($B216="", $C216=""), "", SUMIF('Time Entries'!$S$12:$S$1011, _xlfn.CONCAT(P$10, " - ", $Y216), 'Time Entries'!$D$12:$D$1011)+SUMIF('Time Entries'!$T$12:$T$1011, _xlfn.CONCAT(P$10, " - ", $Y216), 'Time Entries'!$F$12:$F$1011)+SUMIF('Time Entries'!$U$12:$U$1011, _xlfn.CONCAT(P$10, " - ", $Y216), 'Time Entries'!$H$12:$H$1011)+SUMIF('Time Entries'!$V$12:$V$1011, _xlfn.CONCAT(P$10, " - ", $Y216), 'Time Entries'!$J$12:$J$1011))</f>
        <v/>
      </c>
      <c r="Q216" s="22" t="str">
        <f>IF(OR($B216="", $C216=""), "", SUMIF('Time Entries'!$S$12:$S$1011, _xlfn.CONCAT(Q$10, " - ", $Y216), 'Time Entries'!$D$12:$D$1011)+SUMIF('Time Entries'!$T$12:$T$1011, _xlfn.CONCAT(Q$10, " - ", $Y216), 'Time Entries'!$F$12:$F$1011)+SUMIF('Time Entries'!$U$12:$U$1011, _xlfn.CONCAT(Q$10, " - ", $Y216), 'Time Entries'!$H$12:$H$1011)+SUMIF('Time Entries'!$V$12:$V$1011, _xlfn.CONCAT(Q$10, " - ", $Y216), 'Time Entries'!$J$12:$J$1011))</f>
        <v/>
      </c>
      <c r="R216" s="22" t="str">
        <f>IF(OR($B216="", $C216=""), "", SUMIF('Time Entries'!$S$12:$S$1011, _xlfn.CONCAT(R$10, " - ", $Y216), 'Time Entries'!$D$12:$D$1011)+SUMIF('Time Entries'!$T$12:$T$1011, _xlfn.CONCAT(R$10, " - ", $Y216), 'Time Entries'!$F$12:$F$1011)+SUMIF('Time Entries'!$U$12:$U$1011, _xlfn.CONCAT(R$10, " - ", $Y216), 'Time Entries'!$H$12:$H$1011)+SUMIF('Time Entries'!$V$12:$V$1011, _xlfn.CONCAT(R$10, " - ", $Y216), 'Time Entries'!$J$12:$J$1011))</f>
        <v/>
      </c>
      <c r="S216" s="22" t="str">
        <f>IF(OR($B216="", $C216=""), "", SUMIF('Time Entries'!$S$12:$S$1011, _xlfn.CONCAT(S$10, " - ", $Y216), 'Time Entries'!$D$12:$D$1011)+SUMIF('Time Entries'!$T$12:$T$1011, _xlfn.CONCAT(S$10, " - ", $Y216), 'Time Entries'!$F$12:$F$1011)+SUMIF('Time Entries'!$U$12:$U$1011, _xlfn.CONCAT(S$10, " - ", $Y216), 'Time Entries'!$H$12:$H$1011)+SUMIF('Time Entries'!$V$12:$V$1011, _xlfn.CONCAT(S$10, " - ", $Y216), 'Time Entries'!$J$12:$J$1011))</f>
        <v/>
      </c>
      <c r="T216" s="24" t="str">
        <f>IF(OR($B216="", $C216=""), "", SUMIF('Time Entries'!$S$12:$S$1011, _xlfn.CONCAT(T$10, " - ", $Y216), 'Time Entries'!$D$12:$D$1011)+SUMIF('Time Entries'!$T$12:$T$1011, _xlfn.CONCAT(T$10, " - ", $Y216), 'Time Entries'!$F$12:$F$1011)+SUMIF('Time Entries'!$U$12:$U$1011, _xlfn.CONCAT(T$10, " - ", $Y216), 'Time Entries'!$H$12:$H$1011)+SUMIF('Time Entries'!$V$12:$V$1011, _xlfn.CONCAT(T$10, " - ", $Y216), 'Time Entries'!$J$12:$J$1011))</f>
        <v/>
      </c>
      <c r="U216" s="48"/>
      <c r="W216" s="17" t="str">
        <f t="shared" si="25"/>
        <v/>
      </c>
      <c r="Y216" s="17" t="str">
        <f t="shared" si="26"/>
        <v/>
      </c>
      <c r="AD216" s="17" t="str">
        <f t="shared" si="27"/>
        <v/>
      </c>
      <c r="AF216" s="17" t="str">
        <f t="shared" si="28"/>
        <v/>
      </c>
      <c r="AH216" s="17" t="str">
        <f>IF($B216="", "", IF(COUNTIF($B$12:$B216, $B216)&gt;1, "", $B216))</f>
        <v/>
      </c>
      <c r="AI216" s="17" t="str">
        <f>IF($AH216="", "", COUNTIF($AH$12:$AH$261, "&lt;"&amp;$AH216)+1+COUNTIF($AH$12:$AH216, $AH216)-1-$AH$10)</f>
        <v/>
      </c>
      <c r="AK216" s="17" t="str">
        <f t="shared" si="29"/>
        <v/>
      </c>
      <c r="AL216" s="17" t="str">
        <f>IF($AK216="", "", COUNTIF($AK$12:$AK$261, "&lt;"&amp;$AK216)+1+COUNTIF($AK$12:$AK216, $AK216)-1-$AK$10)</f>
        <v/>
      </c>
    </row>
    <row r="217" spans="1:38" x14ac:dyDescent="0.25">
      <c r="A217" s="48"/>
      <c r="B217" s="57"/>
      <c r="C217" s="58"/>
      <c r="D217" s="59"/>
      <c r="E217" s="48"/>
      <c r="F217" s="27" t="str">
        <f t="shared" si="23"/>
        <v/>
      </c>
      <c r="G217" s="27" t="str">
        <f t="shared" si="24"/>
        <v/>
      </c>
      <c r="H217" s="48"/>
      <c r="I217" s="31" t="str">
        <f>IF(OR($B217="", $C217=""), "", SUMIF('Time Entries'!$S$12:$S$1011, _xlfn.CONCAT(I$10, " - ", $Y217), 'Time Entries'!$D$12:$D$1011)+SUMIF('Time Entries'!$T$12:$T$1011, _xlfn.CONCAT(I$10, " - ", $Y217), 'Time Entries'!$F$12:$F$1011)+SUMIF('Time Entries'!$U$12:$U$1011, _xlfn.CONCAT(I$10, " - ", $Y217), 'Time Entries'!$H$12:$H$1011)+SUMIF('Time Entries'!$V$12:$V$1011, _xlfn.CONCAT(I$10, " - ", $Y217), 'Time Entries'!$J$12:$J$1011))</f>
        <v/>
      </c>
      <c r="J217" s="22" t="str">
        <f>IF(OR($B217="", $C217=""), "", SUMIF('Time Entries'!$S$12:$S$1011, _xlfn.CONCAT(J$10, " - ", $Y217), 'Time Entries'!$D$12:$D$1011)+SUMIF('Time Entries'!$T$12:$T$1011, _xlfn.CONCAT(J$10, " - ", $Y217), 'Time Entries'!$F$12:$F$1011)+SUMIF('Time Entries'!$U$12:$U$1011, _xlfn.CONCAT(J$10, " - ", $Y217), 'Time Entries'!$H$12:$H$1011)+SUMIF('Time Entries'!$V$12:$V$1011, _xlfn.CONCAT(J$10, " - ", $Y217), 'Time Entries'!$J$12:$J$1011))</f>
        <v/>
      </c>
      <c r="K217" s="22" t="str">
        <f>IF(OR($B217="", $C217=""), "", SUMIF('Time Entries'!$S$12:$S$1011, _xlfn.CONCAT(K$10, " - ", $Y217), 'Time Entries'!$D$12:$D$1011)+SUMIF('Time Entries'!$T$12:$T$1011, _xlfn.CONCAT(K$10, " - ", $Y217), 'Time Entries'!$F$12:$F$1011)+SUMIF('Time Entries'!$U$12:$U$1011, _xlfn.CONCAT(K$10, " - ", $Y217), 'Time Entries'!$H$12:$H$1011)+SUMIF('Time Entries'!$V$12:$V$1011, _xlfn.CONCAT(K$10, " - ", $Y217), 'Time Entries'!$J$12:$J$1011))</f>
        <v/>
      </c>
      <c r="L217" s="22" t="str">
        <f>IF(OR($B217="", $C217=""), "", SUMIF('Time Entries'!$S$12:$S$1011, _xlfn.CONCAT(L$10, " - ", $Y217), 'Time Entries'!$D$12:$D$1011)+SUMIF('Time Entries'!$T$12:$T$1011, _xlfn.CONCAT(L$10, " - ", $Y217), 'Time Entries'!$F$12:$F$1011)+SUMIF('Time Entries'!$U$12:$U$1011, _xlfn.CONCAT(L$10, " - ", $Y217), 'Time Entries'!$H$12:$H$1011)+SUMIF('Time Entries'!$V$12:$V$1011, _xlfn.CONCAT(L$10, " - ", $Y217), 'Time Entries'!$J$12:$J$1011))</f>
        <v/>
      </c>
      <c r="M217" s="22" t="str">
        <f>IF(OR($B217="", $C217=""), "", SUMIF('Time Entries'!$S$12:$S$1011, _xlfn.CONCAT(M$10, " - ", $Y217), 'Time Entries'!$D$12:$D$1011)+SUMIF('Time Entries'!$T$12:$T$1011, _xlfn.CONCAT(M$10, " - ", $Y217), 'Time Entries'!$F$12:$F$1011)+SUMIF('Time Entries'!$U$12:$U$1011, _xlfn.CONCAT(M$10, " - ", $Y217), 'Time Entries'!$H$12:$H$1011)+SUMIF('Time Entries'!$V$12:$V$1011, _xlfn.CONCAT(M$10, " - ", $Y217), 'Time Entries'!$J$12:$J$1011))</f>
        <v/>
      </c>
      <c r="N217" s="22" t="str">
        <f>IF(OR($B217="", $C217=""), "", SUMIF('Time Entries'!$S$12:$S$1011, _xlfn.CONCAT(N$10, " - ", $Y217), 'Time Entries'!$D$12:$D$1011)+SUMIF('Time Entries'!$T$12:$T$1011, _xlfn.CONCAT(N$10, " - ", $Y217), 'Time Entries'!$F$12:$F$1011)+SUMIF('Time Entries'!$U$12:$U$1011, _xlfn.CONCAT(N$10, " - ", $Y217), 'Time Entries'!$H$12:$H$1011)+SUMIF('Time Entries'!$V$12:$V$1011, _xlfn.CONCAT(N$10, " - ", $Y217), 'Time Entries'!$J$12:$J$1011))</f>
        <v/>
      </c>
      <c r="O217" s="22" t="str">
        <f>IF(OR($B217="", $C217=""), "", SUMIF('Time Entries'!$S$12:$S$1011, _xlfn.CONCAT(O$10, " - ", $Y217), 'Time Entries'!$D$12:$D$1011)+SUMIF('Time Entries'!$T$12:$T$1011, _xlfn.CONCAT(O$10, " - ", $Y217), 'Time Entries'!$F$12:$F$1011)+SUMIF('Time Entries'!$U$12:$U$1011, _xlfn.CONCAT(O$10, " - ", $Y217), 'Time Entries'!$H$12:$H$1011)+SUMIF('Time Entries'!$V$12:$V$1011, _xlfn.CONCAT(O$10, " - ", $Y217), 'Time Entries'!$J$12:$J$1011))</f>
        <v/>
      </c>
      <c r="P217" s="22" t="str">
        <f>IF(OR($B217="", $C217=""), "", SUMIF('Time Entries'!$S$12:$S$1011, _xlfn.CONCAT(P$10, " - ", $Y217), 'Time Entries'!$D$12:$D$1011)+SUMIF('Time Entries'!$T$12:$T$1011, _xlfn.CONCAT(P$10, " - ", $Y217), 'Time Entries'!$F$12:$F$1011)+SUMIF('Time Entries'!$U$12:$U$1011, _xlfn.CONCAT(P$10, " - ", $Y217), 'Time Entries'!$H$12:$H$1011)+SUMIF('Time Entries'!$V$12:$V$1011, _xlfn.CONCAT(P$10, " - ", $Y217), 'Time Entries'!$J$12:$J$1011))</f>
        <v/>
      </c>
      <c r="Q217" s="22" t="str">
        <f>IF(OR($B217="", $C217=""), "", SUMIF('Time Entries'!$S$12:$S$1011, _xlfn.CONCAT(Q$10, " - ", $Y217), 'Time Entries'!$D$12:$D$1011)+SUMIF('Time Entries'!$T$12:$T$1011, _xlfn.CONCAT(Q$10, " - ", $Y217), 'Time Entries'!$F$12:$F$1011)+SUMIF('Time Entries'!$U$12:$U$1011, _xlfn.CONCAT(Q$10, " - ", $Y217), 'Time Entries'!$H$12:$H$1011)+SUMIF('Time Entries'!$V$12:$V$1011, _xlfn.CONCAT(Q$10, " - ", $Y217), 'Time Entries'!$J$12:$J$1011))</f>
        <v/>
      </c>
      <c r="R217" s="22" t="str">
        <f>IF(OR($B217="", $C217=""), "", SUMIF('Time Entries'!$S$12:$S$1011, _xlfn.CONCAT(R$10, " - ", $Y217), 'Time Entries'!$D$12:$D$1011)+SUMIF('Time Entries'!$T$12:$T$1011, _xlfn.CONCAT(R$10, " - ", $Y217), 'Time Entries'!$F$12:$F$1011)+SUMIF('Time Entries'!$U$12:$U$1011, _xlfn.CONCAT(R$10, " - ", $Y217), 'Time Entries'!$H$12:$H$1011)+SUMIF('Time Entries'!$V$12:$V$1011, _xlfn.CONCAT(R$10, " - ", $Y217), 'Time Entries'!$J$12:$J$1011))</f>
        <v/>
      </c>
      <c r="S217" s="22" t="str">
        <f>IF(OR($B217="", $C217=""), "", SUMIF('Time Entries'!$S$12:$S$1011, _xlfn.CONCAT(S$10, " - ", $Y217), 'Time Entries'!$D$12:$D$1011)+SUMIF('Time Entries'!$T$12:$T$1011, _xlfn.CONCAT(S$10, " - ", $Y217), 'Time Entries'!$F$12:$F$1011)+SUMIF('Time Entries'!$U$12:$U$1011, _xlfn.CONCAT(S$10, " - ", $Y217), 'Time Entries'!$H$12:$H$1011)+SUMIF('Time Entries'!$V$12:$V$1011, _xlfn.CONCAT(S$10, " - ", $Y217), 'Time Entries'!$J$12:$J$1011))</f>
        <v/>
      </c>
      <c r="T217" s="24" t="str">
        <f>IF(OR($B217="", $C217=""), "", SUMIF('Time Entries'!$S$12:$S$1011, _xlfn.CONCAT(T$10, " - ", $Y217), 'Time Entries'!$D$12:$D$1011)+SUMIF('Time Entries'!$T$12:$T$1011, _xlfn.CONCAT(T$10, " - ", $Y217), 'Time Entries'!$F$12:$F$1011)+SUMIF('Time Entries'!$U$12:$U$1011, _xlfn.CONCAT(T$10, " - ", $Y217), 'Time Entries'!$H$12:$H$1011)+SUMIF('Time Entries'!$V$12:$V$1011, _xlfn.CONCAT(T$10, " - ", $Y217), 'Time Entries'!$J$12:$J$1011))</f>
        <v/>
      </c>
      <c r="U217" s="48"/>
      <c r="W217" s="17" t="str">
        <f t="shared" si="25"/>
        <v/>
      </c>
      <c r="Y217" s="17" t="str">
        <f t="shared" si="26"/>
        <v/>
      </c>
      <c r="AD217" s="17" t="str">
        <f t="shared" si="27"/>
        <v/>
      </c>
      <c r="AF217" s="17" t="str">
        <f t="shared" si="28"/>
        <v/>
      </c>
      <c r="AH217" s="17" t="str">
        <f>IF($B217="", "", IF(COUNTIF($B$12:$B217, $B217)&gt;1, "", $B217))</f>
        <v/>
      </c>
      <c r="AI217" s="17" t="str">
        <f>IF($AH217="", "", COUNTIF($AH$12:$AH$261, "&lt;"&amp;$AH217)+1+COUNTIF($AH$12:$AH217, $AH217)-1-$AH$10)</f>
        <v/>
      </c>
      <c r="AK217" s="17" t="str">
        <f t="shared" si="29"/>
        <v/>
      </c>
      <c r="AL217" s="17" t="str">
        <f>IF($AK217="", "", COUNTIF($AK$12:$AK$261, "&lt;"&amp;$AK217)+1+COUNTIF($AK$12:$AK217, $AK217)-1-$AK$10)</f>
        <v/>
      </c>
    </row>
    <row r="218" spans="1:38" x14ac:dyDescent="0.25">
      <c r="A218" s="48"/>
      <c r="B218" s="57"/>
      <c r="C218" s="58"/>
      <c r="D218" s="59"/>
      <c r="E218" s="48"/>
      <c r="F218" s="27" t="str">
        <f t="shared" si="23"/>
        <v/>
      </c>
      <c r="G218" s="27" t="str">
        <f t="shared" si="24"/>
        <v/>
      </c>
      <c r="H218" s="48"/>
      <c r="I218" s="31" t="str">
        <f>IF(OR($B218="", $C218=""), "", SUMIF('Time Entries'!$S$12:$S$1011, _xlfn.CONCAT(I$10, " - ", $Y218), 'Time Entries'!$D$12:$D$1011)+SUMIF('Time Entries'!$T$12:$T$1011, _xlfn.CONCAT(I$10, " - ", $Y218), 'Time Entries'!$F$12:$F$1011)+SUMIF('Time Entries'!$U$12:$U$1011, _xlfn.CONCAT(I$10, " - ", $Y218), 'Time Entries'!$H$12:$H$1011)+SUMIF('Time Entries'!$V$12:$V$1011, _xlfn.CONCAT(I$10, " - ", $Y218), 'Time Entries'!$J$12:$J$1011))</f>
        <v/>
      </c>
      <c r="J218" s="22" t="str">
        <f>IF(OR($B218="", $C218=""), "", SUMIF('Time Entries'!$S$12:$S$1011, _xlfn.CONCAT(J$10, " - ", $Y218), 'Time Entries'!$D$12:$D$1011)+SUMIF('Time Entries'!$T$12:$T$1011, _xlfn.CONCAT(J$10, " - ", $Y218), 'Time Entries'!$F$12:$F$1011)+SUMIF('Time Entries'!$U$12:$U$1011, _xlfn.CONCAT(J$10, " - ", $Y218), 'Time Entries'!$H$12:$H$1011)+SUMIF('Time Entries'!$V$12:$V$1011, _xlfn.CONCAT(J$10, " - ", $Y218), 'Time Entries'!$J$12:$J$1011))</f>
        <v/>
      </c>
      <c r="K218" s="22" t="str">
        <f>IF(OR($B218="", $C218=""), "", SUMIF('Time Entries'!$S$12:$S$1011, _xlfn.CONCAT(K$10, " - ", $Y218), 'Time Entries'!$D$12:$D$1011)+SUMIF('Time Entries'!$T$12:$T$1011, _xlfn.CONCAT(K$10, " - ", $Y218), 'Time Entries'!$F$12:$F$1011)+SUMIF('Time Entries'!$U$12:$U$1011, _xlfn.CONCAT(K$10, " - ", $Y218), 'Time Entries'!$H$12:$H$1011)+SUMIF('Time Entries'!$V$12:$V$1011, _xlfn.CONCAT(K$10, " - ", $Y218), 'Time Entries'!$J$12:$J$1011))</f>
        <v/>
      </c>
      <c r="L218" s="22" t="str">
        <f>IF(OR($B218="", $C218=""), "", SUMIF('Time Entries'!$S$12:$S$1011, _xlfn.CONCAT(L$10, " - ", $Y218), 'Time Entries'!$D$12:$D$1011)+SUMIF('Time Entries'!$T$12:$T$1011, _xlfn.CONCAT(L$10, " - ", $Y218), 'Time Entries'!$F$12:$F$1011)+SUMIF('Time Entries'!$U$12:$U$1011, _xlfn.CONCAT(L$10, " - ", $Y218), 'Time Entries'!$H$12:$H$1011)+SUMIF('Time Entries'!$V$12:$V$1011, _xlfn.CONCAT(L$10, " - ", $Y218), 'Time Entries'!$J$12:$J$1011))</f>
        <v/>
      </c>
      <c r="M218" s="22" t="str">
        <f>IF(OR($B218="", $C218=""), "", SUMIF('Time Entries'!$S$12:$S$1011, _xlfn.CONCAT(M$10, " - ", $Y218), 'Time Entries'!$D$12:$D$1011)+SUMIF('Time Entries'!$T$12:$T$1011, _xlfn.CONCAT(M$10, " - ", $Y218), 'Time Entries'!$F$12:$F$1011)+SUMIF('Time Entries'!$U$12:$U$1011, _xlfn.CONCAT(M$10, " - ", $Y218), 'Time Entries'!$H$12:$H$1011)+SUMIF('Time Entries'!$V$12:$V$1011, _xlfn.CONCAT(M$10, " - ", $Y218), 'Time Entries'!$J$12:$J$1011))</f>
        <v/>
      </c>
      <c r="N218" s="22" t="str">
        <f>IF(OR($B218="", $C218=""), "", SUMIF('Time Entries'!$S$12:$S$1011, _xlfn.CONCAT(N$10, " - ", $Y218), 'Time Entries'!$D$12:$D$1011)+SUMIF('Time Entries'!$T$12:$T$1011, _xlfn.CONCAT(N$10, " - ", $Y218), 'Time Entries'!$F$12:$F$1011)+SUMIF('Time Entries'!$U$12:$U$1011, _xlfn.CONCAT(N$10, " - ", $Y218), 'Time Entries'!$H$12:$H$1011)+SUMIF('Time Entries'!$V$12:$V$1011, _xlfn.CONCAT(N$10, " - ", $Y218), 'Time Entries'!$J$12:$J$1011))</f>
        <v/>
      </c>
      <c r="O218" s="22" t="str">
        <f>IF(OR($B218="", $C218=""), "", SUMIF('Time Entries'!$S$12:$S$1011, _xlfn.CONCAT(O$10, " - ", $Y218), 'Time Entries'!$D$12:$D$1011)+SUMIF('Time Entries'!$T$12:$T$1011, _xlfn.CONCAT(O$10, " - ", $Y218), 'Time Entries'!$F$12:$F$1011)+SUMIF('Time Entries'!$U$12:$U$1011, _xlfn.CONCAT(O$10, " - ", $Y218), 'Time Entries'!$H$12:$H$1011)+SUMIF('Time Entries'!$V$12:$V$1011, _xlfn.CONCAT(O$10, " - ", $Y218), 'Time Entries'!$J$12:$J$1011))</f>
        <v/>
      </c>
      <c r="P218" s="22" t="str">
        <f>IF(OR($B218="", $C218=""), "", SUMIF('Time Entries'!$S$12:$S$1011, _xlfn.CONCAT(P$10, " - ", $Y218), 'Time Entries'!$D$12:$D$1011)+SUMIF('Time Entries'!$T$12:$T$1011, _xlfn.CONCAT(P$10, " - ", $Y218), 'Time Entries'!$F$12:$F$1011)+SUMIF('Time Entries'!$U$12:$U$1011, _xlfn.CONCAT(P$10, " - ", $Y218), 'Time Entries'!$H$12:$H$1011)+SUMIF('Time Entries'!$V$12:$V$1011, _xlfn.CONCAT(P$10, " - ", $Y218), 'Time Entries'!$J$12:$J$1011))</f>
        <v/>
      </c>
      <c r="Q218" s="22" t="str">
        <f>IF(OR($B218="", $C218=""), "", SUMIF('Time Entries'!$S$12:$S$1011, _xlfn.CONCAT(Q$10, " - ", $Y218), 'Time Entries'!$D$12:$D$1011)+SUMIF('Time Entries'!$T$12:$T$1011, _xlfn.CONCAT(Q$10, " - ", $Y218), 'Time Entries'!$F$12:$F$1011)+SUMIF('Time Entries'!$U$12:$U$1011, _xlfn.CONCAT(Q$10, " - ", $Y218), 'Time Entries'!$H$12:$H$1011)+SUMIF('Time Entries'!$V$12:$V$1011, _xlfn.CONCAT(Q$10, " - ", $Y218), 'Time Entries'!$J$12:$J$1011))</f>
        <v/>
      </c>
      <c r="R218" s="22" t="str">
        <f>IF(OR($B218="", $C218=""), "", SUMIF('Time Entries'!$S$12:$S$1011, _xlfn.CONCAT(R$10, " - ", $Y218), 'Time Entries'!$D$12:$D$1011)+SUMIF('Time Entries'!$T$12:$T$1011, _xlfn.CONCAT(R$10, " - ", $Y218), 'Time Entries'!$F$12:$F$1011)+SUMIF('Time Entries'!$U$12:$U$1011, _xlfn.CONCAT(R$10, " - ", $Y218), 'Time Entries'!$H$12:$H$1011)+SUMIF('Time Entries'!$V$12:$V$1011, _xlfn.CONCAT(R$10, " - ", $Y218), 'Time Entries'!$J$12:$J$1011))</f>
        <v/>
      </c>
      <c r="S218" s="22" t="str">
        <f>IF(OR($B218="", $C218=""), "", SUMIF('Time Entries'!$S$12:$S$1011, _xlfn.CONCAT(S$10, " - ", $Y218), 'Time Entries'!$D$12:$D$1011)+SUMIF('Time Entries'!$T$12:$T$1011, _xlfn.CONCAT(S$10, " - ", $Y218), 'Time Entries'!$F$12:$F$1011)+SUMIF('Time Entries'!$U$12:$U$1011, _xlfn.CONCAT(S$10, " - ", $Y218), 'Time Entries'!$H$12:$H$1011)+SUMIF('Time Entries'!$V$12:$V$1011, _xlfn.CONCAT(S$10, " - ", $Y218), 'Time Entries'!$J$12:$J$1011))</f>
        <v/>
      </c>
      <c r="T218" s="24" t="str">
        <f>IF(OR($B218="", $C218=""), "", SUMIF('Time Entries'!$S$12:$S$1011, _xlfn.CONCAT(T$10, " - ", $Y218), 'Time Entries'!$D$12:$D$1011)+SUMIF('Time Entries'!$T$12:$T$1011, _xlfn.CONCAT(T$10, " - ", $Y218), 'Time Entries'!$F$12:$F$1011)+SUMIF('Time Entries'!$U$12:$U$1011, _xlfn.CONCAT(T$10, " - ", $Y218), 'Time Entries'!$H$12:$H$1011)+SUMIF('Time Entries'!$V$12:$V$1011, _xlfn.CONCAT(T$10, " - ", $Y218), 'Time Entries'!$J$12:$J$1011))</f>
        <v/>
      </c>
      <c r="U218" s="48"/>
      <c r="W218" s="17" t="str">
        <f t="shared" si="25"/>
        <v/>
      </c>
      <c r="Y218" s="17" t="str">
        <f t="shared" si="26"/>
        <v/>
      </c>
      <c r="AD218" s="17" t="str">
        <f t="shared" si="27"/>
        <v/>
      </c>
      <c r="AF218" s="17" t="str">
        <f t="shared" si="28"/>
        <v/>
      </c>
      <c r="AH218" s="17" t="str">
        <f>IF($B218="", "", IF(COUNTIF($B$12:$B218, $B218)&gt;1, "", $B218))</f>
        <v/>
      </c>
      <c r="AI218" s="17" t="str">
        <f>IF($AH218="", "", COUNTIF($AH$12:$AH$261, "&lt;"&amp;$AH218)+1+COUNTIF($AH$12:$AH218, $AH218)-1-$AH$10)</f>
        <v/>
      </c>
      <c r="AK218" s="17" t="str">
        <f t="shared" si="29"/>
        <v/>
      </c>
      <c r="AL218" s="17" t="str">
        <f>IF($AK218="", "", COUNTIF($AK$12:$AK$261, "&lt;"&amp;$AK218)+1+COUNTIF($AK$12:$AK218, $AK218)-1-$AK$10)</f>
        <v/>
      </c>
    </row>
    <row r="219" spans="1:38" x14ac:dyDescent="0.25">
      <c r="A219" s="48"/>
      <c r="B219" s="57"/>
      <c r="C219" s="58"/>
      <c r="D219" s="59"/>
      <c r="E219" s="48"/>
      <c r="F219" s="27" t="str">
        <f t="shared" si="23"/>
        <v/>
      </c>
      <c r="G219" s="27" t="str">
        <f t="shared" si="24"/>
        <v/>
      </c>
      <c r="H219" s="48"/>
      <c r="I219" s="31" t="str">
        <f>IF(OR($B219="", $C219=""), "", SUMIF('Time Entries'!$S$12:$S$1011, _xlfn.CONCAT(I$10, " - ", $Y219), 'Time Entries'!$D$12:$D$1011)+SUMIF('Time Entries'!$T$12:$T$1011, _xlfn.CONCAT(I$10, " - ", $Y219), 'Time Entries'!$F$12:$F$1011)+SUMIF('Time Entries'!$U$12:$U$1011, _xlfn.CONCAT(I$10, " - ", $Y219), 'Time Entries'!$H$12:$H$1011)+SUMIF('Time Entries'!$V$12:$V$1011, _xlfn.CONCAT(I$10, " - ", $Y219), 'Time Entries'!$J$12:$J$1011))</f>
        <v/>
      </c>
      <c r="J219" s="22" t="str">
        <f>IF(OR($B219="", $C219=""), "", SUMIF('Time Entries'!$S$12:$S$1011, _xlfn.CONCAT(J$10, " - ", $Y219), 'Time Entries'!$D$12:$D$1011)+SUMIF('Time Entries'!$T$12:$T$1011, _xlfn.CONCAT(J$10, " - ", $Y219), 'Time Entries'!$F$12:$F$1011)+SUMIF('Time Entries'!$U$12:$U$1011, _xlfn.CONCAT(J$10, " - ", $Y219), 'Time Entries'!$H$12:$H$1011)+SUMIF('Time Entries'!$V$12:$V$1011, _xlfn.CONCAT(J$10, " - ", $Y219), 'Time Entries'!$J$12:$J$1011))</f>
        <v/>
      </c>
      <c r="K219" s="22" t="str">
        <f>IF(OR($B219="", $C219=""), "", SUMIF('Time Entries'!$S$12:$S$1011, _xlfn.CONCAT(K$10, " - ", $Y219), 'Time Entries'!$D$12:$D$1011)+SUMIF('Time Entries'!$T$12:$T$1011, _xlfn.CONCAT(K$10, " - ", $Y219), 'Time Entries'!$F$12:$F$1011)+SUMIF('Time Entries'!$U$12:$U$1011, _xlfn.CONCAT(K$10, " - ", $Y219), 'Time Entries'!$H$12:$H$1011)+SUMIF('Time Entries'!$V$12:$V$1011, _xlfn.CONCAT(K$10, " - ", $Y219), 'Time Entries'!$J$12:$J$1011))</f>
        <v/>
      </c>
      <c r="L219" s="22" t="str">
        <f>IF(OR($B219="", $C219=""), "", SUMIF('Time Entries'!$S$12:$S$1011, _xlfn.CONCAT(L$10, " - ", $Y219), 'Time Entries'!$D$12:$D$1011)+SUMIF('Time Entries'!$T$12:$T$1011, _xlfn.CONCAT(L$10, " - ", $Y219), 'Time Entries'!$F$12:$F$1011)+SUMIF('Time Entries'!$U$12:$U$1011, _xlfn.CONCAT(L$10, " - ", $Y219), 'Time Entries'!$H$12:$H$1011)+SUMIF('Time Entries'!$V$12:$V$1011, _xlfn.CONCAT(L$10, " - ", $Y219), 'Time Entries'!$J$12:$J$1011))</f>
        <v/>
      </c>
      <c r="M219" s="22" t="str">
        <f>IF(OR($B219="", $C219=""), "", SUMIF('Time Entries'!$S$12:$S$1011, _xlfn.CONCAT(M$10, " - ", $Y219), 'Time Entries'!$D$12:$D$1011)+SUMIF('Time Entries'!$T$12:$T$1011, _xlfn.CONCAT(M$10, " - ", $Y219), 'Time Entries'!$F$12:$F$1011)+SUMIF('Time Entries'!$U$12:$U$1011, _xlfn.CONCAT(M$10, " - ", $Y219), 'Time Entries'!$H$12:$H$1011)+SUMIF('Time Entries'!$V$12:$V$1011, _xlfn.CONCAT(M$10, " - ", $Y219), 'Time Entries'!$J$12:$J$1011))</f>
        <v/>
      </c>
      <c r="N219" s="22" t="str">
        <f>IF(OR($B219="", $C219=""), "", SUMIF('Time Entries'!$S$12:$S$1011, _xlfn.CONCAT(N$10, " - ", $Y219), 'Time Entries'!$D$12:$D$1011)+SUMIF('Time Entries'!$T$12:$T$1011, _xlfn.CONCAT(N$10, " - ", $Y219), 'Time Entries'!$F$12:$F$1011)+SUMIF('Time Entries'!$U$12:$U$1011, _xlfn.CONCAT(N$10, " - ", $Y219), 'Time Entries'!$H$12:$H$1011)+SUMIF('Time Entries'!$V$12:$V$1011, _xlfn.CONCAT(N$10, " - ", $Y219), 'Time Entries'!$J$12:$J$1011))</f>
        <v/>
      </c>
      <c r="O219" s="22" t="str">
        <f>IF(OR($B219="", $C219=""), "", SUMIF('Time Entries'!$S$12:$S$1011, _xlfn.CONCAT(O$10, " - ", $Y219), 'Time Entries'!$D$12:$D$1011)+SUMIF('Time Entries'!$T$12:$T$1011, _xlfn.CONCAT(O$10, " - ", $Y219), 'Time Entries'!$F$12:$F$1011)+SUMIF('Time Entries'!$U$12:$U$1011, _xlfn.CONCAT(O$10, " - ", $Y219), 'Time Entries'!$H$12:$H$1011)+SUMIF('Time Entries'!$V$12:$V$1011, _xlfn.CONCAT(O$10, " - ", $Y219), 'Time Entries'!$J$12:$J$1011))</f>
        <v/>
      </c>
      <c r="P219" s="22" t="str">
        <f>IF(OR($B219="", $C219=""), "", SUMIF('Time Entries'!$S$12:$S$1011, _xlfn.CONCAT(P$10, " - ", $Y219), 'Time Entries'!$D$12:$D$1011)+SUMIF('Time Entries'!$T$12:$T$1011, _xlfn.CONCAT(P$10, " - ", $Y219), 'Time Entries'!$F$12:$F$1011)+SUMIF('Time Entries'!$U$12:$U$1011, _xlfn.CONCAT(P$10, " - ", $Y219), 'Time Entries'!$H$12:$H$1011)+SUMIF('Time Entries'!$V$12:$V$1011, _xlfn.CONCAT(P$10, " - ", $Y219), 'Time Entries'!$J$12:$J$1011))</f>
        <v/>
      </c>
      <c r="Q219" s="22" t="str">
        <f>IF(OR($B219="", $C219=""), "", SUMIF('Time Entries'!$S$12:$S$1011, _xlfn.CONCAT(Q$10, " - ", $Y219), 'Time Entries'!$D$12:$D$1011)+SUMIF('Time Entries'!$T$12:$T$1011, _xlfn.CONCAT(Q$10, " - ", $Y219), 'Time Entries'!$F$12:$F$1011)+SUMIF('Time Entries'!$U$12:$U$1011, _xlfn.CONCAT(Q$10, " - ", $Y219), 'Time Entries'!$H$12:$H$1011)+SUMIF('Time Entries'!$V$12:$V$1011, _xlfn.CONCAT(Q$10, " - ", $Y219), 'Time Entries'!$J$12:$J$1011))</f>
        <v/>
      </c>
      <c r="R219" s="22" t="str">
        <f>IF(OR($B219="", $C219=""), "", SUMIF('Time Entries'!$S$12:$S$1011, _xlfn.CONCAT(R$10, " - ", $Y219), 'Time Entries'!$D$12:$D$1011)+SUMIF('Time Entries'!$T$12:$T$1011, _xlfn.CONCAT(R$10, " - ", $Y219), 'Time Entries'!$F$12:$F$1011)+SUMIF('Time Entries'!$U$12:$U$1011, _xlfn.CONCAT(R$10, " - ", $Y219), 'Time Entries'!$H$12:$H$1011)+SUMIF('Time Entries'!$V$12:$V$1011, _xlfn.CONCAT(R$10, " - ", $Y219), 'Time Entries'!$J$12:$J$1011))</f>
        <v/>
      </c>
      <c r="S219" s="22" t="str">
        <f>IF(OR($B219="", $C219=""), "", SUMIF('Time Entries'!$S$12:$S$1011, _xlfn.CONCAT(S$10, " - ", $Y219), 'Time Entries'!$D$12:$D$1011)+SUMIF('Time Entries'!$T$12:$T$1011, _xlfn.CONCAT(S$10, " - ", $Y219), 'Time Entries'!$F$12:$F$1011)+SUMIF('Time Entries'!$U$12:$U$1011, _xlfn.CONCAT(S$10, " - ", $Y219), 'Time Entries'!$H$12:$H$1011)+SUMIF('Time Entries'!$V$12:$V$1011, _xlfn.CONCAT(S$10, " - ", $Y219), 'Time Entries'!$J$12:$J$1011))</f>
        <v/>
      </c>
      <c r="T219" s="24" t="str">
        <f>IF(OR($B219="", $C219=""), "", SUMIF('Time Entries'!$S$12:$S$1011, _xlfn.CONCAT(T$10, " - ", $Y219), 'Time Entries'!$D$12:$D$1011)+SUMIF('Time Entries'!$T$12:$T$1011, _xlfn.CONCAT(T$10, " - ", $Y219), 'Time Entries'!$F$12:$F$1011)+SUMIF('Time Entries'!$U$12:$U$1011, _xlfn.CONCAT(T$10, " - ", $Y219), 'Time Entries'!$H$12:$H$1011)+SUMIF('Time Entries'!$V$12:$V$1011, _xlfn.CONCAT(T$10, " - ", $Y219), 'Time Entries'!$J$12:$J$1011))</f>
        <v/>
      </c>
      <c r="U219" s="48"/>
      <c r="W219" s="17" t="str">
        <f t="shared" si="25"/>
        <v/>
      </c>
      <c r="Y219" s="17" t="str">
        <f t="shared" si="26"/>
        <v/>
      </c>
      <c r="AD219" s="17" t="str">
        <f t="shared" si="27"/>
        <v/>
      </c>
      <c r="AF219" s="17" t="str">
        <f t="shared" si="28"/>
        <v/>
      </c>
      <c r="AH219" s="17" t="str">
        <f>IF($B219="", "", IF(COUNTIF($B$12:$B219, $B219)&gt;1, "", $B219))</f>
        <v/>
      </c>
      <c r="AI219" s="17" t="str">
        <f>IF($AH219="", "", COUNTIF($AH$12:$AH$261, "&lt;"&amp;$AH219)+1+COUNTIF($AH$12:$AH219, $AH219)-1-$AH$10)</f>
        <v/>
      </c>
      <c r="AK219" s="17" t="str">
        <f t="shared" si="29"/>
        <v/>
      </c>
      <c r="AL219" s="17" t="str">
        <f>IF($AK219="", "", COUNTIF($AK$12:$AK$261, "&lt;"&amp;$AK219)+1+COUNTIF($AK$12:$AK219, $AK219)-1-$AK$10)</f>
        <v/>
      </c>
    </row>
    <row r="220" spans="1:38" x14ac:dyDescent="0.25">
      <c r="A220" s="48"/>
      <c r="B220" s="57"/>
      <c r="C220" s="58"/>
      <c r="D220" s="59"/>
      <c r="E220" s="48"/>
      <c r="F220" s="27" t="str">
        <f t="shared" si="23"/>
        <v/>
      </c>
      <c r="G220" s="27" t="str">
        <f t="shared" si="24"/>
        <v/>
      </c>
      <c r="H220" s="48"/>
      <c r="I220" s="31" t="str">
        <f>IF(OR($B220="", $C220=""), "", SUMIF('Time Entries'!$S$12:$S$1011, _xlfn.CONCAT(I$10, " - ", $Y220), 'Time Entries'!$D$12:$D$1011)+SUMIF('Time Entries'!$T$12:$T$1011, _xlfn.CONCAT(I$10, " - ", $Y220), 'Time Entries'!$F$12:$F$1011)+SUMIF('Time Entries'!$U$12:$U$1011, _xlfn.CONCAT(I$10, " - ", $Y220), 'Time Entries'!$H$12:$H$1011)+SUMIF('Time Entries'!$V$12:$V$1011, _xlfn.CONCAT(I$10, " - ", $Y220), 'Time Entries'!$J$12:$J$1011))</f>
        <v/>
      </c>
      <c r="J220" s="22" t="str">
        <f>IF(OR($B220="", $C220=""), "", SUMIF('Time Entries'!$S$12:$S$1011, _xlfn.CONCAT(J$10, " - ", $Y220), 'Time Entries'!$D$12:$D$1011)+SUMIF('Time Entries'!$T$12:$T$1011, _xlfn.CONCAT(J$10, " - ", $Y220), 'Time Entries'!$F$12:$F$1011)+SUMIF('Time Entries'!$U$12:$U$1011, _xlfn.CONCAT(J$10, " - ", $Y220), 'Time Entries'!$H$12:$H$1011)+SUMIF('Time Entries'!$V$12:$V$1011, _xlfn.CONCAT(J$10, " - ", $Y220), 'Time Entries'!$J$12:$J$1011))</f>
        <v/>
      </c>
      <c r="K220" s="22" t="str">
        <f>IF(OR($B220="", $C220=""), "", SUMIF('Time Entries'!$S$12:$S$1011, _xlfn.CONCAT(K$10, " - ", $Y220), 'Time Entries'!$D$12:$D$1011)+SUMIF('Time Entries'!$T$12:$T$1011, _xlfn.CONCAT(K$10, " - ", $Y220), 'Time Entries'!$F$12:$F$1011)+SUMIF('Time Entries'!$U$12:$U$1011, _xlfn.CONCAT(K$10, " - ", $Y220), 'Time Entries'!$H$12:$H$1011)+SUMIF('Time Entries'!$V$12:$V$1011, _xlfn.CONCAT(K$10, " - ", $Y220), 'Time Entries'!$J$12:$J$1011))</f>
        <v/>
      </c>
      <c r="L220" s="22" t="str">
        <f>IF(OR($B220="", $C220=""), "", SUMIF('Time Entries'!$S$12:$S$1011, _xlfn.CONCAT(L$10, " - ", $Y220), 'Time Entries'!$D$12:$D$1011)+SUMIF('Time Entries'!$T$12:$T$1011, _xlfn.CONCAT(L$10, " - ", $Y220), 'Time Entries'!$F$12:$F$1011)+SUMIF('Time Entries'!$U$12:$U$1011, _xlfn.CONCAT(L$10, " - ", $Y220), 'Time Entries'!$H$12:$H$1011)+SUMIF('Time Entries'!$V$12:$V$1011, _xlfn.CONCAT(L$10, " - ", $Y220), 'Time Entries'!$J$12:$J$1011))</f>
        <v/>
      </c>
      <c r="M220" s="22" t="str">
        <f>IF(OR($B220="", $C220=""), "", SUMIF('Time Entries'!$S$12:$S$1011, _xlfn.CONCAT(M$10, " - ", $Y220), 'Time Entries'!$D$12:$D$1011)+SUMIF('Time Entries'!$T$12:$T$1011, _xlfn.CONCAT(M$10, " - ", $Y220), 'Time Entries'!$F$12:$F$1011)+SUMIF('Time Entries'!$U$12:$U$1011, _xlfn.CONCAT(M$10, " - ", $Y220), 'Time Entries'!$H$12:$H$1011)+SUMIF('Time Entries'!$V$12:$V$1011, _xlfn.CONCAT(M$10, " - ", $Y220), 'Time Entries'!$J$12:$J$1011))</f>
        <v/>
      </c>
      <c r="N220" s="22" t="str">
        <f>IF(OR($B220="", $C220=""), "", SUMIF('Time Entries'!$S$12:$S$1011, _xlfn.CONCAT(N$10, " - ", $Y220), 'Time Entries'!$D$12:$D$1011)+SUMIF('Time Entries'!$T$12:$T$1011, _xlfn.CONCAT(N$10, " - ", $Y220), 'Time Entries'!$F$12:$F$1011)+SUMIF('Time Entries'!$U$12:$U$1011, _xlfn.CONCAT(N$10, " - ", $Y220), 'Time Entries'!$H$12:$H$1011)+SUMIF('Time Entries'!$V$12:$V$1011, _xlfn.CONCAT(N$10, " - ", $Y220), 'Time Entries'!$J$12:$J$1011))</f>
        <v/>
      </c>
      <c r="O220" s="22" t="str">
        <f>IF(OR($B220="", $C220=""), "", SUMIF('Time Entries'!$S$12:$S$1011, _xlfn.CONCAT(O$10, " - ", $Y220), 'Time Entries'!$D$12:$D$1011)+SUMIF('Time Entries'!$T$12:$T$1011, _xlfn.CONCAT(O$10, " - ", $Y220), 'Time Entries'!$F$12:$F$1011)+SUMIF('Time Entries'!$U$12:$U$1011, _xlfn.CONCAT(O$10, " - ", $Y220), 'Time Entries'!$H$12:$H$1011)+SUMIF('Time Entries'!$V$12:$V$1011, _xlfn.CONCAT(O$10, " - ", $Y220), 'Time Entries'!$J$12:$J$1011))</f>
        <v/>
      </c>
      <c r="P220" s="22" t="str">
        <f>IF(OR($B220="", $C220=""), "", SUMIF('Time Entries'!$S$12:$S$1011, _xlfn.CONCAT(P$10, " - ", $Y220), 'Time Entries'!$D$12:$D$1011)+SUMIF('Time Entries'!$T$12:$T$1011, _xlfn.CONCAT(P$10, " - ", $Y220), 'Time Entries'!$F$12:$F$1011)+SUMIF('Time Entries'!$U$12:$U$1011, _xlfn.CONCAT(P$10, " - ", $Y220), 'Time Entries'!$H$12:$H$1011)+SUMIF('Time Entries'!$V$12:$V$1011, _xlfn.CONCAT(P$10, " - ", $Y220), 'Time Entries'!$J$12:$J$1011))</f>
        <v/>
      </c>
      <c r="Q220" s="22" t="str">
        <f>IF(OR($B220="", $C220=""), "", SUMIF('Time Entries'!$S$12:$S$1011, _xlfn.CONCAT(Q$10, " - ", $Y220), 'Time Entries'!$D$12:$D$1011)+SUMIF('Time Entries'!$T$12:$T$1011, _xlfn.CONCAT(Q$10, " - ", $Y220), 'Time Entries'!$F$12:$F$1011)+SUMIF('Time Entries'!$U$12:$U$1011, _xlfn.CONCAT(Q$10, " - ", $Y220), 'Time Entries'!$H$12:$H$1011)+SUMIF('Time Entries'!$V$12:$V$1011, _xlfn.CONCAT(Q$10, " - ", $Y220), 'Time Entries'!$J$12:$J$1011))</f>
        <v/>
      </c>
      <c r="R220" s="22" t="str">
        <f>IF(OR($B220="", $C220=""), "", SUMIF('Time Entries'!$S$12:$S$1011, _xlfn.CONCAT(R$10, " - ", $Y220), 'Time Entries'!$D$12:$D$1011)+SUMIF('Time Entries'!$T$12:$T$1011, _xlfn.CONCAT(R$10, " - ", $Y220), 'Time Entries'!$F$12:$F$1011)+SUMIF('Time Entries'!$U$12:$U$1011, _xlfn.CONCAT(R$10, " - ", $Y220), 'Time Entries'!$H$12:$H$1011)+SUMIF('Time Entries'!$V$12:$V$1011, _xlfn.CONCAT(R$10, " - ", $Y220), 'Time Entries'!$J$12:$J$1011))</f>
        <v/>
      </c>
      <c r="S220" s="22" t="str">
        <f>IF(OR($B220="", $C220=""), "", SUMIF('Time Entries'!$S$12:$S$1011, _xlfn.CONCAT(S$10, " - ", $Y220), 'Time Entries'!$D$12:$D$1011)+SUMIF('Time Entries'!$T$12:$T$1011, _xlfn.CONCAT(S$10, " - ", $Y220), 'Time Entries'!$F$12:$F$1011)+SUMIF('Time Entries'!$U$12:$U$1011, _xlfn.CONCAT(S$10, " - ", $Y220), 'Time Entries'!$H$12:$H$1011)+SUMIF('Time Entries'!$V$12:$V$1011, _xlfn.CONCAT(S$10, " - ", $Y220), 'Time Entries'!$J$12:$J$1011))</f>
        <v/>
      </c>
      <c r="T220" s="24" t="str">
        <f>IF(OR($B220="", $C220=""), "", SUMIF('Time Entries'!$S$12:$S$1011, _xlfn.CONCAT(T$10, " - ", $Y220), 'Time Entries'!$D$12:$D$1011)+SUMIF('Time Entries'!$T$12:$T$1011, _xlfn.CONCAT(T$10, " - ", $Y220), 'Time Entries'!$F$12:$F$1011)+SUMIF('Time Entries'!$U$12:$U$1011, _xlfn.CONCAT(T$10, " - ", $Y220), 'Time Entries'!$H$12:$H$1011)+SUMIF('Time Entries'!$V$12:$V$1011, _xlfn.CONCAT(T$10, " - ", $Y220), 'Time Entries'!$J$12:$J$1011))</f>
        <v/>
      </c>
      <c r="U220" s="48"/>
      <c r="W220" s="17" t="str">
        <f t="shared" si="25"/>
        <v/>
      </c>
      <c r="Y220" s="17" t="str">
        <f t="shared" si="26"/>
        <v/>
      </c>
      <c r="AD220" s="17" t="str">
        <f t="shared" si="27"/>
        <v/>
      </c>
      <c r="AF220" s="17" t="str">
        <f t="shared" si="28"/>
        <v/>
      </c>
      <c r="AH220" s="17" t="str">
        <f>IF($B220="", "", IF(COUNTIF($B$12:$B220, $B220)&gt;1, "", $B220))</f>
        <v/>
      </c>
      <c r="AI220" s="17" t="str">
        <f>IF($AH220="", "", COUNTIF($AH$12:$AH$261, "&lt;"&amp;$AH220)+1+COUNTIF($AH$12:$AH220, $AH220)-1-$AH$10)</f>
        <v/>
      </c>
      <c r="AK220" s="17" t="str">
        <f t="shared" si="29"/>
        <v/>
      </c>
      <c r="AL220" s="17" t="str">
        <f>IF($AK220="", "", COUNTIF($AK$12:$AK$261, "&lt;"&amp;$AK220)+1+COUNTIF($AK$12:$AK220, $AK220)-1-$AK$10)</f>
        <v/>
      </c>
    </row>
    <row r="221" spans="1:38" x14ac:dyDescent="0.25">
      <c r="A221" s="48"/>
      <c r="B221" s="57"/>
      <c r="C221" s="58"/>
      <c r="D221" s="59"/>
      <c r="E221" s="48"/>
      <c r="F221" s="27" t="str">
        <f t="shared" si="23"/>
        <v/>
      </c>
      <c r="G221" s="27" t="str">
        <f t="shared" si="24"/>
        <v/>
      </c>
      <c r="H221" s="48"/>
      <c r="I221" s="31" t="str">
        <f>IF(OR($B221="", $C221=""), "", SUMIF('Time Entries'!$S$12:$S$1011, _xlfn.CONCAT(I$10, " - ", $Y221), 'Time Entries'!$D$12:$D$1011)+SUMIF('Time Entries'!$T$12:$T$1011, _xlfn.CONCAT(I$10, " - ", $Y221), 'Time Entries'!$F$12:$F$1011)+SUMIF('Time Entries'!$U$12:$U$1011, _xlfn.CONCAT(I$10, " - ", $Y221), 'Time Entries'!$H$12:$H$1011)+SUMIF('Time Entries'!$V$12:$V$1011, _xlfn.CONCAT(I$10, " - ", $Y221), 'Time Entries'!$J$12:$J$1011))</f>
        <v/>
      </c>
      <c r="J221" s="22" t="str">
        <f>IF(OR($B221="", $C221=""), "", SUMIF('Time Entries'!$S$12:$S$1011, _xlfn.CONCAT(J$10, " - ", $Y221), 'Time Entries'!$D$12:$D$1011)+SUMIF('Time Entries'!$T$12:$T$1011, _xlfn.CONCAT(J$10, " - ", $Y221), 'Time Entries'!$F$12:$F$1011)+SUMIF('Time Entries'!$U$12:$U$1011, _xlfn.CONCAT(J$10, " - ", $Y221), 'Time Entries'!$H$12:$H$1011)+SUMIF('Time Entries'!$V$12:$V$1011, _xlfn.CONCAT(J$10, " - ", $Y221), 'Time Entries'!$J$12:$J$1011))</f>
        <v/>
      </c>
      <c r="K221" s="22" t="str">
        <f>IF(OR($B221="", $C221=""), "", SUMIF('Time Entries'!$S$12:$S$1011, _xlfn.CONCAT(K$10, " - ", $Y221), 'Time Entries'!$D$12:$D$1011)+SUMIF('Time Entries'!$T$12:$T$1011, _xlfn.CONCAT(K$10, " - ", $Y221), 'Time Entries'!$F$12:$F$1011)+SUMIF('Time Entries'!$U$12:$U$1011, _xlfn.CONCAT(K$10, " - ", $Y221), 'Time Entries'!$H$12:$H$1011)+SUMIF('Time Entries'!$V$12:$V$1011, _xlfn.CONCAT(K$10, " - ", $Y221), 'Time Entries'!$J$12:$J$1011))</f>
        <v/>
      </c>
      <c r="L221" s="22" t="str">
        <f>IF(OR($B221="", $C221=""), "", SUMIF('Time Entries'!$S$12:$S$1011, _xlfn.CONCAT(L$10, " - ", $Y221), 'Time Entries'!$D$12:$D$1011)+SUMIF('Time Entries'!$T$12:$T$1011, _xlfn.CONCAT(L$10, " - ", $Y221), 'Time Entries'!$F$12:$F$1011)+SUMIF('Time Entries'!$U$12:$U$1011, _xlfn.CONCAT(L$10, " - ", $Y221), 'Time Entries'!$H$12:$H$1011)+SUMIF('Time Entries'!$V$12:$V$1011, _xlfn.CONCAT(L$10, " - ", $Y221), 'Time Entries'!$J$12:$J$1011))</f>
        <v/>
      </c>
      <c r="M221" s="22" t="str">
        <f>IF(OR($B221="", $C221=""), "", SUMIF('Time Entries'!$S$12:$S$1011, _xlfn.CONCAT(M$10, " - ", $Y221), 'Time Entries'!$D$12:$D$1011)+SUMIF('Time Entries'!$T$12:$T$1011, _xlfn.CONCAT(M$10, " - ", $Y221), 'Time Entries'!$F$12:$F$1011)+SUMIF('Time Entries'!$U$12:$U$1011, _xlfn.CONCAT(M$10, " - ", $Y221), 'Time Entries'!$H$12:$H$1011)+SUMIF('Time Entries'!$V$12:$V$1011, _xlfn.CONCAT(M$10, " - ", $Y221), 'Time Entries'!$J$12:$J$1011))</f>
        <v/>
      </c>
      <c r="N221" s="22" t="str">
        <f>IF(OR($B221="", $C221=""), "", SUMIF('Time Entries'!$S$12:$S$1011, _xlfn.CONCAT(N$10, " - ", $Y221), 'Time Entries'!$D$12:$D$1011)+SUMIF('Time Entries'!$T$12:$T$1011, _xlfn.CONCAT(N$10, " - ", $Y221), 'Time Entries'!$F$12:$F$1011)+SUMIF('Time Entries'!$U$12:$U$1011, _xlfn.CONCAT(N$10, " - ", $Y221), 'Time Entries'!$H$12:$H$1011)+SUMIF('Time Entries'!$V$12:$V$1011, _xlfn.CONCAT(N$10, " - ", $Y221), 'Time Entries'!$J$12:$J$1011))</f>
        <v/>
      </c>
      <c r="O221" s="22" t="str">
        <f>IF(OR($B221="", $C221=""), "", SUMIF('Time Entries'!$S$12:$S$1011, _xlfn.CONCAT(O$10, " - ", $Y221), 'Time Entries'!$D$12:$D$1011)+SUMIF('Time Entries'!$T$12:$T$1011, _xlfn.CONCAT(O$10, " - ", $Y221), 'Time Entries'!$F$12:$F$1011)+SUMIF('Time Entries'!$U$12:$U$1011, _xlfn.CONCAT(O$10, " - ", $Y221), 'Time Entries'!$H$12:$H$1011)+SUMIF('Time Entries'!$V$12:$V$1011, _xlfn.CONCAT(O$10, " - ", $Y221), 'Time Entries'!$J$12:$J$1011))</f>
        <v/>
      </c>
      <c r="P221" s="22" t="str">
        <f>IF(OR($B221="", $C221=""), "", SUMIF('Time Entries'!$S$12:$S$1011, _xlfn.CONCAT(P$10, " - ", $Y221), 'Time Entries'!$D$12:$D$1011)+SUMIF('Time Entries'!$T$12:$T$1011, _xlfn.CONCAT(P$10, " - ", $Y221), 'Time Entries'!$F$12:$F$1011)+SUMIF('Time Entries'!$U$12:$U$1011, _xlfn.CONCAT(P$10, " - ", $Y221), 'Time Entries'!$H$12:$H$1011)+SUMIF('Time Entries'!$V$12:$V$1011, _xlfn.CONCAT(P$10, " - ", $Y221), 'Time Entries'!$J$12:$J$1011))</f>
        <v/>
      </c>
      <c r="Q221" s="22" t="str">
        <f>IF(OR($B221="", $C221=""), "", SUMIF('Time Entries'!$S$12:$S$1011, _xlfn.CONCAT(Q$10, " - ", $Y221), 'Time Entries'!$D$12:$D$1011)+SUMIF('Time Entries'!$T$12:$T$1011, _xlfn.CONCAT(Q$10, " - ", $Y221), 'Time Entries'!$F$12:$F$1011)+SUMIF('Time Entries'!$U$12:$U$1011, _xlfn.CONCAT(Q$10, " - ", $Y221), 'Time Entries'!$H$12:$H$1011)+SUMIF('Time Entries'!$V$12:$V$1011, _xlfn.CONCAT(Q$10, " - ", $Y221), 'Time Entries'!$J$12:$J$1011))</f>
        <v/>
      </c>
      <c r="R221" s="22" t="str">
        <f>IF(OR($B221="", $C221=""), "", SUMIF('Time Entries'!$S$12:$S$1011, _xlfn.CONCAT(R$10, " - ", $Y221), 'Time Entries'!$D$12:$D$1011)+SUMIF('Time Entries'!$T$12:$T$1011, _xlfn.CONCAT(R$10, " - ", $Y221), 'Time Entries'!$F$12:$F$1011)+SUMIF('Time Entries'!$U$12:$U$1011, _xlfn.CONCAT(R$10, " - ", $Y221), 'Time Entries'!$H$12:$H$1011)+SUMIF('Time Entries'!$V$12:$V$1011, _xlfn.CONCAT(R$10, " - ", $Y221), 'Time Entries'!$J$12:$J$1011))</f>
        <v/>
      </c>
      <c r="S221" s="22" t="str">
        <f>IF(OR($B221="", $C221=""), "", SUMIF('Time Entries'!$S$12:$S$1011, _xlfn.CONCAT(S$10, " - ", $Y221), 'Time Entries'!$D$12:$D$1011)+SUMIF('Time Entries'!$T$12:$T$1011, _xlfn.CONCAT(S$10, " - ", $Y221), 'Time Entries'!$F$12:$F$1011)+SUMIF('Time Entries'!$U$12:$U$1011, _xlfn.CONCAT(S$10, " - ", $Y221), 'Time Entries'!$H$12:$H$1011)+SUMIF('Time Entries'!$V$12:$V$1011, _xlfn.CONCAT(S$10, " - ", $Y221), 'Time Entries'!$J$12:$J$1011))</f>
        <v/>
      </c>
      <c r="T221" s="24" t="str">
        <f>IF(OR($B221="", $C221=""), "", SUMIF('Time Entries'!$S$12:$S$1011, _xlfn.CONCAT(T$10, " - ", $Y221), 'Time Entries'!$D$12:$D$1011)+SUMIF('Time Entries'!$T$12:$T$1011, _xlfn.CONCAT(T$10, " - ", $Y221), 'Time Entries'!$F$12:$F$1011)+SUMIF('Time Entries'!$U$12:$U$1011, _xlfn.CONCAT(T$10, " - ", $Y221), 'Time Entries'!$H$12:$H$1011)+SUMIF('Time Entries'!$V$12:$V$1011, _xlfn.CONCAT(T$10, " - ", $Y221), 'Time Entries'!$J$12:$J$1011))</f>
        <v/>
      </c>
      <c r="U221" s="48"/>
      <c r="W221" s="17" t="str">
        <f t="shared" si="25"/>
        <v/>
      </c>
      <c r="Y221" s="17" t="str">
        <f t="shared" si="26"/>
        <v/>
      </c>
      <c r="AD221" s="17" t="str">
        <f t="shared" si="27"/>
        <v/>
      </c>
      <c r="AF221" s="17" t="str">
        <f t="shared" si="28"/>
        <v/>
      </c>
      <c r="AH221" s="17" t="str">
        <f>IF($B221="", "", IF(COUNTIF($B$12:$B221, $B221)&gt;1, "", $B221))</f>
        <v/>
      </c>
      <c r="AI221" s="17" t="str">
        <f>IF($AH221="", "", COUNTIF($AH$12:$AH$261, "&lt;"&amp;$AH221)+1+COUNTIF($AH$12:$AH221, $AH221)-1-$AH$10)</f>
        <v/>
      </c>
      <c r="AK221" s="17" t="str">
        <f t="shared" si="29"/>
        <v/>
      </c>
      <c r="AL221" s="17" t="str">
        <f>IF($AK221="", "", COUNTIF($AK$12:$AK$261, "&lt;"&amp;$AK221)+1+COUNTIF($AK$12:$AK221, $AK221)-1-$AK$10)</f>
        <v/>
      </c>
    </row>
    <row r="222" spans="1:38" x14ac:dyDescent="0.25">
      <c r="A222" s="48"/>
      <c r="B222" s="57"/>
      <c r="C222" s="58"/>
      <c r="D222" s="59"/>
      <c r="E222" s="48"/>
      <c r="F222" s="27" t="str">
        <f t="shared" si="23"/>
        <v/>
      </c>
      <c r="G222" s="27" t="str">
        <f t="shared" si="24"/>
        <v/>
      </c>
      <c r="H222" s="48"/>
      <c r="I222" s="31" t="str">
        <f>IF(OR($B222="", $C222=""), "", SUMIF('Time Entries'!$S$12:$S$1011, _xlfn.CONCAT(I$10, " - ", $Y222), 'Time Entries'!$D$12:$D$1011)+SUMIF('Time Entries'!$T$12:$T$1011, _xlfn.CONCAT(I$10, " - ", $Y222), 'Time Entries'!$F$12:$F$1011)+SUMIF('Time Entries'!$U$12:$U$1011, _xlfn.CONCAT(I$10, " - ", $Y222), 'Time Entries'!$H$12:$H$1011)+SUMIF('Time Entries'!$V$12:$V$1011, _xlfn.CONCAT(I$10, " - ", $Y222), 'Time Entries'!$J$12:$J$1011))</f>
        <v/>
      </c>
      <c r="J222" s="22" t="str">
        <f>IF(OR($B222="", $C222=""), "", SUMIF('Time Entries'!$S$12:$S$1011, _xlfn.CONCAT(J$10, " - ", $Y222), 'Time Entries'!$D$12:$D$1011)+SUMIF('Time Entries'!$T$12:$T$1011, _xlfn.CONCAT(J$10, " - ", $Y222), 'Time Entries'!$F$12:$F$1011)+SUMIF('Time Entries'!$U$12:$U$1011, _xlfn.CONCAT(J$10, " - ", $Y222), 'Time Entries'!$H$12:$H$1011)+SUMIF('Time Entries'!$V$12:$V$1011, _xlfn.CONCAT(J$10, " - ", $Y222), 'Time Entries'!$J$12:$J$1011))</f>
        <v/>
      </c>
      <c r="K222" s="22" t="str">
        <f>IF(OR($B222="", $C222=""), "", SUMIF('Time Entries'!$S$12:$S$1011, _xlfn.CONCAT(K$10, " - ", $Y222), 'Time Entries'!$D$12:$D$1011)+SUMIF('Time Entries'!$T$12:$T$1011, _xlfn.CONCAT(K$10, " - ", $Y222), 'Time Entries'!$F$12:$F$1011)+SUMIF('Time Entries'!$U$12:$U$1011, _xlfn.CONCAT(K$10, " - ", $Y222), 'Time Entries'!$H$12:$H$1011)+SUMIF('Time Entries'!$V$12:$V$1011, _xlfn.CONCAT(K$10, " - ", $Y222), 'Time Entries'!$J$12:$J$1011))</f>
        <v/>
      </c>
      <c r="L222" s="22" t="str">
        <f>IF(OR($B222="", $C222=""), "", SUMIF('Time Entries'!$S$12:$S$1011, _xlfn.CONCAT(L$10, " - ", $Y222), 'Time Entries'!$D$12:$D$1011)+SUMIF('Time Entries'!$T$12:$T$1011, _xlfn.CONCAT(L$10, " - ", $Y222), 'Time Entries'!$F$12:$F$1011)+SUMIF('Time Entries'!$U$12:$U$1011, _xlfn.CONCAT(L$10, " - ", $Y222), 'Time Entries'!$H$12:$H$1011)+SUMIF('Time Entries'!$V$12:$V$1011, _xlfn.CONCAT(L$10, " - ", $Y222), 'Time Entries'!$J$12:$J$1011))</f>
        <v/>
      </c>
      <c r="M222" s="22" t="str">
        <f>IF(OR($B222="", $C222=""), "", SUMIF('Time Entries'!$S$12:$S$1011, _xlfn.CONCAT(M$10, " - ", $Y222), 'Time Entries'!$D$12:$D$1011)+SUMIF('Time Entries'!$T$12:$T$1011, _xlfn.CONCAT(M$10, " - ", $Y222), 'Time Entries'!$F$12:$F$1011)+SUMIF('Time Entries'!$U$12:$U$1011, _xlfn.CONCAT(M$10, " - ", $Y222), 'Time Entries'!$H$12:$H$1011)+SUMIF('Time Entries'!$V$12:$V$1011, _xlfn.CONCAT(M$10, " - ", $Y222), 'Time Entries'!$J$12:$J$1011))</f>
        <v/>
      </c>
      <c r="N222" s="22" t="str">
        <f>IF(OR($B222="", $C222=""), "", SUMIF('Time Entries'!$S$12:$S$1011, _xlfn.CONCAT(N$10, " - ", $Y222), 'Time Entries'!$D$12:$D$1011)+SUMIF('Time Entries'!$T$12:$T$1011, _xlfn.CONCAT(N$10, " - ", $Y222), 'Time Entries'!$F$12:$F$1011)+SUMIF('Time Entries'!$U$12:$U$1011, _xlfn.CONCAT(N$10, " - ", $Y222), 'Time Entries'!$H$12:$H$1011)+SUMIF('Time Entries'!$V$12:$V$1011, _xlfn.CONCAT(N$10, " - ", $Y222), 'Time Entries'!$J$12:$J$1011))</f>
        <v/>
      </c>
      <c r="O222" s="22" t="str">
        <f>IF(OR($B222="", $C222=""), "", SUMIF('Time Entries'!$S$12:$S$1011, _xlfn.CONCAT(O$10, " - ", $Y222), 'Time Entries'!$D$12:$D$1011)+SUMIF('Time Entries'!$T$12:$T$1011, _xlfn.CONCAT(O$10, " - ", $Y222), 'Time Entries'!$F$12:$F$1011)+SUMIF('Time Entries'!$U$12:$U$1011, _xlfn.CONCAT(O$10, " - ", $Y222), 'Time Entries'!$H$12:$H$1011)+SUMIF('Time Entries'!$V$12:$V$1011, _xlfn.CONCAT(O$10, " - ", $Y222), 'Time Entries'!$J$12:$J$1011))</f>
        <v/>
      </c>
      <c r="P222" s="22" t="str">
        <f>IF(OR($B222="", $C222=""), "", SUMIF('Time Entries'!$S$12:$S$1011, _xlfn.CONCAT(P$10, " - ", $Y222), 'Time Entries'!$D$12:$D$1011)+SUMIF('Time Entries'!$T$12:$T$1011, _xlfn.CONCAT(P$10, " - ", $Y222), 'Time Entries'!$F$12:$F$1011)+SUMIF('Time Entries'!$U$12:$U$1011, _xlfn.CONCAT(P$10, " - ", $Y222), 'Time Entries'!$H$12:$H$1011)+SUMIF('Time Entries'!$V$12:$V$1011, _xlfn.CONCAT(P$10, " - ", $Y222), 'Time Entries'!$J$12:$J$1011))</f>
        <v/>
      </c>
      <c r="Q222" s="22" t="str">
        <f>IF(OR($B222="", $C222=""), "", SUMIF('Time Entries'!$S$12:$S$1011, _xlfn.CONCAT(Q$10, " - ", $Y222), 'Time Entries'!$D$12:$D$1011)+SUMIF('Time Entries'!$T$12:$T$1011, _xlfn.CONCAT(Q$10, " - ", $Y222), 'Time Entries'!$F$12:$F$1011)+SUMIF('Time Entries'!$U$12:$U$1011, _xlfn.CONCAT(Q$10, " - ", $Y222), 'Time Entries'!$H$12:$H$1011)+SUMIF('Time Entries'!$V$12:$V$1011, _xlfn.CONCAT(Q$10, " - ", $Y222), 'Time Entries'!$J$12:$J$1011))</f>
        <v/>
      </c>
      <c r="R222" s="22" t="str">
        <f>IF(OR($B222="", $C222=""), "", SUMIF('Time Entries'!$S$12:$S$1011, _xlfn.CONCAT(R$10, " - ", $Y222), 'Time Entries'!$D$12:$D$1011)+SUMIF('Time Entries'!$T$12:$T$1011, _xlfn.CONCAT(R$10, " - ", $Y222), 'Time Entries'!$F$12:$F$1011)+SUMIF('Time Entries'!$U$12:$U$1011, _xlfn.CONCAT(R$10, " - ", $Y222), 'Time Entries'!$H$12:$H$1011)+SUMIF('Time Entries'!$V$12:$V$1011, _xlfn.CONCAT(R$10, " - ", $Y222), 'Time Entries'!$J$12:$J$1011))</f>
        <v/>
      </c>
      <c r="S222" s="22" t="str">
        <f>IF(OR($B222="", $C222=""), "", SUMIF('Time Entries'!$S$12:$S$1011, _xlfn.CONCAT(S$10, " - ", $Y222), 'Time Entries'!$D$12:$D$1011)+SUMIF('Time Entries'!$T$12:$T$1011, _xlfn.CONCAT(S$10, " - ", $Y222), 'Time Entries'!$F$12:$F$1011)+SUMIF('Time Entries'!$U$12:$U$1011, _xlfn.CONCAT(S$10, " - ", $Y222), 'Time Entries'!$H$12:$H$1011)+SUMIF('Time Entries'!$V$12:$V$1011, _xlfn.CONCAT(S$10, " - ", $Y222), 'Time Entries'!$J$12:$J$1011))</f>
        <v/>
      </c>
      <c r="T222" s="24" t="str">
        <f>IF(OR($B222="", $C222=""), "", SUMIF('Time Entries'!$S$12:$S$1011, _xlfn.CONCAT(T$10, " - ", $Y222), 'Time Entries'!$D$12:$D$1011)+SUMIF('Time Entries'!$T$12:$T$1011, _xlfn.CONCAT(T$10, " - ", $Y222), 'Time Entries'!$F$12:$F$1011)+SUMIF('Time Entries'!$U$12:$U$1011, _xlfn.CONCAT(T$10, " - ", $Y222), 'Time Entries'!$H$12:$H$1011)+SUMIF('Time Entries'!$V$12:$V$1011, _xlfn.CONCAT(T$10, " - ", $Y222), 'Time Entries'!$J$12:$J$1011))</f>
        <v/>
      </c>
      <c r="U222" s="48"/>
      <c r="W222" s="17" t="str">
        <f t="shared" si="25"/>
        <v/>
      </c>
      <c r="Y222" s="17" t="str">
        <f t="shared" si="26"/>
        <v/>
      </c>
      <c r="AD222" s="17" t="str">
        <f t="shared" si="27"/>
        <v/>
      </c>
      <c r="AF222" s="17" t="str">
        <f t="shared" si="28"/>
        <v/>
      </c>
      <c r="AH222" s="17" t="str">
        <f>IF($B222="", "", IF(COUNTIF($B$12:$B222, $B222)&gt;1, "", $B222))</f>
        <v/>
      </c>
      <c r="AI222" s="17" t="str">
        <f>IF($AH222="", "", COUNTIF($AH$12:$AH$261, "&lt;"&amp;$AH222)+1+COUNTIF($AH$12:$AH222, $AH222)-1-$AH$10)</f>
        <v/>
      </c>
      <c r="AK222" s="17" t="str">
        <f t="shared" si="29"/>
        <v/>
      </c>
      <c r="AL222" s="17" t="str">
        <f>IF($AK222="", "", COUNTIF($AK$12:$AK$261, "&lt;"&amp;$AK222)+1+COUNTIF($AK$12:$AK222, $AK222)-1-$AK$10)</f>
        <v/>
      </c>
    </row>
    <row r="223" spans="1:38" x14ac:dyDescent="0.25">
      <c r="A223" s="48"/>
      <c r="B223" s="57"/>
      <c r="C223" s="58"/>
      <c r="D223" s="59"/>
      <c r="E223" s="48"/>
      <c r="F223" s="27" t="str">
        <f t="shared" si="23"/>
        <v/>
      </c>
      <c r="G223" s="27" t="str">
        <f t="shared" si="24"/>
        <v/>
      </c>
      <c r="H223" s="48"/>
      <c r="I223" s="31" t="str">
        <f>IF(OR($B223="", $C223=""), "", SUMIF('Time Entries'!$S$12:$S$1011, _xlfn.CONCAT(I$10, " - ", $Y223), 'Time Entries'!$D$12:$D$1011)+SUMIF('Time Entries'!$T$12:$T$1011, _xlfn.CONCAT(I$10, " - ", $Y223), 'Time Entries'!$F$12:$F$1011)+SUMIF('Time Entries'!$U$12:$U$1011, _xlfn.CONCAT(I$10, " - ", $Y223), 'Time Entries'!$H$12:$H$1011)+SUMIF('Time Entries'!$V$12:$V$1011, _xlfn.CONCAT(I$10, " - ", $Y223), 'Time Entries'!$J$12:$J$1011))</f>
        <v/>
      </c>
      <c r="J223" s="22" t="str">
        <f>IF(OR($B223="", $C223=""), "", SUMIF('Time Entries'!$S$12:$S$1011, _xlfn.CONCAT(J$10, " - ", $Y223), 'Time Entries'!$D$12:$D$1011)+SUMIF('Time Entries'!$T$12:$T$1011, _xlfn.CONCAT(J$10, " - ", $Y223), 'Time Entries'!$F$12:$F$1011)+SUMIF('Time Entries'!$U$12:$U$1011, _xlfn.CONCAT(J$10, " - ", $Y223), 'Time Entries'!$H$12:$H$1011)+SUMIF('Time Entries'!$V$12:$V$1011, _xlfn.CONCAT(J$10, " - ", $Y223), 'Time Entries'!$J$12:$J$1011))</f>
        <v/>
      </c>
      <c r="K223" s="22" t="str">
        <f>IF(OR($B223="", $C223=""), "", SUMIF('Time Entries'!$S$12:$S$1011, _xlfn.CONCAT(K$10, " - ", $Y223), 'Time Entries'!$D$12:$D$1011)+SUMIF('Time Entries'!$T$12:$T$1011, _xlfn.CONCAT(K$10, " - ", $Y223), 'Time Entries'!$F$12:$F$1011)+SUMIF('Time Entries'!$U$12:$U$1011, _xlfn.CONCAT(K$10, " - ", $Y223), 'Time Entries'!$H$12:$H$1011)+SUMIF('Time Entries'!$V$12:$V$1011, _xlfn.CONCAT(K$10, " - ", $Y223), 'Time Entries'!$J$12:$J$1011))</f>
        <v/>
      </c>
      <c r="L223" s="22" t="str">
        <f>IF(OR($B223="", $C223=""), "", SUMIF('Time Entries'!$S$12:$S$1011, _xlfn.CONCAT(L$10, " - ", $Y223), 'Time Entries'!$D$12:$D$1011)+SUMIF('Time Entries'!$T$12:$T$1011, _xlfn.CONCAT(L$10, " - ", $Y223), 'Time Entries'!$F$12:$F$1011)+SUMIF('Time Entries'!$U$12:$U$1011, _xlfn.CONCAT(L$10, " - ", $Y223), 'Time Entries'!$H$12:$H$1011)+SUMIF('Time Entries'!$V$12:$V$1011, _xlfn.CONCAT(L$10, " - ", $Y223), 'Time Entries'!$J$12:$J$1011))</f>
        <v/>
      </c>
      <c r="M223" s="22" t="str">
        <f>IF(OR($B223="", $C223=""), "", SUMIF('Time Entries'!$S$12:$S$1011, _xlfn.CONCAT(M$10, " - ", $Y223), 'Time Entries'!$D$12:$D$1011)+SUMIF('Time Entries'!$T$12:$T$1011, _xlfn.CONCAT(M$10, " - ", $Y223), 'Time Entries'!$F$12:$F$1011)+SUMIF('Time Entries'!$U$12:$U$1011, _xlfn.CONCAT(M$10, " - ", $Y223), 'Time Entries'!$H$12:$H$1011)+SUMIF('Time Entries'!$V$12:$V$1011, _xlfn.CONCAT(M$10, " - ", $Y223), 'Time Entries'!$J$12:$J$1011))</f>
        <v/>
      </c>
      <c r="N223" s="22" t="str">
        <f>IF(OR($B223="", $C223=""), "", SUMIF('Time Entries'!$S$12:$S$1011, _xlfn.CONCAT(N$10, " - ", $Y223), 'Time Entries'!$D$12:$D$1011)+SUMIF('Time Entries'!$T$12:$T$1011, _xlfn.CONCAT(N$10, " - ", $Y223), 'Time Entries'!$F$12:$F$1011)+SUMIF('Time Entries'!$U$12:$U$1011, _xlfn.CONCAT(N$10, " - ", $Y223), 'Time Entries'!$H$12:$H$1011)+SUMIF('Time Entries'!$V$12:$V$1011, _xlfn.CONCAT(N$10, " - ", $Y223), 'Time Entries'!$J$12:$J$1011))</f>
        <v/>
      </c>
      <c r="O223" s="22" t="str">
        <f>IF(OR($B223="", $C223=""), "", SUMIF('Time Entries'!$S$12:$S$1011, _xlfn.CONCAT(O$10, " - ", $Y223), 'Time Entries'!$D$12:$D$1011)+SUMIF('Time Entries'!$T$12:$T$1011, _xlfn.CONCAT(O$10, " - ", $Y223), 'Time Entries'!$F$12:$F$1011)+SUMIF('Time Entries'!$U$12:$U$1011, _xlfn.CONCAT(O$10, " - ", $Y223), 'Time Entries'!$H$12:$H$1011)+SUMIF('Time Entries'!$V$12:$V$1011, _xlfn.CONCAT(O$10, " - ", $Y223), 'Time Entries'!$J$12:$J$1011))</f>
        <v/>
      </c>
      <c r="P223" s="22" t="str">
        <f>IF(OR($B223="", $C223=""), "", SUMIF('Time Entries'!$S$12:$S$1011, _xlfn.CONCAT(P$10, " - ", $Y223), 'Time Entries'!$D$12:$D$1011)+SUMIF('Time Entries'!$T$12:$T$1011, _xlfn.CONCAT(P$10, " - ", $Y223), 'Time Entries'!$F$12:$F$1011)+SUMIF('Time Entries'!$U$12:$U$1011, _xlfn.CONCAT(P$10, " - ", $Y223), 'Time Entries'!$H$12:$H$1011)+SUMIF('Time Entries'!$V$12:$V$1011, _xlfn.CONCAT(P$10, " - ", $Y223), 'Time Entries'!$J$12:$J$1011))</f>
        <v/>
      </c>
      <c r="Q223" s="22" t="str">
        <f>IF(OR($B223="", $C223=""), "", SUMIF('Time Entries'!$S$12:$S$1011, _xlfn.CONCAT(Q$10, " - ", $Y223), 'Time Entries'!$D$12:$D$1011)+SUMIF('Time Entries'!$T$12:$T$1011, _xlfn.CONCAT(Q$10, " - ", $Y223), 'Time Entries'!$F$12:$F$1011)+SUMIF('Time Entries'!$U$12:$U$1011, _xlfn.CONCAT(Q$10, " - ", $Y223), 'Time Entries'!$H$12:$H$1011)+SUMIF('Time Entries'!$V$12:$V$1011, _xlfn.CONCAT(Q$10, " - ", $Y223), 'Time Entries'!$J$12:$J$1011))</f>
        <v/>
      </c>
      <c r="R223" s="22" t="str">
        <f>IF(OR($B223="", $C223=""), "", SUMIF('Time Entries'!$S$12:$S$1011, _xlfn.CONCAT(R$10, " - ", $Y223), 'Time Entries'!$D$12:$D$1011)+SUMIF('Time Entries'!$T$12:$T$1011, _xlfn.CONCAT(R$10, " - ", $Y223), 'Time Entries'!$F$12:$F$1011)+SUMIF('Time Entries'!$U$12:$U$1011, _xlfn.CONCAT(R$10, " - ", $Y223), 'Time Entries'!$H$12:$H$1011)+SUMIF('Time Entries'!$V$12:$V$1011, _xlfn.CONCAT(R$10, " - ", $Y223), 'Time Entries'!$J$12:$J$1011))</f>
        <v/>
      </c>
      <c r="S223" s="22" t="str">
        <f>IF(OR($B223="", $C223=""), "", SUMIF('Time Entries'!$S$12:$S$1011, _xlfn.CONCAT(S$10, " - ", $Y223), 'Time Entries'!$D$12:$D$1011)+SUMIF('Time Entries'!$T$12:$T$1011, _xlfn.CONCAT(S$10, " - ", $Y223), 'Time Entries'!$F$12:$F$1011)+SUMIF('Time Entries'!$U$12:$U$1011, _xlfn.CONCAT(S$10, " - ", $Y223), 'Time Entries'!$H$12:$H$1011)+SUMIF('Time Entries'!$V$12:$V$1011, _xlfn.CONCAT(S$10, " - ", $Y223), 'Time Entries'!$J$12:$J$1011))</f>
        <v/>
      </c>
      <c r="T223" s="24" t="str">
        <f>IF(OR($B223="", $C223=""), "", SUMIF('Time Entries'!$S$12:$S$1011, _xlfn.CONCAT(T$10, " - ", $Y223), 'Time Entries'!$D$12:$D$1011)+SUMIF('Time Entries'!$T$12:$T$1011, _xlfn.CONCAT(T$10, " - ", $Y223), 'Time Entries'!$F$12:$F$1011)+SUMIF('Time Entries'!$U$12:$U$1011, _xlfn.CONCAT(T$10, " - ", $Y223), 'Time Entries'!$H$12:$H$1011)+SUMIF('Time Entries'!$V$12:$V$1011, _xlfn.CONCAT(T$10, " - ", $Y223), 'Time Entries'!$J$12:$J$1011))</f>
        <v/>
      </c>
      <c r="U223" s="48"/>
      <c r="W223" s="17" t="str">
        <f t="shared" si="25"/>
        <v/>
      </c>
      <c r="Y223" s="17" t="str">
        <f t="shared" si="26"/>
        <v/>
      </c>
      <c r="AD223" s="17" t="str">
        <f t="shared" si="27"/>
        <v/>
      </c>
      <c r="AF223" s="17" t="str">
        <f t="shared" si="28"/>
        <v/>
      </c>
      <c r="AH223" s="17" t="str">
        <f>IF($B223="", "", IF(COUNTIF($B$12:$B223, $B223)&gt;1, "", $B223))</f>
        <v/>
      </c>
      <c r="AI223" s="17" t="str">
        <f>IF($AH223="", "", COUNTIF($AH$12:$AH$261, "&lt;"&amp;$AH223)+1+COUNTIF($AH$12:$AH223, $AH223)-1-$AH$10)</f>
        <v/>
      </c>
      <c r="AK223" s="17" t="str">
        <f t="shared" si="29"/>
        <v/>
      </c>
      <c r="AL223" s="17" t="str">
        <f>IF($AK223="", "", COUNTIF($AK$12:$AK$261, "&lt;"&amp;$AK223)+1+COUNTIF($AK$12:$AK223, $AK223)-1-$AK$10)</f>
        <v/>
      </c>
    </row>
    <row r="224" spans="1:38" x14ac:dyDescent="0.25">
      <c r="A224" s="48"/>
      <c r="B224" s="57"/>
      <c r="C224" s="58"/>
      <c r="D224" s="59"/>
      <c r="E224" s="48"/>
      <c r="F224" s="27" t="str">
        <f t="shared" si="23"/>
        <v/>
      </c>
      <c r="G224" s="27" t="str">
        <f t="shared" si="24"/>
        <v/>
      </c>
      <c r="H224" s="48"/>
      <c r="I224" s="31" t="str">
        <f>IF(OR($B224="", $C224=""), "", SUMIF('Time Entries'!$S$12:$S$1011, _xlfn.CONCAT(I$10, " - ", $Y224), 'Time Entries'!$D$12:$D$1011)+SUMIF('Time Entries'!$T$12:$T$1011, _xlfn.CONCAT(I$10, " - ", $Y224), 'Time Entries'!$F$12:$F$1011)+SUMIF('Time Entries'!$U$12:$U$1011, _xlfn.CONCAT(I$10, " - ", $Y224), 'Time Entries'!$H$12:$H$1011)+SUMIF('Time Entries'!$V$12:$V$1011, _xlfn.CONCAT(I$10, " - ", $Y224), 'Time Entries'!$J$12:$J$1011))</f>
        <v/>
      </c>
      <c r="J224" s="22" t="str">
        <f>IF(OR($B224="", $C224=""), "", SUMIF('Time Entries'!$S$12:$S$1011, _xlfn.CONCAT(J$10, " - ", $Y224), 'Time Entries'!$D$12:$D$1011)+SUMIF('Time Entries'!$T$12:$T$1011, _xlfn.CONCAT(J$10, " - ", $Y224), 'Time Entries'!$F$12:$F$1011)+SUMIF('Time Entries'!$U$12:$U$1011, _xlfn.CONCAT(J$10, " - ", $Y224), 'Time Entries'!$H$12:$H$1011)+SUMIF('Time Entries'!$V$12:$V$1011, _xlfn.CONCAT(J$10, " - ", $Y224), 'Time Entries'!$J$12:$J$1011))</f>
        <v/>
      </c>
      <c r="K224" s="22" t="str">
        <f>IF(OR($B224="", $C224=""), "", SUMIF('Time Entries'!$S$12:$S$1011, _xlfn.CONCAT(K$10, " - ", $Y224), 'Time Entries'!$D$12:$D$1011)+SUMIF('Time Entries'!$T$12:$T$1011, _xlfn.CONCAT(K$10, " - ", $Y224), 'Time Entries'!$F$12:$F$1011)+SUMIF('Time Entries'!$U$12:$U$1011, _xlfn.CONCAT(K$10, " - ", $Y224), 'Time Entries'!$H$12:$H$1011)+SUMIF('Time Entries'!$V$12:$V$1011, _xlfn.CONCAT(K$10, " - ", $Y224), 'Time Entries'!$J$12:$J$1011))</f>
        <v/>
      </c>
      <c r="L224" s="22" t="str">
        <f>IF(OR($B224="", $C224=""), "", SUMIF('Time Entries'!$S$12:$S$1011, _xlfn.CONCAT(L$10, " - ", $Y224), 'Time Entries'!$D$12:$D$1011)+SUMIF('Time Entries'!$T$12:$T$1011, _xlfn.CONCAT(L$10, " - ", $Y224), 'Time Entries'!$F$12:$F$1011)+SUMIF('Time Entries'!$U$12:$U$1011, _xlfn.CONCAT(L$10, " - ", $Y224), 'Time Entries'!$H$12:$H$1011)+SUMIF('Time Entries'!$V$12:$V$1011, _xlfn.CONCAT(L$10, " - ", $Y224), 'Time Entries'!$J$12:$J$1011))</f>
        <v/>
      </c>
      <c r="M224" s="22" t="str">
        <f>IF(OR($B224="", $C224=""), "", SUMIF('Time Entries'!$S$12:$S$1011, _xlfn.CONCAT(M$10, " - ", $Y224), 'Time Entries'!$D$12:$D$1011)+SUMIF('Time Entries'!$T$12:$T$1011, _xlfn.CONCAT(M$10, " - ", $Y224), 'Time Entries'!$F$12:$F$1011)+SUMIF('Time Entries'!$U$12:$U$1011, _xlfn.CONCAT(M$10, " - ", $Y224), 'Time Entries'!$H$12:$H$1011)+SUMIF('Time Entries'!$V$12:$V$1011, _xlfn.CONCAT(M$10, " - ", $Y224), 'Time Entries'!$J$12:$J$1011))</f>
        <v/>
      </c>
      <c r="N224" s="22" t="str">
        <f>IF(OR($B224="", $C224=""), "", SUMIF('Time Entries'!$S$12:$S$1011, _xlfn.CONCAT(N$10, " - ", $Y224), 'Time Entries'!$D$12:$D$1011)+SUMIF('Time Entries'!$T$12:$T$1011, _xlfn.CONCAT(N$10, " - ", $Y224), 'Time Entries'!$F$12:$F$1011)+SUMIF('Time Entries'!$U$12:$U$1011, _xlfn.CONCAT(N$10, " - ", $Y224), 'Time Entries'!$H$12:$H$1011)+SUMIF('Time Entries'!$V$12:$V$1011, _xlfn.CONCAT(N$10, " - ", $Y224), 'Time Entries'!$J$12:$J$1011))</f>
        <v/>
      </c>
      <c r="O224" s="22" t="str">
        <f>IF(OR($B224="", $C224=""), "", SUMIF('Time Entries'!$S$12:$S$1011, _xlfn.CONCAT(O$10, " - ", $Y224), 'Time Entries'!$D$12:$D$1011)+SUMIF('Time Entries'!$T$12:$T$1011, _xlfn.CONCAT(O$10, " - ", $Y224), 'Time Entries'!$F$12:$F$1011)+SUMIF('Time Entries'!$U$12:$U$1011, _xlfn.CONCAT(O$10, " - ", $Y224), 'Time Entries'!$H$12:$H$1011)+SUMIF('Time Entries'!$V$12:$V$1011, _xlfn.CONCAT(O$10, " - ", $Y224), 'Time Entries'!$J$12:$J$1011))</f>
        <v/>
      </c>
      <c r="P224" s="22" t="str">
        <f>IF(OR($B224="", $C224=""), "", SUMIF('Time Entries'!$S$12:$S$1011, _xlfn.CONCAT(P$10, " - ", $Y224), 'Time Entries'!$D$12:$D$1011)+SUMIF('Time Entries'!$T$12:$T$1011, _xlfn.CONCAT(P$10, " - ", $Y224), 'Time Entries'!$F$12:$F$1011)+SUMIF('Time Entries'!$U$12:$U$1011, _xlfn.CONCAT(P$10, " - ", $Y224), 'Time Entries'!$H$12:$H$1011)+SUMIF('Time Entries'!$V$12:$V$1011, _xlfn.CONCAT(P$10, " - ", $Y224), 'Time Entries'!$J$12:$J$1011))</f>
        <v/>
      </c>
      <c r="Q224" s="22" t="str">
        <f>IF(OR($B224="", $C224=""), "", SUMIF('Time Entries'!$S$12:$S$1011, _xlfn.CONCAT(Q$10, " - ", $Y224), 'Time Entries'!$D$12:$D$1011)+SUMIF('Time Entries'!$T$12:$T$1011, _xlfn.CONCAT(Q$10, " - ", $Y224), 'Time Entries'!$F$12:$F$1011)+SUMIF('Time Entries'!$U$12:$U$1011, _xlfn.CONCAT(Q$10, " - ", $Y224), 'Time Entries'!$H$12:$H$1011)+SUMIF('Time Entries'!$V$12:$V$1011, _xlfn.CONCAT(Q$10, " - ", $Y224), 'Time Entries'!$J$12:$J$1011))</f>
        <v/>
      </c>
      <c r="R224" s="22" t="str">
        <f>IF(OR($B224="", $C224=""), "", SUMIF('Time Entries'!$S$12:$S$1011, _xlfn.CONCAT(R$10, " - ", $Y224), 'Time Entries'!$D$12:$D$1011)+SUMIF('Time Entries'!$T$12:$T$1011, _xlfn.CONCAT(R$10, " - ", $Y224), 'Time Entries'!$F$12:$F$1011)+SUMIF('Time Entries'!$U$12:$U$1011, _xlfn.CONCAT(R$10, " - ", $Y224), 'Time Entries'!$H$12:$H$1011)+SUMIF('Time Entries'!$V$12:$V$1011, _xlfn.CONCAT(R$10, " - ", $Y224), 'Time Entries'!$J$12:$J$1011))</f>
        <v/>
      </c>
      <c r="S224" s="22" t="str">
        <f>IF(OR($B224="", $C224=""), "", SUMIF('Time Entries'!$S$12:$S$1011, _xlfn.CONCAT(S$10, " - ", $Y224), 'Time Entries'!$D$12:$D$1011)+SUMIF('Time Entries'!$T$12:$T$1011, _xlfn.CONCAT(S$10, " - ", $Y224), 'Time Entries'!$F$12:$F$1011)+SUMIF('Time Entries'!$U$12:$U$1011, _xlfn.CONCAT(S$10, " - ", $Y224), 'Time Entries'!$H$12:$H$1011)+SUMIF('Time Entries'!$V$12:$V$1011, _xlfn.CONCAT(S$10, " - ", $Y224), 'Time Entries'!$J$12:$J$1011))</f>
        <v/>
      </c>
      <c r="T224" s="24" t="str">
        <f>IF(OR($B224="", $C224=""), "", SUMIF('Time Entries'!$S$12:$S$1011, _xlfn.CONCAT(T$10, " - ", $Y224), 'Time Entries'!$D$12:$D$1011)+SUMIF('Time Entries'!$T$12:$T$1011, _xlfn.CONCAT(T$10, " - ", $Y224), 'Time Entries'!$F$12:$F$1011)+SUMIF('Time Entries'!$U$12:$U$1011, _xlfn.CONCAT(T$10, " - ", $Y224), 'Time Entries'!$H$12:$H$1011)+SUMIF('Time Entries'!$V$12:$V$1011, _xlfn.CONCAT(T$10, " - ", $Y224), 'Time Entries'!$J$12:$J$1011))</f>
        <v/>
      </c>
      <c r="U224" s="48"/>
      <c r="W224" s="17" t="str">
        <f t="shared" si="25"/>
        <v/>
      </c>
      <c r="Y224" s="17" t="str">
        <f t="shared" si="26"/>
        <v/>
      </c>
      <c r="AD224" s="17" t="str">
        <f t="shared" si="27"/>
        <v/>
      </c>
      <c r="AF224" s="17" t="str">
        <f t="shared" si="28"/>
        <v/>
      </c>
      <c r="AH224" s="17" t="str">
        <f>IF($B224="", "", IF(COUNTIF($B$12:$B224, $B224)&gt;1, "", $B224))</f>
        <v/>
      </c>
      <c r="AI224" s="17" t="str">
        <f>IF($AH224="", "", COUNTIF($AH$12:$AH$261, "&lt;"&amp;$AH224)+1+COUNTIF($AH$12:$AH224, $AH224)-1-$AH$10)</f>
        <v/>
      </c>
      <c r="AK224" s="17" t="str">
        <f t="shared" si="29"/>
        <v/>
      </c>
      <c r="AL224" s="17" t="str">
        <f>IF($AK224="", "", COUNTIF($AK$12:$AK$261, "&lt;"&amp;$AK224)+1+COUNTIF($AK$12:$AK224, $AK224)-1-$AK$10)</f>
        <v/>
      </c>
    </row>
    <row r="225" spans="1:38" x14ac:dyDescent="0.25">
      <c r="A225" s="48"/>
      <c r="B225" s="57"/>
      <c r="C225" s="58"/>
      <c r="D225" s="59"/>
      <c r="E225" s="48"/>
      <c r="F225" s="27" t="str">
        <f t="shared" si="23"/>
        <v/>
      </c>
      <c r="G225" s="27" t="str">
        <f t="shared" si="24"/>
        <v/>
      </c>
      <c r="H225" s="48"/>
      <c r="I225" s="31" t="str">
        <f>IF(OR($B225="", $C225=""), "", SUMIF('Time Entries'!$S$12:$S$1011, _xlfn.CONCAT(I$10, " - ", $Y225), 'Time Entries'!$D$12:$D$1011)+SUMIF('Time Entries'!$T$12:$T$1011, _xlfn.CONCAT(I$10, " - ", $Y225), 'Time Entries'!$F$12:$F$1011)+SUMIF('Time Entries'!$U$12:$U$1011, _xlfn.CONCAT(I$10, " - ", $Y225), 'Time Entries'!$H$12:$H$1011)+SUMIF('Time Entries'!$V$12:$V$1011, _xlfn.CONCAT(I$10, " - ", $Y225), 'Time Entries'!$J$12:$J$1011))</f>
        <v/>
      </c>
      <c r="J225" s="22" t="str">
        <f>IF(OR($B225="", $C225=""), "", SUMIF('Time Entries'!$S$12:$S$1011, _xlfn.CONCAT(J$10, " - ", $Y225), 'Time Entries'!$D$12:$D$1011)+SUMIF('Time Entries'!$T$12:$T$1011, _xlfn.CONCAT(J$10, " - ", $Y225), 'Time Entries'!$F$12:$F$1011)+SUMIF('Time Entries'!$U$12:$U$1011, _xlfn.CONCAT(J$10, " - ", $Y225), 'Time Entries'!$H$12:$H$1011)+SUMIF('Time Entries'!$V$12:$V$1011, _xlfn.CONCAT(J$10, " - ", $Y225), 'Time Entries'!$J$12:$J$1011))</f>
        <v/>
      </c>
      <c r="K225" s="22" t="str">
        <f>IF(OR($B225="", $C225=""), "", SUMIF('Time Entries'!$S$12:$S$1011, _xlfn.CONCAT(K$10, " - ", $Y225), 'Time Entries'!$D$12:$D$1011)+SUMIF('Time Entries'!$T$12:$T$1011, _xlfn.CONCAT(K$10, " - ", $Y225), 'Time Entries'!$F$12:$F$1011)+SUMIF('Time Entries'!$U$12:$U$1011, _xlfn.CONCAT(K$10, " - ", $Y225), 'Time Entries'!$H$12:$H$1011)+SUMIF('Time Entries'!$V$12:$V$1011, _xlfn.CONCAT(K$10, " - ", $Y225), 'Time Entries'!$J$12:$J$1011))</f>
        <v/>
      </c>
      <c r="L225" s="22" t="str">
        <f>IF(OR($B225="", $C225=""), "", SUMIF('Time Entries'!$S$12:$S$1011, _xlfn.CONCAT(L$10, " - ", $Y225), 'Time Entries'!$D$12:$D$1011)+SUMIF('Time Entries'!$T$12:$T$1011, _xlfn.CONCAT(L$10, " - ", $Y225), 'Time Entries'!$F$12:$F$1011)+SUMIF('Time Entries'!$U$12:$U$1011, _xlfn.CONCAT(L$10, " - ", $Y225), 'Time Entries'!$H$12:$H$1011)+SUMIF('Time Entries'!$V$12:$V$1011, _xlfn.CONCAT(L$10, " - ", $Y225), 'Time Entries'!$J$12:$J$1011))</f>
        <v/>
      </c>
      <c r="M225" s="22" t="str">
        <f>IF(OR($B225="", $C225=""), "", SUMIF('Time Entries'!$S$12:$S$1011, _xlfn.CONCAT(M$10, " - ", $Y225), 'Time Entries'!$D$12:$D$1011)+SUMIF('Time Entries'!$T$12:$T$1011, _xlfn.CONCAT(M$10, " - ", $Y225), 'Time Entries'!$F$12:$F$1011)+SUMIF('Time Entries'!$U$12:$U$1011, _xlfn.CONCAT(M$10, " - ", $Y225), 'Time Entries'!$H$12:$H$1011)+SUMIF('Time Entries'!$V$12:$V$1011, _xlfn.CONCAT(M$10, " - ", $Y225), 'Time Entries'!$J$12:$J$1011))</f>
        <v/>
      </c>
      <c r="N225" s="22" t="str">
        <f>IF(OR($B225="", $C225=""), "", SUMIF('Time Entries'!$S$12:$S$1011, _xlfn.CONCAT(N$10, " - ", $Y225), 'Time Entries'!$D$12:$D$1011)+SUMIF('Time Entries'!$T$12:$T$1011, _xlfn.CONCAT(N$10, " - ", $Y225), 'Time Entries'!$F$12:$F$1011)+SUMIF('Time Entries'!$U$12:$U$1011, _xlfn.CONCAT(N$10, " - ", $Y225), 'Time Entries'!$H$12:$H$1011)+SUMIF('Time Entries'!$V$12:$V$1011, _xlfn.CONCAT(N$10, " - ", $Y225), 'Time Entries'!$J$12:$J$1011))</f>
        <v/>
      </c>
      <c r="O225" s="22" t="str">
        <f>IF(OR($B225="", $C225=""), "", SUMIF('Time Entries'!$S$12:$S$1011, _xlfn.CONCAT(O$10, " - ", $Y225), 'Time Entries'!$D$12:$D$1011)+SUMIF('Time Entries'!$T$12:$T$1011, _xlfn.CONCAT(O$10, " - ", $Y225), 'Time Entries'!$F$12:$F$1011)+SUMIF('Time Entries'!$U$12:$U$1011, _xlfn.CONCAT(O$10, " - ", $Y225), 'Time Entries'!$H$12:$H$1011)+SUMIF('Time Entries'!$V$12:$V$1011, _xlfn.CONCAT(O$10, " - ", $Y225), 'Time Entries'!$J$12:$J$1011))</f>
        <v/>
      </c>
      <c r="P225" s="22" t="str">
        <f>IF(OR($B225="", $C225=""), "", SUMIF('Time Entries'!$S$12:$S$1011, _xlfn.CONCAT(P$10, " - ", $Y225), 'Time Entries'!$D$12:$D$1011)+SUMIF('Time Entries'!$T$12:$T$1011, _xlfn.CONCAT(P$10, " - ", $Y225), 'Time Entries'!$F$12:$F$1011)+SUMIF('Time Entries'!$U$12:$U$1011, _xlfn.CONCAT(P$10, " - ", $Y225), 'Time Entries'!$H$12:$H$1011)+SUMIF('Time Entries'!$V$12:$V$1011, _xlfn.CONCAT(P$10, " - ", $Y225), 'Time Entries'!$J$12:$J$1011))</f>
        <v/>
      </c>
      <c r="Q225" s="22" t="str">
        <f>IF(OR($B225="", $C225=""), "", SUMIF('Time Entries'!$S$12:$S$1011, _xlfn.CONCAT(Q$10, " - ", $Y225), 'Time Entries'!$D$12:$D$1011)+SUMIF('Time Entries'!$T$12:$T$1011, _xlfn.CONCAT(Q$10, " - ", $Y225), 'Time Entries'!$F$12:$F$1011)+SUMIF('Time Entries'!$U$12:$U$1011, _xlfn.CONCAT(Q$10, " - ", $Y225), 'Time Entries'!$H$12:$H$1011)+SUMIF('Time Entries'!$V$12:$V$1011, _xlfn.CONCAT(Q$10, " - ", $Y225), 'Time Entries'!$J$12:$J$1011))</f>
        <v/>
      </c>
      <c r="R225" s="22" t="str">
        <f>IF(OR($B225="", $C225=""), "", SUMIF('Time Entries'!$S$12:$S$1011, _xlfn.CONCAT(R$10, " - ", $Y225), 'Time Entries'!$D$12:$D$1011)+SUMIF('Time Entries'!$T$12:$T$1011, _xlfn.CONCAT(R$10, " - ", $Y225), 'Time Entries'!$F$12:$F$1011)+SUMIF('Time Entries'!$U$12:$U$1011, _xlfn.CONCAT(R$10, " - ", $Y225), 'Time Entries'!$H$12:$H$1011)+SUMIF('Time Entries'!$V$12:$V$1011, _xlfn.CONCAT(R$10, " - ", $Y225), 'Time Entries'!$J$12:$J$1011))</f>
        <v/>
      </c>
      <c r="S225" s="22" t="str">
        <f>IF(OR($B225="", $C225=""), "", SUMIF('Time Entries'!$S$12:$S$1011, _xlfn.CONCAT(S$10, " - ", $Y225), 'Time Entries'!$D$12:$D$1011)+SUMIF('Time Entries'!$T$12:$T$1011, _xlfn.CONCAT(S$10, " - ", $Y225), 'Time Entries'!$F$12:$F$1011)+SUMIF('Time Entries'!$U$12:$U$1011, _xlfn.CONCAT(S$10, " - ", $Y225), 'Time Entries'!$H$12:$H$1011)+SUMIF('Time Entries'!$V$12:$V$1011, _xlfn.CONCAT(S$10, " - ", $Y225), 'Time Entries'!$J$12:$J$1011))</f>
        <v/>
      </c>
      <c r="T225" s="24" t="str">
        <f>IF(OR($B225="", $C225=""), "", SUMIF('Time Entries'!$S$12:$S$1011, _xlfn.CONCAT(T$10, " - ", $Y225), 'Time Entries'!$D$12:$D$1011)+SUMIF('Time Entries'!$T$12:$T$1011, _xlfn.CONCAT(T$10, " - ", $Y225), 'Time Entries'!$F$12:$F$1011)+SUMIF('Time Entries'!$U$12:$U$1011, _xlfn.CONCAT(T$10, " - ", $Y225), 'Time Entries'!$H$12:$H$1011)+SUMIF('Time Entries'!$V$12:$V$1011, _xlfn.CONCAT(T$10, " - ", $Y225), 'Time Entries'!$J$12:$J$1011))</f>
        <v/>
      </c>
      <c r="U225" s="48"/>
      <c r="W225" s="17" t="str">
        <f t="shared" si="25"/>
        <v/>
      </c>
      <c r="Y225" s="17" t="str">
        <f t="shared" si="26"/>
        <v/>
      </c>
      <c r="AD225" s="17" t="str">
        <f t="shared" si="27"/>
        <v/>
      </c>
      <c r="AF225" s="17" t="str">
        <f t="shared" si="28"/>
        <v/>
      </c>
      <c r="AH225" s="17" t="str">
        <f>IF($B225="", "", IF(COUNTIF($B$12:$B225, $B225)&gt;1, "", $B225))</f>
        <v/>
      </c>
      <c r="AI225" s="17" t="str">
        <f>IF($AH225="", "", COUNTIF($AH$12:$AH$261, "&lt;"&amp;$AH225)+1+COUNTIF($AH$12:$AH225, $AH225)-1-$AH$10)</f>
        <v/>
      </c>
      <c r="AK225" s="17" t="str">
        <f t="shared" si="29"/>
        <v/>
      </c>
      <c r="AL225" s="17" t="str">
        <f>IF($AK225="", "", COUNTIF($AK$12:$AK$261, "&lt;"&amp;$AK225)+1+COUNTIF($AK$12:$AK225, $AK225)-1-$AK$10)</f>
        <v/>
      </c>
    </row>
    <row r="226" spans="1:38" x14ac:dyDescent="0.25">
      <c r="A226" s="48"/>
      <c r="B226" s="57"/>
      <c r="C226" s="58"/>
      <c r="D226" s="59"/>
      <c r="E226" s="48"/>
      <c r="F226" s="27" t="str">
        <f t="shared" si="23"/>
        <v/>
      </c>
      <c r="G226" s="27" t="str">
        <f t="shared" si="24"/>
        <v/>
      </c>
      <c r="H226" s="48"/>
      <c r="I226" s="31" t="str">
        <f>IF(OR($B226="", $C226=""), "", SUMIF('Time Entries'!$S$12:$S$1011, _xlfn.CONCAT(I$10, " - ", $Y226), 'Time Entries'!$D$12:$D$1011)+SUMIF('Time Entries'!$T$12:$T$1011, _xlfn.CONCAT(I$10, " - ", $Y226), 'Time Entries'!$F$12:$F$1011)+SUMIF('Time Entries'!$U$12:$U$1011, _xlfn.CONCAT(I$10, " - ", $Y226), 'Time Entries'!$H$12:$H$1011)+SUMIF('Time Entries'!$V$12:$V$1011, _xlfn.CONCAT(I$10, " - ", $Y226), 'Time Entries'!$J$12:$J$1011))</f>
        <v/>
      </c>
      <c r="J226" s="22" t="str">
        <f>IF(OR($B226="", $C226=""), "", SUMIF('Time Entries'!$S$12:$S$1011, _xlfn.CONCAT(J$10, " - ", $Y226), 'Time Entries'!$D$12:$D$1011)+SUMIF('Time Entries'!$T$12:$T$1011, _xlfn.CONCAT(J$10, " - ", $Y226), 'Time Entries'!$F$12:$F$1011)+SUMIF('Time Entries'!$U$12:$U$1011, _xlfn.CONCAT(J$10, " - ", $Y226), 'Time Entries'!$H$12:$H$1011)+SUMIF('Time Entries'!$V$12:$V$1011, _xlfn.CONCAT(J$10, " - ", $Y226), 'Time Entries'!$J$12:$J$1011))</f>
        <v/>
      </c>
      <c r="K226" s="22" t="str">
        <f>IF(OR($B226="", $C226=""), "", SUMIF('Time Entries'!$S$12:$S$1011, _xlfn.CONCAT(K$10, " - ", $Y226), 'Time Entries'!$D$12:$D$1011)+SUMIF('Time Entries'!$T$12:$T$1011, _xlfn.CONCAT(K$10, " - ", $Y226), 'Time Entries'!$F$12:$F$1011)+SUMIF('Time Entries'!$U$12:$U$1011, _xlfn.CONCAT(K$10, " - ", $Y226), 'Time Entries'!$H$12:$H$1011)+SUMIF('Time Entries'!$V$12:$V$1011, _xlfn.CONCAT(K$10, " - ", $Y226), 'Time Entries'!$J$12:$J$1011))</f>
        <v/>
      </c>
      <c r="L226" s="22" t="str">
        <f>IF(OR($B226="", $C226=""), "", SUMIF('Time Entries'!$S$12:$S$1011, _xlfn.CONCAT(L$10, " - ", $Y226), 'Time Entries'!$D$12:$D$1011)+SUMIF('Time Entries'!$T$12:$T$1011, _xlfn.CONCAT(L$10, " - ", $Y226), 'Time Entries'!$F$12:$F$1011)+SUMIF('Time Entries'!$U$12:$U$1011, _xlfn.CONCAT(L$10, " - ", $Y226), 'Time Entries'!$H$12:$H$1011)+SUMIF('Time Entries'!$V$12:$V$1011, _xlfn.CONCAT(L$10, " - ", $Y226), 'Time Entries'!$J$12:$J$1011))</f>
        <v/>
      </c>
      <c r="M226" s="22" t="str">
        <f>IF(OR($B226="", $C226=""), "", SUMIF('Time Entries'!$S$12:$S$1011, _xlfn.CONCAT(M$10, " - ", $Y226), 'Time Entries'!$D$12:$D$1011)+SUMIF('Time Entries'!$T$12:$T$1011, _xlfn.CONCAT(M$10, " - ", $Y226), 'Time Entries'!$F$12:$F$1011)+SUMIF('Time Entries'!$U$12:$U$1011, _xlfn.CONCAT(M$10, " - ", $Y226), 'Time Entries'!$H$12:$H$1011)+SUMIF('Time Entries'!$V$12:$V$1011, _xlfn.CONCAT(M$10, " - ", $Y226), 'Time Entries'!$J$12:$J$1011))</f>
        <v/>
      </c>
      <c r="N226" s="22" t="str">
        <f>IF(OR($B226="", $C226=""), "", SUMIF('Time Entries'!$S$12:$S$1011, _xlfn.CONCAT(N$10, " - ", $Y226), 'Time Entries'!$D$12:$D$1011)+SUMIF('Time Entries'!$T$12:$T$1011, _xlfn.CONCAT(N$10, " - ", $Y226), 'Time Entries'!$F$12:$F$1011)+SUMIF('Time Entries'!$U$12:$U$1011, _xlfn.CONCAT(N$10, " - ", $Y226), 'Time Entries'!$H$12:$H$1011)+SUMIF('Time Entries'!$V$12:$V$1011, _xlfn.CONCAT(N$10, " - ", $Y226), 'Time Entries'!$J$12:$J$1011))</f>
        <v/>
      </c>
      <c r="O226" s="22" t="str">
        <f>IF(OR($B226="", $C226=""), "", SUMIF('Time Entries'!$S$12:$S$1011, _xlfn.CONCAT(O$10, " - ", $Y226), 'Time Entries'!$D$12:$D$1011)+SUMIF('Time Entries'!$T$12:$T$1011, _xlfn.CONCAT(O$10, " - ", $Y226), 'Time Entries'!$F$12:$F$1011)+SUMIF('Time Entries'!$U$12:$U$1011, _xlfn.CONCAT(O$10, " - ", $Y226), 'Time Entries'!$H$12:$H$1011)+SUMIF('Time Entries'!$V$12:$V$1011, _xlfn.CONCAT(O$10, " - ", $Y226), 'Time Entries'!$J$12:$J$1011))</f>
        <v/>
      </c>
      <c r="P226" s="22" t="str">
        <f>IF(OR($B226="", $C226=""), "", SUMIF('Time Entries'!$S$12:$S$1011, _xlfn.CONCAT(P$10, " - ", $Y226), 'Time Entries'!$D$12:$D$1011)+SUMIF('Time Entries'!$T$12:$T$1011, _xlfn.CONCAT(P$10, " - ", $Y226), 'Time Entries'!$F$12:$F$1011)+SUMIF('Time Entries'!$U$12:$U$1011, _xlfn.CONCAT(P$10, " - ", $Y226), 'Time Entries'!$H$12:$H$1011)+SUMIF('Time Entries'!$V$12:$V$1011, _xlfn.CONCAT(P$10, " - ", $Y226), 'Time Entries'!$J$12:$J$1011))</f>
        <v/>
      </c>
      <c r="Q226" s="22" t="str">
        <f>IF(OR($B226="", $C226=""), "", SUMIF('Time Entries'!$S$12:$S$1011, _xlfn.CONCAT(Q$10, " - ", $Y226), 'Time Entries'!$D$12:$D$1011)+SUMIF('Time Entries'!$T$12:$T$1011, _xlfn.CONCAT(Q$10, " - ", $Y226), 'Time Entries'!$F$12:$F$1011)+SUMIF('Time Entries'!$U$12:$U$1011, _xlfn.CONCAT(Q$10, " - ", $Y226), 'Time Entries'!$H$12:$H$1011)+SUMIF('Time Entries'!$V$12:$V$1011, _xlfn.CONCAT(Q$10, " - ", $Y226), 'Time Entries'!$J$12:$J$1011))</f>
        <v/>
      </c>
      <c r="R226" s="22" t="str">
        <f>IF(OR($B226="", $C226=""), "", SUMIF('Time Entries'!$S$12:$S$1011, _xlfn.CONCAT(R$10, " - ", $Y226), 'Time Entries'!$D$12:$D$1011)+SUMIF('Time Entries'!$T$12:$T$1011, _xlfn.CONCAT(R$10, " - ", $Y226), 'Time Entries'!$F$12:$F$1011)+SUMIF('Time Entries'!$U$12:$U$1011, _xlfn.CONCAT(R$10, " - ", $Y226), 'Time Entries'!$H$12:$H$1011)+SUMIF('Time Entries'!$V$12:$V$1011, _xlfn.CONCAT(R$10, " - ", $Y226), 'Time Entries'!$J$12:$J$1011))</f>
        <v/>
      </c>
      <c r="S226" s="22" t="str">
        <f>IF(OR($B226="", $C226=""), "", SUMIF('Time Entries'!$S$12:$S$1011, _xlfn.CONCAT(S$10, " - ", $Y226), 'Time Entries'!$D$12:$D$1011)+SUMIF('Time Entries'!$T$12:$T$1011, _xlfn.CONCAT(S$10, " - ", $Y226), 'Time Entries'!$F$12:$F$1011)+SUMIF('Time Entries'!$U$12:$U$1011, _xlfn.CONCAT(S$10, " - ", $Y226), 'Time Entries'!$H$12:$H$1011)+SUMIF('Time Entries'!$V$12:$V$1011, _xlfn.CONCAT(S$10, " - ", $Y226), 'Time Entries'!$J$12:$J$1011))</f>
        <v/>
      </c>
      <c r="T226" s="24" t="str">
        <f>IF(OR($B226="", $C226=""), "", SUMIF('Time Entries'!$S$12:$S$1011, _xlfn.CONCAT(T$10, " - ", $Y226), 'Time Entries'!$D$12:$D$1011)+SUMIF('Time Entries'!$T$12:$T$1011, _xlfn.CONCAT(T$10, " - ", $Y226), 'Time Entries'!$F$12:$F$1011)+SUMIF('Time Entries'!$U$12:$U$1011, _xlfn.CONCAT(T$10, " - ", $Y226), 'Time Entries'!$H$12:$H$1011)+SUMIF('Time Entries'!$V$12:$V$1011, _xlfn.CONCAT(T$10, " - ", $Y226), 'Time Entries'!$J$12:$J$1011))</f>
        <v/>
      </c>
      <c r="U226" s="48"/>
      <c r="W226" s="17" t="str">
        <f t="shared" si="25"/>
        <v/>
      </c>
      <c r="Y226" s="17" t="str">
        <f t="shared" si="26"/>
        <v/>
      </c>
      <c r="AD226" s="17" t="str">
        <f t="shared" si="27"/>
        <v/>
      </c>
      <c r="AF226" s="17" t="str">
        <f t="shared" si="28"/>
        <v/>
      </c>
      <c r="AH226" s="17" t="str">
        <f>IF($B226="", "", IF(COUNTIF($B$12:$B226, $B226)&gt;1, "", $B226))</f>
        <v/>
      </c>
      <c r="AI226" s="17" t="str">
        <f>IF($AH226="", "", COUNTIF($AH$12:$AH$261, "&lt;"&amp;$AH226)+1+COUNTIF($AH$12:$AH226, $AH226)-1-$AH$10)</f>
        <v/>
      </c>
      <c r="AK226" s="17" t="str">
        <f t="shared" si="29"/>
        <v/>
      </c>
      <c r="AL226" s="17" t="str">
        <f>IF($AK226="", "", COUNTIF($AK$12:$AK$261, "&lt;"&amp;$AK226)+1+COUNTIF($AK$12:$AK226, $AK226)-1-$AK$10)</f>
        <v/>
      </c>
    </row>
    <row r="227" spans="1:38" x14ac:dyDescent="0.25">
      <c r="A227" s="48"/>
      <c r="B227" s="57"/>
      <c r="C227" s="58"/>
      <c r="D227" s="59"/>
      <c r="E227" s="48"/>
      <c r="F227" s="27" t="str">
        <f t="shared" si="23"/>
        <v/>
      </c>
      <c r="G227" s="27" t="str">
        <f t="shared" si="24"/>
        <v/>
      </c>
      <c r="H227" s="48"/>
      <c r="I227" s="31" t="str">
        <f>IF(OR($B227="", $C227=""), "", SUMIF('Time Entries'!$S$12:$S$1011, _xlfn.CONCAT(I$10, " - ", $Y227), 'Time Entries'!$D$12:$D$1011)+SUMIF('Time Entries'!$T$12:$T$1011, _xlfn.CONCAT(I$10, " - ", $Y227), 'Time Entries'!$F$12:$F$1011)+SUMIF('Time Entries'!$U$12:$U$1011, _xlfn.CONCAT(I$10, " - ", $Y227), 'Time Entries'!$H$12:$H$1011)+SUMIF('Time Entries'!$V$12:$V$1011, _xlfn.CONCAT(I$10, " - ", $Y227), 'Time Entries'!$J$12:$J$1011))</f>
        <v/>
      </c>
      <c r="J227" s="22" t="str">
        <f>IF(OR($B227="", $C227=""), "", SUMIF('Time Entries'!$S$12:$S$1011, _xlfn.CONCAT(J$10, " - ", $Y227), 'Time Entries'!$D$12:$D$1011)+SUMIF('Time Entries'!$T$12:$T$1011, _xlfn.CONCAT(J$10, " - ", $Y227), 'Time Entries'!$F$12:$F$1011)+SUMIF('Time Entries'!$U$12:$U$1011, _xlfn.CONCAT(J$10, " - ", $Y227), 'Time Entries'!$H$12:$H$1011)+SUMIF('Time Entries'!$V$12:$V$1011, _xlfn.CONCAT(J$10, " - ", $Y227), 'Time Entries'!$J$12:$J$1011))</f>
        <v/>
      </c>
      <c r="K227" s="22" t="str">
        <f>IF(OR($B227="", $C227=""), "", SUMIF('Time Entries'!$S$12:$S$1011, _xlfn.CONCAT(K$10, " - ", $Y227), 'Time Entries'!$D$12:$D$1011)+SUMIF('Time Entries'!$T$12:$T$1011, _xlfn.CONCAT(K$10, " - ", $Y227), 'Time Entries'!$F$12:$F$1011)+SUMIF('Time Entries'!$U$12:$U$1011, _xlfn.CONCAT(K$10, " - ", $Y227), 'Time Entries'!$H$12:$H$1011)+SUMIF('Time Entries'!$V$12:$V$1011, _xlfn.CONCAT(K$10, " - ", $Y227), 'Time Entries'!$J$12:$J$1011))</f>
        <v/>
      </c>
      <c r="L227" s="22" t="str">
        <f>IF(OR($B227="", $C227=""), "", SUMIF('Time Entries'!$S$12:$S$1011, _xlfn.CONCAT(L$10, " - ", $Y227), 'Time Entries'!$D$12:$D$1011)+SUMIF('Time Entries'!$T$12:$T$1011, _xlfn.CONCAT(L$10, " - ", $Y227), 'Time Entries'!$F$12:$F$1011)+SUMIF('Time Entries'!$U$12:$U$1011, _xlfn.CONCAT(L$10, " - ", $Y227), 'Time Entries'!$H$12:$H$1011)+SUMIF('Time Entries'!$V$12:$V$1011, _xlfn.CONCAT(L$10, " - ", $Y227), 'Time Entries'!$J$12:$J$1011))</f>
        <v/>
      </c>
      <c r="M227" s="22" t="str">
        <f>IF(OR($B227="", $C227=""), "", SUMIF('Time Entries'!$S$12:$S$1011, _xlfn.CONCAT(M$10, " - ", $Y227), 'Time Entries'!$D$12:$D$1011)+SUMIF('Time Entries'!$T$12:$T$1011, _xlfn.CONCAT(M$10, " - ", $Y227), 'Time Entries'!$F$12:$F$1011)+SUMIF('Time Entries'!$U$12:$U$1011, _xlfn.CONCAT(M$10, " - ", $Y227), 'Time Entries'!$H$12:$H$1011)+SUMIF('Time Entries'!$V$12:$V$1011, _xlfn.CONCAT(M$10, " - ", $Y227), 'Time Entries'!$J$12:$J$1011))</f>
        <v/>
      </c>
      <c r="N227" s="22" t="str">
        <f>IF(OR($B227="", $C227=""), "", SUMIF('Time Entries'!$S$12:$S$1011, _xlfn.CONCAT(N$10, " - ", $Y227), 'Time Entries'!$D$12:$D$1011)+SUMIF('Time Entries'!$T$12:$T$1011, _xlfn.CONCAT(N$10, " - ", $Y227), 'Time Entries'!$F$12:$F$1011)+SUMIF('Time Entries'!$U$12:$U$1011, _xlfn.CONCAT(N$10, " - ", $Y227), 'Time Entries'!$H$12:$H$1011)+SUMIF('Time Entries'!$V$12:$V$1011, _xlfn.CONCAT(N$10, " - ", $Y227), 'Time Entries'!$J$12:$J$1011))</f>
        <v/>
      </c>
      <c r="O227" s="22" t="str">
        <f>IF(OR($B227="", $C227=""), "", SUMIF('Time Entries'!$S$12:$S$1011, _xlfn.CONCAT(O$10, " - ", $Y227), 'Time Entries'!$D$12:$D$1011)+SUMIF('Time Entries'!$T$12:$T$1011, _xlfn.CONCAT(O$10, " - ", $Y227), 'Time Entries'!$F$12:$F$1011)+SUMIF('Time Entries'!$U$12:$U$1011, _xlfn.CONCAT(O$10, " - ", $Y227), 'Time Entries'!$H$12:$H$1011)+SUMIF('Time Entries'!$V$12:$V$1011, _xlfn.CONCAT(O$10, " - ", $Y227), 'Time Entries'!$J$12:$J$1011))</f>
        <v/>
      </c>
      <c r="P227" s="22" t="str">
        <f>IF(OR($B227="", $C227=""), "", SUMIF('Time Entries'!$S$12:$S$1011, _xlfn.CONCAT(P$10, " - ", $Y227), 'Time Entries'!$D$12:$D$1011)+SUMIF('Time Entries'!$T$12:$T$1011, _xlfn.CONCAT(P$10, " - ", $Y227), 'Time Entries'!$F$12:$F$1011)+SUMIF('Time Entries'!$U$12:$U$1011, _xlfn.CONCAT(P$10, " - ", $Y227), 'Time Entries'!$H$12:$H$1011)+SUMIF('Time Entries'!$V$12:$V$1011, _xlfn.CONCAT(P$10, " - ", $Y227), 'Time Entries'!$J$12:$J$1011))</f>
        <v/>
      </c>
      <c r="Q227" s="22" t="str">
        <f>IF(OR($B227="", $C227=""), "", SUMIF('Time Entries'!$S$12:$S$1011, _xlfn.CONCAT(Q$10, " - ", $Y227), 'Time Entries'!$D$12:$D$1011)+SUMIF('Time Entries'!$T$12:$T$1011, _xlfn.CONCAT(Q$10, " - ", $Y227), 'Time Entries'!$F$12:$F$1011)+SUMIF('Time Entries'!$U$12:$U$1011, _xlfn.CONCAT(Q$10, " - ", $Y227), 'Time Entries'!$H$12:$H$1011)+SUMIF('Time Entries'!$V$12:$V$1011, _xlfn.CONCAT(Q$10, " - ", $Y227), 'Time Entries'!$J$12:$J$1011))</f>
        <v/>
      </c>
      <c r="R227" s="22" t="str">
        <f>IF(OR($B227="", $C227=""), "", SUMIF('Time Entries'!$S$12:$S$1011, _xlfn.CONCAT(R$10, " - ", $Y227), 'Time Entries'!$D$12:$D$1011)+SUMIF('Time Entries'!$T$12:$T$1011, _xlfn.CONCAT(R$10, " - ", $Y227), 'Time Entries'!$F$12:$F$1011)+SUMIF('Time Entries'!$U$12:$U$1011, _xlfn.CONCAT(R$10, " - ", $Y227), 'Time Entries'!$H$12:$H$1011)+SUMIF('Time Entries'!$V$12:$V$1011, _xlfn.CONCAT(R$10, " - ", $Y227), 'Time Entries'!$J$12:$J$1011))</f>
        <v/>
      </c>
      <c r="S227" s="22" t="str">
        <f>IF(OR($B227="", $C227=""), "", SUMIF('Time Entries'!$S$12:$S$1011, _xlfn.CONCAT(S$10, " - ", $Y227), 'Time Entries'!$D$12:$D$1011)+SUMIF('Time Entries'!$T$12:$T$1011, _xlfn.CONCAT(S$10, " - ", $Y227), 'Time Entries'!$F$12:$F$1011)+SUMIF('Time Entries'!$U$12:$U$1011, _xlfn.CONCAT(S$10, " - ", $Y227), 'Time Entries'!$H$12:$H$1011)+SUMIF('Time Entries'!$V$12:$V$1011, _xlfn.CONCAT(S$10, " - ", $Y227), 'Time Entries'!$J$12:$J$1011))</f>
        <v/>
      </c>
      <c r="T227" s="24" t="str">
        <f>IF(OR($B227="", $C227=""), "", SUMIF('Time Entries'!$S$12:$S$1011, _xlfn.CONCAT(T$10, " - ", $Y227), 'Time Entries'!$D$12:$D$1011)+SUMIF('Time Entries'!$T$12:$T$1011, _xlfn.CONCAT(T$10, " - ", $Y227), 'Time Entries'!$F$12:$F$1011)+SUMIF('Time Entries'!$U$12:$U$1011, _xlfn.CONCAT(T$10, " - ", $Y227), 'Time Entries'!$H$12:$H$1011)+SUMIF('Time Entries'!$V$12:$V$1011, _xlfn.CONCAT(T$10, " - ", $Y227), 'Time Entries'!$J$12:$J$1011))</f>
        <v/>
      </c>
      <c r="U227" s="48"/>
      <c r="W227" s="17" t="str">
        <f t="shared" si="25"/>
        <v/>
      </c>
      <c r="Y227" s="17" t="str">
        <f t="shared" si="26"/>
        <v/>
      </c>
      <c r="AD227" s="17" t="str">
        <f t="shared" si="27"/>
        <v/>
      </c>
      <c r="AF227" s="17" t="str">
        <f t="shared" si="28"/>
        <v/>
      </c>
      <c r="AH227" s="17" t="str">
        <f>IF($B227="", "", IF(COUNTIF($B$12:$B227, $B227)&gt;1, "", $B227))</f>
        <v/>
      </c>
      <c r="AI227" s="17" t="str">
        <f>IF($AH227="", "", COUNTIF($AH$12:$AH$261, "&lt;"&amp;$AH227)+1+COUNTIF($AH$12:$AH227, $AH227)-1-$AH$10)</f>
        <v/>
      </c>
      <c r="AK227" s="17" t="str">
        <f t="shared" si="29"/>
        <v/>
      </c>
      <c r="AL227" s="17" t="str">
        <f>IF($AK227="", "", COUNTIF($AK$12:$AK$261, "&lt;"&amp;$AK227)+1+COUNTIF($AK$12:$AK227, $AK227)-1-$AK$10)</f>
        <v/>
      </c>
    </row>
    <row r="228" spans="1:38" x14ac:dyDescent="0.25">
      <c r="A228" s="48"/>
      <c r="B228" s="57"/>
      <c r="C228" s="58"/>
      <c r="D228" s="59"/>
      <c r="E228" s="48"/>
      <c r="F228" s="27" t="str">
        <f t="shared" si="23"/>
        <v/>
      </c>
      <c r="G228" s="27" t="str">
        <f t="shared" si="24"/>
        <v/>
      </c>
      <c r="H228" s="48"/>
      <c r="I228" s="31" t="str">
        <f>IF(OR($B228="", $C228=""), "", SUMIF('Time Entries'!$S$12:$S$1011, _xlfn.CONCAT(I$10, " - ", $Y228), 'Time Entries'!$D$12:$D$1011)+SUMIF('Time Entries'!$T$12:$T$1011, _xlfn.CONCAT(I$10, " - ", $Y228), 'Time Entries'!$F$12:$F$1011)+SUMIF('Time Entries'!$U$12:$U$1011, _xlfn.CONCAT(I$10, " - ", $Y228), 'Time Entries'!$H$12:$H$1011)+SUMIF('Time Entries'!$V$12:$V$1011, _xlfn.CONCAT(I$10, " - ", $Y228), 'Time Entries'!$J$12:$J$1011))</f>
        <v/>
      </c>
      <c r="J228" s="22" t="str">
        <f>IF(OR($B228="", $C228=""), "", SUMIF('Time Entries'!$S$12:$S$1011, _xlfn.CONCAT(J$10, " - ", $Y228), 'Time Entries'!$D$12:$D$1011)+SUMIF('Time Entries'!$T$12:$T$1011, _xlfn.CONCAT(J$10, " - ", $Y228), 'Time Entries'!$F$12:$F$1011)+SUMIF('Time Entries'!$U$12:$U$1011, _xlfn.CONCAT(J$10, " - ", $Y228), 'Time Entries'!$H$12:$H$1011)+SUMIF('Time Entries'!$V$12:$V$1011, _xlfn.CONCAT(J$10, " - ", $Y228), 'Time Entries'!$J$12:$J$1011))</f>
        <v/>
      </c>
      <c r="K228" s="22" t="str">
        <f>IF(OR($B228="", $C228=""), "", SUMIF('Time Entries'!$S$12:$S$1011, _xlfn.CONCAT(K$10, " - ", $Y228), 'Time Entries'!$D$12:$D$1011)+SUMIF('Time Entries'!$T$12:$T$1011, _xlfn.CONCAT(K$10, " - ", $Y228), 'Time Entries'!$F$12:$F$1011)+SUMIF('Time Entries'!$U$12:$U$1011, _xlfn.CONCAT(K$10, " - ", $Y228), 'Time Entries'!$H$12:$H$1011)+SUMIF('Time Entries'!$V$12:$V$1011, _xlfn.CONCAT(K$10, " - ", $Y228), 'Time Entries'!$J$12:$J$1011))</f>
        <v/>
      </c>
      <c r="L228" s="22" t="str">
        <f>IF(OR($B228="", $C228=""), "", SUMIF('Time Entries'!$S$12:$S$1011, _xlfn.CONCAT(L$10, " - ", $Y228), 'Time Entries'!$D$12:$D$1011)+SUMIF('Time Entries'!$T$12:$T$1011, _xlfn.CONCAT(L$10, " - ", $Y228), 'Time Entries'!$F$12:$F$1011)+SUMIF('Time Entries'!$U$12:$U$1011, _xlfn.CONCAT(L$10, " - ", $Y228), 'Time Entries'!$H$12:$H$1011)+SUMIF('Time Entries'!$V$12:$V$1011, _xlfn.CONCAT(L$10, " - ", $Y228), 'Time Entries'!$J$12:$J$1011))</f>
        <v/>
      </c>
      <c r="M228" s="22" t="str">
        <f>IF(OR($B228="", $C228=""), "", SUMIF('Time Entries'!$S$12:$S$1011, _xlfn.CONCAT(M$10, " - ", $Y228), 'Time Entries'!$D$12:$D$1011)+SUMIF('Time Entries'!$T$12:$T$1011, _xlfn.CONCAT(M$10, " - ", $Y228), 'Time Entries'!$F$12:$F$1011)+SUMIF('Time Entries'!$U$12:$U$1011, _xlfn.CONCAT(M$10, " - ", $Y228), 'Time Entries'!$H$12:$H$1011)+SUMIF('Time Entries'!$V$12:$V$1011, _xlfn.CONCAT(M$10, " - ", $Y228), 'Time Entries'!$J$12:$J$1011))</f>
        <v/>
      </c>
      <c r="N228" s="22" t="str">
        <f>IF(OR($B228="", $C228=""), "", SUMIF('Time Entries'!$S$12:$S$1011, _xlfn.CONCAT(N$10, " - ", $Y228), 'Time Entries'!$D$12:$D$1011)+SUMIF('Time Entries'!$T$12:$T$1011, _xlfn.CONCAT(N$10, " - ", $Y228), 'Time Entries'!$F$12:$F$1011)+SUMIF('Time Entries'!$U$12:$U$1011, _xlfn.CONCAT(N$10, " - ", $Y228), 'Time Entries'!$H$12:$H$1011)+SUMIF('Time Entries'!$V$12:$V$1011, _xlfn.CONCAT(N$10, " - ", $Y228), 'Time Entries'!$J$12:$J$1011))</f>
        <v/>
      </c>
      <c r="O228" s="22" t="str">
        <f>IF(OR($B228="", $C228=""), "", SUMIF('Time Entries'!$S$12:$S$1011, _xlfn.CONCAT(O$10, " - ", $Y228), 'Time Entries'!$D$12:$D$1011)+SUMIF('Time Entries'!$T$12:$T$1011, _xlfn.CONCAT(O$10, " - ", $Y228), 'Time Entries'!$F$12:$F$1011)+SUMIF('Time Entries'!$U$12:$U$1011, _xlfn.CONCAT(O$10, " - ", $Y228), 'Time Entries'!$H$12:$H$1011)+SUMIF('Time Entries'!$V$12:$V$1011, _xlfn.CONCAT(O$10, " - ", $Y228), 'Time Entries'!$J$12:$J$1011))</f>
        <v/>
      </c>
      <c r="P228" s="22" t="str">
        <f>IF(OR($B228="", $C228=""), "", SUMIF('Time Entries'!$S$12:$S$1011, _xlfn.CONCAT(P$10, " - ", $Y228), 'Time Entries'!$D$12:$D$1011)+SUMIF('Time Entries'!$T$12:$T$1011, _xlfn.CONCAT(P$10, " - ", $Y228), 'Time Entries'!$F$12:$F$1011)+SUMIF('Time Entries'!$U$12:$U$1011, _xlfn.CONCAT(P$10, " - ", $Y228), 'Time Entries'!$H$12:$H$1011)+SUMIF('Time Entries'!$V$12:$V$1011, _xlfn.CONCAT(P$10, " - ", $Y228), 'Time Entries'!$J$12:$J$1011))</f>
        <v/>
      </c>
      <c r="Q228" s="22" t="str">
        <f>IF(OR($B228="", $C228=""), "", SUMIF('Time Entries'!$S$12:$S$1011, _xlfn.CONCAT(Q$10, " - ", $Y228), 'Time Entries'!$D$12:$D$1011)+SUMIF('Time Entries'!$T$12:$T$1011, _xlfn.CONCAT(Q$10, " - ", $Y228), 'Time Entries'!$F$12:$F$1011)+SUMIF('Time Entries'!$U$12:$U$1011, _xlfn.CONCAT(Q$10, " - ", $Y228), 'Time Entries'!$H$12:$H$1011)+SUMIF('Time Entries'!$V$12:$V$1011, _xlfn.CONCAT(Q$10, " - ", $Y228), 'Time Entries'!$J$12:$J$1011))</f>
        <v/>
      </c>
      <c r="R228" s="22" t="str">
        <f>IF(OR($B228="", $C228=""), "", SUMIF('Time Entries'!$S$12:$S$1011, _xlfn.CONCAT(R$10, " - ", $Y228), 'Time Entries'!$D$12:$D$1011)+SUMIF('Time Entries'!$T$12:$T$1011, _xlfn.CONCAT(R$10, " - ", $Y228), 'Time Entries'!$F$12:$F$1011)+SUMIF('Time Entries'!$U$12:$U$1011, _xlfn.CONCAT(R$10, " - ", $Y228), 'Time Entries'!$H$12:$H$1011)+SUMIF('Time Entries'!$V$12:$V$1011, _xlfn.CONCAT(R$10, " - ", $Y228), 'Time Entries'!$J$12:$J$1011))</f>
        <v/>
      </c>
      <c r="S228" s="22" t="str">
        <f>IF(OR($B228="", $C228=""), "", SUMIF('Time Entries'!$S$12:$S$1011, _xlfn.CONCAT(S$10, " - ", $Y228), 'Time Entries'!$D$12:$D$1011)+SUMIF('Time Entries'!$T$12:$T$1011, _xlfn.CONCAT(S$10, " - ", $Y228), 'Time Entries'!$F$12:$F$1011)+SUMIF('Time Entries'!$U$12:$U$1011, _xlfn.CONCAT(S$10, " - ", $Y228), 'Time Entries'!$H$12:$H$1011)+SUMIF('Time Entries'!$V$12:$V$1011, _xlfn.CONCAT(S$10, " - ", $Y228), 'Time Entries'!$J$12:$J$1011))</f>
        <v/>
      </c>
      <c r="T228" s="24" t="str">
        <f>IF(OR($B228="", $C228=""), "", SUMIF('Time Entries'!$S$12:$S$1011, _xlfn.CONCAT(T$10, " - ", $Y228), 'Time Entries'!$D$12:$D$1011)+SUMIF('Time Entries'!$T$12:$T$1011, _xlfn.CONCAT(T$10, " - ", $Y228), 'Time Entries'!$F$12:$F$1011)+SUMIF('Time Entries'!$U$12:$U$1011, _xlfn.CONCAT(T$10, " - ", $Y228), 'Time Entries'!$H$12:$H$1011)+SUMIF('Time Entries'!$V$12:$V$1011, _xlfn.CONCAT(T$10, " - ", $Y228), 'Time Entries'!$J$12:$J$1011))</f>
        <v/>
      </c>
      <c r="U228" s="48"/>
      <c r="W228" s="17" t="str">
        <f t="shared" si="25"/>
        <v/>
      </c>
      <c r="Y228" s="17" t="str">
        <f t="shared" si="26"/>
        <v/>
      </c>
      <c r="AD228" s="17" t="str">
        <f t="shared" si="27"/>
        <v/>
      </c>
      <c r="AF228" s="17" t="str">
        <f t="shared" si="28"/>
        <v/>
      </c>
      <c r="AH228" s="17" t="str">
        <f>IF($B228="", "", IF(COUNTIF($B$12:$B228, $B228)&gt;1, "", $B228))</f>
        <v/>
      </c>
      <c r="AI228" s="17" t="str">
        <f>IF($AH228="", "", COUNTIF($AH$12:$AH$261, "&lt;"&amp;$AH228)+1+COUNTIF($AH$12:$AH228, $AH228)-1-$AH$10)</f>
        <v/>
      </c>
      <c r="AK228" s="17" t="str">
        <f t="shared" si="29"/>
        <v/>
      </c>
      <c r="AL228" s="17" t="str">
        <f>IF($AK228="", "", COUNTIF($AK$12:$AK$261, "&lt;"&amp;$AK228)+1+COUNTIF($AK$12:$AK228, $AK228)-1-$AK$10)</f>
        <v/>
      </c>
    </row>
    <row r="229" spans="1:38" x14ac:dyDescent="0.25">
      <c r="A229" s="48"/>
      <c r="B229" s="57"/>
      <c r="C229" s="58"/>
      <c r="D229" s="59"/>
      <c r="E229" s="48"/>
      <c r="F229" s="27" t="str">
        <f t="shared" si="23"/>
        <v/>
      </c>
      <c r="G229" s="27" t="str">
        <f t="shared" si="24"/>
        <v/>
      </c>
      <c r="H229" s="48"/>
      <c r="I229" s="31" t="str">
        <f>IF(OR($B229="", $C229=""), "", SUMIF('Time Entries'!$S$12:$S$1011, _xlfn.CONCAT(I$10, " - ", $Y229), 'Time Entries'!$D$12:$D$1011)+SUMIF('Time Entries'!$T$12:$T$1011, _xlfn.CONCAT(I$10, " - ", $Y229), 'Time Entries'!$F$12:$F$1011)+SUMIF('Time Entries'!$U$12:$U$1011, _xlfn.CONCAT(I$10, " - ", $Y229), 'Time Entries'!$H$12:$H$1011)+SUMIF('Time Entries'!$V$12:$V$1011, _xlfn.CONCAT(I$10, " - ", $Y229), 'Time Entries'!$J$12:$J$1011))</f>
        <v/>
      </c>
      <c r="J229" s="22" t="str">
        <f>IF(OR($B229="", $C229=""), "", SUMIF('Time Entries'!$S$12:$S$1011, _xlfn.CONCAT(J$10, " - ", $Y229), 'Time Entries'!$D$12:$D$1011)+SUMIF('Time Entries'!$T$12:$T$1011, _xlfn.CONCAT(J$10, " - ", $Y229), 'Time Entries'!$F$12:$F$1011)+SUMIF('Time Entries'!$U$12:$U$1011, _xlfn.CONCAT(J$10, " - ", $Y229), 'Time Entries'!$H$12:$H$1011)+SUMIF('Time Entries'!$V$12:$V$1011, _xlfn.CONCAT(J$10, " - ", $Y229), 'Time Entries'!$J$12:$J$1011))</f>
        <v/>
      </c>
      <c r="K229" s="22" t="str">
        <f>IF(OR($B229="", $C229=""), "", SUMIF('Time Entries'!$S$12:$S$1011, _xlfn.CONCAT(K$10, " - ", $Y229), 'Time Entries'!$D$12:$D$1011)+SUMIF('Time Entries'!$T$12:$T$1011, _xlfn.CONCAT(K$10, " - ", $Y229), 'Time Entries'!$F$12:$F$1011)+SUMIF('Time Entries'!$U$12:$U$1011, _xlfn.CONCAT(K$10, " - ", $Y229), 'Time Entries'!$H$12:$H$1011)+SUMIF('Time Entries'!$V$12:$V$1011, _xlfn.CONCAT(K$10, " - ", $Y229), 'Time Entries'!$J$12:$J$1011))</f>
        <v/>
      </c>
      <c r="L229" s="22" t="str">
        <f>IF(OR($B229="", $C229=""), "", SUMIF('Time Entries'!$S$12:$S$1011, _xlfn.CONCAT(L$10, " - ", $Y229), 'Time Entries'!$D$12:$D$1011)+SUMIF('Time Entries'!$T$12:$T$1011, _xlfn.CONCAT(L$10, " - ", $Y229), 'Time Entries'!$F$12:$F$1011)+SUMIF('Time Entries'!$U$12:$U$1011, _xlfn.CONCAT(L$10, " - ", $Y229), 'Time Entries'!$H$12:$H$1011)+SUMIF('Time Entries'!$V$12:$V$1011, _xlfn.CONCAT(L$10, " - ", $Y229), 'Time Entries'!$J$12:$J$1011))</f>
        <v/>
      </c>
      <c r="M229" s="22" t="str">
        <f>IF(OR($B229="", $C229=""), "", SUMIF('Time Entries'!$S$12:$S$1011, _xlfn.CONCAT(M$10, " - ", $Y229), 'Time Entries'!$D$12:$D$1011)+SUMIF('Time Entries'!$T$12:$T$1011, _xlfn.CONCAT(M$10, " - ", $Y229), 'Time Entries'!$F$12:$F$1011)+SUMIF('Time Entries'!$U$12:$U$1011, _xlfn.CONCAT(M$10, " - ", $Y229), 'Time Entries'!$H$12:$H$1011)+SUMIF('Time Entries'!$V$12:$V$1011, _xlfn.CONCAT(M$10, " - ", $Y229), 'Time Entries'!$J$12:$J$1011))</f>
        <v/>
      </c>
      <c r="N229" s="22" t="str">
        <f>IF(OR($B229="", $C229=""), "", SUMIF('Time Entries'!$S$12:$S$1011, _xlfn.CONCAT(N$10, " - ", $Y229), 'Time Entries'!$D$12:$D$1011)+SUMIF('Time Entries'!$T$12:$T$1011, _xlfn.CONCAT(N$10, " - ", $Y229), 'Time Entries'!$F$12:$F$1011)+SUMIF('Time Entries'!$U$12:$U$1011, _xlfn.CONCAT(N$10, " - ", $Y229), 'Time Entries'!$H$12:$H$1011)+SUMIF('Time Entries'!$V$12:$V$1011, _xlfn.CONCAT(N$10, " - ", $Y229), 'Time Entries'!$J$12:$J$1011))</f>
        <v/>
      </c>
      <c r="O229" s="22" t="str">
        <f>IF(OR($B229="", $C229=""), "", SUMIF('Time Entries'!$S$12:$S$1011, _xlfn.CONCAT(O$10, " - ", $Y229), 'Time Entries'!$D$12:$D$1011)+SUMIF('Time Entries'!$T$12:$T$1011, _xlfn.CONCAT(O$10, " - ", $Y229), 'Time Entries'!$F$12:$F$1011)+SUMIF('Time Entries'!$U$12:$U$1011, _xlfn.CONCAT(O$10, " - ", $Y229), 'Time Entries'!$H$12:$H$1011)+SUMIF('Time Entries'!$V$12:$V$1011, _xlfn.CONCAT(O$10, " - ", $Y229), 'Time Entries'!$J$12:$J$1011))</f>
        <v/>
      </c>
      <c r="P229" s="22" t="str">
        <f>IF(OR($B229="", $C229=""), "", SUMIF('Time Entries'!$S$12:$S$1011, _xlfn.CONCAT(P$10, " - ", $Y229), 'Time Entries'!$D$12:$D$1011)+SUMIF('Time Entries'!$T$12:$T$1011, _xlfn.CONCAT(P$10, " - ", $Y229), 'Time Entries'!$F$12:$F$1011)+SUMIF('Time Entries'!$U$12:$U$1011, _xlfn.CONCAT(P$10, " - ", $Y229), 'Time Entries'!$H$12:$H$1011)+SUMIF('Time Entries'!$V$12:$V$1011, _xlfn.CONCAT(P$10, " - ", $Y229), 'Time Entries'!$J$12:$J$1011))</f>
        <v/>
      </c>
      <c r="Q229" s="22" t="str">
        <f>IF(OR($B229="", $C229=""), "", SUMIF('Time Entries'!$S$12:$S$1011, _xlfn.CONCAT(Q$10, " - ", $Y229), 'Time Entries'!$D$12:$D$1011)+SUMIF('Time Entries'!$T$12:$T$1011, _xlfn.CONCAT(Q$10, " - ", $Y229), 'Time Entries'!$F$12:$F$1011)+SUMIF('Time Entries'!$U$12:$U$1011, _xlfn.CONCAT(Q$10, " - ", $Y229), 'Time Entries'!$H$12:$H$1011)+SUMIF('Time Entries'!$V$12:$V$1011, _xlfn.CONCAT(Q$10, " - ", $Y229), 'Time Entries'!$J$12:$J$1011))</f>
        <v/>
      </c>
      <c r="R229" s="22" t="str">
        <f>IF(OR($B229="", $C229=""), "", SUMIF('Time Entries'!$S$12:$S$1011, _xlfn.CONCAT(R$10, " - ", $Y229), 'Time Entries'!$D$12:$D$1011)+SUMIF('Time Entries'!$T$12:$T$1011, _xlfn.CONCAT(R$10, " - ", $Y229), 'Time Entries'!$F$12:$F$1011)+SUMIF('Time Entries'!$U$12:$U$1011, _xlfn.CONCAT(R$10, " - ", $Y229), 'Time Entries'!$H$12:$H$1011)+SUMIF('Time Entries'!$V$12:$V$1011, _xlfn.CONCAT(R$10, " - ", $Y229), 'Time Entries'!$J$12:$J$1011))</f>
        <v/>
      </c>
      <c r="S229" s="22" t="str">
        <f>IF(OR($B229="", $C229=""), "", SUMIF('Time Entries'!$S$12:$S$1011, _xlfn.CONCAT(S$10, " - ", $Y229), 'Time Entries'!$D$12:$D$1011)+SUMIF('Time Entries'!$T$12:$T$1011, _xlfn.CONCAT(S$10, " - ", $Y229), 'Time Entries'!$F$12:$F$1011)+SUMIF('Time Entries'!$U$12:$U$1011, _xlfn.CONCAT(S$10, " - ", $Y229), 'Time Entries'!$H$12:$H$1011)+SUMIF('Time Entries'!$V$12:$V$1011, _xlfn.CONCAT(S$10, " - ", $Y229), 'Time Entries'!$J$12:$J$1011))</f>
        <v/>
      </c>
      <c r="T229" s="24" t="str">
        <f>IF(OR($B229="", $C229=""), "", SUMIF('Time Entries'!$S$12:$S$1011, _xlfn.CONCAT(T$10, " - ", $Y229), 'Time Entries'!$D$12:$D$1011)+SUMIF('Time Entries'!$T$12:$T$1011, _xlfn.CONCAT(T$10, " - ", $Y229), 'Time Entries'!$F$12:$F$1011)+SUMIF('Time Entries'!$U$12:$U$1011, _xlfn.CONCAT(T$10, " - ", $Y229), 'Time Entries'!$H$12:$H$1011)+SUMIF('Time Entries'!$V$12:$V$1011, _xlfn.CONCAT(T$10, " - ", $Y229), 'Time Entries'!$J$12:$J$1011))</f>
        <v/>
      </c>
      <c r="U229" s="48"/>
      <c r="W229" s="17" t="str">
        <f t="shared" si="25"/>
        <v/>
      </c>
      <c r="Y229" s="17" t="str">
        <f t="shared" si="26"/>
        <v/>
      </c>
      <c r="AD229" s="17" t="str">
        <f t="shared" si="27"/>
        <v/>
      </c>
      <c r="AF229" s="17" t="str">
        <f t="shared" si="28"/>
        <v/>
      </c>
      <c r="AH229" s="17" t="str">
        <f>IF($B229="", "", IF(COUNTIF($B$12:$B229, $B229)&gt;1, "", $B229))</f>
        <v/>
      </c>
      <c r="AI229" s="17" t="str">
        <f>IF($AH229="", "", COUNTIF($AH$12:$AH$261, "&lt;"&amp;$AH229)+1+COUNTIF($AH$12:$AH229, $AH229)-1-$AH$10)</f>
        <v/>
      </c>
      <c r="AK229" s="17" t="str">
        <f t="shared" si="29"/>
        <v/>
      </c>
      <c r="AL229" s="17" t="str">
        <f>IF($AK229="", "", COUNTIF($AK$12:$AK$261, "&lt;"&amp;$AK229)+1+COUNTIF($AK$12:$AK229, $AK229)-1-$AK$10)</f>
        <v/>
      </c>
    </row>
    <row r="230" spans="1:38" x14ac:dyDescent="0.25">
      <c r="A230" s="48"/>
      <c r="B230" s="57"/>
      <c r="C230" s="58"/>
      <c r="D230" s="59"/>
      <c r="E230" s="48"/>
      <c r="F230" s="27" t="str">
        <f t="shared" si="23"/>
        <v/>
      </c>
      <c r="G230" s="27" t="str">
        <f t="shared" si="24"/>
        <v/>
      </c>
      <c r="H230" s="48"/>
      <c r="I230" s="31" t="str">
        <f>IF(OR($B230="", $C230=""), "", SUMIF('Time Entries'!$S$12:$S$1011, _xlfn.CONCAT(I$10, " - ", $Y230), 'Time Entries'!$D$12:$D$1011)+SUMIF('Time Entries'!$T$12:$T$1011, _xlfn.CONCAT(I$10, " - ", $Y230), 'Time Entries'!$F$12:$F$1011)+SUMIF('Time Entries'!$U$12:$U$1011, _xlfn.CONCAT(I$10, " - ", $Y230), 'Time Entries'!$H$12:$H$1011)+SUMIF('Time Entries'!$V$12:$V$1011, _xlfn.CONCAT(I$10, " - ", $Y230), 'Time Entries'!$J$12:$J$1011))</f>
        <v/>
      </c>
      <c r="J230" s="22" t="str">
        <f>IF(OR($B230="", $C230=""), "", SUMIF('Time Entries'!$S$12:$S$1011, _xlfn.CONCAT(J$10, " - ", $Y230), 'Time Entries'!$D$12:$D$1011)+SUMIF('Time Entries'!$T$12:$T$1011, _xlfn.CONCAT(J$10, " - ", $Y230), 'Time Entries'!$F$12:$F$1011)+SUMIF('Time Entries'!$U$12:$U$1011, _xlfn.CONCAT(J$10, " - ", $Y230), 'Time Entries'!$H$12:$H$1011)+SUMIF('Time Entries'!$V$12:$V$1011, _xlfn.CONCAT(J$10, " - ", $Y230), 'Time Entries'!$J$12:$J$1011))</f>
        <v/>
      </c>
      <c r="K230" s="22" t="str">
        <f>IF(OR($B230="", $C230=""), "", SUMIF('Time Entries'!$S$12:$S$1011, _xlfn.CONCAT(K$10, " - ", $Y230), 'Time Entries'!$D$12:$D$1011)+SUMIF('Time Entries'!$T$12:$T$1011, _xlfn.CONCAT(K$10, " - ", $Y230), 'Time Entries'!$F$12:$F$1011)+SUMIF('Time Entries'!$U$12:$U$1011, _xlfn.CONCAT(K$10, " - ", $Y230), 'Time Entries'!$H$12:$H$1011)+SUMIF('Time Entries'!$V$12:$V$1011, _xlfn.CONCAT(K$10, " - ", $Y230), 'Time Entries'!$J$12:$J$1011))</f>
        <v/>
      </c>
      <c r="L230" s="22" t="str">
        <f>IF(OR($B230="", $C230=""), "", SUMIF('Time Entries'!$S$12:$S$1011, _xlfn.CONCAT(L$10, " - ", $Y230), 'Time Entries'!$D$12:$D$1011)+SUMIF('Time Entries'!$T$12:$T$1011, _xlfn.CONCAT(L$10, " - ", $Y230), 'Time Entries'!$F$12:$F$1011)+SUMIF('Time Entries'!$U$12:$U$1011, _xlfn.CONCAT(L$10, " - ", $Y230), 'Time Entries'!$H$12:$H$1011)+SUMIF('Time Entries'!$V$12:$V$1011, _xlfn.CONCAT(L$10, " - ", $Y230), 'Time Entries'!$J$12:$J$1011))</f>
        <v/>
      </c>
      <c r="M230" s="22" t="str">
        <f>IF(OR($B230="", $C230=""), "", SUMIF('Time Entries'!$S$12:$S$1011, _xlfn.CONCAT(M$10, " - ", $Y230), 'Time Entries'!$D$12:$D$1011)+SUMIF('Time Entries'!$T$12:$T$1011, _xlfn.CONCAT(M$10, " - ", $Y230), 'Time Entries'!$F$12:$F$1011)+SUMIF('Time Entries'!$U$12:$U$1011, _xlfn.CONCAT(M$10, " - ", $Y230), 'Time Entries'!$H$12:$H$1011)+SUMIF('Time Entries'!$V$12:$V$1011, _xlfn.CONCAT(M$10, " - ", $Y230), 'Time Entries'!$J$12:$J$1011))</f>
        <v/>
      </c>
      <c r="N230" s="22" t="str">
        <f>IF(OR($B230="", $C230=""), "", SUMIF('Time Entries'!$S$12:$S$1011, _xlfn.CONCAT(N$10, " - ", $Y230), 'Time Entries'!$D$12:$D$1011)+SUMIF('Time Entries'!$T$12:$T$1011, _xlfn.CONCAT(N$10, " - ", $Y230), 'Time Entries'!$F$12:$F$1011)+SUMIF('Time Entries'!$U$12:$U$1011, _xlfn.CONCAT(N$10, " - ", $Y230), 'Time Entries'!$H$12:$H$1011)+SUMIF('Time Entries'!$V$12:$V$1011, _xlfn.CONCAT(N$10, " - ", $Y230), 'Time Entries'!$J$12:$J$1011))</f>
        <v/>
      </c>
      <c r="O230" s="22" t="str">
        <f>IF(OR($B230="", $C230=""), "", SUMIF('Time Entries'!$S$12:$S$1011, _xlfn.CONCAT(O$10, " - ", $Y230), 'Time Entries'!$D$12:$D$1011)+SUMIF('Time Entries'!$T$12:$T$1011, _xlfn.CONCAT(O$10, " - ", $Y230), 'Time Entries'!$F$12:$F$1011)+SUMIF('Time Entries'!$U$12:$U$1011, _xlfn.CONCAT(O$10, " - ", $Y230), 'Time Entries'!$H$12:$H$1011)+SUMIF('Time Entries'!$V$12:$V$1011, _xlfn.CONCAT(O$10, " - ", $Y230), 'Time Entries'!$J$12:$J$1011))</f>
        <v/>
      </c>
      <c r="P230" s="22" t="str">
        <f>IF(OR($B230="", $C230=""), "", SUMIF('Time Entries'!$S$12:$S$1011, _xlfn.CONCAT(P$10, " - ", $Y230), 'Time Entries'!$D$12:$D$1011)+SUMIF('Time Entries'!$T$12:$T$1011, _xlfn.CONCAT(P$10, " - ", $Y230), 'Time Entries'!$F$12:$F$1011)+SUMIF('Time Entries'!$U$12:$U$1011, _xlfn.CONCAT(P$10, " - ", $Y230), 'Time Entries'!$H$12:$H$1011)+SUMIF('Time Entries'!$V$12:$V$1011, _xlfn.CONCAT(P$10, " - ", $Y230), 'Time Entries'!$J$12:$J$1011))</f>
        <v/>
      </c>
      <c r="Q230" s="22" t="str">
        <f>IF(OR($B230="", $C230=""), "", SUMIF('Time Entries'!$S$12:$S$1011, _xlfn.CONCAT(Q$10, " - ", $Y230), 'Time Entries'!$D$12:$D$1011)+SUMIF('Time Entries'!$T$12:$T$1011, _xlfn.CONCAT(Q$10, " - ", $Y230), 'Time Entries'!$F$12:$F$1011)+SUMIF('Time Entries'!$U$12:$U$1011, _xlfn.CONCAT(Q$10, " - ", $Y230), 'Time Entries'!$H$12:$H$1011)+SUMIF('Time Entries'!$V$12:$V$1011, _xlfn.CONCAT(Q$10, " - ", $Y230), 'Time Entries'!$J$12:$J$1011))</f>
        <v/>
      </c>
      <c r="R230" s="22" t="str">
        <f>IF(OR($B230="", $C230=""), "", SUMIF('Time Entries'!$S$12:$S$1011, _xlfn.CONCAT(R$10, " - ", $Y230), 'Time Entries'!$D$12:$D$1011)+SUMIF('Time Entries'!$T$12:$T$1011, _xlfn.CONCAT(R$10, " - ", $Y230), 'Time Entries'!$F$12:$F$1011)+SUMIF('Time Entries'!$U$12:$U$1011, _xlfn.CONCAT(R$10, " - ", $Y230), 'Time Entries'!$H$12:$H$1011)+SUMIF('Time Entries'!$V$12:$V$1011, _xlfn.CONCAT(R$10, " - ", $Y230), 'Time Entries'!$J$12:$J$1011))</f>
        <v/>
      </c>
      <c r="S230" s="22" t="str">
        <f>IF(OR($B230="", $C230=""), "", SUMIF('Time Entries'!$S$12:$S$1011, _xlfn.CONCAT(S$10, " - ", $Y230), 'Time Entries'!$D$12:$D$1011)+SUMIF('Time Entries'!$T$12:$T$1011, _xlfn.CONCAT(S$10, " - ", $Y230), 'Time Entries'!$F$12:$F$1011)+SUMIF('Time Entries'!$U$12:$U$1011, _xlfn.CONCAT(S$10, " - ", $Y230), 'Time Entries'!$H$12:$H$1011)+SUMIF('Time Entries'!$V$12:$V$1011, _xlfn.CONCAT(S$10, " - ", $Y230), 'Time Entries'!$J$12:$J$1011))</f>
        <v/>
      </c>
      <c r="T230" s="24" t="str">
        <f>IF(OR($B230="", $C230=""), "", SUMIF('Time Entries'!$S$12:$S$1011, _xlfn.CONCAT(T$10, " - ", $Y230), 'Time Entries'!$D$12:$D$1011)+SUMIF('Time Entries'!$T$12:$T$1011, _xlfn.CONCAT(T$10, " - ", $Y230), 'Time Entries'!$F$12:$F$1011)+SUMIF('Time Entries'!$U$12:$U$1011, _xlfn.CONCAT(T$10, " - ", $Y230), 'Time Entries'!$H$12:$H$1011)+SUMIF('Time Entries'!$V$12:$V$1011, _xlfn.CONCAT(T$10, " - ", $Y230), 'Time Entries'!$J$12:$J$1011))</f>
        <v/>
      </c>
      <c r="U230" s="48"/>
      <c r="W230" s="17" t="str">
        <f t="shared" si="25"/>
        <v/>
      </c>
      <c r="Y230" s="17" t="str">
        <f t="shared" si="26"/>
        <v/>
      </c>
      <c r="AD230" s="17" t="str">
        <f t="shared" si="27"/>
        <v/>
      </c>
      <c r="AF230" s="17" t="str">
        <f t="shared" si="28"/>
        <v/>
      </c>
      <c r="AH230" s="17" t="str">
        <f>IF($B230="", "", IF(COUNTIF($B$12:$B230, $B230)&gt;1, "", $B230))</f>
        <v/>
      </c>
      <c r="AI230" s="17" t="str">
        <f>IF($AH230="", "", COUNTIF($AH$12:$AH$261, "&lt;"&amp;$AH230)+1+COUNTIF($AH$12:$AH230, $AH230)-1-$AH$10)</f>
        <v/>
      </c>
      <c r="AK230" s="17" t="str">
        <f t="shared" si="29"/>
        <v/>
      </c>
      <c r="AL230" s="17" t="str">
        <f>IF($AK230="", "", COUNTIF($AK$12:$AK$261, "&lt;"&amp;$AK230)+1+COUNTIF($AK$12:$AK230, $AK230)-1-$AK$10)</f>
        <v/>
      </c>
    </row>
    <row r="231" spans="1:38" x14ac:dyDescent="0.25">
      <c r="A231" s="48"/>
      <c r="B231" s="57"/>
      <c r="C231" s="58"/>
      <c r="D231" s="59"/>
      <c r="E231" s="48"/>
      <c r="F231" s="27" t="str">
        <f t="shared" si="23"/>
        <v/>
      </c>
      <c r="G231" s="27" t="str">
        <f t="shared" si="24"/>
        <v/>
      </c>
      <c r="H231" s="48"/>
      <c r="I231" s="31" t="str">
        <f>IF(OR($B231="", $C231=""), "", SUMIF('Time Entries'!$S$12:$S$1011, _xlfn.CONCAT(I$10, " - ", $Y231), 'Time Entries'!$D$12:$D$1011)+SUMIF('Time Entries'!$T$12:$T$1011, _xlfn.CONCAT(I$10, " - ", $Y231), 'Time Entries'!$F$12:$F$1011)+SUMIF('Time Entries'!$U$12:$U$1011, _xlfn.CONCAT(I$10, " - ", $Y231), 'Time Entries'!$H$12:$H$1011)+SUMIF('Time Entries'!$V$12:$V$1011, _xlfn.CONCAT(I$10, " - ", $Y231), 'Time Entries'!$J$12:$J$1011))</f>
        <v/>
      </c>
      <c r="J231" s="22" t="str">
        <f>IF(OR($B231="", $C231=""), "", SUMIF('Time Entries'!$S$12:$S$1011, _xlfn.CONCAT(J$10, " - ", $Y231), 'Time Entries'!$D$12:$D$1011)+SUMIF('Time Entries'!$T$12:$T$1011, _xlfn.CONCAT(J$10, " - ", $Y231), 'Time Entries'!$F$12:$F$1011)+SUMIF('Time Entries'!$U$12:$U$1011, _xlfn.CONCAT(J$10, " - ", $Y231), 'Time Entries'!$H$12:$H$1011)+SUMIF('Time Entries'!$V$12:$V$1011, _xlfn.CONCAT(J$10, " - ", $Y231), 'Time Entries'!$J$12:$J$1011))</f>
        <v/>
      </c>
      <c r="K231" s="22" t="str">
        <f>IF(OR($B231="", $C231=""), "", SUMIF('Time Entries'!$S$12:$S$1011, _xlfn.CONCAT(K$10, " - ", $Y231), 'Time Entries'!$D$12:$D$1011)+SUMIF('Time Entries'!$T$12:$T$1011, _xlfn.CONCAT(K$10, " - ", $Y231), 'Time Entries'!$F$12:$F$1011)+SUMIF('Time Entries'!$U$12:$U$1011, _xlfn.CONCAT(K$10, " - ", $Y231), 'Time Entries'!$H$12:$H$1011)+SUMIF('Time Entries'!$V$12:$V$1011, _xlfn.CONCAT(K$10, " - ", $Y231), 'Time Entries'!$J$12:$J$1011))</f>
        <v/>
      </c>
      <c r="L231" s="22" t="str">
        <f>IF(OR($B231="", $C231=""), "", SUMIF('Time Entries'!$S$12:$S$1011, _xlfn.CONCAT(L$10, " - ", $Y231), 'Time Entries'!$D$12:$D$1011)+SUMIF('Time Entries'!$T$12:$T$1011, _xlfn.CONCAT(L$10, " - ", $Y231), 'Time Entries'!$F$12:$F$1011)+SUMIF('Time Entries'!$U$12:$U$1011, _xlfn.CONCAT(L$10, " - ", $Y231), 'Time Entries'!$H$12:$H$1011)+SUMIF('Time Entries'!$V$12:$V$1011, _xlfn.CONCAT(L$10, " - ", $Y231), 'Time Entries'!$J$12:$J$1011))</f>
        <v/>
      </c>
      <c r="M231" s="22" t="str">
        <f>IF(OR($B231="", $C231=""), "", SUMIF('Time Entries'!$S$12:$S$1011, _xlfn.CONCAT(M$10, " - ", $Y231), 'Time Entries'!$D$12:$D$1011)+SUMIF('Time Entries'!$T$12:$T$1011, _xlfn.CONCAT(M$10, " - ", $Y231), 'Time Entries'!$F$12:$F$1011)+SUMIF('Time Entries'!$U$12:$U$1011, _xlfn.CONCAT(M$10, " - ", $Y231), 'Time Entries'!$H$12:$H$1011)+SUMIF('Time Entries'!$V$12:$V$1011, _xlfn.CONCAT(M$10, " - ", $Y231), 'Time Entries'!$J$12:$J$1011))</f>
        <v/>
      </c>
      <c r="N231" s="22" t="str">
        <f>IF(OR($B231="", $C231=""), "", SUMIF('Time Entries'!$S$12:$S$1011, _xlfn.CONCAT(N$10, " - ", $Y231), 'Time Entries'!$D$12:$D$1011)+SUMIF('Time Entries'!$T$12:$T$1011, _xlfn.CONCAT(N$10, " - ", $Y231), 'Time Entries'!$F$12:$F$1011)+SUMIF('Time Entries'!$U$12:$U$1011, _xlfn.CONCAT(N$10, " - ", $Y231), 'Time Entries'!$H$12:$H$1011)+SUMIF('Time Entries'!$V$12:$V$1011, _xlfn.CONCAT(N$10, " - ", $Y231), 'Time Entries'!$J$12:$J$1011))</f>
        <v/>
      </c>
      <c r="O231" s="22" t="str">
        <f>IF(OR($B231="", $C231=""), "", SUMIF('Time Entries'!$S$12:$S$1011, _xlfn.CONCAT(O$10, " - ", $Y231), 'Time Entries'!$D$12:$D$1011)+SUMIF('Time Entries'!$T$12:$T$1011, _xlfn.CONCAT(O$10, " - ", $Y231), 'Time Entries'!$F$12:$F$1011)+SUMIF('Time Entries'!$U$12:$U$1011, _xlfn.CONCAT(O$10, " - ", $Y231), 'Time Entries'!$H$12:$H$1011)+SUMIF('Time Entries'!$V$12:$V$1011, _xlfn.CONCAT(O$10, " - ", $Y231), 'Time Entries'!$J$12:$J$1011))</f>
        <v/>
      </c>
      <c r="P231" s="22" t="str">
        <f>IF(OR($B231="", $C231=""), "", SUMIF('Time Entries'!$S$12:$S$1011, _xlfn.CONCAT(P$10, " - ", $Y231), 'Time Entries'!$D$12:$D$1011)+SUMIF('Time Entries'!$T$12:$T$1011, _xlfn.CONCAT(P$10, " - ", $Y231), 'Time Entries'!$F$12:$F$1011)+SUMIF('Time Entries'!$U$12:$U$1011, _xlfn.CONCAT(P$10, " - ", $Y231), 'Time Entries'!$H$12:$H$1011)+SUMIF('Time Entries'!$V$12:$V$1011, _xlfn.CONCAT(P$10, " - ", $Y231), 'Time Entries'!$J$12:$J$1011))</f>
        <v/>
      </c>
      <c r="Q231" s="22" t="str">
        <f>IF(OR($B231="", $C231=""), "", SUMIF('Time Entries'!$S$12:$S$1011, _xlfn.CONCAT(Q$10, " - ", $Y231), 'Time Entries'!$D$12:$D$1011)+SUMIF('Time Entries'!$T$12:$T$1011, _xlfn.CONCAT(Q$10, " - ", $Y231), 'Time Entries'!$F$12:$F$1011)+SUMIF('Time Entries'!$U$12:$U$1011, _xlfn.CONCAT(Q$10, " - ", $Y231), 'Time Entries'!$H$12:$H$1011)+SUMIF('Time Entries'!$V$12:$V$1011, _xlfn.CONCAT(Q$10, " - ", $Y231), 'Time Entries'!$J$12:$J$1011))</f>
        <v/>
      </c>
      <c r="R231" s="22" t="str">
        <f>IF(OR($B231="", $C231=""), "", SUMIF('Time Entries'!$S$12:$S$1011, _xlfn.CONCAT(R$10, " - ", $Y231), 'Time Entries'!$D$12:$D$1011)+SUMIF('Time Entries'!$T$12:$T$1011, _xlfn.CONCAT(R$10, " - ", $Y231), 'Time Entries'!$F$12:$F$1011)+SUMIF('Time Entries'!$U$12:$U$1011, _xlfn.CONCAT(R$10, " - ", $Y231), 'Time Entries'!$H$12:$H$1011)+SUMIF('Time Entries'!$V$12:$V$1011, _xlfn.CONCAT(R$10, " - ", $Y231), 'Time Entries'!$J$12:$J$1011))</f>
        <v/>
      </c>
      <c r="S231" s="22" t="str">
        <f>IF(OR($B231="", $C231=""), "", SUMIF('Time Entries'!$S$12:$S$1011, _xlfn.CONCAT(S$10, " - ", $Y231), 'Time Entries'!$D$12:$D$1011)+SUMIF('Time Entries'!$T$12:$T$1011, _xlfn.CONCAT(S$10, " - ", $Y231), 'Time Entries'!$F$12:$F$1011)+SUMIF('Time Entries'!$U$12:$U$1011, _xlfn.CONCAT(S$10, " - ", $Y231), 'Time Entries'!$H$12:$H$1011)+SUMIF('Time Entries'!$V$12:$V$1011, _xlfn.CONCAT(S$10, " - ", $Y231), 'Time Entries'!$J$12:$J$1011))</f>
        <v/>
      </c>
      <c r="T231" s="24" t="str">
        <f>IF(OR($B231="", $C231=""), "", SUMIF('Time Entries'!$S$12:$S$1011, _xlfn.CONCAT(T$10, " - ", $Y231), 'Time Entries'!$D$12:$D$1011)+SUMIF('Time Entries'!$T$12:$T$1011, _xlfn.CONCAT(T$10, " - ", $Y231), 'Time Entries'!$F$12:$F$1011)+SUMIF('Time Entries'!$U$12:$U$1011, _xlfn.CONCAT(T$10, " - ", $Y231), 'Time Entries'!$H$12:$H$1011)+SUMIF('Time Entries'!$V$12:$V$1011, _xlfn.CONCAT(T$10, " - ", $Y231), 'Time Entries'!$J$12:$J$1011))</f>
        <v/>
      </c>
      <c r="U231" s="48"/>
      <c r="W231" s="17" t="str">
        <f t="shared" si="25"/>
        <v/>
      </c>
      <c r="Y231" s="17" t="str">
        <f t="shared" si="26"/>
        <v/>
      </c>
      <c r="AD231" s="17" t="str">
        <f t="shared" si="27"/>
        <v/>
      </c>
      <c r="AF231" s="17" t="str">
        <f t="shared" si="28"/>
        <v/>
      </c>
      <c r="AH231" s="17" t="str">
        <f>IF($B231="", "", IF(COUNTIF($B$12:$B231, $B231)&gt;1, "", $B231))</f>
        <v/>
      </c>
      <c r="AI231" s="17" t="str">
        <f>IF($AH231="", "", COUNTIF($AH$12:$AH$261, "&lt;"&amp;$AH231)+1+COUNTIF($AH$12:$AH231, $AH231)-1-$AH$10)</f>
        <v/>
      </c>
      <c r="AK231" s="17" t="str">
        <f t="shared" si="29"/>
        <v/>
      </c>
      <c r="AL231" s="17" t="str">
        <f>IF($AK231="", "", COUNTIF($AK$12:$AK$261, "&lt;"&amp;$AK231)+1+COUNTIF($AK$12:$AK231, $AK231)-1-$AK$10)</f>
        <v/>
      </c>
    </row>
    <row r="232" spans="1:38" x14ac:dyDescent="0.25">
      <c r="A232" s="48"/>
      <c r="B232" s="57"/>
      <c r="C232" s="58"/>
      <c r="D232" s="59"/>
      <c r="E232" s="48"/>
      <c r="F232" s="27" t="str">
        <f t="shared" si="23"/>
        <v/>
      </c>
      <c r="G232" s="27" t="str">
        <f t="shared" si="24"/>
        <v/>
      </c>
      <c r="H232" s="48"/>
      <c r="I232" s="31" t="str">
        <f>IF(OR($B232="", $C232=""), "", SUMIF('Time Entries'!$S$12:$S$1011, _xlfn.CONCAT(I$10, " - ", $Y232), 'Time Entries'!$D$12:$D$1011)+SUMIF('Time Entries'!$T$12:$T$1011, _xlfn.CONCAT(I$10, " - ", $Y232), 'Time Entries'!$F$12:$F$1011)+SUMIF('Time Entries'!$U$12:$U$1011, _xlfn.CONCAT(I$10, " - ", $Y232), 'Time Entries'!$H$12:$H$1011)+SUMIF('Time Entries'!$V$12:$V$1011, _xlfn.CONCAT(I$10, " - ", $Y232), 'Time Entries'!$J$12:$J$1011))</f>
        <v/>
      </c>
      <c r="J232" s="22" t="str">
        <f>IF(OR($B232="", $C232=""), "", SUMIF('Time Entries'!$S$12:$S$1011, _xlfn.CONCAT(J$10, " - ", $Y232), 'Time Entries'!$D$12:$D$1011)+SUMIF('Time Entries'!$T$12:$T$1011, _xlfn.CONCAT(J$10, " - ", $Y232), 'Time Entries'!$F$12:$F$1011)+SUMIF('Time Entries'!$U$12:$U$1011, _xlfn.CONCAT(J$10, " - ", $Y232), 'Time Entries'!$H$12:$H$1011)+SUMIF('Time Entries'!$V$12:$V$1011, _xlfn.CONCAT(J$10, " - ", $Y232), 'Time Entries'!$J$12:$J$1011))</f>
        <v/>
      </c>
      <c r="K232" s="22" t="str">
        <f>IF(OR($B232="", $C232=""), "", SUMIF('Time Entries'!$S$12:$S$1011, _xlfn.CONCAT(K$10, " - ", $Y232), 'Time Entries'!$D$12:$D$1011)+SUMIF('Time Entries'!$T$12:$T$1011, _xlfn.CONCAT(K$10, " - ", $Y232), 'Time Entries'!$F$12:$F$1011)+SUMIF('Time Entries'!$U$12:$U$1011, _xlfn.CONCAT(K$10, " - ", $Y232), 'Time Entries'!$H$12:$H$1011)+SUMIF('Time Entries'!$V$12:$V$1011, _xlfn.CONCAT(K$10, " - ", $Y232), 'Time Entries'!$J$12:$J$1011))</f>
        <v/>
      </c>
      <c r="L232" s="22" t="str">
        <f>IF(OR($B232="", $C232=""), "", SUMIF('Time Entries'!$S$12:$S$1011, _xlfn.CONCAT(L$10, " - ", $Y232), 'Time Entries'!$D$12:$D$1011)+SUMIF('Time Entries'!$T$12:$T$1011, _xlfn.CONCAT(L$10, " - ", $Y232), 'Time Entries'!$F$12:$F$1011)+SUMIF('Time Entries'!$U$12:$U$1011, _xlfn.CONCAT(L$10, " - ", $Y232), 'Time Entries'!$H$12:$H$1011)+SUMIF('Time Entries'!$V$12:$V$1011, _xlfn.CONCAT(L$10, " - ", $Y232), 'Time Entries'!$J$12:$J$1011))</f>
        <v/>
      </c>
      <c r="M232" s="22" t="str">
        <f>IF(OR($B232="", $C232=""), "", SUMIF('Time Entries'!$S$12:$S$1011, _xlfn.CONCAT(M$10, " - ", $Y232), 'Time Entries'!$D$12:$D$1011)+SUMIF('Time Entries'!$T$12:$T$1011, _xlfn.CONCAT(M$10, " - ", $Y232), 'Time Entries'!$F$12:$F$1011)+SUMIF('Time Entries'!$U$12:$U$1011, _xlfn.CONCAT(M$10, " - ", $Y232), 'Time Entries'!$H$12:$H$1011)+SUMIF('Time Entries'!$V$12:$V$1011, _xlfn.CONCAT(M$10, " - ", $Y232), 'Time Entries'!$J$12:$J$1011))</f>
        <v/>
      </c>
      <c r="N232" s="22" t="str">
        <f>IF(OR($B232="", $C232=""), "", SUMIF('Time Entries'!$S$12:$S$1011, _xlfn.CONCAT(N$10, " - ", $Y232), 'Time Entries'!$D$12:$D$1011)+SUMIF('Time Entries'!$T$12:$T$1011, _xlfn.CONCAT(N$10, " - ", $Y232), 'Time Entries'!$F$12:$F$1011)+SUMIF('Time Entries'!$U$12:$U$1011, _xlfn.CONCAT(N$10, " - ", $Y232), 'Time Entries'!$H$12:$H$1011)+SUMIF('Time Entries'!$V$12:$V$1011, _xlfn.CONCAT(N$10, " - ", $Y232), 'Time Entries'!$J$12:$J$1011))</f>
        <v/>
      </c>
      <c r="O232" s="22" t="str">
        <f>IF(OR($B232="", $C232=""), "", SUMIF('Time Entries'!$S$12:$S$1011, _xlfn.CONCAT(O$10, " - ", $Y232), 'Time Entries'!$D$12:$D$1011)+SUMIF('Time Entries'!$T$12:$T$1011, _xlfn.CONCAT(O$10, " - ", $Y232), 'Time Entries'!$F$12:$F$1011)+SUMIF('Time Entries'!$U$12:$U$1011, _xlfn.CONCAT(O$10, " - ", $Y232), 'Time Entries'!$H$12:$H$1011)+SUMIF('Time Entries'!$V$12:$V$1011, _xlfn.CONCAT(O$10, " - ", $Y232), 'Time Entries'!$J$12:$J$1011))</f>
        <v/>
      </c>
      <c r="P232" s="22" t="str">
        <f>IF(OR($B232="", $C232=""), "", SUMIF('Time Entries'!$S$12:$S$1011, _xlfn.CONCAT(P$10, " - ", $Y232), 'Time Entries'!$D$12:$D$1011)+SUMIF('Time Entries'!$T$12:$T$1011, _xlfn.CONCAT(P$10, " - ", $Y232), 'Time Entries'!$F$12:$F$1011)+SUMIF('Time Entries'!$U$12:$U$1011, _xlfn.CONCAT(P$10, " - ", $Y232), 'Time Entries'!$H$12:$H$1011)+SUMIF('Time Entries'!$V$12:$V$1011, _xlfn.CONCAT(P$10, " - ", $Y232), 'Time Entries'!$J$12:$J$1011))</f>
        <v/>
      </c>
      <c r="Q232" s="22" t="str">
        <f>IF(OR($B232="", $C232=""), "", SUMIF('Time Entries'!$S$12:$S$1011, _xlfn.CONCAT(Q$10, " - ", $Y232), 'Time Entries'!$D$12:$D$1011)+SUMIF('Time Entries'!$T$12:$T$1011, _xlfn.CONCAT(Q$10, " - ", $Y232), 'Time Entries'!$F$12:$F$1011)+SUMIF('Time Entries'!$U$12:$U$1011, _xlfn.CONCAT(Q$10, " - ", $Y232), 'Time Entries'!$H$12:$H$1011)+SUMIF('Time Entries'!$V$12:$V$1011, _xlfn.CONCAT(Q$10, " - ", $Y232), 'Time Entries'!$J$12:$J$1011))</f>
        <v/>
      </c>
      <c r="R232" s="22" t="str">
        <f>IF(OR($B232="", $C232=""), "", SUMIF('Time Entries'!$S$12:$S$1011, _xlfn.CONCAT(R$10, " - ", $Y232), 'Time Entries'!$D$12:$D$1011)+SUMIF('Time Entries'!$T$12:$T$1011, _xlfn.CONCAT(R$10, " - ", $Y232), 'Time Entries'!$F$12:$F$1011)+SUMIF('Time Entries'!$U$12:$U$1011, _xlfn.CONCAT(R$10, " - ", $Y232), 'Time Entries'!$H$12:$H$1011)+SUMIF('Time Entries'!$V$12:$V$1011, _xlfn.CONCAT(R$10, " - ", $Y232), 'Time Entries'!$J$12:$J$1011))</f>
        <v/>
      </c>
      <c r="S232" s="22" t="str">
        <f>IF(OR($B232="", $C232=""), "", SUMIF('Time Entries'!$S$12:$S$1011, _xlfn.CONCAT(S$10, " - ", $Y232), 'Time Entries'!$D$12:$D$1011)+SUMIF('Time Entries'!$T$12:$T$1011, _xlfn.CONCAT(S$10, " - ", $Y232), 'Time Entries'!$F$12:$F$1011)+SUMIF('Time Entries'!$U$12:$U$1011, _xlfn.CONCAT(S$10, " - ", $Y232), 'Time Entries'!$H$12:$H$1011)+SUMIF('Time Entries'!$V$12:$V$1011, _xlfn.CONCAT(S$10, " - ", $Y232), 'Time Entries'!$J$12:$J$1011))</f>
        <v/>
      </c>
      <c r="T232" s="24" t="str">
        <f>IF(OR($B232="", $C232=""), "", SUMIF('Time Entries'!$S$12:$S$1011, _xlfn.CONCAT(T$10, " - ", $Y232), 'Time Entries'!$D$12:$D$1011)+SUMIF('Time Entries'!$T$12:$T$1011, _xlfn.CONCAT(T$10, " - ", $Y232), 'Time Entries'!$F$12:$F$1011)+SUMIF('Time Entries'!$U$12:$U$1011, _xlfn.CONCAT(T$10, " - ", $Y232), 'Time Entries'!$H$12:$H$1011)+SUMIF('Time Entries'!$V$12:$V$1011, _xlfn.CONCAT(T$10, " - ", $Y232), 'Time Entries'!$J$12:$J$1011))</f>
        <v/>
      </c>
      <c r="U232" s="48"/>
      <c r="W232" s="17" t="str">
        <f t="shared" si="25"/>
        <v/>
      </c>
      <c r="Y232" s="17" t="str">
        <f t="shared" si="26"/>
        <v/>
      </c>
      <c r="AD232" s="17" t="str">
        <f t="shared" si="27"/>
        <v/>
      </c>
      <c r="AF232" s="17" t="str">
        <f t="shared" si="28"/>
        <v/>
      </c>
      <c r="AH232" s="17" t="str">
        <f>IF($B232="", "", IF(COUNTIF($B$12:$B232, $B232)&gt;1, "", $B232))</f>
        <v/>
      </c>
      <c r="AI232" s="17" t="str">
        <f>IF($AH232="", "", COUNTIF($AH$12:$AH$261, "&lt;"&amp;$AH232)+1+COUNTIF($AH$12:$AH232, $AH232)-1-$AH$10)</f>
        <v/>
      </c>
      <c r="AK232" s="17" t="str">
        <f t="shared" si="29"/>
        <v/>
      </c>
      <c r="AL232" s="17" t="str">
        <f>IF($AK232="", "", COUNTIF($AK$12:$AK$261, "&lt;"&amp;$AK232)+1+COUNTIF($AK$12:$AK232, $AK232)-1-$AK$10)</f>
        <v/>
      </c>
    </row>
    <row r="233" spans="1:38" x14ac:dyDescent="0.25">
      <c r="A233" s="48"/>
      <c r="B233" s="57"/>
      <c r="C233" s="58"/>
      <c r="D233" s="59"/>
      <c r="E233" s="48"/>
      <c r="F233" s="27" t="str">
        <f t="shared" si="23"/>
        <v/>
      </c>
      <c r="G233" s="27" t="str">
        <f t="shared" si="24"/>
        <v/>
      </c>
      <c r="H233" s="48"/>
      <c r="I233" s="31" t="str">
        <f>IF(OR($B233="", $C233=""), "", SUMIF('Time Entries'!$S$12:$S$1011, _xlfn.CONCAT(I$10, " - ", $Y233), 'Time Entries'!$D$12:$D$1011)+SUMIF('Time Entries'!$T$12:$T$1011, _xlfn.CONCAT(I$10, " - ", $Y233), 'Time Entries'!$F$12:$F$1011)+SUMIF('Time Entries'!$U$12:$U$1011, _xlfn.CONCAT(I$10, " - ", $Y233), 'Time Entries'!$H$12:$H$1011)+SUMIF('Time Entries'!$V$12:$V$1011, _xlfn.CONCAT(I$10, " - ", $Y233), 'Time Entries'!$J$12:$J$1011))</f>
        <v/>
      </c>
      <c r="J233" s="22" t="str">
        <f>IF(OR($B233="", $C233=""), "", SUMIF('Time Entries'!$S$12:$S$1011, _xlfn.CONCAT(J$10, " - ", $Y233), 'Time Entries'!$D$12:$D$1011)+SUMIF('Time Entries'!$T$12:$T$1011, _xlfn.CONCAT(J$10, " - ", $Y233), 'Time Entries'!$F$12:$F$1011)+SUMIF('Time Entries'!$U$12:$U$1011, _xlfn.CONCAT(J$10, " - ", $Y233), 'Time Entries'!$H$12:$H$1011)+SUMIF('Time Entries'!$V$12:$V$1011, _xlfn.CONCAT(J$10, " - ", $Y233), 'Time Entries'!$J$12:$J$1011))</f>
        <v/>
      </c>
      <c r="K233" s="22" t="str">
        <f>IF(OR($B233="", $C233=""), "", SUMIF('Time Entries'!$S$12:$S$1011, _xlfn.CONCAT(K$10, " - ", $Y233), 'Time Entries'!$D$12:$D$1011)+SUMIF('Time Entries'!$T$12:$T$1011, _xlfn.CONCAT(K$10, " - ", $Y233), 'Time Entries'!$F$12:$F$1011)+SUMIF('Time Entries'!$U$12:$U$1011, _xlfn.CONCAT(K$10, " - ", $Y233), 'Time Entries'!$H$12:$H$1011)+SUMIF('Time Entries'!$V$12:$V$1011, _xlfn.CONCAT(K$10, " - ", $Y233), 'Time Entries'!$J$12:$J$1011))</f>
        <v/>
      </c>
      <c r="L233" s="22" t="str">
        <f>IF(OR($B233="", $C233=""), "", SUMIF('Time Entries'!$S$12:$S$1011, _xlfn.CONCAT(L$10, " - ", $Y233), 'Time Entries'!$D$12:$D$1011)+SUMIF('Time Entries'!$T$12:$T$1011, _xlfn.CONCAT(L$10, " - ", $Y233), 'Time Entries'!$F$12:$F$1011)+SUMIF('Time Entries'!$U$12:$U$1011, _xlfn.CONCAT(L$10, " - ", $Y233), 'Time Entries'!$H$12:$H$1011)+SUMIF('Time Entries'!$V$12:$V$1011, _xlfn.CONCAT(L$10, " - ", $Y233), 'Time Entries'!$J$12:$J$1011))</f>
        <v/>
      </c>
      <c r="M233" s="22" t="str">
        <f>IF(OR($B233="", $C233=""), "", SUMIF('Time Entries'!$S$12:$S$1011, _xlfn.CONCAT(M$10, " - ", $Y233), 'Time Entries'!$D$12:$D$1011)+SUMIF('Time Entries'!$T$12:$T$1011, _xlfn.CONCAT(M$10, " - ", $Y233), 'Time Entries'!$F$12:$F$1011)+SUMIF('Time Entries'!$U$12:$U$1011, _xlfn.CONCAT(M$10, " - ", $Y233), 'Time Entries'!$H$12:$H$1011)+SUMIF('Time Entries'!$V$12:$V$1011, _xlfn.CONCAT(M$10, " - ", $Y233), 'Time Entries'!$J$12:$J$1011))</f>
        <v/>
      </c>
      <c r="N233" s="22" t="str">
        <f>IF(OR($B233="", $C233=""), "", SUMIF('Time Entries'!$S$12:$S$1011, _xlfn.CONCAT(N$10, " - ", $Y233), 'Time Entries'!$D$12:$D$1011)+SUMIF('Time Entries'!$T$12:$T$1011, _xlfn.CONCAT(N$10, " - ", $Y233), 'Time Entries'!$F$12:$F$1011)+SUMIF('Time Entries'!$U$12:$U$1011, _xlfn.CONCAT(N$10, " - ", $Y233), 'Time Entries'!$H$12:$H$1011)+SUMIF('Time Entries'!$V$12:$V$1011, _xlfn.CONCAT(N$10, " - ", $Y233), 'Time Entries'!$J$12:$J$1011))</f>
        <v/>
      </c>
      <c r="O233" s="22" t="str">
        <f>IF(OR($B233="", $C233=""), "", SUMIF('Time Entries'!$S$12:$S$1011, _xlfn.CONCAT(O$10, " - ", $Y233), 'Time Entries'!$D$12:$D$1011)+SUMIF('Time Entries'!$T$12:$T$1011, _xlfn.CONCAT(O$10, " - ", $Y233), 'Time Entries'!$F$12:$F$1011)+SUMIF('Time Entries'!$U$12:$U$1011, _xlfn.CONCAT(O$10, " - ", $Y233), 'Time Entries'!$H$12:$H$1011)+SUMIF('Time Entries'!$V$12:$V$1011, _xlfn.CONCAT(O$10, " - ", $Y233), 'Time Entries'!$J$12:$J$1011))</f>
        <v/>
      </c>
      <c r="P233" s="22" t="str">
        <f>IF(OR($B233="", $C233=""), "", SUMIF('Time Entries'!$S$12:$S$1011, _xlfn.CONCAT(P$10, " - ", $Y233), 'Time Entries'!$D$12:$D$1011)+SUMIF('Time Entries'!$T$12:$T$1011, _xlfn.CONCAT(P$10, " - ", $Y233), 'Time Entries'!$F$12:$F$1011)+SUMIF('Time Entries'!$U$12:$U$1011, _xlfn.CONCAT(P$10, " - ", $Y233), 'Time Entries'!$H$12:$H$1011)+SUMIF('Time Entries'!$V$12:$V$1011, _xlfn.CONCAT(P$10, " - ", $Y233), 'Time Entries'!$J$12:$J$1011))</f>
        <v/>
      </c>
      <c r="Q233" s="22" t="str">
        <f>IF(OR($B233="", $C233=""), "", SUMIF('Time Entries'!$S$12:$S$1011, _xlfn.CONCAT(Q$10, " - ", $Y233), 'Time Entries'!$D$12:$D$1011)+SUMIF('Time Entries'!$T$12:$T$1011, _xlfn.CONCAT(Q$10, " - ", $Y233), 'Time Entries'!$F$12:$F$1011)+SUMIF('Time Entries'!$U$12:$U$1011, _xlfn.CONCAT(Q$10, " - ", $Y233), 'Time Entries'!$H$12:$H$1011)+SUMIF('Time Entries'!$V$12:$V$1011, _xlfn.CONCAT(Q$10, " - ", $Y233), 'Time Entries'!$J$12:$J$1011))</f>
        <v/>
      </c>
      <c r="R233" s="22" t="str">
        <f>IF(OR($B233="", $C233=""), "", SUMIF('Time Entries'!$S$12:$S$1011, _xlfn.CONCAT(R$10, " - ", $Y233), 'Time Entries'!$D$12:$D$1011)+SUMIF('Time Entries'!$T$12:$T$1011, _xlfn.CONCAT(R$10, " - ", $Y233), 'Time Entries'!$F$12:$F$1011)+SUMIF('Time Entries'!$U$12:$U$1011, _xlfn.CONCAT(R$10, " - ", $Y233), 'Time Entries'!$H$12:$H$1011)+SUMIF('Time Entries'!$V$12:$V$1011, _xlfn.CONCAT(R$10, " - ", $Y233), 'Time Entries'!$J$12:$J$1011))</f>
        <v/>
      </c>
      <c r="S233" s="22" t="str">
        <f>IF(OR($B233="", $C233=""), "", SUMIF('Time Entries'!$S$12:$S$1011, _xlfn.CONCAT(S$10, " - ", $Y233), 'Time Entries'!$D$12:$D$1011)+SUMIF('Time Entries'!$T$12:$T$1011, _xlfn.CONCAT(S$10, " - ", $Y233), 'Time Entries'!$F$12:$F$1011)+SUMIF('Time Entries'!$U$12:$U$1011, _xlfn.CONCAT(S$10, " - ", $Y233), 'Time Entries'!$H$12:$H$1011)+SUMIF('Time Entries'!$V$12:$V$1011, _xlfn.CONCAT(S$10, " - ", $Y233), 'Time Entries'!$J$12:$J$1011))</f>
        <v/>
      </c>
      <c r="T233" s="24" t="str">
        <f>IF(OR($B233="", $C233=""), "", SUMIF('Time Entries'!$S$12:$S$1011, _xlfn.CONCAT(T$10, " - ", $Y233), 'Time Entries'!$D$12:$D$1011)+SUMIF('Time Entries'!$T$12:$T$1011, _xlfn.CONCAT(T$10, " - ", $Y233), 'Time Entries'!$F$12:$F$1011)+SUMIF('Time Entries'!$U$12:$U$1011, _xlfn.CONCAT(T$10, " - ", $Y233), 'Time Entries'!$H$12:$H$1011)+SUMIF('Time Entries'!$V$12:$V$1011, _xlfn.CONCAT(T$10, " - ", $Y233), 'Time Entries'!$J$12:$J$1011))</f>
        <v/>
      </c>
      <c r="U233" s="48"/>
      <c r="W233" s="17" t="str">
        <f t="shared" si="25"/>
        <v/>
      </c>
      <c r="Y233" s="17" t="str">
        <f t="shared" si="26"/>
        <v/>
      </c>
      <c r="AD233" s="17" t="str">
        <f t="shared" si="27"/>
        <v/>
      </c>
      <c r="AF233" s="17" t="str">
        <f t="shared" si="28"/>
        <v/>
      </c>
      <c r="AH233" s="17" t="str">
        <f>IF($B233="", "", IF(COUNTIF($B$12:$B233, $B233)&gt;1, "", $B233))</f>
        <v/>
      </c>
      <c r="AI233" s="17" t="str">
        <f>IF($AH233="", "", COUNTIF($AH$12:$AH$261, "&lt;"&amp;$AH233)+1+COUNTIF($AH$12:$AH233, $AH233)-1-$AH$10)</f>
        <v/>
      </c>
      <c r="AK233" s="17" t="str">
        <f t="shared" si="29"/>
        <v/>
      </c>
      <c r="AL233" s="17" t="str">
        <f>IF($AK233="", "", COUNTIF($AK$12:$AK$261, "&lt;"&amp;$AK233)+1+COUNTIF($AK$12:$AK233, $AK233)-1-$AK$10)</f>
        <v/>
      </c>
    </row>
    <row r="234" spans="1:38" x14ac:dyDescent="0.25">
      <c r="A234" s="48"/>
      <c r="B234" s="57"/>
      <c r="C234" s="58"/>
      <c r="D234" s="59"/>
      <c r="E234" s="48"/>
      <c r="F234" s="27" t="str">
        <f t="shared" si="23"/>
        <v/>
      </c>
      <c r="G234" s="27" t="str">
        <f t="shared" si="24"/>
        <v/>
      </c>
      <c r="H234" s="48"/>
      <c r="I234" s="31" t="str">
        <f>IF(OR($B234="", $C234=""), "", SUMIF('Time Entries'!$S$12:$S$1011, _xlfn.CONCAT(I$10, " - ", $Y234), 'Time Entries'!$D$12:$D$1011)+SUMIF('Time Entries'!$T$12:$T$1011, _xlfn.CONCAT(I$10, " - ", $Y234), 'Time Entries'!$F$12:$F$1011)+SUMIF('Time Entries'!$U$12:$U$1011, _xlfn.CONCAT(I$10, " - ", $Y234), 'Time Entries'!$H$12:$H$1011)+SUMIF('Time Entries'!$V$12:$V$1011, _xlfn.CONCAT(I$10, " - ", $Y234), 'Time Entries'!$J$12:$J$1011))</f>
        <v/>
      </c>
      <c r="J234" s="22" t="str">
        <f>IF(OR($B234="", $C234=""), "", SUMIF('Time Entries'!$S$12:$S$1011, _xlfn.CONCAT(J$10, " - ", $Y234), 'Time Entries'!$D$12:$D$1011)+SUMIF('Time Entries'!$T$12:$T$1011, _xlfn.CONCAT(J$10, " - ", $Y234), 'Time Entries'!$F$12:$F$1011)+SUMIF('Time Entries'!$U$12:$U$1011, _xlfn.CONCAT(J$10, " - ", $Y234), 'Time Entries'!$H$12:$H$1011)+SUMIF('Time Entries'!$V$12:$V$1011, _xlfn.CONCAT(J$10, " - ", $Y234), 'Time Entries'!$J$12:$J$1011))</f>
        <v/>
      </c>
      <c r="K234" s="22" t="str">
        <f>IF(OR($B234="", $C234=""), "", SUMIF('Time Entries'!$S$12:$S$1011, _xlfn.CONCAT(K$10, " - ", $Y234), 'Time Entries'!$D$12:$D$1011)+SUMIF('Time Entries'!$T$12:$T$1011, _xlfn.CONCAT(K$10, " - ", $Y234), 'Time Entries'!$F$12:$F$1011)+SUMIF('Time Entries'!$U$12:$U$1011, _xlfn.CONCAT(K$10, " - ", $Y234), 'Time Entries'!$H$12:$H$1011)+SUMIF('Time Entries'!$V$12:$V$1011, _xlfn.CONCAT(K$10, " - ", $Y234), 'Time Entries'!$J$12:$J$1011))</f>
        <v/>
      </c>
      <c r="L234" s="22" t="str">
        <f>IF(OR($B234="", $C234=""), "", SUMIF('Time Entries'!$S$12:$S$1011, _xlfn.CONCAT(L$10, " - ", $Y234), 'Time Entries'!$D$12:$D$1011)+SUMIF('Time Entries'!$T$12:$T$1011, _xlfn.CONCAT(L$10, " - ", $Y234), 'Time Entries'!$F$12:$F$1011)+SUMIF('Time Entries'!$U$12:$U$1011, _xlfn.CONCAT(L$10, " - ", $Y234), 'Time Entries'!$H$12:$H$1011)+SUMIF('Time Entries'!$V$12:$V$1011, _xlfn.CONCAT(L$10, " - ", $Y234), 'Time Entries'!$J$12:$J$1011))</f>
        <v/>
      </c>
      <c r="M234" s="22" t="str">
        <f>IF(OR($B234="", $C234=""), "", SUMIF('Time Entries'!$S$12:$S$1011, _xlfn.CONCAT(M$10, " - ", $Y234), 'Time Entries'!$D$12:$D$1011)+SUMIF('Time Entries'!$T$12:$T$1011, _xlfn.CONCAT(M$10, " - ", $Y234), 'Time Entries'!$F$12:$F$1011)+SUMIF('Time Entries'!$U$12:$U$1011, _xlfn.CONCAT(M$10, " - ", $Y234), 'Time Entries'!$H$12:$H$1011)+SUMIF('Time Entries'!$V$12:$V$1011, _xlfn.CONCAT(M$10, " - ", $Y234), 'Time Entries'!$J$12:$J$1011))</f>
        <v/>
      </c>
      <c r="N234" s="22" t="str">
        <f>IF(OR($B234="", $C234=""), "", SUMIF('Time Entries'!$S$12:$S$1011, _xlfn.CONCAT(N$10, " - ", $Y234), 'Time Entries'!$D$12:$D$1011)+SUMIF('Time Entries'!$T$12:$T$1011, _xlfn.CONCAT(N$10, " - ", $Y234), 'Time Entries'!$F$12:$F$1011)+SUMIF('Time Entries'!$U$12:$U$1011, _xlfn.CONCAT(N$10, " - ", $Y234), 'Time Entries'!$H$12:$H$1011)+SUMIF('Time Entries'!$V$12:$V$1011, _xlfn.CONCAT(N$10, " - ", $Y234), 'Time Entries'!$J$12:$J$1011))</f>
        <v/>
      </c>
      <c r="O234" s="22" t="str">
        <f>IF(OR($B234="", $C234=""), "", SUMIF('Time Entries'!$S$12:$S$1011, _xlfn.CONCAT(O$10, " - ", $Y234), 'Time Entries'!$D$12:$D$1011)+SUMIF('Time Entries'!$T$12:$T$1011, _xlfn.CONCAT(O$10, " - ", $Y234), 'Time Entries'!$F$12:$F$1011)+SUMIF('Time Entries'!$U$12:$U$1011, _xlfn.CONCAT(O$10, " - ", $Y234), 'Time Entries'!$H$12:$H$1011)+SUMIF('Time Entries'!$V$12:$V$1011, _xlfn.CONCAT(O$10, " - ", $Y234), 'Time Entries'!$J$12:$J$1011))</f>
        <v/>
      </c>
      <c r="P234" s="22" t="str">
        <f>IF(OR($B234="", $C234=""), "", SUMIF('Time Entries'!$S$12:$S$1011, _xlfn.CONCAT(P$10, " - ", $Y234), 'Time Entries'!$D$12:$D$1011)+SUMIF('Time Entries'!$T$12:$T$1011, _xlfn.CONCAT(P$10, " - ", $Y234), 'Time Entries'!$F$12:$F$1011)+SUMIF('Time Entries'!$U$12:$U$1011, _xlfn.CONCAT(P$10, " - ", $Y234), 'Time Entries'!$H$12:$H$1011)+SUMIF('Time Entries'!$V$12:$V$1011, _xlfn.CONCAT(P$10, " - ", $Y234), 'Time Entries'!$J$12:$J$1011))</f>
        <v/>
      </c>
      <c r="Q234" s="22" t="str">
        <f>IF(OR($B234="", $C234=""), "", SUMIF('Time Entries'!$S$12:$S$1011, _xlfn.CONCAT(Q$10, " - ", $Y234), 'Time Entries'!$D$12:$D$1011)+SUMIF('Time Entries'!$T$12:$T$1011, _xlfn.CONCAT(Q$10, " - ", $Y234), 'Time Entries'!$F$12:$F$1011)+SUMIF('Time Entries'!$U$12:$U$1011, _xlfn.CONCAT(Q$10, " - ", $Y234), 'Time Entries'!$H$12:$H$1011)+SUMIF('Time Entries'!$V$12:$V$1011, _xlfn.CONCAT(Q$10, " - ", $Y234), 'Time Entries'!$J$12:$J$1011))</f>
        <v/>
      </c>
      <c r="R234" s="22" t="str">
        <f>IF(OR($B234="", $C234=""), "", SUMIF('Time Entries'!$S$12:$S$1011, _xlfn.CONCAT(R$10, " - ", $Y234), 'Time Entries'!$D$12:$D$1011)+SUMIF('Time Entries'!$T$12:$T$1011, _xlfn.CONCAT(R$10, " - ", $Y234), 'Time Entries'!$F$12:$F$1011)+SUMIF('Time Entries'!$U$12:$U$1011, _xlfn.CONCAT(R$10, " - ", $Y234), 'Time Entries'!$H$12:$H$1011)+SUMIF('Time Entries'!$V$12:$V$1011, _xlfn.CONCAT(R$10, " - ", $Y234), 'Time Entries'!$J$12:$J$1011))</f>
        <v/>
      </c>
      <c r="S234" s="22" t="str">
        <f>IF(OR($B234="", $C234=""), "", SUMIF('Time Entries'!$S$12:$S$1011, _xlfn.CONCAT(S$10, " - ", $Y234), 'Time Entries'!$D$12:$D$1011)+SUMIF('Time Entries'!$T$12:$T$1011, _xlfn.CONCAT(S$10, " - ", $Y234), 'Time Entries'!$F$12:$F$1011)+SUMIF('Time Entries'!$U$12:$U$1011, _xlfn.CONCAT(S$10, " - ", $Y234), 'Time Entries'!$H$12:$H$1011)+SUMIF('Time Entries'!$V$12:$V$1011, _xlfn.CONCAT(S$10, " - ", $Y234), 'Time Entries'!$J$12:$J$1011))</f>
        <v/>
      </c>
      <c r="T234" s="24" t="str">
        <f>IF(OR($B234="", $C234=""), "", SUMIF('Time Entries'!$S$12:$S$1011, _xlfn.CONCAT(T$10, " - ", $Y234), 'Time Entries'!$D$12:$D$1011)+SUMIF('Time Entries'!$T$12:$T$1011, _xlfn.CONCAT(T$10, " - ", $Y234), 'Time Entries'!$F$12:$F$1011)+SUMIF('Time Entries'!$U$12:$U$1011, _xlfn.CONCAT(T$10, " - ", $Y234), 'Time Entries'!$H$12:$H$1011)+SUMIF('Time Entries'!$V$12:$V$1011, _xlfn.CONCAT(T$10, " - ", $Y234), 'Time Entries'!$J$12:$J$1011))</f>
        <v/>
      </c>
      <c r="U234" s="48"/>
      <c r="W234" s="17" t="str">
        <f t="shared" si="25"/>
        <v/>
      </c>
      <c r="Y234" s="17" t="str">
        <f t="shared" si="26"/>
        <v/>
      </c>
      <c r="AD234" s="17" t="str">
        <f t="shared" si="27"/>
        <v/>
      </c>
      <c r="AF234" s="17" t="str">
        <f t="shared" si="28"/>
        <v/>
      </c>
      <c r="AH234" s="17" t="str">
        <f>IF($B234="", "", IF(COUNTIF($B$12:$B234, $B234)&gt;1, "", $B234))</f>
        <v/>
      </c>
      <c r="AI234" s="17" t="str">
        <f>IF($AH234="", "", COUNTIF($AH$12:$AH$261, "&lt;"&amp;$AH234)+1+COUNTIF($AH$12:$AH234, $AH234)-1-$AH$10)</f>
        <v/>
      </c>
      <c r="AK234" s="17" t="str">
        <f t="shared" si="29"/>
        <v/>
      </c>
      <c r="AL234" s="17" t="str">
        <f>IF($AK234="", "", COUNTIF($AK$12:$AK$261, "&lt;"&amp;$AK234)+1+COUNTIF($AK$12:$AK234, $AK234)-1-$AK$10)</f>
        <v/>
      </c>
    </row>
    <row r="235" spans="1:38" x14ac:dyDescent="0.25">
      <c r="A235" s="48"/>
      <c r="B235" s="57"/>
      <c r="C235" s="58"/>
      <c r="D235" s="59"/>
      <c r="E235" s="48"/>
      <c r="F235" s="27" t="str">
        <f t="shared" si="23"/>
        <v/>
      </c>
      <c r="G235" s="27" t="str">
        <f t="shared" si="24"/>
        <v/>
      </c>
      <c r="H235" s="48"/>
      <c r="I235" s="31" t="str">
        <f>IF(OR($B235="", $C235=""), "", SUMIF('Time Entries'!$S$12:$S$1011, _xlfn.CONCAT(I$10, " - ", $Y235), 'Time Entries'!$D$12:$D$1011)+SUMIF('Time Entries'!$T$12:$T$1011, _xlfn.CONCAT(I$10, " - ", $Y235), 'Time Entries'!$F$12:$F$1011)+SUMIF('Time Entries'!$U$12:$U$1011, _xlfn.CONCAT(I$10, " - ", $Y235), 'Time Entries'!$H$12:$H$1011)+SUMIF('Time Entries'!$V$12:$V$1011, _xlfn.CONCAT(I$10, " - ", $Y235), 'Time Entries'!$J$12:$J$1011))</f>
        <v/>
      </c>
      <c r="J235" s="22" t="str">
        <f>IF(OR($B235="", $C235=""), "", SUMIF('Time Entries'!$S$12:$S$1011, _xlfn.CONCAT(J$10, " - ", $Y235), 'Time Entries'!$D$12:$D$1011)+SUMIF('Time Entries'!$T$12:$T$1011, _xlfn.CONCAT(J$10, " - ", $Y235), 'Time Entries'!$F$12:$F$1011)+SUMIF('Time Entries'!$U$12:$U$1011, _xlfn.CONCAT(J$10, " - ", $Y235), 'Time Entries'!$H$12:$H$1011)+SUMIF('Time Entries'!$V$12:$V$1011, _xlfn.CONCAT(J$10, " - ", $Y235), 'Time Entries'!$J$12:$J$1011))</f>
        <v/>
      </c>
      <c r="K235" s="22" t="str">
        <f>IF(OR($B235="", $C235=""), "", SUMIF('Time Entries'!$S$12:$S$1011, _xlfn.CONCAT(K$10, " - ", $Y235), 'Time Entries'!$D$12:$D$1011)+SUMIF('Time Entries'!$T$12:$T$1011, _xlfn.CONCAT(K$10, " - ", $Y235), 'Time Entries'!$F$12:$F$1011)+SUMIF('Time Entries'!$U$12:$U$1011, _xlfn.CONCAT(K$10, " - ", $Y235), 'Time Entries'!$H$12:$H$1011)+SUMIF('Time Entries'!$V$12:$V$1011, _xlfn.CONCAT(K$10, " - ", $Y235), 'Time Entries'!$J$12:$J$1011))</f>
        <v/>
      </c>
      <c r="L235" s="22" t="str">
        <f>IF(OR($B235="", $C235=""), "", SUMIF('Time Entries'!$S$12:$S$1011, _xlfn.CONCAT(L$10, " - ", $Y235), 'Time Entries'!$D$12:$D$1011)+SUMIF('Time Entries'!$T$12:$T$1011, _xlfn.CONCAT(L$10, " - ", $Y235), 'Time Entries'!$F$12:$F$1011)+SUMIF('Time Entries'!$U$12:$U$1011, _xlfn.CONCAT(L$10, " - ", $Y235), 'Time Entries'!$H$12:$H$1011)+SUMIF('Time Entries'!$V$12:$V$1011, _xlfn.CONCAT(L$10, " - ", $Y235), 'Time Entries'!$J$12:$J$1011))</f>
        <v/>
      </c>
      <c r="M235" s="22" t="str">
        <f>IF(OR($B235="", $C235=""), "", SUMIF('Time Entries'!$S$12:$S$1011, _xlfn.CONCAT(M$10, " - ", $Y235), 'Time Entries'!$D$12:$D$1011)+SUMIF('Time Entries'!$T$12:$T$1011, _xlfn.CONCAT(M$10, " - ", $Y235), 'Time Entries'!$F$12:$F$1011)+SUMIF('Time Entries'!$U$12:$U$1011, _xlfn.CONCAT(M$10, " - ", $Y235), 'Time Entries'!$H$12:$H$1011)+SUMIF('Time Entries'!$V$12:$V$1011, _xlfn.CONCAT(M$10, " - ", $Y235), 'Time Entries'!$J$12:$J$1011))</f>
        <v/>
      </c>
      <c r="N235" s="22" t="str">
        <f>IF(OR($B235="", $C235=""), "", SUMIF('Time Entries'!$S$12:$S$1011, _xlfn.CONCAT(N$10, " - ", $Y235), 'Time Entries'!$D$12:$D$1011)+SUMIF('Time Entries'!$T$12:$T$1011, _xlfn.CONCAT(N$10, " - ", $Y235), 'Time Entries'!$F$12:$F$1011)+SUMIF('Time Entries'!$U$12:$U$1011, _xlfn.CONCAT(N$10, " - ", $Y235), 'Time Entries'!$H$12:$H$1011)+SUMIF('Time Entries'!$V$12:$V$1011, _xlfn.CONCAT(N$10, " - ", $Y235), 'Time Entries'!$J$12:$J$1011))</f>
        <v/>
      </c>
      <c r="O235" s="22" t="str">
        <f>IF(OR($B235="", $C235=""), "", SUMIF('Time Entries'!$S$12:$S$1011, _xlfn.CONCAT(O$10, " - ", $Y235), 'Time Entries'!$D$12:$D$1011)+SUMIF('Time Entries'!$T$12:$T$1011, _xlfn.CONCAT(O$10, " - ", $Y235), 'Time Entries'!$F$12:$F$1011)+SUMIF('Time Entries'!$U$12:$U$1011, _xlfn.CONCAT(O$10, " - ", $Y235), 'Time Entries'!$H$12:$H$1011)+SUMIF('Time Entries'!$V$12:$V$1011, _xlfn.CONCAT(O$10, " - ", $Y235), 'Time Entries'!$J$12:$J$1011))</f>
        <v/>
      </c>
      <c r="P235" s="22" t="str">
        <f>IF(OR($B235="", $C235=""), "", SUMIF('Time Entries'!$S$12:$S$1011, _xlfn.CONCAT(P$10, " - ", $Y235), 'Time Entries'!$D$12:$D$1011)+SUMIF('Time Entries'!$T$12:$T$1011, _xlfn.CONCAT(P$10, " - ", $Y235), 'Time Entries'!$F$12:$F$1011)+SUMIF('Time Entries'!$U$12:$U$1011, _xlfn.CONCAT(P$10, " - ", $Y235), 'Time Entries'!$H$12:$H$1011)+SUMIF('Time Entries'!$V$12:$V$1011, _xlfn.CONCAT(P$10, " - ", $Y235), 'Time Entries'!$J$12:$J$1011))</f>
        <v/>
      </c>
      <c r="Q235" s="22" t="str">
        <f>IF(OR($B235="", $C235=""), "", SUMIF('Time Entries'!$S$12:$S$1011, _xlfn.CONCAT(Q$10, " - ", $Y235), 'Time Entries'!$D$12:$D$1011)+SUMIF('Time Entries'!$T$12:$T$1011, _xlfn.CONCAT(Q$10, " - ", $Y235), 'Time Entries'!$F$12:$F$1011)+SUMIF('Time Entries'!$U$12:$U$1011, _xlfn.CONCAT(Q$10, " - ", $Y235), 'Time Entries'!$H$12:$H$1011)+SUMIF('Time Entries'!$V$12:$V$1011, _xlfn.CONCAT(Q$10, " - ", $Y235), 'Time Entries'!$J$12:$J$1011))</f>
        <v/>
      </c>
      <c r="R235" s="22" t="str">
        <f>IF(OR($B235="", $C235=""), "", SUMIF('Time Entries'!$S$12:$S$1011, _xlfn.CONCAT(R$10, " - ", $Y235), 'Time Entries'!$D$12:$D$1011)+SUMIF('Time Entries'!$T$12:$T$1011, _xlfn.CONCAT(R$10, " - ", $Y235), 'Time Entries'!$F$12:$F$1011)+SUMIF('Time Entries'!$U$12:$U$1011, _xlfn.CONCAT(R$10, " - ", $Y235), 'Time Entries'!$H$12:$H$1011)+SUMIF('Time Entries'!$V$12:$V$1011, _xlfn.CONCAT(R$10, " - ", $Y235), 'Time Entries'!$J$12:$J$1011))</f>
        <v/>
      </c>
      <c r="S235" s="22" t="str">
        <f>IF(OR($B235="", $C235=""), "", SUMIF('Time Entries'!$S$12:$S$1011, _xlfn.CONCAT(S$10, " - ", $Y235), 'Time Entries'!$D$12:$D$1011)+SUMIF('Time Entries'!$T$12:$T$1011, _xlfn.CONCAT(S$10, " - ", $Y235), 'Time Entries'!$F$12:$F$1011)+SUMIF('Time Entries'!$U$12:$U$1011, _xlfn.CONCAT(S$10, " - ", $Y235), 'Time Entries'!$H$12:$H$1011)+SUMIF('Time Entries'!$V$12:$V$1011, _xlfn.CONCAT(S$10, " - ", $Y235), 'Time Entries'!$J$12:$J$1011))</f>
        <v/>
      </c>
      <c r="T235" s="24" t="str">
        <f>IF(OR($B235="", $C235=""), "", SUMIF('Time Entries'!$S$12:$S$1011, _xlfn.CONCAT(T$10, " - ", $Y235), 'Time Entries'!$D$12:$D$1011)+SUMIF('Time Entries'!$T$12:$T$1011, _xlfn.CONCAT(T$10, " - ", $Y235), 'Time Entries'!$F$12:$F$1011)+SUMIF('Time Entries'!$U$12:$U$1011, _xlfn.CONCAT(T$10, " - ", $Y235), 'Time Entries'!$H$12:$H$1011)+SUMIF('Time Entries'!$V$12:$V$1011, _xlfn.CONCAT(T$10, " - ", $Y235), 'Time Entries'!$J$12:$J$1011))</f>
        <v/>
      </c>
      <c r="U235" s="48"/>
      <c r="W235" s="17" t="str">
        <f t="shared" si="25"/>
        <v/>
      </c>
      <c r="Y235" s="17" t="str">
        <f t="shared" si="26"/>
        <v/>
      </c>
      <c r="AD235" s="17" t="str">
        <f t="shared" si="27"/>
        <v/>
      </c>
      <c r="AF235" s="17" t="str">
        <f t="shared" si="28"/>
        <v/>
      </c>
      <c r="AH235" s="17" t="str">
        <f>IF($B235="", "", IF(COUNTIF($B$12:$B235, $B235)&gt;1, "", $B235))</f>
        <v/>
      </c>
      <c r="AI235" s="17" t="str">
        <f>IF($AH235="", "", COUNTIF($AH$12:$AH$261, "&lt;"&amp;$AH235)+1+COUNTIF($AH$12:$AH235, $AH235)-1-$AH$10)</f>
        <v/>
      </c>
      <c r="AK235" s="17" t="str">
        <f t="shared" si="29"/>
        <v/>
      </c>
      <c r="AL235" s="17" t="str">
        <f>IF($AK235="", "", COUNTIF($AK$12:$AK$261, "&lt;"&amp;$AK235)+1+COUNTIF($AK$12:$AK235, $AK235)-1-$AK$10)</f>
        <v/>
      </c>
    </row>
    <row r="236" spans="1:38" x14ac:dyDescent="0.25">
      <c r="A236" s="48"/>
      <c r="B236" s="57"/>
      <c r="C236" s="58"/>
      <c r="D236" s="59"/>
      <c r="E236" s="48"/>
      <c r="F236" s="27" t="str">
        <f t="shared" si="23"/>
        <v/>
      </c>
      <c r="G236" s="27" t="str">
        <f t="shared" si="24"/>
        <v/>
      </c>
      <c r="H236" s="48"/>
      <c r="I236" s="31" t="str">
        <f>IF(OR($B236="", $C236=""), "", SUMIF('Time Entries'!$S$12:$S$1011, _xlfn.CONCAT(I$10, " - ", $Y236), 'Time Entries'!$D$12:$D$1011)+SUMIF('Time Entries'!$T$12:$T$1011, _xlfn.CONCAT(I$10, " - ", $Y236), 'Time Entries'!$F$12:$F$1011)+SUMIF('Time Entries'!$U$12:$U$1011, _xlfn.CONCAT(I$10, " - ", $Y236), 'Time Entries'!$H$12:$H$1011)+SUMIF('Time Entries'!$V$12:$V$1011, _xlfn.CONCAT(I$10, " - ", $Y236), 'Time Entries'!$J$12:$J$1011))</f>
        <v/>
      </c>
      <c r="J236" s="22" t="str">
        <f>IF(OR($B236="", $C236=""), "", SUMIF('Time Entries'!$S$12:$S$1011, _xlfn.CONCAT(J$10, " - ", $Y236), 'Time Entries'!$D$12:$D$1011)+SUMIF('Time Entries'!$T$12:$T$1011, _xlfn.CONCAT(J$10, " - ", $Y236), 'Time Entries'!$F$12:$F$1011)+SUMIF('Time Entries'!$U$12:$U$1011, _xlfn.CONCAT(J$10, " - ", $Y236), 'Time Entries'!$H$12:$H$1011)+SUMIF('Time Entries'!$V$12:$V$1011, _xlfn.CONCAT(J$10, " - ", $Y236), 'Time Entries'!$J$12:$J$1011))</f>
        <v/>
      </c>
      <c r="K236" s="22" t="str">
        <f>IF(OR($B236="", $C236=""), "", SUMIF('Time Entries'!$S$12:$S$1011, _xlfn.CONCAT(K$10, " - ", $Y236), 'Time Entries'!$D$12:$D$1011)+SUMIF('Time Entries'!$T$12:$T$1011, _xlfn.CONCAT(K$10, " - ", $Y236), 'Time Entries'!$F$12:$F$1011)+SUMIF('Time Entries'!$U$12:$U$1011, _xlfn.CONCAT(K$10, " - ", $Y236), 'Time Entries'!$H$12:$H$1011)+SUMIF('Time Entries'!$V$12:$V$1011, _xlfn.CONCAT(K$10, " - ", $Y236), 'Time Entries'!$J$12:$J$1011))</f>
        <v/>
      </c>
      <c r="L236" s="22" t="str">
        <f>IF(OR($B236="", $C236=""), "", SUMIF('Time Entries'!$S$12:$S$1011, _xlfn.CONCAT(L$10, " - ", $Y236), 'Time Entries'!$D$12:$D$1011)+SUMIF('Time Entries'!$T$12:$T$1011, _xlfn.CONCAT(L$10, " - ", $Y236), 'Time Entries'!$F$12:$F$1011)+SUMIF('Time Entries'!$U$12:$U$1011, _xlfn.CONCAT(L$10, " - ", $Y236), 'Time Entries'!$H$12:$H$1011)+SUMIF('Time Entries'!$V$12:$V$1011, _xlfn.CONCAT(L$10, " - ", $Y236), 'Time Entries'!$J$12:$J$1011))</f>
        <v/>
      </c>
      <c r="M236" s="22" t="str">
        <f>IF(OR($B236="", $C236=""), "", SUMIF('Time Entries'!$S$12:$S$1011, _xlfn.CONCAT(M$10, " - ", $Y236), 'Time Entries'!$D$12:$D$1011)+SUMIF('Time Entries'!$T$12:$T$1011, _xlfn.CONCAT(M$10, " - ", $Y236), 'Time Entries'!$F$12:$F$1011)+SUMIF('Time Entries'!$U$12:$U$1011, _xlfn.CONCAT(M$10, " - ", $Y236), 'Time Entries'!$H$12:$H$1011)+SUMIF('Time Entries'!$V$12:$V$1011, _xlfn.CONCAT(M$10, " - ", $Y236), 'Time Entries'!$J$12:$J$1011))</f>
        <v/>
      </c>
      <c r="N236" s="22" t="str">
        <f>IF(OR($B236="", $C236=""), "", SUMIF('Time Entries'!$S$12:$S$1011, _xlfn.CONCAT(N$10, " - ", $Y236), 'Time Entries'!$D$12:$D$1011)+SUMIF('Time Entries'!$T$12:$T$1011, _xlfn.CONCAT(N$10, " - ", $Y236), 'Time Entries'!$F$12:$F$1011)+SUMIF('Time Entries'!$U$12:$U$1011, _xlfn.CONCAT(N$10, " - ", $Y236), 'Time Entries'!$H$12:$H$1011)+SUMIF('Time Entries'!$V$12:$V$1011, _xlfn.CONCAT(N$10, " - ", $Y236), 'Time Entries'!$J$12:$J$1011))</f>
        <v/>
      </c>
      <c r="O236" s="22" t="str">
        <f>IF(OR($B236="", $C236=""), "", SUMIF('Time Entries'!$S$12:$S$1011, _xlfn.CONCAT(O$10, " - ", $Y236), 'Time Entries'!$D$12:$D$1011)+SUMIF('Time Entries'!$T$12:$T$1011, _xlfn.CONCAT(O$10, " - ", $Y236), 'Time Entries'!$F$12:$F$1011)+SUMIF('Time Entries'!$U$12:$U$1011, _xlfn.CONCAT(O$10, " - ", $Y236), 'Time Entries'!$H$12:$H$1011)+SUMIF('Time Entries'!$V$12:$V$1011, _xlfn.CONCAT(O$10, " - ", $Y236), 'Time Entries'!$J$12:$J$1011))</f>
        <v/>
      </c>
      <c r="P236" s="22" t="str">
        <f>IF(OR($B236="", $C236=""), "", SUMIF('Time Entries'!$S$12:$S$1011, _xlfn.CONCAT(P$10, " - ", $Y236), 'Time Entries'!$D$12:$D$1011)+SUMIF('Time Entries'!$T$12:$T$1011, _xlfn.CONCAT(P$10, " - ", $Y236), 'Time Entries'!$F$12:$F$1011)+SUMIF('Time Entries'!$U$12:$U$1011, _xlfn.CONCAT(P$10, " - ", $Y236), 'Time Entries'!$H$12:$H$1011)+SUMIF('Time Entries'!$V$12:$V$1011, _xlfn.CONCAT(P$10, " - ", $Y236), 'Time Entries'!$J$12:$J$1011))</f>
        <v/>
      </c>
      <c r="Q236" s="22" t="str">
        <f>IF(OR($B236="", $C236=""), "", SUMIF('Time Entries'!$S$12:$S$1011, _xlfn.CONCAT(Q$10, " - ", $Y236), 'Time Entries'!$D$12:$D$1011)+SUMIF('Time Entries'!$T$12:$T$1011, _xlfn.CONCAT(Q$10, " - ", $Y236), 'Time Entries'!$F$12:$F$1011)+SUMIF('Time Entries'!$U$12:$U$1011, _xlfn.CONCAT(Q$10, " - ", $Y236), 'Time Entries'!$H$12:$H$1011)+SUMIF('Time Entries'!$V$12:$V$1011, _xlfn.CONCAT(Q$10, " - ", $Y236), 'Time Entries'!$J$12:$J$1011))</f>
        <v/>
      </c>
      <c r="R236" s="22" t="str">
        <f>IF(OR($B236="", $C236=""), "", SUMIF('Time Entries'!$S$12:$S$1011, _xlfn.CONCAT(R$10, " - ", $Y236), 'Time Entries'!$D$12:$D$1011)+SUMIF('Time Entries'!$T$12:$T$1011, _xlfn.CONCAT(R$10, " - ", $Y236), 'Time Entries'!$F$12:$F$1011)+SUMIF('Time Entries'!$U$12:$U$1011, _xlfn.CONCAT(R$10, " - ", $Y236), 'Time Entries'!$H$12:$H$1011)+SUMIF('Time Entries'!$V$12:$V$1011, _xlfn.CONCAT(R$10, " - ", $Y236), 'Time Entries'!$J$12:$J$1011))</f>
        <v/>
      </c>
      <c r="S236" s="22" t="str">
        <f>IF(OR($B236="", $C236=""), "", SUMIF('Time Entries'!$S$12:$S$1011, _xlfn.CONCAT(S$10, " - ", $Y236), 'Time Entries'!$D$12:$D$1011)+SUMIF('Time Entries'!$T$12:$T$1011, _xlfn.CONCAT(S$10, " - ", $Y236), 'Time Entries'!$F$12:$F$1011)+SUMIF('Time Entries'!$U$12:$U$1011, _xlfn.CONCAT(S$10, " - ", $Y236), 'Time Entries'!$H$12:$H$1011)+SUMIF('Time Entries'!$V$12:$V$1011, _xlfn.CONCAT(S$10, " - ", $Y236), 'Time Entries'!$J$12:$J$1011))</f>
        <v/>
      </c>
      <c r="T236" s="24" t="str">
        <f>IF(OR($B236="", $C236=""), "", SUMIF('Time Entries'!$S$12:$S$1011, _xlfn.CONCAT(T$10, " - ", $Y236), 'Time Entries'!$D$12:$D$1011)+SUMIF('Time Entries'!$T$12:$T$1011, _xlfn.CONCAT(T$10, " - ", $Y236), 'Time Entries'!$F$12:$F$1011)+SUMIF('Time Entries'!$U$12:$U$1011, _xlfn.CONCAT(T$10, " - ", $Y236), 'Time Entries'!$H$12:$H$1011)+SUMIF('Time Entries'!$V$12:$V$1011, _xlfn.CONCAT(T$10, " - ", $Y236), 'Time Entries'!$J$12:$J$1011))</f>
        <v/>
      </c>
      <c r="U236" s="48"/>
      <c r="W236" s="17" t="str">
        <f t="shared" si="25"/>
        <v/>
      </c>
      <c r="Y236" s="17" t="str">
        <f t="shared" si="26"/>
        <v/>
      </c>
      <c r="AD236" s="17" t="str">
        <f t="shared" si="27"/>
        <v/>
      </c>
      <c r="AF236" s="17" t="str">
        <f t="shared" si="28"/>
        <v/>
      </c>
      <c r="AH236" s="17" t="str">
        <f>IF($B236="", "", IF(COUNTIF($B$12:$B236, $B236)&gt;1, "", $B236))</f>
        <v/>
      </c>
      <c r="AI236" s="17" t="str">
        <f>IF($AH236="", "", COUNTIF($AH$12:$AH$261, "&lt;"&amp;$AH236)+1+COUNTIF($AH$12:$AH236, $AH236)-1-$AH$10)</f>
        <v/>
      </c>
      <c r="AK236" s="17" t="str">
        <f t="shared" si="29"/>
        <v/>
      </c>
      <c r="AL236" s="17" t="str">
        <f>IF($AK236="", "", COUNTIF($AK$12:$AK$261, "&lt;"&amp;$AK236)+1+COUNTIF($AK$12:$AK236, $AK236)-1-$AK$10)</f>
        <v/>
      </c>
    </row>
    <row r="237" spans="1:38" x14ac:dyDescent="0.25">
      <c r="A237" s="48"/>
      <c r="B237" s="57"/>
      <c r="C237" s="58"/>
      <c r="D237" s="59"/>
      <c r="E237" s="48"/>
      <c r="F237" s="27" t="str">
        <f t="shared" si="23"/>
        <v/>
      </c>
      <c r="G237" s="27" t="str">
        <f t="shared" si="24"/>
        <v/>
      </c>
      <c r="H237" s="48"/>
      <c r="I237" s="31" t="str">
        <f>IF(OR($B237="", $C237=""), "", SUMIF('Time Entries'!$S$12:$S$1011, _xlfn.CONCAT(I$10, " - ", $Y237), 'Time Entries'!$D$12:$D$1011)+SUMIF('Time Entries'!$T$12:$T$1011, _xlfn.CONCAT(I$10, " - ", $Y237), 'Time Entries'!$F$12:$F$1011)+SUMIF('Time Entries'!$U$12:$U$1011, _xlfn.CONCAT(I$10, " - ", $Y237), 'Time Entries'!$H$12:$H$1011)+SUMIF('Time Entries'!$V$12:$V$1011, _xlfn.CONCAT(I$10, " - ", $Y237), 'Time Entries'!$J$12:$J$1011))</f>
        <v/>
      </c>
      <c r="J237" s="22" t="str">
        <f>IF(OR($B237="", $C237=""), "", SUMIF('Time Entries'!$S$12:$S$1011, _xlfn.CONCAT(J$10, " - ", $Y237), 'Time Entries'!$D$12:$D$1011)+SUMIF('Time Entries'!$T$12:$T$1011, _xlfn.CONCAT(J$10, " - ", $Y237), 'Time Entries'!$F$12:$F$1011)+SUMIF('Time Entries'!$U$12:$U$1011, _xlfn.CONCAT(J$10, " - ", $Y237), 'Time Entries'!$H$12:$H$1011)+SUMIF('Time Entries'!$V$12:$V$1011, _xlfn.CONCAT(J$10, " - ", $Y237), 'Time Entries'!$J$12:$J$1011))</f>
        <v/>
      </c>
      <c r="K237" s="22" t="str">
        <f>IF(OR($B237="", $C237=""), "", SUMIF('Time Entries'!$S$12:$S$1011, _xlfn.CONCAT(K$10, " - ", $Y237), 'Time Entries'!$D$12:$D$1011)+SUMIF('Time Entries'!$T$12:$T$1011, _xlfn.CONCAT(K$10, " - ", $Y237), 'Time Entries'!$F$12:$F$1011)+SUMIF('Time Entries'!$U$12:$U$1011, _xlfn.CONCAT(K$10, " - ", $Y237), 'Time Entries'!$H$12:$H$1011)+SUMIF('Time Entries'!$V$12:$V$1011, _xlfn.CONCAT(K$10, " - ", $Y237), 'Time Entries'!$J$12:$J$1011))</f>
        <v/>
      </c>
      <c r="L237" s="22" t="str">
        <f>IF(OR($B237="", $C237=""), "", SUMIF('Time Entries'!$S$12:$S$1011, _xlfn.CONCAT(L$10, " - ", $Y237), 'Time Entries'!$D$12:$D$1011)+SUMIF('Time Entries'!$T$12:$T$1011, _xlfn.CONCAT(L$10, " - ", $Y237), 'Time Entries'!$F$12:$F$1011)+SUMIF('Time Entries'!$U$12:$U$1011, _xlfn.CONCAT(L$10, " - ", $Y237), 'Time Entries'!$H$12:$H$1011)+SUMIF('Time Entries'!$V$12:$V$1011, _xlfn.CONCAT(L$10, " - ", $Y237), 'Time Entries'!$J$12:$J$1011))</f>
        <v/>
      </c>
      <c r="M237" s="22" t="str">
        <f>IF(OR($B237="", $C237=""), "", SUMIF('Time Entries'!$S$12:$S$1011, _xlfn.CONCAT(M$10, " - ", $Y237), 'Time Entries'!$D$12:$D$1011)+SUMIF('Time Entries'!$T$12:$T$1011, _xlfn.CONCAT(M$10, " - ", $Y237), 'Time Entries'!$F$12:$F$1011)+SUMIF('Time Entries'!$U$12:$U$1011, _xlfn.CONCAT(M$10, " - ", $Y237), 'Time Entries'!$H$12:$H$1011)+SUMIF('Time Entries'!$V$12:$V$1011, _xlfn.CONCAT(M$10, " - ", $Y237), 'Time Entries'!$J$12:$J$1011))</f>
        <v/>
      </c>
      <c r="N237" s="22" t="str">
        <f>IF(OR($B237="", $C237=""), "", SUMIF('Time Entries'!$S$12:$S$1011, _xlfn.CONCAT(N$10, " - ", $Y237), 'Time Entries'!$D$12:$D$1011)+SUMIF('Time Entries'!$T$12:$T$1011, _xlfn.CONCAT(N$10, " - ", $Y237), 'Time Entries'!$F$12:$F$1011)+SUMIF('Time Entries'!$U$12:$U$1011, _xlfn.CONCAT(N$10, " - ", $Y237), 'Time Entries'!$H$12:$H$1011)+SUMIF('Time Entries'!$V$12:$V$1011, _xlfn.CONCAT(N$10, " - ", $Y237), 'Time Entries'!$J$12:$J$1011))</f>
        <v/>
      </c>
      <c r="O237" s="22" t="str">
        <f>IF(OR($B237="", $C237=""), "", SUMIF('Time Entries'!$S$12:$S$1011, _xlfn.CONCAT(O$10, " - ", $Y237), 'Time Entries'!$D$12:$D$1011)+SUMIF('Time Entries'!$T$12:$T$1011, _xlfn.CONCAT(O$10, " - ", $Y237), 'Time Entries'!$F$12:$F$1011)+SUMIF('Time Entries'!$U$12:$U$1011, _xlfn.CONCAT(O$10, " - ", $Y237), 'Time Entries'!$H$12:$H$1011)+SUMIF('Time Entries'!$V$12:$V$1011, _xlfn.CONCAT(O$10, " - ", $Y237), 'Time Entries'!$J$12:$J$1011))</f>
        <v/>
      </c>
      <c r="P237" s="22" t="str">
        <f>IF(OR($B237="", $C237=""), "", SUMIF('Time Entries'!$S$12:$S$1011, _xlfn.CONCAT(P$10, " - ", $Y237), 'Time Entries'!$D$12:$D$1011)+SUMIF('Time Entries'!$T$12:$T$1011, _xlfn.CONCAT(P$10, " - ", $Y237), 'Time Entries'!$F$12:$F$1011)+SUMIF('Time Entries'!$U$12:$U$1011, _xlfn.CONCAT(P$10, " - ", $Y237), 'Time Entries'!$H$12:$H$1011)+SUMIF('Time Entries'!$V$12:$V$1011, _xlfn.CONCAT(P$10, " - ", $Y237), 'Time Entries'!$J$12:$J$1011))</f>
        <v/>
      </c>
      <c r="Q237" s="22" t="str">
        <f>IF(OR($B237="", $C237=""), "", SUMIF('Time Entries'!$S$12:$S$1011, _xlfn.CONCAT(Q$10, " - ", $Y237), 'Time Entries'!$D$12:$D$1011)+SUMIF('Time Entries'!$T$12:$T$1011, _xlfn.CONCAT(Q$10, " - ", $Y237), 'Time Entries'!$F$12:$F$1011)+SUMIF('Time Entries'!$U$12:$U$1011, _xlfn.CONCAT(Q$10, " - ", $Y237), 'Time Entries'!$H$12:$H$1011)+SUMIF('Time Entries'!$V$12:$V$1011, _xlfn.CONCAT(Q$10, " - ", $Y237), 'Time Entries'!$J$12:$J$1011))</f>
        <v/>
      </c>
      <c r="R237" s="22" t="str">
        <f>IF(OR($B237="", $C237=""), "", SUMIF('Time Entries'!$S$12:$S$1011, _xlfn.CONCAT(R$10, " - ", $Y237), 'Time Entries'!$D$12:$D$1011)+SUMIF('Time Entries'!$T$12:$T$1011, _xlfn.CONCAT(R$10, " - ", $Y237), 'Time Entries'!$F$12:$F$1011)+SUMIF('Time Entries'!$U$12:$U$1011, _xlfn.CONCAT(R$10, " - ", $Y237), 'Time Entries'!$H$12:$H$1011)+SUMIF('Time Entries'!$V$12:$V$1011, _xlfn.CONCAT(R$10, " - ", $Y237), 'Time Entries'!$J$12:$J$1011))</f>
        <v/>
      </c>
      <c r="S237" s="22" t="str">
        <f>IF(OR($B237="", $C237=""), "", SUMIF('Time Entries'!$S$12:$S$1011, _xlfn.CONCAT(S$10, " - ", $Y237), 'Time Entries'!$D$12:$D$1011)+SUMIF('Time Entries'!$T$12:$T$1011, _xlfn.CONCAT(S$10, " - ", $Y237), 'Time Entries'!$F$12:$F$1011)+SUMIF('Time Entries'!$U$12:$U$1011, _xlfn.CONCAT(S$10, " - ", $Y237), 'Time Entries'!$H$12:$H$1011)+SUMIF('Time Entries'!$V$12:$V$1011, _xlfn.CONCAT(S$10, " - ", $Y237), 'Time Entries'!$J$12:$J$1011))</f>
        <v/>
      </c>
      <c r="T237" s="24" t="str">
        <f>IF(OR($B237="", $C237=""), "", SUMIF('Time Entries'!$S$12:$S$1011, _xlfn.CONCAT(T$10, " - ", $Y237), 'Time Entries'!$D$12:$D$1011)+SUMIF('Time Entries'!$T$12:$T$1011, _xlfn.CONCAT(T$10, " - ", $Y237), 'Time Entries'!$F$12:$F$1011)+SUMIF('Time Entries'!$U$12:$U$1011, _xlfn.CONCAT(T$10, " - ", $Y237), 'Time Entries'!$H$12:$H$1011)+SUMIF('Time Entries'!$V$12:$V$1011, _xlfn.CONCAT(T$10, " - ", $Y237), 'Time Entries'!$J$12:$J$1011))</f>
        <v/>
      </c>
      <c r="U237" s="48"/>
      <c r="W237" s="17" t="str">
        <f t="shared" si="25"/>
        <v/>
      </c>
      <c r="Y237" s="17" t="str">
        <f t="shared" si="26"/>
        <v/>
      </c>
      <c r="AD237" s="17" t="str">
        <f t="shared" si="27"/>
        <v/>
      </c>
      <c r="AF237" s="17" t="str">
        <f t="shared" si="28"/>
        <v/>
      </c>
      <c r="AH237" s="17" t="str">
        <f>IF($B237="", "", IF(COUNTIF($B$12:$B237, $B237)&gt;1, "", $B237))</f>
        <v/>
      </c>
      <c r="AI237" s="17" t="str">
        <f>IF($AH237="", "", COUNTIF($AH$12:$AH$261, "&lt;"&amp;$AH237)+1+COUNTIF($AH$12:$AH237, $AH237)-1-$AH$10)</f>
        <v/>
      </c>
      <c r="AK237" s="17" t="str">
        <f t="shared" si="29"/>
        <v/>
      </c>
      <c r="AL237" s="17" t="str">
        <f>IF($AK237="", "", COUNTIF($AK$12:$AK$261, "&lt;"&amp;$AK237)+1+COUNTIF($AK$12:$AK237, $AK237)-1-$AK$10)</f>
        <v/>
      </c>
    </row>
    <row r="238" spans="1:38" x14ac:dyDescent="0.25">
      <c r="A238" s="48"/>
      <c r="B238" s="57"/>
      <c r="C238" s="58"/>
      <c r="D238" s="59"/>
      <c r="E238" s="48"/>
      <c r="F238" s="27" t="str">
        <f t="shared" si="23"/>
        <v/>
      </c>
      <c r="G238" s="27" t="str">
        <f t="shared" si="24"/>
        <v/>
      </c>
      <c r="H238" s="48"/>
      <c r="I238" s="31" t="str">
        <f>IF(OR($B238="", $C238=""), "", SUMIF('Time Entries'!$S$12:$S$1011, _xlfn.CONCAT(I$10, " - ", $Y238), 'Time Entries'!$D$12:$D$1011)+SUMIF('Time Entries'!$T$12:$T$1011, _xlfn.CONCAT(I$10, " - ", $Y238), 'Time Entries'!$F$12:$F$1011)+SUMIF('Time Entries'!$U$12:$U$1011, _xlfn.CONCAT(I$10, " - ", $Y238), 'Time Entries'!$H$12:$H$1011)+SUMIF('Time Entries'!$V$12:$V$1011, _xlfn.CONCAT(I$10, " - ", $Y238), 'Time Entries'!$J$12:$J$1011))</f>
        <v/>
      </c>
      <c r="J238" s="22" t="str">
        <f>IF(OR($B238="", $C238=""), "", SUMIF('Time Entries'!$S$12:$S$1011, _xlfn.CONCAT(J$10, " - ", $Y238), 'Time Entries'!$D$12:$D$1011)+SUMIF('Time Entries'!$T$12:$T$1011, _xlfn.CONCAT(J$10, " - ", $Y238), 'Time Entries'!$F$12:$F$1011)+SUMIF('Time Entries'!$U$12:$U$1011, _xlfn.CONCAT(J$10, " - ", $Y238), 'Time Entries'!$H$12:$H$1011)+SUMIF('Time Entries'!$V$12:$V$1011, _xlfn.CONCAT(J$10, " - ", $Y238), 'Time Entries'!$J$12:$J$1011))</f>
        <v/>
      </c>
      <c r="K238" s="22" t="str">
        <f>IF(OR($B238="", $C238=""), "", SUMIF('Time Entries'!$S$12:$S$1011, _xlfn.CONCAT(K$10, " - ", $Y238), 'Time Entries'!$D$12:$D$1011)+SUMIF('Time Entries'!$T$12:$T$1011, _xlfn.CONCAT(K$10, " - ", $Y238), 'Time Entries'!$F$12:$F$1011)+SUMIF('Time Entries'!$U$12:$U$1011, _xlfn.CONCAT(K$10, " - ", $Y238), 'Time Entries'!$H$12:$H$1011)+SUMIF('Time Entries'!$V$12:$V$1011, _xlfn.CONCAT(K$10, " - ", $Y238), 'Time Entries'!$J$12:$J$1011))</f>
        <v/>
      </c>
      <c r="L238" s="22" t="str">
        <f>IF(OR($B238="", $C238=""), "", SUMIF('Time Entries'!$S$12:$S$1011, _xlfn.CONCAT(L$10, " - ", $Y238), 'Time Entries'!$D$12:$D$1011)+SUMIF('Time Entries'!$T$12:$T$1011, _xlfn.CONCAT(L$10, " - ", $Y238), 'Time Entries'!$F$12:$F$1011)+SUMIF('Time Entries'!$U$12:$U$1011, _xlfn.CONCAT(L$10, " - ", $Y238), 'Time Entries'!$H$12:$H$1011)+SUMIF('Time Entries'!$V$12:$V$1011, _xlfn.CONCAT(L$10, " - ", $Y238), 'Time Entries'!$J$12:$J$1011))</f>
        <v/>
      </c>
      <c r="M238" s="22" t="str">
        <f>IF(OR($B238="", $C238=""), "", SUMIF('Time Entries'!$S$12:$S$1011, _xlfn.CONCAT(M$10, " - ", $Y238), 'Time Entries'!$D$12:$D$1011)+SUMIF('Time Entries'!$T$12:$T$1011, _xlfn.CONCAT(M$10, " - ", $Y238), 'Time Entries'!$F$12:$F$1011)+SUMIF('Time Entries'!$U$12:$U$1011, _xlfn.CONCAT(M$10, " - ", $Y238), 'Time Entries'!$H$12:$H$1011)+SUMIF('Time Entries'!$V$12:$V$1011, _xlfn.CONCAT(M$10, " - ", $Y238), 'Time Entries'!$J$12:$J$1011))</f>
        <v/>
      </c>
      <c r="N238" s="22" t="str">
        <f>IF(OR($B238="", $C238=""), "", SUMIF('Time Entries'!$S$12:$S$1011, _xlfn.CONCAT(N$10, " - ", $Y238), 'Time Entries'!$D$12:$D$1011)+SUMIF('Time Entries'!$T$12:$T$1011, _xlfn.CONCAT(N$10, " - ", $Y238), 'Time Entries'!$F$12:$F$1011)+SUMIF('Time Entries'!$U$12:$U$1011, _xlfn.CONCAT(N$10, " - ", $Y238), 'Time Entries'!$H$12:$H$1011)+SUMIF('Time Entries'!$V$12:$V$1011, _xlfn.CONCAT(N$10, " - ", $Y238), 'Time Entries'!$J$12:$J$1011))</f>
        <v/>
      </c>
      <c r="O238" s="22" t="str">
        <f>IF(OR($B238="", $C238=""), "", SUMIF('Time Entries'!$S$12:$S$1011, _xlfn.CONCAT(O$10, " - ", $Y238), 'Time Entries'!$D$12:$D$1011)+SUMIF('Time Entries'!$T$12:$T$1011, _xlfn.CONCAT(O$10, " - ", $Y238), 'Time Entries'!$F$12:$F$1011)+SUMIF('Time Entries'!$U$12:$U$1011, _xlfn.CONCAT(O$10, " - ", $Y238), 'Time Entries'!$H$12:$H$1011)+SUMIF('Time Entries'!$V$12:$V$1011, _xlfn.CONCAT(O$10, " - ", $Y238), 'Time Entries'!$J$12:$J$1011))</f>
        <v/>
      </c>
      <c r="P238" s="22" t="str">
        <f>IF(OR($B238="", $C238=""), "", SUMIF('Time Entries'!$S$12:$S$1011, _xlfn.CONCAT(P$10, " - ", $Y238), 'Time Entries'!$D$12:$D$1011)+SUMIF('Time Entries'!$T$12:$T$1011, _xlfn.CONCAT(P$10, " - ", $Y238), 'Time Entries'!$F$12:$F$1011)+SUMIF('Time Entries'!$U$12:$U$1011, _xlfn.CONCAT(P$10, " - ", $Y238), 'Time Entries'!$H$12:$H$1011)+SUMIF('Time Entries'!$V$12:$V$1011, _xlfn.CONCAT(P$10, " - ", $Y238), 'Time Entries'!$J$12:$J$1011))</f>
        <v/>
      </c>
      <c r="Q238" s="22" t="str">
        <f>IF(OR($B238="", $C238=""), "", SUMIF('Time Entries'!$S$12:$S$1011, _xlfn.CONCAT(Q$10, " - ", $Y238), 'Time Entries'!$D$12:$D$1011)+SUMIF('Time Entries'!$T$12:$T$1011, _xlfn.CONCAT(Q$10, " - ", $Y238), 'Time Entries'!$F$12:$F$1011)+SUMIF('Time Entries'!$U$12:$U$1011, _xlfn.CONCAT(Q$10, " - ", $Y238), 'Time Entries'!$H$12:$H$1011)+SUMIF('Time Entries'!$V$12:$V$1011, _xlfn.CONCAT(Q$10, " - ", $Y238), 'Time Entries'!$J$12:$J$1011))</f>
        <v/>
      </c>
      <c r="R238" s="22" t="str">
        <f>IF(OR($B238="", $C238=""), "", SUMIF('Time Entries'!$S$12:$S$1011, _xlfn.CONCAT(R$10, " - ", $Y238), 'Time Entries'!$D$12:$D$1011)+SUMIF('Time Entries'!$T$12:$T$1011, _xlfn.CONCAT(R$10, " - ", $Y238), 'Time Entries'!$F$12:$F$1011)+SUMIF('Time Entries'!$U$12:$U$1011, _xlfn.CONCAT(R$10, " - ", $Y238), 'Time Entries'!$H$12:$H$1011)+SUMIF('Time Entries'!$V$12:$V$1011, _xlfn.CONCAT(R$10, " - ", $Y238), 'Time Entries'!$J$12:$J$1011))</f>
        <v/>
      </c>
      <c r="S238" s="22" t="str">
        <f>IF(OR($B238="", $C238=""), "", SUMIF('Time Entries'!$S$12:$S$1011, _xlfn.CONCAT(S$10, " - ", $Y238), 'Time Entries'!$D$12:$D$1011)+SUMIF('Time Entries'!$T$12:$T$1011, _xlfn.CONCAT(S$10, " - ", $Y238), 'Time Entries'!$F$12:$F$1011)+SUMIF('Time Entries'!$U$12:$U$1011, _xlfn.CONCAT(S$10, " - ", $Y238), 'Time Entries'!$H$12:$H$1011)+SUMIF('Time Entries'!$V$12:$V$1011, _xlfn.CONCAT(S$10, " - ", $Y238), 'Time Entries'!$J$12:$J$1011))</f>
        <v/>
      </c>
      <c r="T238" s="24" t="str">
        <f>IF(OR($B238="", $C238=""), "", SUMIF('Time Entries'!$S$12:$S$1011, _xlfn.CONCAT(T$10, " - ", $Y238), 'Time Entries'!$D$12:$D$1011)+SUMIF('Time Entries'!$T$12:$T$1011, _xlfn.CONCAT(T$10, " - ", $Y238), 'Time Entries'!$F$12:$F$1011)+SUMIF('Time Entries'!$U$12:$U$1011, _xlfn.CONCAT(T$10, " - ", $Y238), 'Time Entries'!$H$12:$H$1011)+SUMIF('Time Entries'!$V$12:$V$1011, _xlfn.CONCAT(T$10, " - ", $Y238), 'Time Entries'!$J$12:$J$1011))</f>
        <v/>
      </c>
      <c r="U238" s="48"/>
      <c r="W238" s="17" t="str">
        <f t="shared" si="25"/>
        <v/>
      </c>
      <c r="Y238" s="17" t="str">
        <f t="shared" si="26"/>
        <v/>
      </c>
      <c r="AD238" s="17" t="str">
        <f t="shared" si="27"/>
        <v/>
      </c>
      <c r="AF238" s="17" t="str">
        <f t="shared" si="28"/>
        <v/>
      </c>
      <c r="AH238" s="17" t="str">
        <f>IF($B238="", "", IF(COUNTIF($B$12:$B238, $B238)&gt;1, "", $B238))</f>
        <v/>
      </c>
      <c r="AI238" s="17" t="str">
        <f>IF($AH238="", "", COUNTIF($AH$12:$AH$261, "&lt;"&amp;$AH238)+1+COUNTIF($AH$12:$AH238, $AH238)-1-$AH$10)</f>
        <v/>
      </c>
      <c r="AK238" s="17" t="str">
        <f t="shared" si="29"/>
        <v/>
      </c>
      <c r="AL238" s="17" t="str">
        <f>IF($AK238="", "", COUNTIF($AK$12:$AK$261, "&lt;"&amp;$AK238)+1+COUNTIF($AK$12:$AK238, $AK238)-1-$AK$10)</f>
        <v/>
      </c>
    </row>
    <row r="239" spans="1:38" x14ac:dyDescent="0.25">
      <c r="A239" s="48"/>
      <c r="B239" s="57"/>
      <c r="C239" s="58"/>
      <c r="D239" s="59"/>
      <c r="E239" s="48"/>
      <c r="F239" s="27" t="str">
        <f t="shared" si="23"/>
        <v/>
      </c>
      <c r="G239" s="27" t="str">
        <f t="shared" si="24"/>
        <v/>
      </c>
      <c r="H239" s="48"/>
      <c r="I239" s="31" t="str">
        <f>IF(OR($B239="", $C239=""), "", SUMIF('Time Entries'!$S$12:$S$1011, _xlfn.CONCAT(I$10, " - ", $Y239), 'Time Entries'!$D$12:$D$1011)+SUMIF('Time Entries'!$T$12:$T$1011, _xlfn.CONCAT(I$10, " - ", $Y239), 'Time Entries'!$F$12:$F$1011)+SUMIF('Time Entries'!$U$12:$U$1011, _xlfn.CONCAT(I$10, " - ", $Y239), 'Time Entries'!$H$12:$H$1011)+SUMIF('Time Entries'!$V$12:$V$1011, _xlfn.CONCAT(I$10, " - ", $Y239), 'Time Entries'!$J$12:$J$1011))</f>
        <v/>
      </c>
      <c r="J239" s="22" t="str">
        <f>IF(OR($B239="", $C239=""), "", SUMIF('Time Entries'!$S$12:$S$1011, _xlfn.CONCAT(J$10, " - ", $Y239), 'Time Entries'!$D$12:$D$1011)+SUMIF('Time Entries'!$T$12:$T$1011, _xlfn.CONCAT(J$10, " - ", $Y239), 'Time Entries'!$F$12:$F$1011)+SUMIF('Time Entries'!$U$12:$U$1011, _xlfn.CONCAT(J$10, " - ", $Y239), 'Time Entries'!$H$12:$H$1011)+SUMIF('Time Entries'!$V$12:$V$1011, _xlfn.CONCAT(J$10, " - ", $Y239), 'Time Entries'!$J$12:$J$1011))</f>
        <v/>
      </c>
      <c r="K239" s="22" t="str">
        <f>IF(OR($B239="", $C239=""), "", SUMIF('Time Entries'!$S$12:$S$1011, _xlfn.CONCAT(K$10, " - ", $Y239), 'Time Entries'!$D$12:$D$1011)+SUMIF('Time Entries'!$T$12:$T$1011, _xlfn.CONCAT(K$10, " - ", $Y239), 'Time Entries'!$F$12:$F$1011)+SUMIF('Time Entries'!$U$12:$U$1011, _xlfn.CONCAT(K$10, " - ", $Y239), 'Time Entries'!$H$12:$H$1011)+SUMIF('Time Entries'!$V$12:$V$1011, _xlfn.CONCAT(K$10, " - ", $Y239), 'Time Entries'!$J$12:$J$1011))</f>
        <v/>
      </c>
      <c r="L239" s="22" t="str">
        <f>IF(OR($B239="", $C239=""), "", SUMIF('Time Entries'!$S$12:$S$1011, _xlfn.CONCAT(L$10, " - ", $Y239), 'Time Entries'!$D$12:$D$1011)+SUMIF('Time Entries'!$T$12:$T$1011, _xlfn.CONCAT(L$10, " - ", $Y239), 'Time Entries'!$F$12:$F$1011)+SUMIF('Time Entries'!$U$12:$U$1011, _xlfn.CONCAT(L$10, " - ", $Y239), 'Time Entries'!$H$12:$H$1011)+SUMIF('Time Entries'!$V$12:$V$1011, _xlfn.CONCAT(L$10, " - ", $Y239), 'Time Entries'!$J$12:$J$1011))</f>
        <v/>
      </c>
      <c r="M239" s="22" t="str">
        <f>IF(OR($B239="", $C239=""), "", SUMIF('Time Entries'!$S$12:$S$1011, _xlfn.CONCAT(M$10, " - ", $Y239), 'Time Entries'!$D$12:$D$1011)+SUMIF('Time Entries'!$T$12:$T$1011, _xlfn.CONCAT(M$10, " - ", $Y239), 'Time Entries'!$F$12:$F$1011)+SUMIF('Time Entries'!$U$12:$U$1011, _xlfn.CONCAT(M$10, " - ", $Y239), 'Time Entries'!$H$12:$H$1011)+SUMIF('Time Entries'!$V$12:$V$1011, _xlfn.CONCAT(M$10, " - ", $Y239), 'Time Entries'!$J$12:$J$1011))</f>
        <v/>
      </c>
      <c r="N239" s="22" t="str">
        <f>IF(OR($B239="", $C239=""), "", SUMIF('Time Entries'!$S$12:$S$1011, _xlfn.CONCAT(N$10, " - ", $Y239), 'Time Entries'!$D$12:$D$1011)+SUMIF('Time Entries'!$T$12:$T$1011, _xlfn.CONCAT(N$10, " - ", $Y239), 'Time Entries'!$F$12:$F$1011)+SUMIF('Time Entries'!$U$12:$U$1011, _xlfn.CONCAT(N$10, " - ", $Y239), 'Time Entries'!$H$12:$H$1011)+SUMIF('Time Entries'!$V$12:$V$1011, _xlfn.CONCAT(N$10, " - ", $Y239), 'Time Entries'!$J$12:$J$1011))</f>
        <v/>
      </c>
      <c r="O239" s="22" t="str">
        <f>IF(OR($B239="", $C239=""), "", SUMIF('Time Entries'!$S$12:$S$1011, _xlfn.CONCAT(O$10, " - ", $Y239), 'Time Entries'!$D$12:$D$1011)+SUMIF('Time Entries'!$T$12:$T$1011, _xlfn.CONCAT(O$10, " - ", $Y239), 'Time Entries'!$F$12:$F$1011)+SUMIF('Time Entries'!$U$12:$U$1011, _xlfn.CONCAT(O$10, " - ", $Y239), 'Time Entries'!$H$12:$H$1011)+SUMIF('Time Entries'!$V$12:$V$1011, _xlfn.CONCAT(O$10, " - ", $Y239), 'Time Entries'!$J$12:$J$1011))</f>
        <v/>
      </c>
      <c r="P239" s="22" t="str">
        <f>IF(OR($B239="", $C239=""), "", SUMIF('Time Entries'!$S$12:$S$1011, _xlfn.CONCAT(P$10, " - ", $Y239), 'Time Entries'!$D$12:$D$1011)+SUMIF('Time Entries'!$T$12:$T$1011, _xlfn.CONCAT(P$10, " - ", $Y239), 'Time Entries'!$F$12:$F$1011)+SUMIF('Time Entries'!$U$12:$U$1011, _xlfn.CONCAT(P$10, " - ", $Y239), 'Time Entries'!$H$12:$H$1011)+SUMIF('Time Entries'!$V$12:$V$1011, _xlfn.CONCAT(P$10, " - ", $Y239), 'Time Entries'!$J$12:$J$1011))</f>
        <v/>
      </c>
      <c r="Q239" s="22" t="str">
        <f>IF(OR($B239="", $C239=""), "", SUMIF('Time Entries'!$S$12:$S$1011, _xlfn.CONCAT(Q$10, " - ", $Y239), 'Time Entries'!$D$12:$D$1011)+SUMIF('Time Entries'!$T$12:$T$1011, _xlfn.CONCAT(Q$10, " - ", $Y239), 'Time Entries'!$F$12:$F$1011)+SUMIF('Time Entries'!$U$12:$U$1011, _xlfn.CONCAT(Q$10, " - ", $Y239), 'Time Entries'!$H$12:$H$1011)+SUMIF('Time Entries'!$V$12:$V$1011, _xlfn.CONCAT(Q$10, " - ", $Y239), 'Time Entries'!$J$12:$J$1011))</f>
        <v/>
      </c>
      <c r="R239" s="22" t="str">
        <f>IF(OR($B239="", $C239=""), "", SUMIF('Time Entries'!$S$12:$S$1011, _xlfn.CONCAT(R$10, " - ", $Y239), 'Time Entries'!$D$12:$D$1011)+SUMIF('Time Entries'!$T$12:$T$1011, _xlfn.CONCAT(R$10, " - ", $Y239), 'Time Entries'!$F$12:$F$1011)+SUMIF('Time Entries'!$U$12:$U$1011, _xlfn.CONCAT(R$10, " - ", $Y239), 'Time Entries'!$H$12:$H$1011)+SUMIF('Time Entries'!$V$12:$V$1011, _xlfn.CONCAT(R$10, " - ", $Y239), 'Time Entries'!$J$12:$J$1011))</f>
        <v/>
      </c>
      <c r="S239" s="22" t="str">
        <f>IF(OR($B239="", $C239=""), "", SUMIF('Time Entries'!$S$12:$S$1011, _xlfn.CONCAT(S$10, " - ", $Y239), 'Time Entries'!$D$12:$D$1011)+SUMIF('Time Entries'!$T$12:$T$1011, _xlfn.CONCAT(S$10, " - ", $Y239), 'Time Entries'!$F$12:$F$1011)+SUMIF('Time Entries'!$U$12:$U$1011, _xlfn.CONCAT(S$10, " - ", $Y239), 'Time Entries'!$H$12:$H$1011)+SUMIF('Time Entries'!$V$12:$V$1011, _xlfn.CONCAT(S$10, " - ", $Y239), 'Time Entries'!$J$12:$J$1011))</f>
        <v/>
      </c>
      <c r="T239" s="24" t="str">
        <f>IF(OR($B239="", $C239=""), "", SUMIF('Time Entries'!$S$12:$S$1011, _xlfn.CONCAT(T$10, " - ", $Y239), 'Time Entries'!$D$12:$D$1011)+SUMIF('Time Entries'!$T$12:$T$1011, _xlfn.CONCAT(T$10, " - ", $Y239), 'Time Entries'!$F$12:$F$1011)+SUMIF('Time Entries'!$U$12:$U$1011, _xlfn.CONCAT(T$10, " - ", $Y239), 'Time Entries'!$H$12:$H$1011)+SUMIF('Time Entries'!$V$12:$V$1011, _xlfn.CONCAT(T$10, " - ", $Y239), 'Time Entries'!$J$12:$J$1011))</f>
        <v/>
      </c>
      <c r="U239" s="48"/>
      <c r="W239" s="17" t="str">
        <f t="shared" si="25"/>
        <v/>
      </c>
      <c r="Y239" s="17" t="str">
        <f t="shared" si="26"/>
        <v/>
      </c>
      <c r="AD239" s="17" t="str">
        <f t="shared" si="27"/>
        <v/>
      </c>
      <c r="AF239" s="17" t="str">
        <f t="shared" si="28"/>
        <v/>
      </c>
      <c r="AH239" s="17" t="str">
        <f>IF($B239="", "", IF(COUNTIF($B$12:$B239, $B239)&gt;1, "", $B239))</f>
        <v/>
      </c>
      <c r="AI239" s="17" t="str">
        <f>IF($AH239="", "", COUNTIF($AH$12:$AH$261, "&lt;"&amp;$AH239)+1+COUNTIF($AH$12:$AH239, $AH239)-1-$AH$10)</f>
        <v/>
      </c>
      <c r="AK239" s="17" t="str">
        <f t="shared" si="29"/>
        <v/>
      </c>
      <c r="AL239" s="17" t="str">
        <f>IF($AK239="", "", COUNTIF($AK$12:$AK$261, "&lt;"&amp;$AK239)+1+COUNTIF($AK$12:$AK239, $AK239)-1-$AK$10)</f>
        <v/>
      </c>
    </row>
    <row r="240" spans="1:38" x14ac:dyDescent="0.25">
      <c r="A240" s="48"/>
      <c r="B240" s="57"/>
      <c r="C240" s="58"/>
      <c r="D240" s="59"/>
      <c r="E240" s="48"/>
      <c r="F240" s="27" t="str">
        <f t="shared" si="23"/>
        <v/>
      </c>
      <c r="G240" s="27" t="str">
        <f t="shared" si="24"/>
        <v/>
      </c>
      <c r="H240" s="48"/>
      <c r="I240" s="31" t="str">
        <f>IF(OR($B240="", $C240=""), "", SUMIF('Time Entries'!$S$12:$S$1011, _xlfn.CONCAT(I$10, " - ", $Y240), 'Time Entries'!$D$12:$D$1011)+SUMIF('Time Entries'!$T$12:$T$1011, _xlfn.CONCAT(I$10, " - ", $Y240), 'Time Entries'!$F$12:$F$1011)+SUMIF('Time Entries'!$U$12:$U$1011, _xlfn.CONCAT(I$10, " - ", $Y240), 'Time Entries'!$H$12:$H$1011)+SUMIF('Time Entries'!$V$12:$V$1011, _xlfn.CONCAT(I$10, " - ", $Y240), 'Time Entries'!$J$12:$J$1011))</f>
        <v/>
      </c>
      <c r="J240" s="22" t="str">
        <f>IF(OR($B240="", $C240=""), "", SUMIF('Time Entries'!$S$12:$S$1011, _xlfn.CONCAT(J$10, " - ", $Y240), 'Time Entries'!$D$12:$D$1011)+SUMIF('Time Entries'!$T$12:$T$1011, _xlfn.CONCAT(J$10, " - ", $Y240), 'Time Entries'!$F$12:$F$1011)+SUMIF('Time Entries'!$U$12:$U$1011, _xlfn.CONCAT(J$10, " - ", $Y240), 'Time Entries'!$H$12:$H$1011)+SUMIF('Time Entries'!$V$12:$V$1011, _xlfn.CONCAT(J$10, " - ", $Y240), 'Time Entries'!$J$12:$J$1011))</f>
        <v/>
      </c>
      <c r="K240" s="22" t="str">
        <f>IF(OR($B240="", $C240=""), "", SUMIF('Time Entries'!$S$12:$S$1011, _xlfn.CONCAT(K$10, " - ", $Y240), 'Time Entries'!$D$12:$D$1011)+SUMIF('Time Entries'!$T$12:$T$1011, _xlfn.CONCAT(K$10, " - ", $Y240), 'Time Entries'!$F$12:$F$1011)+SUMIF('Time Entries'!$U$12:$U$1011, _xlfn.CONCAT(K$10, " - ", $Y240), 'Time Entries'!$H$12:$H$1011)+SUMIF('Time Entries'!$V$12:$V$1011, _xlfn.CONCAT(K$10, " - ", $Y240), 'Time Entries'!$J$12:$J$1011))</f>
        <v/>
      </c>
      <c r="L240" s="22" t="str">
        <f>IF(OR($B240="", $C240=""), "", SUMIF('Time Entries'!$S$12:$S$1011, _xlfn.CONCAT(L$10, " - ", $Y240), 'Time Entries'!$D$12:$D$1011)+SUMIF('Time Entries'!$T$12:$T$1011, _xlfn.CONCAT(L$10, " - ", $Y240), 'Time Entries'!$F$12:$F$1011)+SUMIF('Time Entries'!$U$12:$U$1011, _xlfn.CONCAT(L$10, " - ", $Y240), 'Time Entries'!$H$12:$H$1011)+SUMIF('Time Entries'!$V$12:$V$1011, _xlfn.CONCAT(L$10, " - ", $Y240), 'Time Entries'!$J$12:$J$1011))</f>
        <v/>
      </c>
      <c r="M240" s="22" t="str">
        <f>IF(OR($B240="", $C240=""), "", SUMIF('Time Entries'!$S$12:$S$1011, _xlfn.CONCAT(M$10, " - ", $Y240), 'Time Entries'!$D$12:$D$1011)+SUMIF('Time Entries'!$T$12:$T$1011, _xlfn.CONCAT(M$10, " - ", $Y240), 'Time Entries'!$F$12:$F$1011)+SUMIF('Time Entries'!$U$12:$U$1011, _xlfn.CONCAT(M$10, " - ", $Y240), 'Time Entries'!$H$12:$H$1011)+SUMIF('Time Entries'!$V$12:$V$1011, _xlfn.CONCAT(M$10, " - ", $Y240), 'Time Entries'!$J$12:$J$1011))</f>
        <v/>
      </c>
      <c r="N240" s="22" t="str">
        <f>IF(OR($B240="", $C240=""), "", SUMIF('Time Entries'!$S$12:$S$1011, _xlfn.CONCAT(N$10, " - ", $Y240), 'Time Entries'!$D$12:$D$1011)+SUMIF('Time Entries'!$T$12:$T$1011, _xlfn.CONCAT(N$10, " - ", $Y240), 'Time Entries'!$F$12:$F$1011)+SUMIF('Time Entries'!$U$12:$U$1011, _xlfn.CONCAT(N$10, " - ", $Y240), 'Time Entries'!$H$12:$H$1011)+SUMIF('Time Entries'!$V$12:$V$1011, _xlfn.CONCAT(N$10, " - ", $Y240), 'Time Entries'!$J$12:$J$1011))</f>
        <v/>
      </c>
      <c r="O240" s="22" t="str">
        <f>IF(OR($B240="", $C240=""), "", SUMIF('Time Entries'!$S$12:$S$1011, _xlfn.CONCAT(O$10, " - ", $Y240), 'Time Entries'!$D$12:$D$1011)+SUMIF('Time Entries'!$T$12:$T$1011, _xlfn.CONCAT(O$10, " - ", $Y240), 'Time Entries'!$F$12:$F$1011)+SUMIF('Time Entries'!$U$12:$U$1011, _xlfn.CONCAT(O$10, " - ", $Y240), 'Time Entries'!$H$12:$H$1011)+SUMIF('Time Entries'!$V$12:$V$1011, _xlfn.CONCAT(O$10, " - ", $Y240), 'Time Entries'!$J$12:$J$1011))</f>
        <v/>
      </c>
      <c r="P240" s="22" t="str">
        <f>IF(OR($B240="", $C240=""), "", SUMIF('Time Entries'!$S$12:$S$1011, _xlfn.CONCAT(P$10, " - ", $Y240), 'Time Entries'!$D$12:$D$1011)+SUMIF('Time Entries'!$T$12:$T$1011, _xlfn.CONCAT(P$10, " - ", $Y240), 'Time Entries'!$F$12:$F$1011)+SUMIF('Time Entries'!$U$12:$U$1011, _xlfn.CONCAT(P$10, " - ", $Y240), 'Time Entries'!$H$12:$H$1011)+SUMIF('Time Entries'!$V$12:$V$1011, _xlfn.CONCAT(P$10, " - ", $Y240), 'Time Entries'!$J$12:$J$1011))</f>
        <v/>
      </c>
      <c r="Q240" s="22" t="str">
        <f>IF(OR($B240="", $C240=""), "", SUMIF('Time Entries'!$S$12:$S$1011, _xlfn.CONCAT(Q$10, " - ", $Y240), 'Time Entries'!$D$12:$D$1011)+SUMIF('Time Entries'!$T$12:$T$1011, _xlfn.CONCAT(Q$10, " - ", $Y240), 'Time Entries'!$F$12:$F$1011)+SUMIF('Time Entries'!$U$12:$U$1011, _xlfn.CONCAT(Q$10, " - ", $Y240), 'Time Entries'!$H$12:$H$1011)+SUMIF('Time Entries'!$V$12:$V$1011, _xlfn.CONCAT(Q$10, " - ", $Y240), 'Time Entries'!$J$12:$J$1011))</f>
        <v/>
      </c>
      <c r="R240" s="22" t="str">
        <f>IF(OR($B240="", $C240=""), "", SUMIF('Time Entries'!$S$12:$S$1011, _xlfn.CONCAT(R$10, " - ", $Y240), 'Time Entries'!$D$12:$D$1011)+SUMIF('Time Entries'!$T$12:$T$1011, _xlfn.CONCAT(R$10, " - ", $Y240), 'Time Entries'!$F$12:$F$1011)+SUMIF('Time Entries'!$U$12:$U$1011, _xlfn.CONCAT(R$10, " - ", $Y240), 'Time Entries'!$H$12:$H$1011)+SUMIF('Time Entries'!$V$12:$V$1011, _xlfn.CONCAT(R$10, " - ", $Y240), 'Time Entries'!$J$12:$J$1011))</f>
        <v/>
      </c>
      <c r="S240" s="22" t="str">
        <f>IF(OR($B240="", $C240=""), "", SUMIF('Time Entries'!$S$12:$S$1011, _xlfn.CONCAT(S$10, " - ", $Y240), 'Time Entries'!$D$12:$D$1011)+SUMIF('Time Entries'!$T$12:$T$1011, _xlfn.CONCAT(S$10, " - ", $Y240), 'Time Entries'!$F$12:$F$1011)+SUMIF('Time Entries'!$U$12:$U$1011, _xlfn.CONCAT(S$10, " - ", $Y240), 'Time Entries'!$H$12:$H$1011)+SUMIF('Time Entries'!$V$12:$V$1011, _xlfn.CONCAT(S$10, " - ", $Y240), 'Time Entries'!$J$12:$J$1011))</f>
        <v/>
      </c>
      <c r="T240" s="24" t="str">
        <f>IF(OR($B240="", $C240=""), "", SUMIF('Time Entries'!$S$12:$S$1011, _xlfn.CONCAT(T$10, " - ", $Y240), 'Time Entries'!$D$12:$D$1011)+SUMIF('Time Entries'!$T$12:$T$1011, _xlfn.CONCAT(T$10, " - ", $Y240), 'Time Entries'!$F$12:$F$1011)+SUMIF('Time Entries'!$U$12:$U$1011, _xlfn.CONCAT(T$10, " - ", $Y240), 'Time Entries'!$H$12:$H$1011)+SUMIF('Time Entries'!$V$12:$V$1011, _xlfn.CONCAT(T$10, " - ", $Y240), 'Time Entries'!$J$12:$J$1011))</f>
        <v/>
      </c>
      <c r="U240" s="48"/>
      <c r="W240" s="17" t="str">
        <f t="shared" si="25"/>
        <v/>
      </c>
      <c r="Y240" s="17" t="str">
        <f t="shared" si="26"/>
        <v/>
      </c>
      <c r="AD240" s="17" t="str">
        <f t="shared" si="27"/>
        <v/>
      </c>
      <c r="AF240" s="17" t="str">
        <f t="shared" si="28"/>
        <v/>
      </c>
      <c r="AH240" s="17" t="str">
        <f>IF($B240="", "", IF(COUNTIF($B$12:$B240, $B240)&gt;1, "", $B240))</f>
        <v/>
      </c>
      <c r="AI240" s="17" t="str">
        <f>IF($AH240="", "", COUNTIF($AH$12:$AH$261, "&lt;"&amp;$AH240)+1+COUNTIF($AH$12:$AH240, $AH240)-1-$AH$10)</f>
        <v/>
      </c>
      <c r="AK240" s="17" t="str">
        <f t="shared" si="29"/>
        <v/>
      </c>
      <c r="AL240" s="17" t="str">
        <f>IF($AK240="", "", COUNTIF($AK$12:$AK$261, "&lt;"&amp;$AK240)+1+COUNTIF($AK$12:$AK240, $AK240)-1-$AK$10)</f>
        <v/>
      </c>
    </row>
    <row r="241" spans="1:38" x14ac:dyDescent="0.25">
      <c r="A241" s="48"/>
      <c r="B241" s="57"/>
      <c r="C241" s="58"/>
      <c r="D241" s="59"/>
      <c r="E241" s="48"/>
      <c r="F241" s="27" t="str">
        <f t="shared" si="23"/>
        <v/>
      </c>
      <c r="G241" s="27" t="str">
        <f t="shared" si="24"/>
        <v/>
      </c>
      <c r="H241" s="48"/>
      <c r="I241" s="31" t="str">
        <f>IF(OR($B241="", $C241=""), "", SUMIF('Time Entries'!$S$12:$S$1011, _xlfn.CONCAT(I$10, " - ", $Y241), 'Time Entries'!$D$12:$D$1011)+SUMIF('Time Entries'!$T$12:$T$1011, _xlfn.CONCAT(I$10, " - ", $Y241), 'Time Entries'!$F$12:$F$1011)+SUMIF('Time Entries'!$U$12:$U$1011, _xlfn.CONCAT(I$10, " - ", $Y241), 'Time Entries'!$H$12:$H$1011)+SUMIF('Time Entries'!$V$12:$V$1011, _xlfn.CONCAT(I$10, " - ", $Y241), 'Time Entries'!$J$12:$J$1011))</f>
        <v/>
      </c>
      <c r="J241" s="22" t="str">
        <f>IF(OR($B241="", $C241=""), "", SUMIF('Time Entries'!$S$12:$S$1011, _xlfn.CONCAT(J$10, " - ", $Y241), 'Time Entries'!$D$12:$D$1011)+SUMIF('Time Entries'!$T$12:$T$1011, _xlfn.CONCAT(J$10, " - ", $Y241), 'Time Entries'!$F$12:$F$1011)+SUMIF('Time Entries'!$U$12:$U$1011, _xlfn.CONCAT(J$10, " - ", $Y241), 'Time Entries'!$H$12:$H$1011)+SUMIF('Time Entries'!$V$12:$V$1011, _xlfn.CONCAT(J$10, " - ", $Y241), 'Time Entries'!$J$12:$J$1011))</f>
        <v/>
      </c>
      <c r="K241" s="22" t="str">
        <f>IF(OR($B241="", $C241=""), "", SUMIF('Time Entries'!$S$12:$S$1011, _xlfn.CONCAT(K$10, " - ", $Y241), 'Time Entries'!$D$12:$D$1011)+SUMIF('Time Entries'!$T$12:$T$1011, _xlfn.CONCAT(K$10, " - ", $Y241), 'Time Entries'!$F$12:$F$1011)+SUMIF('Time Entries'!$U$12:$U$1011, _xlfn.CONCAT(K$10, " - ", $Y241), 'Time Entries'!$H$12:$H$1011)+SUMIF('Time Entries'!$V$12:$V$1011, _xlfn.CONCAT(K$10, " - ", $Y241), 'Time Entries'!$J$12:$J$1011))</f>
        <v/>
      </c>
      <c r="L241" s="22" t="str">
        <f>IF(OR($B241="", $C241=""), "", SUMIF('Time Entries'!$S$12:$S$1011, _xlfn.CONCAT(L$10, " - ", $Y241), 'Time Entries'!$D$12:$D$1011)+SUMIF('Time Entries'!$T$12:$T$1011, _xlfn.CONCAT(L$10, " - ", $Y241), 'Time Entries'!$F$12:$F$1011)+SUMIF('Time Entries'!$U$12:$U$1011, _xlfn.CONCAT(L$10, " - ", $Y241), 'Time Entries'!$H$12:$H$1011)+SUMIF('Time Entries'!$V$12:$V$1011, _xlfn.CONCAT(L$10, " - ", $Y241), 'Time Entries'!$J$12:$J$1011))</f>
        <v/>
      </c>
      <c r="M241" s="22" t="str">
        <f>IF(OR($B241="", $C241=""), "", SUMIF('Time Entries'!$S$12:$S$1011, _xlfn.CONCAT(M$10, " - ", $Y241), 'Time Entries'!$D$12:$D$1011)+SUMIF('Time Entries'!$T$12:$T$1011, _xlfn.CONCAT(M$10, " - ", $Y241), 'Time Entries'!$F$12:$F$1011)+SUMIF('Time Entries'!$U$12:$U$1011, _xlfn.CONCAT(M$10, " - ", $Y241), 'Time Entries'!$H$12:$H$1011)+SUMIF('Time Entries'!$V$12:$V$1011, _xlfn.CONCAT(M$10, " - ", $Y241), 'Time Entries'!$J$12:$J$1011))</f>
        <v/>
      </c>
      <c r="N241" s="22" t="str">
        <f>IF(OR($B241="", $C241=""), "", SUMIF('Time Entries'!$S$12:$S$1011, _xlfn.CONCAT(N$10, " - ", $Y241), 'Time Entries'!$D$12:$D$1011)+SUMIF('Time Entries'!$T$12:$T$1011, _xlfn.CONCAT(N$10, " - ", $Y241), 'Time Entries'!$F$12:$F$1011)+SUMIF('Time Entries'!$U$12:$U$1011, _xlfn.CONCAT(N$10, " - ", $Y241), 'Time Entries'!$H$12:$H$1011)+SUMIF('Time Entries'!$V$12:$V$1011, _xlfn.CONCAT(N$10, " - ", $Y241), 'Time Entries'!$J$12:$J$1011))</f>
        <v/>
      </c>
      <c r="O241" s="22" t="str">
        <f>IF(OR($B241="", $C241=""), "", SUMIF('Time Entries'!$S$12:$S$1011, _xlfn.CONCAT(O$10, " - ", $Y241), 'Time Entries'!$D$12:$D$1011)+SUMIF('Time Entries'!$T$12:$T$1011, _xlfn.CONCAT(O$10, " - ", $Y241), 'Time Entries'!$F$12:$F$1011)+SUMIF('Time Entries'!$U$12:$U$1011, _xlfn.CONCAT(O$10, " - ", $Y241), 'Time Entries'!$H$12:$H$1011)+SUMIF('Time Entries'!$V$12:$V$1011, _xlfn.CONCAT(O$10, " - ", $Y241), 'Time Entries'!$J$12:$J$1011))</f>
        <v/>
      </c>
      <c r="P241" s="22" t="str">
        <f>IF(OR($B241="", $C241=""), "", SUMIF('Time Entries'!$S$12:$S$1011, _xlfn.CONCAT(P$10, " - ", $Y241), 'Time Entries'!$D$12:$D$1011)+SUMIF('Time Entries'!$T$12:$T$1011, _xlfn.CONCAT(P$10, " - ", $Y241), 'Time Entries'!$F$12:$F$1011)+SUMIF('Time Entries'!$U$12:$U$1011, _xlfn.CONCAT(P$10, " - ", $Y241), 'Time Entries'!$H$12:$H$1011)+SUMIF('Time Entries'!$V$12:$V$1011, _xlfn.CONCAT(P$10, " - ", $Y241), 'Time Entries'!$J$12:$J$1011))</f>
        <v/>
      </c>
      <c r="Q241" s="22" t="str">
        <f>IF(OR($B241="", $C241=""), "", SUMIF('Time Entries'!$S$12:$S$1011, _xlfn.CONCAT(Q$10, " - ", $Y241), 'Time Entries'!$D$12:$D$1011)+SUMIF('Time Entries'!$T$12:$T$1011, _xlfn.CONCAT(Q$10, " - ", $Y241), 'Time Entries'!$F$12:$F$1011)+SUMIF('Time Entries'!$U$12:$U$1011, _xlfn.CONCAT(Q$10, " - ", $Y241), 'Time Entries'!$H$12:$H$1011)+SUMIF('Time Entries'!$V$12:$V$1011, _xlfn.CONCAT(Q$10, " - ", $Y241), 'Time Entries'!$J$12:$J$1011))</f>
        <v/>
      </c>
      <c r="R241" s="22" t="str">
        <f>IF(OR($B241="", $C241=""), "", SUMIF('Time Entries'!$S$12:$S$1011, _xlfn.CONCAT(R$10, " - ", $Y241), 'Time Entries'!$D$12:$D$1011)+SUMIF('Time Entries'!$T$12:$T$1011, _xlfn.CONCAT(R$10, " - ", $Y241), 'Time Entries'!$F$12:$F$1011)+SUMIF('Time Entries'!$U$12:$U$1011, _xlfn.CONCAT(R$10, " - ", $Y241), 'Time Entries'!$H$12:$H$1011)+SUMIF('Time Entries'!$V$12:$V$1011, _xlfn.CONCAT(R$10, " - ", $Y241), 'Time Entries'!$J$12:$J$1011))</f>
        <v/>
      </c>
      <c r="S241" s="22" t="str">
        <f>IF(OR($B241="", $C241=""), "", SUMIF('Time Entries'!$S$12:$S$1011, _xlfn.CONCAT(S$10, " - ", $Y241), 'Time Entries'!$D$12:$D$1011)+SUMIF('Time Entries'!$T$12:$T$1011, _xlfn.CONCAT(S$10, " - ", $Y241), 'Time Entries'!$F$12:$F$1011)+SUMIF('Time Entries'!$U$12:$U$1011, _xlfn.CONCAT(S$10, " - ", $Y241), 'Time Entries'!$H$12:$H$1011)+SUMIF('Time Entries'!$V$12:$V$1011, _xlfn.CONCAT(S$10, " - ", $Y241), 'Time Entries'!$J$12:$J$1011))</f>
        <v/>
      </c>
      <c r="T241" s="24" t="str">
        <f>IF(OR($B241="", $C241=""), "", SUMIF('Time Entries'!$S$12:$S$1011, _xlfn.CONCAT(T$10, " - ", $Y241), 'Time Entries'!$D$12:$D$1011)+SUMIF('Time Entries'!$T$12:$T$1011, _xlfn.CONCAT(T$10, " - ", $Y241), 'Time Entries'!$F$12:$F$1011)+SUMIF('Time Entries'!$U$12:$U$1011, _xlfn.CONCAT(T$10, " - ", $Y241), 'Time Entries'!$H$12:$H$1011)+SUMIF('Time Entries'!$V$12:$V$1011, _xlfn.CONCAT(T$10, " - ", $Y241), 'Time Entries'!$J$12:$J$1011))</f>
        <v/>
      </c>
      <c r="U241" s="48"/>
      <c r="W241" s="17" t="str">
        <f t="shared" si="25"/>
        <v/>
      </c>
      <c r="Y241" s="17" t="str">
        <f t="shared" si="26"/>
        <v/>
      </c>
      <c r="AD241" s="17" t="str">
        <f t="shared" si="27"/>
        <v/>
      </c>
      <c r="AF241" s="17" t="str">
        <f t="shared" si="28"/>
        <v/>
      </c>
      <c r="AH241" s="17" t="str">
        <f>IF($B241="", "", IF(COUNTIF($B$12:$B241, $B241)&gt;1, "", $B241))</f>
        <v/>
      </c>
      <c r="AI241" s="17" t="str">
        <f>IF($AH241="", "", COUNTIF($AH$12:$AH$261, "&lt;"&amp;$AH241)+1+COUNTIF($AH$12:$AH241, $AH241)-1-$AH$10)</f>
        <v/>
      </c>
      <c r="AK241" s="17" t="str">
        <f t="shared" si="29"/>
        <v/>
      </c>
      <c r="AL241" s="17" t="str">
        <f>IF($AK241="", "", COUNTIF($AK$12:$AK$261, "&lt;"&amp;$AK241)+1+COUNTIF($AK$12:$AK241, $AK241)-1-$AK$10)</f>
        <v/>
      </c>
    </row>
    <row r="242" spans="1:38" x14ac:dyDescent="0.25">
      <c r="A242" s="48"/>
      <c r="B242" s="57"/>
      <c r="C242" s="58"/>
      <c r="D242" s="59"/>
      <c r="E242" s="48"/>
      <c r="F242" s="27" t="str">
        <f t="shared" si="23"/>
        <v/>
      </c>
      <c r="G242" s="27" t="str">
        <f t="shared" si="24"/>
        <v/>
      </c>
      <c r="H242" s="48"/>
      <c r="I242" s="31" t="str">
        <f>IF(OR($B242="", $C242=""), "", SUMIF('Time Entries'!$S$12:$S$1011, _xlfn.CONCAT(I$10, " - ", $Y242), 'Time Entries'!$D$12:$D$1011)+SUMIF('Time Entries'!$T$12:$T$1011, _xlfn.CONCAT(I$10, " - ", $Y242), 'Time Entries'!$F$12:$F$1011)+SUMIF('Time Entries'!$U$12:$U$1011, _xlfn.CONCAT(I$10, " - ", $Y242), 'Time Entries'!$H$12:$H$1011)+SUMIF('Time Entries'!$V$12:$V$1011, _xlfn.CONCAT(I$10, " - ", $Y242), 'Time Entries'!$J$12:$J$1011))</f>
        <v/>
      </c>
      <c r="J242" s="22" t="str">
        <f>IF(OR($B242="", $C242=""), "", SUMIF('Time Entries'!$S$12:$S$1011, _xlfn.CONCAT(J$10, " - ", $Y242), 'Time Entries'!$D$12:$D$1011)+SUMIF('Time Entries'!$T$12:$T$1011, _xlfn.CONCAT(J$10, " - ", $Y242), 'Time Entries'!$F$12:$F$1011)+SUMIF('Time Entries'!$U$12:$U$1011, _xlfn.CONCAT(J$10, " - ", $Y242), 'Time Entries'!$H$12:$H$1011)+SUMIF('Time Entries'!$V$12:$V$1011, _xlfn.CONCAT(J$10, " - ", $Y242), 'Time Entries'!$J$12:$J$1011))</f>
        <v/>
      </c>
      <c r="K242" s="22" t="str">
        <f>IF(OR($B242="", $C242=""), "", SUMIF('Time Entries'!$S$12:$S$1011, _xlfn.CONCAT(K$10, " - ", $Y242), 'Time Entries'!$D$12:$D$1011)+SUMIF('Time Entries'!$T$12:$T$1011, _xlfn.CONCAT(K$10, " - ", $Y242), 'Time Entries'!$F$12:$F$1011)+SUMIF('Time Entries'!$U$12:$U$1011, _xlfn.CONCAT(K$10, " - ", $Y242), 'Time Entries'!$H$12:$H$1011)+SUMIF('Time Entries'!$V$12:$V$1011, _xlfn.CONCAT(K$10, " - ", $Y242), 'Time Entries'!$J$12:$J$1011))</f>
        <v/>
      </c>
      <c r="L242" s="22" t="str">
        <f>IF(OR($B242="", $C242=""), "", SUMIF('Time Entries'!$S$12:$S$1011, _xlfn.CONCAT(L$10, " - ", $Y242), 'Time Entries'!$D$12:$D$1011)+SUMIF('Time Entries'!$T$12:$T$1011, _xlfn.CONCAT(L$10, " - ", $Y242), 'Time Entries'!$F$12:$F$1011)+SUMIF('Time Entries'!$U$12:$U$1011, _xlfn.CONCAT(L$10, " - ", $Y242), 'Time Entries'!$H$12:$H$1011)+SUMIF('Time Entries'!$V$12:$V$1011, _xlfn.CONCAT(L$10, " - ", $Y242), 'Time Entries'!$J$12:$J$1011))</f>
        <v/>
      </c>
      <c r="M242" s="22" t="str">
        <f>IF(OR($B242="", $C242=""), "", SUMIF('Time Entries'!$S$12:$S$1011, _xlfn.CONCAT(M$10, " - ", $Y242), 'Time Entries'!$D$12:$D$1011)+SUMIF('Time Entries'!$T$12:$T$1011, _xlfn.CONCAT(M$10, " - ", $Y242), 'Time Entries'!$F$12:$F$1011)+SUMIF('Time Entries'!$U$12:$U$1011, _xlfn.CONCAT(M$10, " - ", $Y242), 'Time Entries'!$H$12:$H$1011)+SUMIF('Time Entries'!$V$12:$V$1011, _xlfn.CONCAT(M$10, " - ", $Y242), 'Time Entries'!$J$12:$J$1011))</f>
        <v/>
      </c>
      <c r="N242" s="22" t="str">
        <f>IF(OR($B242="", $C242=""), "", SUMIF('Time Entries'!$S$12:$S$1011, _xlfn.CONCAT(N$10, " - ", $Y242), 'Time Entries'!$D$12:$D$1011)+SUMIF('Time Entries'!$T$12:$T$1011, _xlfn.CONCAT(N$10, " - ", $Y242), 'Time Entries'!$F$12:$F$1011)+SUMIF('Time Entries'!$U$12:$U$1011, _xlfn.CONCAT(N$10, " - ", $Y242), 'Time Entries'!$H$12:$H$1011)+SUMIF('Time Entries'!$V$12:$V$1011, _xlfn.CONCAT(N$10, " - ", $Y242), 'Time Entries'!$J$12:$J$1011))</f>
        <v/>
      </c>
      <c r="O242" s="22" t="str">
        <f>IF(OR($B242="", $C242=""), "", SUMIF('Time Entries'!$S$12:$S$1011, _xlfn.CONCAT(O$10, " - ", $Y242), 'Time Entries'!$D$12:$D$1011)+SUMIF('Time Entries'!$T$12:$T$1011, _xlfn.CONCAT(O$10, " - ", $Y242), 'Time Entries'!$F$12:$F$1011)+SUMIF('Time Entries'!$U$12:$U$1011, _xlfn.CONCAT(O$10, " - ", $Y242), 'Time Entries'!$H$12:$H$1011)+SUMIF('Time Entries'!$V$12:$V$1011, _xlfn.CONCAT(O$10, " - ", $Y242), 'Time Entries'!$J$12:$J$1011))</f>
        <v/>
      </c>
      <c r="P242" s="22" t="str">
        <f>IF(OR($B242="", $C242=""), "", SUMIF('Time Entries'!$S$12:$S$1011, _xlfn.CONCAT(P$10, " - ", $Y242), 'Time Entries'!$D$12:$D$1011)+SUMIF('Time Entries'!$T$12:$T$1011, _xlfn.CONCAT(P$10, " - ", $Y242), 'Time Entries'!$F$12:$F$1011)+SUMIF('Time Entries'!$U$12:$U$1011, _xlfn.CONCAT(P$10, " - ", $Y242), 'Time Entries'!$H$12:$H$1011)+SUMIF('Time Entries'!$V$12:$V$1011, _xlfn.CONCAT(P$10, " - ", $Y242), 'Time Entries'!$J$12:$J$1011))</f>
        <v/>
      </c>
      <c r="Q242" s="22" t="str">
        <f>IF(OR($B242="", $C242=""), "", SUMIF('Time Entries'!$S$12:$S$1011, _xlfn.CONCAT(Q$10, " - ", $Y242), 'Time Entries'!$D$12:$D$1011)+SUMIF('Time Entries'!$T$12:$T$1011, _xlfn.CONCAT(Q$10, " - ", $Y242), 'Time Entries'!$F$12:$F$1011)+SUMIF('Time Entries'!$U$12:$U$1011, _xlfn.CONCAT(Q$10, " - ", $Y242), 'Time Entries'!$H$12:$H$1011)+SUMIF('Time Entries'!$V$12:$V$1011, _xlfn.CONCAT(Q$10, " - ", $Y242), 'Time Entries'!$J$12:$J$1011))</f>
        <v/>
      </c>
      <c r="R242" s="22" t="str">
        <f>IF(OR($B242="", $C242=""), "", SUMIF('Time Entries'!$S$12:$S$1011, _xlfn.CONCAT(R$10, " - ", $Y242), 'Time Entries'!$D$12:$D$1011)+SUMIF('Time Entries'!$T$12:$T$1011, _xlfn.CONCAT(R$10, " - ", $Y242), 'Time Entries'!$F$12:$F$1011)+SUMIF('Time Entries'!$U$12:$U$1011, _xlfn.CONCAT(R$10, " - ", $Y242), 'Time Entries'!$H$12:$H$1011)+SUMIF('Time Entries'!$V$12:$V$1011, _xlfn.CONCAT(R$10, " - ", $Y242), 'Time Entries'!$J$12:$J$1011))</f>
        <v/>
      </c>
      <c r="S242" s="22" t="str">
        <f>IF(OR($B242="", $C242=""), "", SUMIF('Time Entries'!$S$12:$S$1011, _xlfn.CONCAT(S$10, " - ", $Y242), 'Time Entries'!$D$12:$D$1011)+SUMIF('Time Entries'!$T$12:$T$1011, _xlfn.CONCAT(S$10, " - ", $Y242), 'Time Entries'!$F$12:$F$1011)+SUMIF('Time Entries'!$U$12:$U$1011, _xlfn.CONCAT(S$10, " - ", $Y242), 'Time Entries'!$H$12:$H$1011)+SUMIF('Time Entries'!$V$12:$V$1011, _xlfn.CONCAT(S$10, " - ", $Y242), 'Time Entries'!$J$12:$J$1011))</f>
        <v/>
      </c>
      <c r="T242" s="24" t="str">
        <f>IF(OR($B242="", $C242=""), "", SUMIF('Time Entries'!$S$12:$S$1011, _xlfn.CONCAT(T$10, " - ", $Y242), 'Time Entries'!$D$12:$D$1011)+SUMIF('Time Entries'!$T$12:$T$1011, _xlfn.CONCAT(T$10, " - ", $Y242), 'Time Entries'!$F$12:$F$1011)+SUMIF('Time Entries'!$U$12:$U$1011, _xlfn.CONCAT(T$10, " - ", $Y242), 'Time Entries'!$H$12:$H$1011)+SUMIF('Time Entries'!$V$12:$V$1011, _xlfn.CONCAT(T$10, " - ", $Y242), 'Time Entries'!$J$12:$J$1011))</f>
        <v/>
      </c>
      <c r="U242" s="48"/>
      <c r="W242" s="17" t="str">
        <f t="shared" si="25"/>
        <v/>
      </c>
      <c r="Y242" s="17" t="str">
        <f t="shared" si="26"/>
        <v/>
      </c>
      <c r="AD242" s="17" t="str">
        <f t="shared" si="27"/>
        <v/>
      </c>
      <c r="AF242" s="17" t="str">
        <f t="shared" si="28"/>
        <v/>
      </c>
      <c r="AH242" s="17" t="str">
        <f>IF($B242="", "", IF(COUNTIF($B$12:$B242, $B242)&gt;1, "", $B242))</f>
        <v/>
      </c>
      <c r="AI242" s="17" t="str">
        <f>IF($AH242="", "", COUNTIF($AH$12:$AH$261, "&lt;"&amp;$AH242)+1+COUNTIF($AH$12:$AH242, $AH242)-1-$AH$10)</f>
        <v/>
      </c>
      <c r="AK242" s="17" t="str">
        <f t="shared" si="29"/>
        <v/>
      </c>
      <c r="AL242" s="17" t="str">
        <f>IF($AK242="", "", COUNTIF($AK$12:$AK$261, "&lt;"&amp;$AK242)+1+COUNTIF($AK$12:$AK242, $AK242)-1-$AK$10)</f>
        <v/>
      </c>
    </row>
    <row r="243" spans="1:38" x14ac:dyDescent="0.25">
      <c r="A243" s="48"/>
      <c r="B243" s="57"/>
      <c r="C243" s="58"/>
      <c r="D243" s="59"/>
      <c r="E243" s="48"/>
      <c r="F243" s="27" t="str">
        <f t="shared" si="23"/>
        <v/>
      </c>
      <c r="G243" s="27" t="str">
        <f t="shared" si="24"/>
        <v/>
      </c>
      <c r="H243" s="48"/>
      <c r="I243" s="31" t="str">
        <f>IF(OR($B243="", $C243=""), "", SUMIF('Time Entries'!$S$12:$S$1011, _xlfn.CONCAT(I$10, " - ", $Y243), 'Time Entries'!$D$12:$D$1011)+SUMIF('Time Entries'!$T$12:$T$1011, _xlfn.CONCAT(I$10, " - ", $Y243), 'Time Entries'!$F$12:$F$1011)+SUMIF('Time Entries'!$U$12:$U$1011, _xlfn.CONCAT(I$10, " - ", $Y243), 'Time Entries'!$H$12:$H$1011)+SUMIF('Time Entries'!$V$12:$V$1011, _xlfn.CONCAT(I$10, " - ", $Y243), 'Time Entries'!$J$12:$J$1011))</f>
        <v/>
      </c>
      <c r="J243" s="22" t="str">
        <f>IF(OR($B243="", $C243=""), "", SUMIF('Time Entries'!$S$12:$S$1011, _xlfn.CONCAT(J$10, " - ", $Y243), 'Time Entries'!$D$12:$D$1011)+SUMIF('Time Entries'!$T$12:$T$1011, _xlfn.CONCAT(J$10, " - ", $Y243), 'Time Entries'!$F$12:$F$1011)+SUMIF('Time Entries'!$U$12:$U$1011, _xlfn.CONCAT(J$10, " - ", $Y243), 'Time Entries'!$H$12:$H$1011)+SUMIF('Time Entries'!$V$12:$V$1011, _xlfn.CONCAT(J$10, " - ", $Y243), 'Time Entries'!$J$12:$J$1011))</f>
        <v/>
      </c>
      <c r="K243" s="22" t="str">
        <f>IF(OR($B243="", $C243=""), "", SUMIF('Time Entries'!$S$12:$S$1011, _xlfn.CONCAT(K$10, " - ", $Y243), 'Time Entries'!$D$12:$D$1011)+SUMIF('Time Entries'!$T$12:$T$1011, _xlfn.CONCAT(K$10, " - ", $Y243), 'Time Entries'!$F$12:$F$1011)+SUMIF('Time Entries'!$U$12:$U$1011, _xlfn.CONCAT(K$10, " - ", $Y243), 'Time Entries'!$H$12:$H$1011)+SUMIF('Time Entries'!$V$12:$V$1011, _xlfn.CONCAT(K$10, " - ", $Y243), 'Time Entries'!$J$12:$J$1011))</f>
        <v/>
      </c>
      <c r="L243" s="22" t="str">
        <f>IF(OR($B243="", $C243=""), "", SUMIF('Time Entries'!$S$12:$S$1011, _xlfn.CONCAT(L$10, " - ", $Y243), 'Time Entries'!$D$12:$D$1011)+SUMIF('Time Entries'!$T$12:$T$1011, _xlfn.CONCAT(L$10, " - ", $Y243), 'Time Entries'!$F$12:$F$1011)+SUMIF('Time Entries'!$U$12:$U$1011, _xlfn.CONCAT(L$10, " - ", $Y243), 'Time Entries'!$H$12:$H$1011)+SUMIF('Time Entries'!$V$12:$V$1011, _xlfn.CONCAT(L$10, " - ", $Y243), 'Time Entries'!$J$12:$J$1011))</f>
        <v/>
      </c>
      <c r="M243" s="22" t="str">
        <f>IF(OR($B243="", $C243=""), "", SUMIF('Time Entries'!$S$12:$S$1011, _xlfn.CONCAT(M$10, " - ", $Y243), 'Time Entries'!$D$12:$D$1011)+SUMIF('Time Entries'!$T$12:$T$1011, _xlfn.CONCAT(M$10, " - ", $Y243), 'Time Entries'!$F$12:$F$1011)+SUMIF('Time Entries'!$U$12:$U$1011, _xlfn.CONCAT(M$10, " - ", $Y243), 'Time Entries'!$H$12:$H$1011)+SUMIF('Time Entries'!$V$12:$V$1011, _xlfn.CONCAT(M$10, " - ", $Y243), 'Time Entries'!$J$12:$J$1011))</f>
        <v/>
      </c>
      <c r="N243" s="22" t="str">
        <f>IF(OR($B243="", $C243=""), "", SUMIF('Time Entries'!$S$12:$S$1011, _xlfn.CONCAT(N$10, " - ", $Y243), 'Time Entries'!$D$12:$D$1011)+SUMIF('Time Entries'!$T$12:$T$1011, _xlfn.CONCAT(N$10, " - ", $Y243), 'Time Entries'!$F$12:$F$1011)+SUMIF('Time Entries'!$U$12:$U$1011, _xlfn.CONCAT(N$10, " - ", $Y243), 'Time Entries'!$H$12:$H$1011)+SUMIF('Time Entries'!$V$12:$V$1011, _xlfn.CONCAT(N$10, " - ", $Y243), 'Time Entries'!$J$12:$J$1011))</f>
        <v/>
      </c>
      <c r="O243" s="22" t="str">
        <f>IF(OR($B243="", $C243=""), "", SUMIF('Time Entries'!$S$12:$S$1011, _xlfn.CONCAT(O$10, " - ", $Y243), 'Time Entries'!$D$12:$D$1011)+SUMIF('Time Entries'!$T$12:$T$1011, _xlfn.CONCAT(O$10, " - ", $Y243), 'Time Entries'!$F$12:$F$1011)+SUMIF('Time Entries'!$U$12:$U$1011, _xlfn.CONCAT(O$10, " - ", $Y243), 'Time Entries'!$H$12:$H$1011)+SUMIF('Time Entries'!$V$12:$V$1011, _xlfn.CONCAT(O$10, " - ", $Y243), 'Time Entries'!$J$12:$J$1011))</f>
        <v/>
      </c>
      <c r="P243" s="22" t="str">
        <f>IF(OR($B243="", $C243=""), "", SUMIF('Time Entries'!$S$12:$S$1011, _xlfn.CONCAT(P$10, " - ", $Y243), 'Time Entries'!$D$12:$D$1011)+SUMIF('Time Entries'!$T$12:$T$1011, _xlfn.CONCAT(P$10, " - ", $Y243), 'Time Entries'!$F$12:$F$1011)+SUMIF('Time Entries'!$U$12:$U$1011, _xlfn.CONCAT(P$10, " - ", $Y243), 'Time Entries'!$H$12:$H$1011)+SUMIF('Time Entries'!$V$12:$V$1011, _xlfn.CONCAT(P$10, " - ", $Y243), 'Time Entries'!$J$12:$J$1011))</f>
        <v/>
      </c>
      <c r="Q243" s="22" t="str">
        <f>IF(OR($B243="", $C243=""), "", SUMIF('Time Entries'!$S$12:$S$1011, _xlfn.CONCAT(Q$10, " - ", $Y243), 'Time Entries'!$D$12:$D$1011)+SUMIF('Time Entries'!$T$12:$T$1011, _xlfn.CONCAT(Q$10, " - ", $Y243), 'Time Entries'!$F$12:$F$1011)+SUMIF('Time Entries'!$U$12:$U$1011, _xlfn.CONCAT(Q$10, " - ", $Y243), 'Time Entries'!$H$12:$H$1011)+SUMIF('Time Entries'!$V$12:$V$1011, _xlfn.CONCAT(Q$10, " - ", $Y243), 'Time Entries'!$J$12:$J$1011))</f>
        <v/>
      </c>
      <c r="R243" s="22" t="str">
        <f>IF(OR($B243="", $C243=""), "", SUMIF('Time Entries'!$S$12:$S$1011, _xlfn.CONCAT(R$10, " - ", $Y243), 'Time Entries'!$D$12:$D$1011)+SUMIF('Time Entries'!$T$12:$T$1011, _xlfn.CONCAT(R$10, " - ", $Y243), 'Time Entries'!$F$12:$F$1011)+SUMIF('Time Entries'!$U$12:$U$1011, _xlfn.CONCAT(R$10, " - ", $Y243), 'Time Entries'!$H$12:$H$1011)+SUMIF('Time Entries'!$V$12:$V$1011, _xlfn.CONCAT(R$10, " - ", $Y243), 'Time Entries'!$J$12:$J$1011))</f>
        <v/>
      </c>
      <c r="S243" s="22" t="str">
        <f>IF(OR($B243="", $C243=""), "", SUMIF('Time Entries'!$S$12:$S$1011, _xlfn.CONCAT(S$10, " - ", $Y243), 'Time Entries'!$D$12:$D$1011)+SUMIF('Time Entries'!$T$12:$T$1011, _xlfn.CONCAT(S$10, " - ", $Y243), 'Time Entries'!$F$12:$F$1011)+SUMIF('Time Entries'!$U$12:$U$1011, _xlfn.CONCAT(S$10, " - ", $Y243), 'Time Entries'!$H$12:$H$1011)+SUMIF('Time Entries'!$V$12:$V$1011, _xlfn.CONCAT(S$10, " - ", $Y243), 'Time Entries'!$J$12:$J$1011))</f>
        <v/>
      </c>
      <c r="T243" s="24" t="str">
        <f>IF(OR($B243="", $C243=""), "", SUMIF('Time Entries'!$S$12:$S$1011, _xlfn.CONCAT(T$10, " - ", $Y243), 'Time Entries'!$D$12:$D$1011)+SUMIF('Time Entries'!$T$12:$T$1011, _xlfn.CONCAT(T$10, " - ", $Y243), 'Time Entries'!$F$12:$F$1011)+SUMIF('Time Entries'!$U$12:$U$1011, _xlfn.CONCAT(T$10, " - ", $Y243), 'Time Entries'!$H$12:$H$1011)+SUMIF('Time Entries'!$V$12:$V$1011, _xlfn.CONCAT(T$10, " - ", $Y243), 'Time Entries'!$J$12:$J$1011))</f>
        <v/>
      </c>
      <c r="U243" s="48"/>
      <c r="W243" s="17" t="str">
        <f t="shared" si="25"/>
        <v/>
      </c>
      <c r="Y243" s="17" t="str">
        <f t="shared" si="26"/>
        <v/>
      </c>
      <c r="AD243" s="17" t="str">
        <f t="shared" si="27"/>
        <v/>
      </c>
      <c r="AF243" s="17" t="str">
        <f t="shared" si="28"/>
        <v/>
      </c>
      <c r="AH243" s="17" t="str">
        <f>IF($B243="", "", IF(COUNTIF($B$12:$B243, $B243)&gt;1, "", $B243))</f>
        <v/>
      </c>
      <c r="AI243" s="17" t="str">
        <f>IF($AH243="", "", COUNTIF($AH$12:$AH$261, "&lt;"&amp;$AH243)+1+COUNTIF($AH$12:$AH243, $AH243)-1-$AH$10)</f>
        <v/>
      </c>
      <c r="AK243" s="17" t="str">
        <f t="shared" si="29"/>
        <v/>
      </c>
      <c r="AL243" s="17" t="str">
        <f>IF($AK243="", "", COUNTIF($AK$12:$AK$261, "&lt;"&amp;$AK243)+1+COUNTIF($AK$12:$AK243, $AK243)-1-$AK$10)</f>
        <v/>
      </c>
    </row>
    <row r="244" spans="1:38" x14ac:dyDescent="0.25">
      <c r="A244" s="48"/>
      <c r="B244" s="57"/>
      <c r="C244" s="58"/>
      <c r="D244" s="59"/>
      <c r="E244" s="48"/>
      <c r="F244" s="27" t="str">
        <f t="shared" si="23"/>
        <v/>
      </c>
      <c r="G244" s="27" t="str">
        <f t="shared" si="24"/>
        <v/>
      </c>
      <c r="H244" s="48"/>
      <c r="I244" s="31" t="str">
        <f>IF(OR($B244="", $C244=""), "", SUMIF('Time Entries'!$S$12:$S$1011, _xlfn.CONCAT(I$10, " - ", $Y244), 'Time Entries'!$D$12:$D$1011)+SUMIF('Time Entries'!$T$12:$T$1011, _xlfn.CONCAT(I$10, " - ", $Y244), 'Time Entries'!$F$12:$F$1011)+SUMIF('Time Entries'!$U$12:$U$1011, _xlfn.CONCAT(I$10, " - ", $Y244), 'Time Entries'!$H$12:$H$1011)+SUMIF('Time Entries'!$V$12:$V$1011, _xlfn.CONCAT(I$10, " - ", $Y244), 'Time Entries'!$J$12:$J$1011))</f>
        <v/>
      </c>
      <c r="J244" s="22" t="str">
        <f>IF(OR($B244="", $C244=""), "", SUMIF('Time Entries'!$S$12:$S$1011, _xlfn.CONCAT(J$10, " - ", $Y244), 'Time Entries'!$D$12:$D$1011)+SUMIF('Time Entries'!$T$12:$T$1011, _xlfn.CONCAT(J$10, " - ", $Y244), 'Time Entries'!$F$12:$F$1011)+SUMIF('Time Entries'!$U$12:$U$1011, _xlfn.CONCAT(J$10, " - ", $Y244), 'Time Entries'!$H$12:$H$1011)+SUMIF('Time Entries'!$V$12:$V$1011, _xlfn.CONCAT(J$10, " - ", $Y244), 'Time Entries'!$J$12:$J$1011))</f>
        <v/>
      </c>
      <c r="K244" s="22" t="str">
        <f>IF(OR($B244="", $C244=""), "", SUMIF('Time Entries'!$S$12:$S$1011, _xlfn.CONCAT(K$10, " - ", $Y244), 'Time Entries'!$D$12:$D$1011)+SUMIF('Time Entries'!$T$12:$T$1011, _xlfn.CONCAT(K$10, " - ", $Y244), 'Time Entries'!$F$12:$F$1011)+SUMIF('Time Entries'!$U$12:$U$1011, _xlfn.CONCAT(K$10, " - ", $Y244), 'Time Entries'!$H$12:$H$1011)+SUMIF('Time Entries'!$V$12:$V$1011, _xlfn.CONCAT(K$10, " - ", $Y244), 'Time Entries'!$J$12:$J$1011))</f>
        <v/>
      </c>
      <c r="L244" s="22" t="str">
        <f>IF(OR($B244="", $C244=""), "", SUMIF('Time Entries'!$S$12:$S$1011, _xlfn.CONCAT(L$10, " - ", $Y244), 'Time Entries'!$D$12:$D$1011)+SUMIF('Time Entries'!$T$12:$T$1011, _xlfn.CONCAT(L$10, " - ", $Y244), 'Time Entries'!$F$12:$F$1011)+SUMIF('Time Entries'!$U$12:$U$1011, _xlfn.CONCAT(L$10, " - ", $Y244), 'Time Entries'!$H$12:$H$1011)+SUMIF('Time Entries'!$V$12:$V$1011, _xlfn.CONCAT(L$10, " - ", $Y244), 'Time Entries'!$J$12:$J$1011))</f>
        <v/>
      </c>
      <c r="M244" s="22" t="str">
        <f>IF(OR($B244="", $C244=""), "", SUMIF('Time Entries'!$S$12:$S$1011, _xlfn.CONCAT(M$10, " - ", $Y244), 'Time Entries'!$D$12:$D$1011)+SUMIF('Time Entries'!$T$12:$T$1011, _xlfn.CONCAT(M$10, " - ", $Y244), 'Time Entries'!$F$12:$F$1011)+SUMIF('Time Entries'!$U$12:$U$1011, _xlfn.CONCAT(M$10, " - ", $Y244), 'Time Entries'!$H$12:$H$1011)+SUMIF('Time Entries'!$V$12:$V$1011, _xlfn.CONCAT(M$10, " - ", $Y244), 'Time Entries'!$J$12:$J$1011))</f>
        <v/>
      </c>
      <c r="N244" s="22" t="str">
        <f>IF(OR($B244="", $C244=""), "", SUMIF('Time Entries'!$S$12:$S$1011, _xlfn.CONCAT(N$10, " - ", $Y244), 'Time Entries'!$D$12:$D$1011)+SUMIF('Time Entries'!$T$12:$T$1011, _xlfn.CONCAT(N$10, " - ", $Y244), 'Time Entries'!$F$12:$F$1011)+SUMIF('Time Entries'!$U$12:$U$1011, _xlfn.CONCAT(N$10, " - ", $Y244), 'Time Entries'!$H$12:$H$1011)+SUMIF('Time Entries'!$V$12:$V$1011, _xlfn.CONCAT(N$10, " - ", $Y244), 'Time Entries'!$J$12:$J$1011))</f>
        <v/>
      </c>
      <c r="O244" s="22" t="str">
        <f>IF(OR($B244="", $C244=""), "", SUMIF('Time Entries'!$S$12:$S$1011, _xlfn.CONCAT(O$10, " - ", $Y244), 'Time Entries'!$D$12:$D$1011)+SUMIF('Time Entries'!$T$12:$T$1011, _xlfn.CONCAT(O$10, " - ", $Y244), 'Time Entries'!$F$12:$F$1011)+SUMIF('Time Entries'!$U$12:$U$1011, _xlfn.CONCAT(O$10, " - ", $Y244), 'Time Entries'!$H$12:$H$1011)+SUMIF('Time Entries'!$V$12:$V$1011, _xlfn.CONCAT(O$10, " - ", $Y244), 'Time Entries'!$J$12:$J$1011))</f>
        <v/>
      </c>
      <c r="P244" s="22" t="str">
        <f>IF(OR($B244="", $C244=""), "", SUMIF('Time Entries'!$S$12:$S$1011, _xlfn.CONCAT(P$10, " - ", $Y244), 'Time Entries'!$D$12:$D$1011)+SUMIF('Time Entries'!$T$12:$T$1011, _xlfn.CONCAT(P$10, " - ", $Y244), 'Time Entries'!$F$12:$F$1011)+SUMIF('Time Entries'!$U$12:$U$1011, _xlfn.CONCAT(P$10, " - ", $Y244), 'Time Entries'!$H$12:$H$1011)+SUMIF('Time Entries'!$V$12:$V$1011, _xlfn.CONCAT(P$10, " - ", $Y244), 'Time Entries'!$J$12:$J$1011))</f>
        <v/>
      </c>
      <c r="Q244" s="22" t="str">
        <f>IF(OR($B244="", $C244=""), "", SUMIF('Time Entries'!$S$12:$S$1011, _xlfn.CONCAT(Q$10, " - ", $Y244), 'Time Entries'!$D$12:$D$1011)+SUMIF('Time Entries'!$T$12:$T$1011, _xlfn.CONCAT(Q$10, " - ", $Y244), 'Time Entries'!$F$12:$F$1011)+SUMIF('Time Entries'!$U$12:$U$1011, _xlfn.CONCAT(Q$10, " - ", $Y244), 'Time Entries'!$H$12:$H$1011)+SUMIF('Time Entries'!$V$12:$V$1011, _xlfn.CONCAT(Q$10, " - ", $Y244), 'Time Entries'!$J$12:$J$1011))</f>
        <v/>
      </c>
      <c r="R244" s="22" t="str">
        <f>IF(OR($B244="", $C244=""), "", SUMIF('Time Entries'!$S$12:$S$1011, _xlfn.CONCAT(R$10, " - ", $Y244), 'Time Entries'!$D$12:$D$1011)+SUMIF('Time Entries'!$T$12:$T$1011, _xlfn.CONCAT(R$10, " - ", $Y244), 'Time Entries'!$F$12:$F$1011)+SUMIF('Time Entries'!$U$12:$U$1011, _xlfn.CONCAT(R$10, " - ", $Y244), 'Time Entries'!$H$12:$H$1011)+SUMIF('Time Entries'!$V$12:$V$1011, _xlfn.CONCAT(R$10, " - ", $Y244), 'Time Entries'!$J$12:$J$1011))</f>
        <v/>
      </c>
      <c r="S244" s="22" t="str">
        <f>IF(OR($B244="", $C244=""), "", SUMIF('Time Entries'!$S$12:$S$1011, _xlfn.CONCAT(S$10, " - ", $Y244), 'Time Entries'!$D$12:$D$1011)+SUMIF('Time Entries'!$T$12:$T$1011, _xlfn.CONCAT(S$10, " - ", $Y244), 'Time Entries'!$F$12:$F$1011)+SUMIF('Time Entries'!$U$12:$U$1011, _xlfn.CONCAT(S$10, " - ", $Y244), 'Time Entries'!$H$12:$H$1011)+SUMIF('Time Entries'!$V$12:$V$1011, _xlfn.CONCAT(S$10, " - ", $Y244), 'Time Entries'!$J$12:$J$1011))</f>
        <v/>
      </c>
      <c r="T244" s="24" t="str">
        <f>IF(OR($B244="", $C244=""), "", SUMIF('Time Entries'!$S$12:$S$1011, _xlfn.CONCAT(T$10, " - ", $Y244), 'Time Entries'!$D$12:$D$1011)+SUMIF('Time Entries'!$T$12:$T$1011, _xlfn.CONCAT(T$10, " - ", $Y244), 'Time Entries'!$F$12:$F$1011)+SUMIF('Time Entries'!$U$12:$U$1011, _xlfn.CONCAT(T$10, " - ", $Y244), 'Time Entries'!$H$12:$H$1011)+SUMIF('Time Entries'!$V$12:$V$1011, _xlfn.CONCAT(T$10, " - ", $Y244), 'Time Entries'!$J$12:$J$1011))</f>
        <v/>
      </c>
      <c r="U244" s="48"/>
      <c r="W244" s="17" t="str">
        <f t="shared" si="25"/>
        <v/>
      </c>
      <c r="Y244" s="17" t="str">
        <f t="shared" si="26"/>
        <v/>
      </c>
      <c r="AD244" s="17" t="str">
        <f t="shared" si="27"/>
        <v/>
      </c>
      <c r="AF244" s="17" t="str">
        <f t="shared" si="28"/>
        <v/>
      </c>
      <c r="AH244" s="17" t="str">
        <f>IF($B244="", "", IF(COUNTIF($B$12:$B244, $B244)&gt;1, "", $B244))</f>
        <v/>
      </c>
      <c r="AI244" s="17" t="str">
        <f>IF($AH244="", "", COUNTIF($AH$12:$AH$261, "&lt;"&amp;$AH244)+1+COUNTIF($AH$12:$AH244, $AH244)-1-$AH$10)</f>
        <v/>
      </c>
      <c r="AK244" s="17" t="str">
        <f t="shared" si="29"/>
        <v/>
      </c>
      <c r="AL244" s="17" t="str">
        <f>IF($AK244="", "", COUNTIF($AK$12:$AK$261, "&lt;"&amp;$AK244)+1+COUNTIF($AK$12:$AK244, $AK244)-1-$AK$10)</f>
        <v/>
      </c>
    </row>
    <row r="245" spans="1:38" x14ac:dyDescent="0.25">
      <c r="A245" s="48"/>
      <c r="B245" s="57"/>
      <c r="C245" s="58"/>
      <c r="D245" s="59"/>
      <c r="E245" s="48"/>
      <c r="F245" s="27" t="str">
        <f t="shared" si="23"/>
        <v/>
      </c>
      <c r="G245" s="27" t="str">
        <f t="shared" si="24"/>
        <v/>
      </c>
      <c r="H245" s="48"/>
      <c r="I245" s="31" t="str">
        <f>IF(OR($B245="", $C245=""), "", SUMIF('Time Entries'!$S$12:$S$1011, _xlfn.CONCAT(I$10, " - ", $Y245), 'Time Entries'!$D$12:$D$1011)+SUMIF('Time Entries'!$T$12:$T$1011, _xlfn.CONCAT(I$10, " - ", $Y245), 'Time Entries'!$F$12:$F$1011)+SUMIF('Time Entries'!$U$12:$U$1011, _xlfn.CONCAT(I$10, " - ", $Y245), 'Time Entries'!$H$12:$H$1011)+SUMIF('Time Entries'!$V$12:$V$1011, _xlfn.CONCAT(I$10, " - ", $Y245), 'Time Entries'!$J$12:$J$1011))</f>
        <v/>
      </c>
      <c r="J245" s="22" t="str">
        <f>IF(OR($B245="", $C245=""), "", SUMIF('Time Entries'!$S$12:$S$1011, _xlfn.CONCAT(J$10, " - ", $Y245), 'Time Entries'!$D$12:$D$1011)+SUMIF('Time Entries'!$T$12:$T$1011, _xlfn.CONCAT(J$10, " - ", $Y245), 'Time Entries'!$F$12:$F$1011)+SUMIF('Time Entries'!$U$12:$U$1011, _xlfn.CONCAT(J$10, " - ", $Y245), 'Time Entries'!$H$12:$H$1011)+SUMIF('Time Entries'!$V$12:$V$1011, _xlfn.CONCAT(J$10, " - ", $Y245), 'Time Entries'!$J$12:$J$1011))</f>
        <v/>
      </c>
      <c r="K245" s="22" t="str">
        <f>IF(OR($B245="", $C245=""), "", SUMIF('Time Entries'!$S$12:$S$1011, _xlfn.CONCAT(K$10, " - ", $Y245), 'Time Entries'!$D$12:$D$1011)+SUMIF('Time Entries'!$T$12:$T$1011, _xlfn.CONCAT(K$10, " - ", $Y245), 'Time Entries'!$F$12:$F$1011)+SUMIF('Time Entries'!$U$12:$U$1011, _xlfn.CONCAT(K$10, " - ", $Y245), 'Time Entries'!$H$12:$H$1011)+SUMIF('Time Entries'!$V$12:$V$1011, _xlfn.CONCAT(K$10, " - ", $Y245), 'Time Entries'!$J$12:$J$1011))</f>
        <v/>
      </c>
      <c r="L245" s="22" t="str">
        <f>IF(OR($B245="", $C245=""), "", SUMIF('Time Entries'!$S$12:$S$1011, _xlfn.CONCAT(L$10, " - ", $Y245), 'Time Entries'!$D$12:$D$1011)+SUMIF('Time Entries'!$T$12:$T$1011, _xlfn.CONCAT(L$10, " - ", $Y245), 'Time Entries'!$F$12:$F$1011)+SUMIF('Time Entries'!$U$12:$U$1011, _xlfn.CONCAT(L$10, " - ", $Y245), 'Time Entries'!$H$12:$H$1011)+SUMIF('Time Entries'!$V$12:$V$1011, _xlfn.CONCAT(L$10, " - ", $Y245), 'Time Entries'!$J$12:$J$1011))</f>
        <v/>
      </c>
      <c r="M245" s="22" t="str">
        <f>IF(OR($B245="", $C245=""), "", SUMIF('Time Entries'!$S$12:$S$1011, _xlfn.CONCAT(M$10, " - ", $Y245), 'Time Entries'!$D$12:$D$1011)+SUMIF('Time Entries'!$T$12:$T$1011, _xlfn.CONCAT(M$10, " - ", $Y245), 'Time Entries'!$F$12:$F$1011)+SUMIF('Time Entries'!$U$12:$U$1011, _xlfn.CONCAT(M$10, " - ", $Y245), 'Time Entries'!$H$12:$H$1011)+SUMIF('Time Entries'!$V$12:$V$1011, _xlfn.CONCAT(M$10, " - ", $Y245), 'Time Entries'!$J$12:$J$1011))</f>
        <v/>
      </c>
      <c r="N245" s="22" t="str">
        <f>IF(OR($B245="", $C245=""), "", SUMIF('Time Entries'!$S$12:$S$1011, _xlfn.CONCAT(N$10, " - ", $Y245), 'Time Entries'!$D$12:$D$1011)+SUMIF('Time Entries'!$T$12:$T$1011, _xlfn.CONCAT(N$10, " - ", $Y245), 'Time Entries'!$F$12:$F$1011)+SUMIF('Time Entries'!$U$12:$U$1011, _xlfn.CONCAT(N$10, " - ", $Y245), 'Time Entries'!$H$12:$H$1011)+SUMIF('Time Entries'!$V$12:$V$1011, _xlfn.CONCAT(N$10, " - ", $Y245), 'Time Entries'!$J$12:$J$1011))</f>
        <v/>
      </c>
      <c r="O245" s="22" t="str">
        <f>IF(OR($B245="", $C245=""), "", SUMIF('Time Entries'!$S$12:$S$1011, _xlfn.CONCAT(O$10, " - ", $Y245), 'Time Entries'!$D$12:$D$1011)+SUMIF('Time Entries'!$T$12:$T$1011, _xlfn.CONCAT(O$10, " - ", $Y245), 'Time Entries'!$F$12:$F$1011)+SUMIF('Time Entries'!$U$12:$U$1011, _xlfn.CONCAT(O$10, " - ", $Y245), 'Time Entries'!$H$12:$H$1011)+SUMIF('Time Entries'!$V$12:$V$1011, _xlfn.CONCAT(O$10, " - ", $Y245), 'Time Entries'!$J$12:$J$1011))</f>
        <v/>
      </c>
      <c r="P245" s="22" t="str">
        <f>IF(OR($B245="", $C245=""), "", SUMIF('Time Entries'!$S$12:$S$1011, _xlfn.CONCAT(P$10, " - ", $Y245), 'Time Entries'!$D$12:$D$1011)+SUMIF('Time Entries'!$T$12:$T$1011, _xlfn.CONCAT(P$10, " - ", $Y245), 'Time Entries'!$F$12:$F$1011)+SUMIF('Time Entries'!$U$12:$U$1011, _xlfn.CONCAT(P$10, " - ", $Y245), 'Time Entries'!$H$12:$H$1011)+SUMIF('Time Entries'!$V$12:$V$1011, _xlfn.CONCAT(P$10, " - ", $Y245), 'Time Entries'!$J$12:$J$1011))</f>
        <v/>
      </c>
      <c r="Q245" s="22" t="str">
        <f>IF(OR($B245="", $C245=""), "", SUMIF('Time Entries'!$S$12:$S$1011, _xlfn.CONCAT(Q$10, " - ", $Y245), 'Time Entries'!$D$12:$D$1011)+SUMIF('Time Entries'!$T$12:$T$1011, _xlfn.CONCAT(Q$10, " - ", $Y245), 'Time Entries'!$F$12:$F$1011)+SUMIF('Time Entries'!$U$12:$U$1011, _xlfn.CONCAT(Q$10, " - ", $Y245), 'Time Entries'!$H$12:$H$1011)+SUMIF('Time Entries'!$V$12:$V$1011, _xlfn.CONCAT(Q$10, " - ", $Y245), 'Time Entries'!$J$12:$J$1011))</f>
        <v/>
      </c>
      <c r="R245" s="22" t="str">
        <f>IF(OR($B245="", $C245=""), "", SUMIF('Time Entries'!$S$12:$S$1011, _xlfn.CONCAT(R$10, " - ", $Y245), 'Time Entries'!$D$12:$D$1011)+SUMIF('Time Entries'!$T$12:$T$1011, _xlfn.CONCAT(R$10, " - ", $Y245), 'Time Entries'!$F$12:$F$1011)+SUMIF('Time Entries'!$U$12:$U$1011, _xlfn.CONCAT(R$10, " - ", $Y245), 'Time Entries'!$H$12:$H$1011)+SUMIF('Time Entries'!$V$12:$V$1011, _xlfn.CONCAT(R$10, " - ", $Y245), 'Time Entries'!$J$12:$J$1011))</f>
        <v/>
      </c>
      <c r="S245" s="22" t="str">
        <f>IF(OR($B245="", $C245=""), "", SUMIF('Time Entries'!$S$12:$S$1011, _xlfn.CONCAT(S$10, " - ", $Y245), 'Time Entries'!$D$12:$D$1011)+SUMIF('Time Entries'!$T$12:$T$1011, _xlfn.CONCAT(S$10, " - ", $Y245), 'Time Entries'!$F$12:$F$1011)+SUMIF('Time Entries'!$U$12:$U$1011, _xlfn.CONCAT(S$10, " - ", $Y245), 'Time Entries'!$H$12:$H$1011)+SUMIF('Time Entries'!$V$12:$V$1011, _xlfn.CONCAT(S$10, " - ", $Y245), 'Time Entries'!$J$12:$J$1011))</f>
        <v/>
      </c>
      <c r="T245" s="24" t="str">
        <f>IF(OR($B245="", $C245=""), "", SUMIF('Time Entries'!$S$12:$S$1011, _xlfn.CONCAT(T$10, " - ", $Y245), 'Time Entries'!$D$12:$D$1011)+SUMIF('Time Entries'!$T$12:$T$1011, _xlfn.CONCAT(T$10, " - ", $Y245), 'Time Entries'!$F$12:$F$1011)+SUMIF('Time Entries'!$U$12:$U$1011, _xlfn.CONCAT(T$10, " - ", $Y245), 'Time Entries'!$H$12:$H$1011)+SUMIF('Time Entries'!$V$12:$V$1011, _xlfn.CONCAT(T$10, " - ", $Y245), 'Time Entries'!$J$12:$J$1011))</f>
        <v/>
      </c>
      <c r="U245" s="48"/>
      <c r="W245" s="17" t="str">
        <f t="shared" si="25"/>
        <v/>
      </c>
      <c r="Y245" s="17" t="str">
        <f t="shared" si="26"/>
        <v/>
      </c>
      <c r="AD245" s="17" t="str">
        <f t="shared" si="27"/>
        <v/>
      </c>
      <c r="AF245" s="17" t="str">
        <f t="shared" si="28"/>
        <v/>
      </c>
      <c r="AH245" s="17" t="str">
        <f>IF($B245="", "", IF(COUNTIF($B$12:$B245, $B245)&gt;1, "", $B245))</f>
        <v/>
      </c>
      <c r="AI245" s="17" t="str">
        <f>IF($AH245="", "", COUNTIF($AH$12:$AH$261, "&lt;"&amp;$AH245)+1+COUNTIF($AH$12:$AH245, $AH245)-1-$AH$10)</f>
        <v/>
      </c>
      <c r="AK245" s="17" t="str">
        <f t="shared" si="29"/>
        <v/>
      </c>
      <c r="AL245" s="17" t="str">
        <f>IF($AK245="", "", COUNTIF($AK$12:$AK$261, "&lt;"&amp;$AK245)+1+COUNTIF($AK$12:$AK245, $AK245)-1-$AK$10)</f>
        <v/>
      </c>
    </row>
    <row r="246" spans="1:38" x14ac:dyDescent="0.25">
      <c r="A246" s="48"/>
      <c r="B246" s="57"/>
      <c r="C246" s="58"/>
      <c r="D246" s="59"/>
      <c r="E246" s="48"/>
      <c r="F246" s="27" t="str">
        <f t="shared" si="23"/>
        <v/>
      </c>
      <c r="G246" s="27" t="str">
        <f t="shared" si="24"/>
        <v/>
      </c>
      <c r="H246" s="48"/>
      <c r="I246" s="31" t="str">
        <f>IF(OR($B246="", $C246=""), "", SUMIF('Time Entries'!$S$12:$S$1011, _xlfn.CONCAT(I$10, " - ", $Y246), 'Time Entries'!$D$12:$D$1011)+SUMIF('Time Entries'!$T$12:$T$1011, _xlfn.CONCAT(I$10, " - ", $Y246), 'Time Entries'!$F$12:$F$1011)+SUMIF('Time Entries'!$U$12:$U$1011, _xlfn.CONCAT(I$10, " - ", $Y246), 'Time Entries'!$H$12:$H$1011)+SUMIF('Time Entries'!$V$12:$V$1011, _xlfn.CONCAT(I$10, " - ", $Y246), 'Time Entries'!$J$12:$J$1011))</f>
        <v/>
      </c>
      <c r="J246" s="22" t="str">
        <f>IF(OR($B246="", $C246=""), "", SUMIF('Time Entries'!$S$12:$S$1011, _xlfn.CONCAT(J$10, " - ", $Y246), 'Time Entries'!$D$12:$D$1011)+SUMIF('Time Entries'!$T$12:$T$1011, _xlfn.CONCAT(J$10, " - ", $Y246), 'Time Entries'!$F$12:$F$1011)+SUMIF('Time Entries'!$U$12:$U$1011, _xlfn.CONCAT(J$10, " - ", $Y246), 'Time Entries'!$H$12:$H$1011)+SUMIF('Time Entries'!$V$12:$V$1011, _xlfn.CONCAT(J$10, " - ", $Y246), 'Time Entries'!$J$12:$J$1011))</f>
        <v/>
      </c>
      <c r="K246" s="22" t="str">
        <f>IF(OR($B246="", $C246=""), "", SUMIF('Time Entries'!$S$12:$S$1011, _xlfn.CONCAT(K$10, " - ", $Y246), 'Time Entries'!$D$12:$D$1011)+SUMIF('Time Entries'!$T$12:$T$1011, _xlfn.CONCAT(K$10, " - ", $Y246), 'Time Entries'!$F$12:$F$1011)+SUMIF('Time Entries'!$U$12:$U$1011, _xlfn.CONCAT(K$10, " - ", $Y246), 'Time Entries'!$H$12:$H$1011)+SUMIF('Time Entries'!$V$12:$V$1011, _xlfn.CONCAT(K$10, " - ", $Y246), 'Time Entries'!$J$12:$J$1011))</f>
        <v/>
      </c>
      <c r="L246" s="22" t="str">
        <f>IF(OR($B246="", $C246=""), "", SUMIF('Time Entries'!$S$12:$S$1011, _xlfn.CONCAT(L$10, " - ", $Y246), 'Time Entries'!$D$12:$D$1011)+SUMIF('Time Entries'!$T$12:$T$1011, _xlfn.CONCAT(L$10, " - ", $Y246), 'Time Entries'!$F$12:$F$1011)+SUMIF('Time Entries'!$U$12:$U$1011, _xlfn.CONCAT(L$10, " - ", $Y246), 'Time Entries'!$H$12:$H$1011)+SUMIF('Time Entries'!$V$12:$V$1011, _xlfn.CONCAT(L$10, " - ", $Y246), 'Time Entries'!$J$12:$J$1011))</f>
        <v/>
      </c>
      <c r="M246" s="22" t="str">
        <f>IF(OR($B246="", $C246=""), "", SUMIF('Time Entries'!$S$12:$S$1011, _xlfn.CONCAT(M$10, " - ", $Y246), 'Time Entries'!$D$12:$D$1011)+SUMIF('Time Entries'!$T$12:$T$1011, _xlfn.CONCAT(M$10, " - ", $Y246), 'Time Entries'!$F$12:$F$1011)+SUMIF('Time Entries'!$U$12:$U$1011, _xlfn.CONCAT(M$10, " - ", $Y246), 'Time Entries'!$H$12:$H$1011)+SUMIF('Time Entries'!$V$12:$V$1011, _xlfn.CONCAT(M$10, " - ", $Y246), 'Time Entries'!$J$12:$J$1011))</f>
        <v/>
      </c>
      <c r="N246" s="22" t="str">
        <f>IF(OR($B246="", $C246=""), "", SUMIF('Time Entries'!$S$12:$S$1011, _xlfn.CONCAT(N$10, " - ", $Y246), 'Time Entries'!$D$12:$D$1011)+SUMIF('Time Entries'!$T$12:$T$1011, _xlfn.CONCAT(N$10, " - ", $Y246), 'Time Entries'!$F$12:$F$1011)+SUMIF('Time Entries'!$U$12:$U$1011, _xlfn.CONCAT(N$10, " - ", $Y246), 'Time Entries'!$H$12:$H$1011)+SUMIF('Time Entries'!$V$12:$V$1011, _xlfn.CONCAT(N$10, " - ", $Y246), 'Time Entries'!$J$12:$J$1011))</f>
        <v/>
      </c>
      <c r="O246" s="22" t="str">
        <f>IF(OR($B246="", $C246=""), "", SUMIF('Time Entries'!$S$12:$S$1011, _xlfn.CONCAT(O$10, " - ", $Y246), 'Time Entries'!$D$12:$D$1011)+SUMIF('Time Entries'!$T$12:$T$1011, _xlfn.CONCAT(O$10, " - ", $Y246), 'Time Entries'!$F$12:$F$1011)+SUMIF('Time Entries'!$U$12:$U$1011, _xlfn.CONCAT(O$10, " - ", $Y246), 'Time Entries'!$H$12:$H$1011)+SUMIF('Time Entries'!$V$12:$V$1011, _xlfn.CONCAT(O$10, " - ", $Y246), 'Time Entries'!$J$12:$J$1011))</f>
        <v/>
      </c>
      <c r="P246" s="22" t="str">
        <f>IF(OR($B246="", $C246=""), "", SUMIF('Time Entries'!$S$12:$S$1011, _xlfn.CONCAT(P$10, " - ", $Y246), 'Time Entries'!$D$12:$D$1011)+SUMIF('Time Entries'!$T$12:$T$1011, _xlfn.CONCAT(P$10, " - ", $Y246), 'Time Entries'!$F$12:$F$1011)+SUMIF('Time Entries'!$U$12:$U$1011, _xlfn.CONCAT(P$10, " - ", $Y246), 'Time Entries'!$H$12:$H$1011)+SUMIF('Time Entries'!$V$12:$V$1011, _xlfn.CONCAT(P$10, " - ", $Y246), 'Time Entries'!$J$12:$J$1011))</f>
        <v/>
      </c>
      <c r="Q246" s="22" t="str">
        <f>IF(OR($B246="", $C246=""), "", SUMIF('Time Entries'!$S$12:$S$1011, _xlfn.CONCAT(Q$10, " - ", $Y246), 'Time Entries'!$D$12:$D$1011)+SUMIF('Time Entries'!$T$12:$T$1011, _xlfn.CONCAT(Q$10, " - ", $Y246), 'Time Entries'!$F$12:$F$1011)+SUMIF('Time Entries'!$U$12:$U$1011, _xlfn.CONCAT(Q$10, " - ", $Y246), 'Time Entries'!$H$12:$H$1011)+SUMIF('Time Entries'!$V$12:$V$1011, _xlfn.CONCAT(Q$10, " - ", $Y246), 'Time Entries'!$J$12:$J$1011))</f>
        <v/>
      </c>
      <c r="R246" s="22" t="str">
        <f>IF(OR($B246="", $C246=""), "", SUMIF('Time Entries'!$S$12:$S$1011, _xlfn.CONCAT(R$10, " - ", $Y246), 'Time Entries'!$D$12:$D$1011)+SUMIF('Time Entries'!$T$12:$T$1011, _xlfn.CONCAT(R$10, " - ", $Y246), 'Time Entries'!$F$12:$F$1011)+SUMIF('Time Entries'!$U$12:$U$1011, _xlfn.CONCAT(R$10, " - ", $Y246), 'Time Entries'!$H$12:$H$1011)+SUMIF('Time Entries'!$V$12:$V$1011, _xlfn.CONCAT(R$10, " - ", $Y246), 'Time Entries'!$J$12:$J$1011))</f>
        <v/>
      </c>
      <c r="S246" s="22" t="str">
        <f>IF(OR($B246="", $C246=""), "", SUMIF('Time Entries'!$S$12:$S$1011, _xlfn.CONCAT(S$10, " - ", $Y246), 'Time Entries'!$D$12:$D$1011)+SUMIF('Time Entries'!$T$12:$T$1011, _xlfn.CONCAT(S$10, " - ", $Y246), 'Time Entries'!$F$12:$F$1011)+SUMIF('Time Entries'!$U$12:$U$1011, _xlfn.CONCAT(S$10, " - ", $Y246), 'Time Entries'!$H$12:$H$1011)+SUMIF('Time Entries'!$V$12:$V$1011, _xlfn.CONCAT(S$10, " - ", $Y246), 'Time Entries'!$J$12:$J$1011))</f>
        <v/>
      </c>
      <c r="T246" s="24" t="str">
        <f>IF(OR($B246="", $C246=""), "", SUMIF('Time Entries'!$S$12:$S$1011, _xlfn.CONCAT(T$10, " - ", $Y246), 'Time Entries'!$D$12:$D$1011)+SUMIF('Time Entries'!$T$12:$T$1011, _xlfn.CONCAT(T$10, " - ", $Y246), 'Time Entries'!$F$12:$F$1011)+SUMIF('Time Entries'!$U$12:$U$1011, _xlfn.CONCAT(T$10, " - ", $Y246), 'Time Entries'!$H$12:$H$1011)+SUMIF('Time Entries'!$V$12:$V$1011, _xlfn.CONCAT(T$10, " - ", $Y246), 'Time Entries'!$J$12:$J$1011))</f>
        <v/>
      </c>
      <c r="U246" s="48"/>
      <c r="W246" s="17" t="str">
        <f t="shared" si="25"/>
        <v/>
      </c>
      <c r="Y246" s="17" t="str">
        <f t="shared" si="26"/>
        <v/>
      </c>
      <c r="AD246" s="17" t="str">
        <f t="shared" si="27"/>
        <v/>
      </c>
      <c r="AF246" s="17" t="str">
        <f t="shared" si="28"/>
        <v/>
      </c>
      <c r="AH246" s="17" t="str">
        <f>IF($B246="", "", IF(COUNTIF($B$12:$B246, $B246)&gt;1, "", $B246))</f>
        <v/>
      </c>
      <c r="AI246" s="17" t="str">
        <f>IF($AH246="", "", COUNTIF($AH$12:$AH$261, "&lt;"&amp;$AH246)+1+COUNTIF($AH$12:$AH246, $AH246)-1-$AH$10)</f>
        <v/>
      </c>
      <c r="AK246" s="17" t="str">
        <f t="shared" si="29"/>
        <v/>
      </c>
      <c r="AL246" s="17" t="str">
        <f>IF($AK246="", "", COUNTIF($AK$12:$AK$261, "&lt;"&amp;$AK246)+1+COUNTIF($AK$12:$AK246, $AK246)-1-$AK$10)</f>
        <v/>
      </c>
    </row>
    <row r="247" spans="1:38" x14ac:dyDescent="0.25">
      <c r="A247" s="48"/>
      <c r="B247" s="57"/>
      <c r="C247" s="58"/>
      <c r="D247" s="59"/>
      <c r="E247" s="48"/>
      <c r="F247" s="27" t="str">
        <f t="shared" si="23"/>
        <v/>
      </c>
      <c r="G247" s="27" t="str">
        <f t="shared" si="24"/>
        <v/>
      </c>
      <c r="H247" s="48"/>
      <c r="I247" s="31" t="str">
        <f>IF(OR($B247="", $C247=""), "", SUMIF('Time Entries'!$S$12:$S$1011, _xlfn.CONCAT(I$10, " - ", $Y247), 'Time Entries'!$D$12:$D$1011)+SUMIF('Time Entries'!$T$12:$T$1011, _xlfn.CONCAT(I$10, " - ", $Y247), 'Time Entries'!$F$12:$F$1011)+SUMIF('Time Entries'!$U$12:$U$1011, _xlfn.CONCAT(I$10, " - ", $Y247), 'Time Entries'!$H$12:$H$1011)+SUMIF('Time Entries'!$V$12:$V$1011, _xlfn.CONCAT(I$10, " - ", $Y247), 'Time Entries'!$J$12:$J$1011))</f>
        <v/>
      </c>
      <c r="J247" s="22" t="str">
        <f>IF(OR($B247="", $C247=""), "", SUMIF('Time Entries'!$S$12:$S$1011, _xlfn.CONCAT(J$10, " - ", $Y247), 'Time Entries'!$D$12:$D$1011)+SUMIF('Time Entries'!$T$12:$T$1011, _xlfn.CONCAT(J$10, " - ", $Y247), 'Time Entries'!$F$12:$F$1011)+SUMIF('Time Entries'!$U$12:$U$1011, _xlfn.CONCAT(J$10, " - ", $Y247), 'Time Entries'!$H$12:$H$1011)+SUMIF('Time Entries'!$V$12:$V$1011, _xlfn.CONCAT(J$10, " - ", $Y247), 'Time Entries'!$J$12:$J$1011))</f>
        <v/>
      </c>
      <c r="K247" s="22" t="str">
        <f>IF(OR($B247="", $C247=""), "", SUMIF('Time Entries'!$S$12:$S$1011, _xlfn.CONCAT(K$10, " - ", $Y247), 'Time Entries'!$D$12:$D$1011)+SUMIF('Time Entries'!$T$12:$T$1011, _xlfn.CONCAT(K$10, " - ", $Y247), 'Time Entries'!$F$12:$F$1011)+SUMIF('Time Entries'!$U$12:$U$1011, _xlfn.CONCAT(K$10, " - ", $Y247), 'Time Entries'!$H$12:$H$1011)+SUMIF('Time Entries'!$V$12:$V$1011, _xlfn.CONCAT(K$10, " - ", $Y247), 'Time Entries'!$J$12:$J$1011))</f>
        <v/>
      </c>
      <c r="L247" s="22" t="str">
        <f>IF(OR($B247="", $C247=""), "", SUMIF('Time Entries'!$S$12:$S$1011, _xlfn.CONCAT(L$10, " - ", $Y247), 'Time Entries'!$D$12:$D$1011)+SUMIF('Time Entries'!$T$12:$T$1011, _xlfn.CONCAT(L$10, " - ", $Y247), 'Time Entries'!$F$12:$F$1011)+SUMIF('Time Entries'!$U$12:$U$1011, _xlfn.CONCAT(L$10, " - ", $Y247), 'Time Entries'!$H$12:$H$1011)+SUMIF('Time Entries'!$V$12:$V$1011, _xlfn.CONCAT(L$10, " - ", $Y247), 'Time Entries'!$J$12:$J$1011))</f>
        <v/>
      </c>
      <c r="M247" s="22" t="str">
        <f>IF(OR($B247="", $C247=""), "", SUMIF('Time Entries'!$S$12:$S$1011, _xlfn.CONCAT(M$10, " - ", $Y247), 'Time Entries'!$D$12:$D$1011)+SUMIF('Time Entries'!$T$12:$T$1011, _xlfn.CONCAT(M$10, " - ", $Y247), 'Time Entries'!$F$12:$F$1011)+SUMIF('Time Entries'!$U$12:$U$1011, _xlfn.CONCAT(M$10, " - ", $Y247), 'Time Entries'!$H$12:$H$1011)+SUMIF('Time Entries'!$V$12:$V$1011, _xlfn.CONCAT(M$10, " - ", $Y247), 'Time Entries'!$J$12:$J$1011))</f>
        <v/>
      </c>
      <c r="N247" s="22" t="str">
        <f>IF(OR($B247="", $C247=""), "", SUMIF('Time Entries'!$S$12:$S$1011, _xlfn.CONCAT(N$10, " - ", $Y247), 'Time Entries'!$D$12:$D$1011)+SUMIF('Time Entries'!$T$12:$T$1011, _xlfn.CONCAT(N$10, " - ", $Y247), 'Time Entries'!$F$12:$F$1011)+SUMIF('Time Entries'!$U$12:$U$1011, _xlfn.CONCAT(N$10, " - ", $Y247), 'Time Entries'!$H$12:$H$1011)+SUMIF('Time Entries'!$V$12:$V$1011, _xlfn.CONCAT(N$10, " - ", $Y247), 'Time Entries'!$J$12:$J$1011))</f>
        <v/>
      </c>
      <c r="O247" s="22" t="str">
        <f>IF(OR($B247="", $C247=""), "", SUMIF('Time Entries'!$S$12:$S$1011, _xlfn.CONCAT(O$10, " - ", $Y247), 'Time Entries'!$D$12:$D$1011)+SUMIF('Time Entries'!$T$12:$T$1011, _xlfn.CONCAT(O$10, " - ", $Y247), 'Time Entries'!$F$12:$F$1011)+SUMIF('Time Entries'!$U$12:$U$1011, _xlfn.CONCAT(O$10, " - ", $Y247), 'Time Entries'!$H$12:$H$1011)+SUMIF('Time Entries'!$V$12:$V$1011, _xlfn.CONCAT(O$10, " - ", $Y247), 'Time Entries'!$J$12:$J$1011))</f>
        <v/>
      </c>
      <c r="P247" s="22" t="str">
        <f>IF(OR($B247="", $C247=""), "", SUMIF('Time Entries'!$S$12:$S$1011, _xlfn.CONCAT(P$10, " - ", $Y247), 'Time Entries'!$D$12:$D$1011)+SUMIF('Time Entries'!$T$12:$T$1011, _xlfn.CONCAT(P$10, " - ", $Y247), 'Time Entries'!$F$12:$F$1011)+SUMIF('Time Entries'!$U$12:$U$1011, _xlfn.CONCAT(P$10, " - ", $Y247), 'Time Entries'!$H$12:$H$1011)+SUMIF('Time Entries'!$V$12:$V$1011, _xlfn.CONCAT(P$10, " - ", $Y247), 'Time Entries'!$J$12:$J$1011))</f>
        <v/>
      </c>
      <c r="Q247" s="22" t="str">
        <f>IF(OR($B247="", $C247=""), "", SUMIF('Time Entries'!$S$12:$S$1011, _xlfn.CONCAT(Q$10, " - ", $Y247), 'Time Entries'!$D$12:$D$1011)+SUMIF('Time Entries'!$T$12:$T$1011, _xlfn.CONCAT(Q$10, " - ", $Y247), 'Time Entries'!$F$12:$F$1011)+SUMIF('Time Entries'!$U$12:$U$1011, _xlfn.CONCAT(Q$10, " - ", $Y247), 'Time Entries'!$H$12:$H$1011)+SUMIF('Time Entries'!$V$12:$V$1011, _xlfn.CONCAT(Q$10, " - ", $Y247), 'Time Entries'!$J$12:$J$1011))</f>
        <v/>
      </c>
      <c r="R247" s="22" t="str">
        <f>IF(OR($B247="", $C247=""), "", SUMIF('Time Entries'!$S$12:$S$1011, _xlfn.CONCAT(R$10, " - ", $Y247), 'Time Entries'!$D$12:$D$1011)+SUMIF('Time Entries'!$T$12:$T$1011, _xlfn.CONCAT(R$10, " - ", $Y247), 'Time Entries'!$F$12:$F$1011)+SUMIF('Time Entries'!$U$12:$U$1011, _xlfn.CONCAT(R$10, " - ", $Y247), 'Time Entries'!$H$12:$H$1011)+SUMIF('Time Entries'!$V$12:$V$1011, _xlfn.CONCAT(R$10, " - ", $Y247), 'Time Entries'!$J$12:$J$1011))</f>
        <v/>
      </c>
      <c r="S247" s="22" t="str">
        <f>IF(OR($B247="", $C247=""), "", SUMIF('Time Entries'!$S$12:$S$1011, _xlfn.CONCAT(S$10, " - ", $Y247), 'Time Entries'!$D$12:$D$1011)+SUMIF('Time Entries'!$T$12:$T$1011, _xlfn.CONCAT(S$10, " - ", $Y247), 'Time Entries'!$F$12:$F$1011)+SUMIF('Time Entries'!$U$12:$U$1011, _xlfn.CONCAT(S$10, " - ", $Y247), 'Time Entries'!$H$12:$H$1011)+SUMIF('Time Entries'!$V$12:$V$1011, _xlfn.CONCAT(S$10, " - ", $Y247), 'Time Entries'!$J$12:$J$1011))</f>
        <v/>
      </c>
      <c r="T247" s="24" t="str">
        <f>IF(OR($B247="", $C247=""), "", SUMIF('Time Entries'!$S$12:$S$1011, _xlfn.CONCAT(T$10, " - ", $Y247), 'Time Entries'!$D$12:$D$1011)+SUMIF('Time Entries'!$T$12:$T$1011, _xlfn.CONCAT(T$10, " - ", $Y247), 'Time Entries'!$F$12:$F$1011)+SUMIF('Time Entries'!$U$12:$U$1011, _xlfn.CONCAT(T$10, " - ", $Y247), 'Time Entries'!$H$12:$H$1011)+SUMIF('Time Entries'!$V$12:$V$1011, _xlfn.CONCAT(T$10, " - ", $Y247), 'Time Entries'!$J$12:$J$1011))</f>
        <v/>
      </c>
      <c r="U247" s="48"/>
      <c r="W247" s="17" t="str">
        <f t="shared" si="25"/>
        <v/>
      </c>
      <c r="Y247" s="17" t="str">
        <f t="shared" si="26"/>
        <v/>
      </c>
      <c r="AD247" s="17" t="str">
        <f t="shared" si="27"/>
        <v/>
      </c>
      <c r="AF247" s="17" t="str">
        <f t="shared" si="28"/>
        <v/>
      </c>
      <c r="AH247" s="17" t="str">
        <f>IF($B247="", "", IF(COUNTIF($B$12:$B247, $B247)&gt;1, "", $B247))</f>
        <v/>
      </c>
      <c r="AI247" s="17" t="str">
        <f>IF($AH247="", "", COUNTIF($AH$12:$AH$261, "&lt;"&amp;$AH247)+1+COUNTIF($AH$12:$AH247, $AH247)-1-$AH$10)</f>
        <v/>
      </c>
      <c r="AK247" s="17" t="str">
        <f t="shared" si="29"/>
        <v/>
      </c>
      <c r="AL247" s="17" t="str">
        <f>IF($AK247="", "", COUNTIF($AK$12:$AK$261, "&lt;"&amp;$AK247)+1+COUNTIF($AK$12:$AK247, $AK247)-1-$AK$10)</f>
        <v/>
      </c>
    </row>
    <row r="248" spans="1:38" x14ac:dyDescent="0.25">
      <c r="A248" s="48"/>
      <c r="B248" s="57"/>
      <c r="C248" s="58"/>
      <c r="D248" s="59"/>
      <c r="E248" s="48"/>
      <c r="F248" s="27" t="str">
        <f t="shared" si="23"/>
        <v/>
      </c>
      <c r="G248" s="27" t="str">
        <f t="shared" si="24"/>
        <v/>
      </c>
      <c r="H248" s="48"/>
      <c r="I248" s="31" t="str">
        <f>IF(OR($B248="", $C248=""), "", SUMIF('Time Entries'!$S$12:$S$1011, _xlfn.CONCAT(I$10, " - ", $Y248), 'Time Entries'!$D$12:$D$1011)+SUMIF('Time Entries'!$T$12:$T$1011, _xlfn.CONCAT(I$10, " - ", $Y248), 'Time Entries'!$F$12:$F$1011)+SUMIF('Time Entries'!$U$12:$U$1011, _xlfn.CONCAT(I$10, " - ", $Y248), 'Time Entries'!$H$12:$H$1011)+SUMIF('Time Entries'!$V$12:$V$1011, _xlfn.CONCAT(I$10, " - ", $Y248), 'Time Entries'!$J$12:$J$1011))</f>
        <v/>
      </c>
      <c r="J248" s="22" t="str">
        <f>IF(OR($B248="", $C248=""), "", SUMIF('Time Entries'!$S$12:$S$1011, _xlfn.CONCAT(J$10, " - ", $Y248), 'Time Entries'!$D$12:$D$1011)+SUMIF('Time Entries'!$T$12:$T$1011, _xlfn.CONCAT(J$10, " - ", $Y248), 'Time Entries'!$F$12:$F$1011)+SUMIF('Time Entries'!$U$12:$U$1011, _xlfn.CONCAT(J$10, " - ", $Y248), 'Time Entries'!$H$12:$H$1011)+SUMIF('Time Entries'!$V$12:$V$1011, _xlfn.CONCAT(J$10, " - ", $Y248), 'Time Entries'!$J$12:$J$1011))</f>
        <v/>
      </c>
      <c r="K248" s="22" t="str">
        <f>IF(OR($B248="", $C248=""), "", SUMIF('Time Entries'!$S$12:$S$1011, _xlfn.CONCAT(K$10, " - ", $Y248), 'Time Entries'!$D$12:$D$1011)+SUMIF('Time Entries'!$T$12:$T$1011, _xlfn.CONCAT(K$10, " - ", $Y248), 'Time Entries'!$F$12:$F$1011)+SUMIF('Time Entries'!$U$12:$U$1011, _xlfn.CONCAT(K$10, " - ", $Y248), 'Time Entries'!$H$12:$H$1011)+SUMIF('Time Entries'!$V$12:$V$1011, _xlfn.CONCAT(K$10, " - ", $Y248), 'Time Entries'!$J$12:$J$1011))</f>
        <v/>
      </c>
      <c r="L248" s="22" t="str">
        <f>IF(OR($B248="", $C248=""), "", SUMIF('Time Entries'!$S$12:$S$1011, _xlfn.CONCAT(L$10, " - ", $Y248), 'Time Entries'!$D$12:$D$1011)+SUMIF('Time Entries'!$T$12:$T$1011, _xlfn.CONCAT(L$10, " - ", $Y248), 'Time Entries'!$F$12:$F$1011)+SUMIF('Time Entries'!$U$12:$U$1011, _xlfn.CONCAT(L$10, " - ", $Y248), 'Time Entries'!$H$12:$H$1011)+SUMIF('Time Entries'!$V$12:$V$1011, _xlfn.CONCAT(L$10, " - ", $Y248), 'Time Entries'!$J$12:$J$1011))</f>
        <v/>
      </c>
      <c r="M248" s="22" t="str">
        <f>IF(OR($B248="", $C248=""), "", SUMIF('Time Entries'!$S$12:$S$1011, _xlfn.CONCAT(M$10, " - ", $Y248), 'Time Entries'!$D$12:$D$1011)+SUMIF('Time Entries'!$T$12:$T$1011, _xlfn.CONCAT(M$10, " - ", $Y248), 'Time Entries'!$F$12:$F$1011)+SUMIF('Time Entries'!$U$12:$U$1011, _xlfn.CONCAT(M$10, " - ", $Y248), 'Time Entries'!$H$12:$H$1011)+SUMIF('Time Entries'!$V$12:$V$1011, _xlfn.CONCAT(M$10, " - ", $Y248), 'Time Entries'!$J$12:$J$1011))</f>
        <v/>
      </c>
      <c r="N248" s="22" t="str">
        <f>IF(OR($B248="", $C248=""), "", SUMIF('Time Entries'!$S$12:$S$1011, _xlfn.CONCAT(N$10, " - ", $Y248), 'Time Entries'!$D$12:$D$1011)+SUMIF('Time Entries'!$T$12:$T$1011, _xlfn.CONCAT(N$10, " - ", $Y248), 'Time Entries'!$F$12:$F$1011)+SUMIF('Time Entries'!$U$12:$U$1011, _xlfn.CONCAT(N$10, " - ", $Y248), 'Time Entries'!$H$12:$H$1011)+SUMIF('Time Entries'!$V$12:$V$1011, _xlfn.CONCAT(N$10, " - ", $Y248), 'Time Entries'!$J$12:$J$1011))</f>
        <v/>
      </c>
      <c r="O248" s="22" t="str">
        <f>IF(OR($B248="", $C248=""), "", SUMIF('Time Entries'!$S$12:$S$1011, _xlfn.CONCAT(O$10, " - ", $Y248), 'Time Entries'!$D$12:$D$1011)+SUMIF('Time Entries'!$T$12:$T$1011, _xlfn.CONCAT(O$10, " - ", $Y248), 'Time Entries'!$F$12:$F$1011)+SUMIF('Time Entries'!$U$12:$U$1011, _xlfn.CONCAT(O$10, " - ", $Y248), 'Time Entries'!$H$12:$H$1011)+SUMIF('Time Entries'!$V$12:$V$1011, _xlfn.CONCAT(O$10, " - ", $Y248), 'Time Entries'!$J$12:$J$1011))</f>
        <v/>
      </c>
      <c r="P248" s="22" t="str">
        <f>IF(OR($B248="", $C248=""), "", SUMIF('Time Entries'!$S$12:$S$1011, _xlfn.CONCAT(P$10, " - ", $Y248), 'Time Entries'!$D$12:$D$1011)+SUMIF('Time Entries'!$T$12:$T$1011, _xlfn.CONCAT(P$10, " - ", $Y248), 'Time Entries'!$F$12:$F$1011)+SUMIF('Time Entries'!$U$12:$U$1011, _xlfn.CONCAT(P$10, " - ", $Y248), 'Time Entries'!$H$12:$H$1011)+SUMIF('Time Entries'!$V$12:$V$1011, _xlfn.CONCAT(P$10, " - ", $Y248), 'Time Entries'!$J$12:$J$1011))</f>
        <v/>
      </c>
      <c r="Q248" s="22" t="str">
        <f>IF(OR($B248="", $C248=""), "", SUMIF('Time Entries'!$S$12:$S$1011, _xlfn.CONCAT(Q$10, " - ", $Y248), 'Time Entries'!$D$12:$D$1011)+SUMIF('Time Entries'!$T$12:$T$1011, _xlfn.CONCAT(Q$10, " - ", $Y248), 'Time Entries'!$F$12:$F$1011)+SUMIF('Time Entries'!$U$12:$U$1011, _xlfn.CONCAT(Q$10, " - ", $Y248), 'Time Entries'!$H$12:$H$1011)+SUMIF('Time Entries'!$V$12:$V$1011, _xlfn.CONCAT(Q$10, " - ", $Y248), 'Time Entries'!$J$12:$J$1011))</f>
        <v/>
      </c>
      <c r="R248" s="22" t="str">
        <f>IF(OR($B248="", $C248=""), "", SUMIF('Time Entries'!$S$12:$S$1011, _xlfn.CONCAT(R$10, " - ", $Y248), 'Time Entries'!$D$12:$D$1011)+SUMIF('Time Entries'!$T$12:$T$1011, _xlfn.CONCAT(R$10, " - ", $Y248), 'Time Entries'!$F$12:$F$1011)+SUMIF('Time Entries'!$U$12:$U$1011, _xlfn.CONCAT(R$10, " - ", $Y248), 'Time Entries'!$H$12:$H$1011)+SUMIF('Time Entries'!$V$12:$V$1011, _xlfn.CONCAT(R$10, " - ", $Y248), 'Time Entries'!$J$12:$J$1011))</f>
        <v/>
      </c>
      <c r="S248" s="22" t="str">
        <f>IF(OR($B248="", $C248=""), "", SUMIF('Time Entries'!$S$12:$S$1011, _xlfn.CONCAT(S$10, " - ", $Y248), 'Time Entries'!$D$12:$D$1011)+SUMIF('Time Entries'!$T$12:$T$1011, _xlfn.CONCAT(S$10, " - ", $Y248), 'Time Entries'!$F$12:$F$1011)+SUMIF('Time Entries'!$U$12:$U$1011, _xlfn.CONCAT(S$10, " - ", $Y248), 'Time Entries'!$H$12:$H$1011)+SUMIF('Time Entries'!$V$12:$V$1011, _xlfn.CONCAT(S$10, " - ", $Y248), 'Time Entries'!$J$12:$J$1011))</f>
        <v/>
      </c>
      <c r="T248" s="24" t="str">
        <f>IF(OR($B248="", $C248=""), "", SUMIF('Time Entries'!$S$12:$S$1011, _xlfn.CONCAT(T$10, " - ", $Y248), 'Time Entries'!$D$12:$D$1011)+SUMIF('Time Entries'!$T$12:$T$1011, _xlfn.CONCAT(T$10, " - ", $Y248), 'Time Entries'!$F$12:$F$1011)+SUMIF('Time Entries'!$U$12:$U$1011, _xlfn.CONCAT(T$10, " - ", $Y248), 'Time Entries'!$H$12:$H$1011)+SUMIF('Time Entries'!$V$12:$V$1011, _xlfn.CONCAT(T$10, " - ", $Y248), 'Time Entries'!$J$12:$J$1011))</f>
        <v/>
      </c>
      <c r="U248" s="48"/>
      <c r="W248" s="17" t="str">
        <f t="shared" si="25"/>
        <v/>
      </c>
      <c r="Y248" s="17" t="str">
        <f t="shared" si="26"/>
        <v/>
      </c>
      <c r="AD248" s="17" t="str">
        <f t="shared" si="27"/>
        <v/>
      </c>
      <c r="AF248" s="17" t="str">
        <f t="shared" si="28"/>
        <v/>
      </c>
      <c r="AH248" s="17" t="str">
        <f>IF($B248="", "", IF(COUNTIF($B$12:$B248, $B248)&gt;1, "", $B248))</f>
        <v/>
      </c>
      <c r="AI248" s="17" t="str">
        <f>IF($AH248="", "", COUNTIF($AH$12:$AH$261, "&lt;"&amp;$AH248)+1+COUNTIF($AH$12:$AH248, $AH248)-1-$AH$10)</f>
        <v/>
      </c>
      <c r="AK248" s="17" t="str">
        <f t="shared" si="29"/>
        <v/>
      </c>
      <c r="AL248" s="17" t="str">
        <f>IF($AK248="", "", COUNTIF($AK$12:$AK$261, "&lt;"&amp;$AK248)+1+COUNTIF($AK$12:$AK248, $AK248)-1-$AK$10)</f>
        <v/>
      </c>
    </row>
    <row r="249" spans="1:38" x14ac:dyDescent="0.25">
      <c r="A249" s="48"/>
      <c r="B249" s="57"/>
      <c r="C249" s="58"/>
      <c r="D249" s="59"/>
      <c r="E249" s="48"/>
      <c r="F249" s="27" t="str">
        <f t="shared" si="23"/>
        <v/>
      </c>
      <c r="G249" s="27" t="str">
        <f t="shared" si="24"/>
        <v/>
      </c>
      <c r="H249" s="48"/>
      <c r="I249" s="31" t="str">
        <f>IF(OR($B249="", $C249=""), "", SUMIF('Time Entries'!$S$12:$S$1011, _xlfn.CONCAT(I$10, " - ", $Y249), 'Time Entries'!$D$12:$D$1011)+SUMIF('Time Entries'!$T$12:$T$1011, _xlfn.CONCAT(I$10, " - ", $Y249), 'Time Entries'!$F$12:$F$1011)+SUMIF('Time Entries'!$U$12:$U$1011, _xlfn.CONCAT(I$10, " - ", $Y249), 'Time Entries'!$H$12:$H$1011)+SUMIF('Time Entries'!$V$12:$V$1011, _xlfn.CONCAT(I$10, " - ", $Y249), 'Time Entries'!$J$12:$J$1011))</f>
        <v/>
      </c>
      <c r="J249" s="22" t="str">
        <f>IF(OR($B249="", $C249=""), "", SUMIF('Time Entries'!$S$12:$S$1011, _xlfn.CONCAT(J$10, " - ", $Y249), 'Time Entries'!$D$12:$D$1011)+SUMIF('Time Entries'!$T$12:$T$1011, _xlfn.CONCAT(J$10, " - ", $Y249), 'Time Entries'!$F$12:$F$1011)+SUMIF('Time Entries'!$U$12:$U$1011, _xlfn.CONCAT(J$10, " - ", $Y249), 'Time Entries'!$H$12:$H$1011)+SUMIF('Time Entries'!$V$12:$V$1011, _xlfn.CONCAT(J$10, " - ", $Y249), 'Time Entries'!$J$12:$J$1011))</f>
        <v/>
      </c>
      <c r="K249" s="22" t="str">
        <f>IF(OR($B249="", $C249=""), "", SUMIF('Time Entries'!$S$12:$S$1011, _xlfn.CONCAT(K$10, " - ", $Y249), 'Time Entries'!$D$12:$D$1011)+SUMIF('Time Entries'!$T$12:$T$1011, _xlfn.CONCAT(K$10, " - ", $Y249), 'Time Entries'!$F$12:$F$1011)+SUMIF('Time Entries'!$U$12:$U$1011, _xlfn.CONCAT(K$10, " - ", $Y249), 'Time Entries'!$H$12:$H$1011)+SUMIF('Time Entries'!$V$12:$V$1011, _xlfn.CONCAT(K$10, " - ", $Y249), 'Time Entries'!$J$12:$J$1011))</f>
        <v/>
      </c>
      <c r="L249" s="22" t="str">
        <f>IF(OR($B249="", $C249=""), "", SUMIF('Time Entries'!$S$12:$S$1011, _xlfn.CONCAT(L$10, " - ", $Y249), 'Time Entries'!$D$12:$D$1011)+SUMIF('Time Entries'!$T$12:$T$1011, _xlfn.CONCAT(L$10, " - ", $Y249), 'Time Entries'!$F$12:$F$1011)+SUMIF('Time Entries'!$U$12:$U$1011, _xlfn.CONCAT(L$10, " - ", $Y249), 'Time Entries'!$H$12:$H$1011)+SUMIF('Time Entries'!$V$12:$V$1011, _xlfn.CONCAT(L$10, " - ", $Y249), 'Time Entries'!$J$12:$J$1011))</f>
        <v/>
      </c>
      <c r="M249" s="22" t="str">
        <f>IF(OR($B249="", $C249=""), "", SUMIF('Time Entries'!$S$12:$S$1011, _xlfn.CONCAT(M$10, " - ", $Y249), 'Time Entries'!$D$12:$D$1011)+SUMIF('Time Entries'!$T$12:$T$1011, _xlfn.CONCAT(M$10, " - ", $Y249), 'Time Entries'!$F$12:$F$1011)+SUMIF('Time Entries'!$U$12:$U$1011, _xlfn.CONCAT(M$10, " - ", $Y249), 'Time Entries'!$H$12:$H$1011)+SUMIF('Time Entries'!$V$12:$V$1011, _xlfn.CONCAT(M$10, " - ", $Y249), 'Time Entries'!$J$12:$J$1011))</f>
        <v/>
      </c>
      <c r="N249" s="22" t="str">
        <f>IF(OR($B249="", $C249=""), "", SUMIF('Time Entries'!$S$12:$S$1011, _xlfn.CONCAT(N$10, " - ", $Y249), 'Time Entries'!$D$12:$D$1011)+SUMIF('Time Entries'!$T$12:$T$1011, _xlfn.CONCAT(N$10, " - ", $Y249), 'Time Entries'!$F$12:$F$1011)+SUMIF('Time Entries'!$U$12:$U$1011, _xlfn.CONCAT(N$10, " - ", $Y249), 'Time Entries'!$H$12:$H$1011)+SUMIF('Time Entries'!$V$12:$V$1011, _xlfn.CONCAT(N$10, " - ", $Y249), 'Time Entries'!$J$12:$J$1011))</f>
        <v/>
      </c>
      <c r="O249" s="22" t="str">
        <f>IF(OR($B249="", $C249=""), "", SUMIF('Time Entries'!$S$12:$S$1011, _xlfn.CONCAT(O$10, " - ", $Y249), 'Time Entries'!$D$12:$D$1011)+SUMIF('Time Entries'!$T$12:$T$1011, _xlfn.CONCAT(O$10, " - ", $Y249), 'Time Entries'!$F$12:$F$1011)+SUMIF('Time Entries'!$U$12:$U$1011, _xlfn.CONCAT(O$10, " - ", $Y249), 'Time Entries'!$H$12:$H$1011)+SUMIF('Time Entries'!$V$12:$V$1011, _xlfn.CONCAT(O$10, " - ", $Y249), 'Time Entries'!$J$12:$J$1011))</f>
        <v/>
      </c>
      <c r="P249" s="22" t="str">
        <f>IF(OR($B249="", $C249=""), "", SUMIF('Time Entries'!$S$12:$S$1011, _xlfn.CONCAT(P$10, " - ", $Y249), 'Time Entries'!$D$12:$D$1011)+SUMIF('Time Entries'!$T$12:$T$1011, _xlfn.CONCAT(P$10, " - ", $Y249), 'Time Entries'!$F$12:$F$1011)+SUMIF('Time Entries'!$U$12:$U$1011, _xlfn.CONCAT(P$10, " - ", $Y249), 'Time Entries'!$H$12:$H$1011)+SUMIF('Time Entries'!$V$12:$V$1011, _xlfn.CONCAT(P$10, " - ", $Y249), 'Time Entries'!$J$12:$J$1011))</f>
        <v/>
      </c>
      <c r="Q249" s="22" t="str">
        <f>IF(OR($B249="", $C249=""), "", SUMIF('Time Entries'!$S$12:$S$1011, _xlfn.CONCAT(Q$10, " - ", $Y249), 'Time Entries'!$D$12:$D$1011)+SUMIF('Time Entries'!$T$12:$T$1011, _xlfn.CONCAT(Q$10, " - ", $Y249), 'Time Entries'!$F$12:$F$1011)+SUMIF('Time Entries'!$U$12:$U$1011, _xlfn.CONCAT(Q$10, " - ", $Y249), 'Time Entries'!$H$12:$H$1011)+SUMIF('Time Entries'!$V$12:$V$1011, _xlfn.CONCAT(Q$10, " - ", $Y249), 'Time Entries'!$J$12:$J$1011))</f>
        <v/>
      </c>
      <c r="R249" s="22" t="str">
        <f>IF(OR($B249="", $C249=""), "", SUMIF('Time Entries'!$S$12:$S$1011, _xlfn.CONCAT(R$10, " - ", $Y249), 'Time Entries'!$D$12:$D$1011)+SUMIF('Time Entries'!$T$12:$T$1011, _xlfn.CONCAT(R$10, " - ", $Y249), 'Time Entries'!$F$12:$F$1011)+SUMIF('Time Entries'!$U$12:$U$1011, _xlfn.CONCAT(R$10, " - ", $Y249), 'Time Entries'!$H$12:$H$1011)+SUMIF('Time Entries'!$V$12:$V$1011, _xlfn.CONCAT(R$10, " - ", $Y249), 'Time Entries'!$J$12:$J$1011))</f>
        <v/>
      </c>
      <c r="S249" s="22" t="str">
        <f>IF(OR($B249="", $C249=""), "", SUMIF('Time Entries'!$S$12:$S$1011, _xlfn.CONCAT(S$10, " - ", $Y249), 'Time Entries'!$D$12:$D$1011)+SUMIF('Time Entries'!$T$12:$T$1011, _xlfn.CONCAT(S$10, " - ", $Y249), 'Time Entries'!$F$12:$F$1011)+SUMIF('Time Entries'!$U$12:$U$1011, _xlfn.CONCAT(S$10, " - ", $Y249), 'Time Entries'!$H$12:$H$1011)+SUMIF('Time Entries'!$V$12:$V$1011, _xlfn.CONCAT(S$10, " - ", $Y249), 'Time Entries'!$J$12:$J$1011))</f>
        <v/>
      </c>
      <c r="T249" s="24" t="str">
        <f>IF(OR($B249="", $C249=""), "", SUMIF('Time Entries'!$S$12:$S$1011, _xlfn.CONCAT(T$10, " - ", $Y249), 'Time Entries'!$D$12:$D$1011)+SUMIF('Time Entries'!$T$12:$T$1011, _xlfn.CONCAT(T$10, " - ", $Y249), 'Time Entries'!$F$12:$F$1011)+SUMIF('Time Entries'!$U$12:$U$1011, _xlfn.CONCAT(T$10, " - ", $Y249), 'Time Entries'!$H$12:$H$1011)+SUMIF('Time Entries'!$V$12:$V$1011, _xlfn.CONCAT(T$10, " - ", $Y249), 'Time Entries'!$J$12:$J$1011))</f>
        <v/>
      </c>
      <c r="U249" s="48"/>
      <c r="W249" s="17" t="str">
        <f t="shared" si="25"/>
        <v/>
      </c>
      <c r="Y249" s="17" t="str">
        <f t="shared" si="26"/>
        <v/>
      </c>
      <c r="AD249" s="17" t="str">
        <f t="shared" si="27"/>
        <v/>
      </c>
      <c r="AF249" s="17" t="str">
        <f t="shared" si="28"/>
        <v/>
      </c>
      <c r="AH249" s="17" t="str">
        <f>IF($B249="", "", IF(COUNTIF($B$12:$B249, $B249)&gt;1, "", $B249))</f>
        <v/>
      </c>
      <c r="AI249" s="17" t="str">
        <f>IF($AH249="", "", COUNTIF($AH$12:$AH$261, "&lt;"&amp;$AH249)+1+COUNTIF($AH$12:$AH249, $AH249)-1-$AH$10)</f>
        <v/>
      </c>
      <c r="AK249" s="17" t="str">
        <f t="shared" si="29"/>
        <v/>
      </c>
      <c r="AL249" s="17" t="str">
        <f>IF($AK249="", "", COUNTIF($AK$12:$AK$261, "&lt;"&amp;$AK249)+1+COUNTIF($AK$12:$AK249, $AK249)-1-$AK$10)</f>
        <v/>
      </c>
    </row>
    <row r="250" spans="1:38" x14ac:dyDescent="0.25">
      <c r="A250" s="48"/>
      <c r="B250" s="57"/>
      <c r="C250" s="58"/>
      <c r="D250" s="59"/>
      <c r="E250" s="48"/>
      <c r="F250" s="27" t="str">
        <f t="shared" si="23"/>
        <v/>
      </c>
      <c r="G250" s="27" t="str">
        <f t="shared" si="24"/>
        <v/>
      </c>
      <c r="H250" s="48"/>
      <c r="I250" s="31" t="str">
        <f>IF(OR($B250="", $C250=""), "", SUMIF('Time Entries'!$S$12:$S$1011, _xlfn.CONCAT(I$10, " - ", $Y250), 'Time Entries'!$D$12:$D$1011)+SUMIF('Time Entries'!$T$12:$T$1011, _xlfn.CONCAT(I$10, " - ", $Y250), 'Time Entries'!$F$12:$F$1011)+SUMIF('Time Entries'!$U$12:$U$1011, _xlfn.CONCAT(I$10, " - ", $Y250), 'Time Entries'!$H$12:$H$1011)+SUMIF('Time Entries'!$V$12:$V$1011, _xlfn.CONCAT(I$10, " - ", $Y250), 'Time Entries'!$J$12:$J$1011))</f>
        <v/>
      </c>
      <c r="J250" s="22" t="str">
        <f>IF(OR($B250="", $C250=""), "", SUMIF('Time Entries'!$S$12:$S$1011, _xlfn.CONCAT(J$10, " - ", $Y250), 'Time Entries'!$D$12:$D$1011)+SUMIF('Time Entries'!$T$12:$T$1011, _xlfn.CONCAT(J$10, " - ", $Y250), 'Time Entries'!$F$12:$F$1011)+SUMIF('Time Entries'!$U$12:$U$1011, _xlfn.CONCAT(J$10, " - ", $Y250), 'Time Entries'!$H$12:$H$1011)+SUMIF('Time Entries'!$V$12:$V$1011, _xlfn.CONCAT(J$10, " - ", $Y250), 'Time Entries'!$J$12:$J$1011))</f>
        <v/>
      </c>
      <c r="K250" s="22" t="str">
        <f>IF(OR($B250="", $C250=""), "", SUMIF('Time Entries'!$S$12:$S$1011, _xlfn.CONCAT(K$10, " - ", $Y250), 'Time Entries'!$D$12:$D$1011)+SUMIF('Time Entries'!$T$12:$T$1011, _xlfn.CONCAT(K$10, " - ", $Y250), 'Time Entries'!$F$12:$F$1011)+SUMIF('Time Entries'!$U$12:$U$1011, _xlfn.CONCAT(K$10, " - ", $Y250), 'Time Entries'!$H$12:$H$1011)+SUMIF('Time Entries'!$V$12:$V$1011, _xlfn.CONCAT(K$10, " - ", $Y250), 'Time Entries'!$J$12:$J$1011))</f>
        <v/>
      </c>
      <c r="L250" s="22" t="str">
        <f>IF(OR($B250="", $C250=""), "", SUMIF('Time Entries'!$S$12:$S$1011, _xlfn.CONCAT(L$10, " - ", $Y250), 'Time Entries'!$D$12:$D$1011)+SUMIF('Time Entries'!$T$12:$T$1011, _xlfn.CONCAT(L$10, " - ", $Y250), 'Time Entries'!$F$12:$F$1011)+SUMIF('Time Entries'!$U$12:$U$1011, _xlfn.CONCAT(L$10, " - ", $Y250), 'Time Entries'!$H$12:$H$1011)+SUMIF('Time Entries'!$V$12:$V$1011, _xlfn.CONCAT(L$10, " - ", $Y250), 'Time Entries'!$J$12:$J$1011))</f>
        <v/>
      </c>
      <c r="M250" s="22" t="str">
        <f>IF(OR($B250="", $C250=""), "", SUMIF('Time Entries'!$S$12:$S$1011, _xlfn.CONCAT(M$10, " - ", $Y250), 'Time Entries'!$D$12:$D$1011)+SUMIF('Time Entries'!$T$12:$T$1011, _xlfn.CONCAT(M$10, " - ", $Y250), 'Time Entries'!$F$12:$F$1011)+SUMIF('Time Entries'!$U$12:$U$1011, _xlfn.CONCAT(M$10, " - ", $Y250), 'Time Entries'!$H$12:$H$1011)+SUMIF('Time Entries'!$V$12:$V$1011, _xlfn.CONCAT(M$10, " - ", $Y250), 'Time Entries'!$J$12:$J$1011))</f>
        <v/>
      </c>
      <c r="N250" s="22" t="str">
        <f>IF(OR($B250="", $C250=""), "", SUMIF('Time Entries'!$S$12:$S$1011, _xlfn.CONCAT(N$10, " - ", $Y250), 'Time Entries'!$D$12:$D$1011)+SUMIF('Time Entries'!$T$12:$T$1011, _xlfn.CONCAT(N$10, " - ", $Y250), 'Time Entries'!$F$12:$F$1011)+SUMIF('Time Entries'!$U$12:$U$1011, _xlfn.CONCAT(N$10, " - ", $Y250), 'Time Entries'!$H$12:$H$1011)+SUMIF('Time Entries'!$V$12:$V$1011, _xlfn.CONCAT(N$10, " - ", $Y250), 'Time Entries'!$J$12:$J$1011))</f>
        <v/>
      </c>
      <c r="O250" s="22" t="str">
        <f>IF(OR($B250="", $C250=""), "", SUMIF('Time Entries'!$S$12:$S$1011, _xlfn.CONCAT(O$10, " - ", $Y250), 'Time Entries'!$D$12:$D$1011)+SUMIF('Time Entries'!$T$12:$T$1011, _xlfn.CONCAT(O$10, " - ", $Y250), 'Time Entries'!$F$12:$F$1011)+SUMIF('Time Entries'!$U$12:$U$1011, _xlfn.CONCAT(O$10, " - ", $Y250), 'Time Entries'!$H$12:$H$1011)+SUMIF('Time Entries'!$V$12:$V$1011, _xlfn.CONCAT(O$10, " - ", $Y250), 'Time Entries'!$J$12:$J$1011))</f>
        <v/>
      </c>
      <c r="P250" s="22" t="str">
        <f>IF(OR($B250="", $C250=""), "", SUMIF('Time Entries'!$S$12:$S$1011, _xlfn.CONCAT(P$10, " - ", $Y250), 'Time Entries'!$D$12:$D$1011)+SUMIF('Time Entries'!$T$12:$T$1011, _xlfn.CONCAT(P$10, " - ", $Y250), 'Time Entries'!$F$12:$F$1011)+SUMIF('Time Entries'!$U$12:$U$1011, _xlfn.CONCAT(P$10, " - ", $Y250), 'Time Entries'!$H$12:$H$1011)+SUMIF('Time Entries'!$V$12:$V$1011, _xlfn.CONCAT(P$10, " - ", $Y250), 'Time Entries'!$J$12:$J$1011))</f>
        <v/>
      </c>
      <c r="Q250" s="22" t="str">
        <f>IF(OR($B250="", $C250=""), "", SUMIF('Time Entries'!$S$12:$S$1011, _xlfn.CONCAT(Q$10, " - ", $Y250), 'Time Entries'!$D$12:$D$1011)+SUMIF('Time Entries'!$T$12:$T$1011, _xlfn.CONCAT(Q$10, " - ", $Y250), 'Time Entries'!$F$12:$F$1011)+SUMIF('Time Entries'!$U$12:$U$1011, _xlfn.CONCAT(Q$10, " - ", $Y250), 'Time Entries'!$H$12:$H$1011)+SUMIF('Time Entries'!$V$12:$V$1011, _xlfn.CONCAT(Q$10, " - ", $Y250), 'Time Entries'!$J$12:$J$1011))</f>
        <v/>
      </c>
      <c r="R250" s="22" t="str">
        <f>IF(OR($B250="", $C250=""), "", SUMIF('Time Entries'!$S$12:$S$1011, _xlfn.CONCAT(R$10, " - ", $Y250), 'Time Entries'!$D$12:$D$1011)+SUMIF('Time Entries'!$T$12:$T$1011, _xlfn.CONCAT(R$10, " - ", $Y250), 'Time Entries'!$F$12:$F$1011)+SUMIF('Time Entries'!$U$12:$U$1011, _xlfn.CONCAT(R$10, " - ", $Y250), 'Time Entries'!$H$12:$H$1011)+SUMIF('Time Entries'!$V$12:$V$1011, _xlfn.CONCAT(R$10, " - ", $Y250), 'Time Entries'!$J$12:$J$1011))</f>
        <v/>
      </c>
      <c r="S250" s="22" t="str">
        <f>IF(OR($B250="", $C250=""), "", SUMIF('Time Entries'!$S$12:$S$1011, _xlfn.CONCAT(S$10, " - ", $Y250), 'Time Entries'!$D$12:$D$1011)+SUMIF('Time Entries'!$T$12:$T$1011, _xlfn.CONCAT(S$10, " - ", $Y250), 'Time Entries'!$F$12:$F$1011)+SUMIF('Time Entries'!$U$12:$U$1011, _xlfn.CONCAT(S$10, " - ", $Y250), 'Time Entries'!$H$12:$H$1011)+SUMIF('Time Entries'!$V$12:$V$1011, _xlfn.CONCAT(S$10, " - ", $Y250), 'Time Entries'!$J$12:$J$1011))</f>
        <v/>
      </c>
      <c r="T250" s="24" t="str">
        <f>IF(OR($B250="", $C250=""), "", SUMIF('Time Entries'!$S$12:$S$1011, _xlfn.CONCAT(T$10, " - ", $Y250), 'Time Entries'!$D$12:$D$1011)+SUMIF('Time Entries'!$T$12:$T$1011, _xlfn.CONCAT(T$10, " - ", $Y250), 'Time Entries'!$F$12:$F$1011)+SUMIF('Time Entries'!$U$12:$U$1011, _xlfn.CONCAT(T$10, " - ", $Y250), 'Time Entries'!$H$12:$H$1011)+SUMIF('Time Entries'!$V$12:$V$1011, _xlfn.CONCAT(T$10, " - ", $Y250), 'Time Entries'!$J$12:$J$1011))</f>
        <v/>
      </c>
      <c r="U250" s="48"/>
      <c r="W250" s="17" t="str">
        <f t="shared" si="25"/>
        <v/>
      </c>
      <c r="Y250" s="17" t="str">
        <f t="shared" si="26"/>
        <v/>
      </c>
      <c r="AD250" s="17" t="str">
        <f t="shared" si="27"/>
        <v/>
      </c>
      <c r="AF250" s="17" t="str">
        <f t="shared" si="28"/>
        <v/>
      </c>
      <c r="AH250" s="17" t="str">
        <f>IF($B250="", "", IF(COUNTIF($B$12:$B250, $B250)&gt;1, "", $B250))</f>
        <v/>
      </c>
      <c r="AI250" s="17" t="str">
        <f>IF($AH250="", "", COUNTIF($AH$12:$AH$261, "&lt;"&amp;$AH250)+1+COUNTIF($AH$12:$AH250, $AH250)-1-$AH$10)</f>
        <v/>
      </c>
      <c r="AK250" s="17" t="str">
        <f t="shared" si="29"/>
        <v/>
      </c>
      <c r="AL250" s="17" t="str">
        <f>IF($AK250="", "", COUNTIF($AK$12:$AK$261, "&lt;"&amp;$AK250)+1+COUNTIF($AK$12:$AK250, $AK250)-1-$AK$10)</f>
        <v/>
      </c>
    </row>
    <row r="251" spans="1:38" x14ac:dyDescent="0.25">
      <c r="A251" s="48"/>
      <c r="B251" s="57"/>
      <c r="C251" s="58"/>
      <c r="D251" s="59"/>
      <c r="E251" s="48"/>
      <c r="F251" s="27" t="str">
        <f t="shared" si="23"/>
        <v/>
      </c>
      <c r="G251" s="27" t="str">
        <f t="shared" si="24"/>
        <v/>
      </c>
      <c r="H251" s="48"/>
      <c r="I251" s="31" t="str">
        <f>IF(OR($B251="", $C251=""), "", SUMIF('Time Entries'!$S$12:$S$1011, _xlfn.CONCAT(I$10, " - ", $Y251), 'Time Entries'!$D$12:$D$1011)+SUMIF('Time Entries'!$T$12:$T$1011, _xlfn.CONCAT(I$10, " - ", $Y251), 'Time Entries'!$F$12:$F$1011)+SUMIF('Time Entries'!$U$12:$U$1011, _xlfn.CONCAT(I$10, " - ", $Y251), 'Time Entries'!$H$12:$H$1011)+SUMIF('Time Entries'!$V$12:$V$1011, _xlfn.CONCAT(I$10, " - ", $Y251), 'Time Entries'!$J$12:$J$1011))</f>
        <v/>
      </c>
      <c r="J251" s="22" t="str">
        <f>IF(OR($B251="", $C251=""), "", SUMIF('Time Entries'!$S$12:$S$1011, _xlfn.CONCAT(J$10, " - ", $Y251), 'Time Entries'!$D$12:$D$1011)+SUMIF('Time Entries'!$T$12:$T$1011, _xlfn.CONCAT(J$10, " - ", $Y251), 'Time Entries'!$F$12:$F$1011)+SUMIF('Time Entries'!$U$12:$U$1011, _xlfn.CONCAT(J$10, " - ", $Y251), 'Time Entries'!$H$12:$H$1011)+SUMIF('Time Entries'!$V$12:$V$1011, _xlfn.CONCAT(J$10, " - ", $Y251), 'Time Entries'!$J$12:$J$1011))</f>
        <v/>
      </c>
      <c r="K251" s="22" t="str">
        <f>IF(OR($B251="", $C251=""), "", SUMIF('Time Entries'!$S$12:$S$1011, _xlfn.CONCAT(K$10, " - ", $Y251), 'Time Entries'!$D$12:$D$1011)+SUMIF('Time Entries'!$T$12:$T$1011, _xlfn.CONCAT(K$10, " - ", $Y251), 'Time Entries'!$F$12:$F$1011)+SUMIF('Time Entries'!$U$12:$U$1011, _xlfn.CONCAT(K$10, " - ", $Y251), 'Time Entries'!$H$12:$H$1011)+SUMIF('Time Entries'!$V$12:$V$1011, _xlfn.CONCAT(K$10, " - ", $Y251), 'Time Entries'!$J$12:$J$1011))</f>
        <v/>
      </c>
      <c r="L251" s="22" t="str">
        <f>IF(OR($B251="", $C251=""), "", SUMIF('Time Entries'!$S$12:$S$1011, _xlfn.CONCAT(L$10, " - ", $Y251), 'Time Entries'!$D$12:$D$1011)+SUMIF('Time Entries'!$T$12:$T$1011, _xlfn.CONCAT(L$10, " - ", $Y251), 'Time Entries'!$F$12:$F$1011)+SUMIF('Time Entries'!$U$12:$U$1011, _xlfn.CONCAT(L$10, " - ", $Y251), 'Time Entries'!$H$12:$H$1011)+SUMIF('Time Entries'!$V$12:$V$1011, _xlfn.CONCAT(L$10, " - ", $Y251), 'Time Entries'!$J$12:$J$1011))</f>
        <v/>
      </c>
      <c r="M251" s="22" t="str">
        <f>IF(OR($B251="", $C251=""), "", SUMIF('Time Entries'!$S$12:$S$1011, _xlfn.CONCAT(M$10, " - ", $Y251), 'Time Entries'!$D$12:$D$1011)+SUMIF('Time Entries'!$T$12:$T$1011, _xlfn.CONCAT(M$10, " - ", $Y251), 'Time Entries'!$F$12:$F$1011)+SUMIF('Time Entries'!$U$12:$U$1011, _xlfn.CONCAT(M$10, " - ", $Y251), 'Time Entries'!$H$12:$H$1011)+SUMIF('Time Entries'!$V$12:$V$1011, _xlfn.CONCAT(M$10, " - ", $Y251), 'Time Entries'!$J$12:$J$1011))</f>
        <v/>
      </c>
      <c r="N251" s="22" t="str">
        <f>IF(OR($B251="", $C251=""), "", SUMIF('Time Entries'!$S$12:$S$1011, _xlfn.CONCAT(N$10, " - ", $Y251), 'Time Entries'!$D$12:$D$1011)+SUMIF('Time Entries'!$T$12:$T$1011, _xlfn.CONCAT(N$10, " - ", $Y251), 'Time Entries'!$F$12:$F$1011)+SUMIF('Time Entries'!$U$12:$U$1011, _xlfn.CONCAT(N$10, " - ", $Y251), 'Time Entries'!$H$12:$H$1011)+SUMIF('Time Entries'!$V$12:$V$1011, _xlfn.CONCAT(N$10, " - ", $Y251), 'Time Entries'!$J$12:$J$1011))</f>
        <v/>
      </c>
      <c r="O251" s="22" t="str">
        <f>IF(OR($B251="", $C251=""), "", SUMIF('Time Entries'!$S$12:$S$1011, _xlfn.CONCAT(O$10, " - ", $Y251), 'Time Entries'!$D$12:$D$1011)+SUMIF('Time Entries'!$T$12:$T$1011, _xlfn.CONCAT(O$10, " - ", $Y251), 'Time Entries'!$F$12:$F$1011)+SUMIF('Time Entries'!$U$12:$U$1011, _xlfn.CONCAT(O$10, " - ", $Y251), 'Time Entries'!$H$12:$H$1011)+SUMIF('Time Entries'!$V$12:$V$1011, _xlfn.CONCAT(O$10, " - ", $Y251), 'Time Entries'!$J$12:$J$1011))</f>
        <v/>
      </c>
      <c r="P251" s="22" t="str">
        <f>IF(OR($B251="", $C251=""), "", SUMIF('Time Entries'!$S$12:$S$1011, _xlfn.CONCAT(P$10, " - ", $Y251), 'Time Entries'!$D$12:$D$1011)+SUMIF('Time Entries'!$T$12:$T$1011, _xlfn.CONCAT(P$10, " - ", $Y251), 'Time Entries'!$F$12:$F$1011)+SUMIF('Time Entries'!$U$12:$U$1011, _xlfn.CONCAT(P$10, " - ", $Y251), 'Time Entries'!$H$12:$H$1011)+SUMIF('Time Entries'!$V$12:$V$1011, _xlfn.CONCAT(P$10, " - ", $Y251), 'Time Entries'!$J$12:$J$1011))</f>
        <v/>
      </c>
      <c r="Q251" s="22" t="str">
        <f>IF(OR($B251="", $C251=""), "", SUMIF('Time Entries'!$S$12:$S$1011, _xlfn.CONCAT(Q$10, " - ", $Y251), 'Time Entries'!$D$12:$D$1011)+SUMIF('Time Entries'!$T$12:$T$1011, _xlfn.CONCAT(Q$10, " - ", $Y251), 'Time Entries'!$F$12:$F$1011)+SUMIF('Time Entries'!$U$12:$U$1011, _xlfn.CONCAT(Q$10, " - ", $Y251), 'Time Entries'!$H$12:$H$1011)+SUMIF('Time Entries'!$V$12:$V$1011, _xlfn.CONCAT(Q$10, " - ", $Y251), 'Time Entries'!$J$12:$J$1011))</f>
        <v/>
      </c>
      <c r="R251" s="22" t="str">
        <f>IF(OR($B251="", $C251=""), "", SUMIF('Time Entries'!$S$12:$S$1011, _xlfn.CONCAT(R$10, " - ", $Y251), 'Time Entries'!$D$12:$D$1011)+SUMIF('Time Entries'!$T$12:$T$1011, _xlfn.CONCAT(R$10, " - ", $Y251), 'Time Entries'!$F$12:$F$1011)+SUMIF('Time Entries'!$U$12:$U$1011, _xlfn.CONCAT(R$10, " - ", $Y251), 'Time Entries'!$H$12:$H$1011)+SUMIF('Time Entries'!$V$12:$V$1011, _xlfn.CONCAT(R$10, " - ", $Y251), 'Time Entries'!$J$12:$J$1011))</f>
        <v/>
      </c>
      <c r="S251" s="22" t="str">
        <f>IF(OR($B251="", $C251=""), "", SUMIF('Time Entries'!$S$12:$S$1011, _xlfn.CONCAT(S$10, " - ", $Y251), 'Time Entries'!$D$12:$D$1011)+SUMIF('Time Entries'!$T$12:$T$1011, _xlfn.CONCAT(S$10, " - ", $Y251), 'Time Entries'!$F$12:$F$1011)+SUMIF('Time Entries'!$U$12:$U$1011, _xlfn.CONCAT(S$10, " - ", $Y251), 'Time Entries'!$H$12:$H$1011)+SUMIF('Time Entries'!$V$12:$V$1011, _xlfn.CONCAT(S$10, " - ", $Y251), 'Time Entries'!$J$12:$J$1011))</f>
        <v/>
      </c>
      <c r="T251" s="24" t="str">
        <f>IF(OR($B251="", $C251=""), "", SUMIF('Time Entries'!$S$12:$S$1011, _xlfn.CONCAT(T$10, " - ", $Y251), 'Time Entries'!$D$12:$D$1011)+SUMIF('Time Entries'!$T$12:$T$1011, _xlfn.CONCAT(T$10, " - ", $Y251), 'Time Entries'!$F$12:$F$1011)+SUMIF('Time Entries'!$U$12:$U$1011, _xlfn.CONCAT(T$10, " - ", $Y251), 'Time Entries'!$H$12:$H$1011)+SUMIF('Time Entries'!$V$12:$V$1011, _xlfn.CONCAT(T$10, " - ", $Y251), 'Time Entries'!$J$12:$J$1011))</f>
        <v/>
      </c>
      <c r="U251" s="48"/>
      <c r="W251" s="17" t="str">
        <f t="shared" si="25"/>
        <v/>
      </c>
      <c r="Y251" s="17" t="str">
        <f t="shared" si="26"/>
        <v/>
      </c>
      <c r="AD251" s="17" t="str">
        <f t="shared" si="27"/>
        <v/>
      </c>
      <c r="AF251" s="17" t="str">
        <f t="shared" si="28"/>
        <v/>
      </c>
      <c r="AH251" s="17" t="str">
        <f>IF($B251="", "", IF(COUNTIF($B$12:$B251, $B251)&gt;1, "", $B251))</f>
        <v/>
      </c>
      <c r="AI251" s="17" t="str">
        <f>IF($AH251="", "", COUNTIF($AH$12:$AH$261, "&lt;"&amp;$AH251)+1+COUNTIF($AH$12:$AH251, $AH251)-1-$AH$10)</f>
        <v/>
      </c>
      <c r="AK251" s="17" t="str">
        <f t="shared" si="29"/>
        <v/>
      </c>
      <c r="AL251" s="17" t="str">
        <f>IF($AK251="", "", COUNTIF($AK$12:$AK$261, "&lt;"&amp;$AK251)+1+COUNTIF($AK$12:$AK251, $AK251)-1-$AK$10)</f>
        <v/>
      </c>
    </row>
    <row r="252" spans="1:38" x14ac:dyDescent="0.25">
      <c r="A252" s="48"/>
      <c r="B252" s="57"/>
      <c r="C252" s="58"/>
      <c r="D252" s="59"/>
      <c r="E252" s="48"/>
      <c r="F252" s="27" t="str">
        <f t="shared" si="23"/>
        <v/>
      </c>
      <c r="G252" s="27" t="str">
        <f t="shared" si="24"/>
        <v/>
      </c>
      <c r="H252" s="48"/>
      <c r="I252" s="31" t="str">
        <f>IF(OR($B252="", $C252=""), "", SUMIF('Time Entries'!$S$12:$S$1011, _xlfn.CONCAT(I$10, " - ", $Y252), 'Time Entries'!$D$12:$D$1011)+SUMIF('Time Entries'!$T$12:$T$1011, _xlfn.CONCAT(I$10, " - ", $Y252), 'Time Entries'!$F$12:$F$1011)+SUMIF('Time Entries'!$U$12:$U$1011, _xlfn.CONCAT(I$10, " - ", $Y252), 'Time Entries'!$H$12:$H$1011)+SUMIF('Time Entries'!$V$12:$V$1011, _xlfn.CONCAT(I$10, " - ", $Y252), 'Time Entries'!$J$12:$J$1011))</f>
        <v/>
      </c>
      <c r="J252" s="22" t="str">
        <f>IF(OR($B252="", $C252=""), "", SUMIF('Time Entries'!$S$12:$S$1011, _xlfn.CONCAT(J$10, " - ", $Y252), 'Time Entries'!$D$12:$D$1011)+SUMIF('Time Entries'!$T$12:$T$1011, _xlfn.CONCAT(J$10, " - ", $Y252), 'Time Entries'!$F$12:$F$1011)+SUMIF('Time Entries'!$U$12:$U$1011, _xlfn.CONCAT(J$10, " - ", $Y252), 'Time Entries'!$H$12:$H$1011)+SUMIF('Time Entries'!$V$12:$V$1011, _xlfn.CONCAT(J$10, " - ", $Y252), 'Time Entries'!$J$12:$J$1011))</f>
        <v/>
      </c>
      <c r="K252" s="22" t="str">
        <f>IF(OR($B252="", $C252=""), "", SUMIF('Time Entries'!$S$12:$S$1011, _xlfn.CONCAT(K$10, " - ", $Y252), 'Time Entries'!$D$12:$D$1011)+SUMIF('Time Entries'!$T$12:$T$1011, _xlfn.CONCAT(K$10, " - ", $Y252), 'Time Entries'!$F$12:$F$1011)+SUMIF('Time Entries'!$U$12:$U$1011, _xlfn.CONCAT(K$10, " - ", $Y252), 'Time Entries'!$H$12:$H$1011)+SUMIF('Time Entries'!$V$12:$V$1011, _xlfn.CONCAT(K$10, " - ", $Y252), 'Time Entries'!$J$12:$J$1011))</f>
        <v/>
      </c>
      <c r="L252" s="22" t="str">
        <f>IF(OR($B252="", $C252=""), "", SUMIF('Time Entries'!$S$12:$S$1011, _xlfn.CONCAT(L$10, " - ", $Y252), 'Time Entries'!$D$12:$D$1011)+SUMIF('Time Entries'!$T$12:$T$1011, _xlfn.CONCAT(L$10, " - ", $Y252), 'Time Entries'!$F$12:$F$1011)+SUMIF('Time Entries'!$U$12:$U$1011, _xlfn.CONCAT(L$10, " - ", $Y252), 'Time Entries'!$H$12:$H$1011)+SUMIF('Time Entries'!$V$12:$V$1011, _xlfn.CONCAT(L$10, " - ", $Y252), 'Time Entries'!$J$12:$J$1011))</f>
        <v/>
      </c>
      <c r="M252" s="22" t="str">
        <f>IF(OR($B252="", $C252=""), "", SUMIF('Time Entries'!$S$12:$S$1011, _xlfn.CONCAT(M$10, " - ", $Y252), 'Time Entries'!$D$12:$D$1011)+SUMIF('Time Entries'!$T$12:$T$1011, _xlfn.CONCAT(M$10, " - ", $Y252), 'Time Entries'!$F$12:$F$1011)+SUMIF('Time Entries'!$U$12:$U$1011, _xlfn.CONCAT(M$10, " - ", $Y252), 'Time Entries'!$H$12:$H$1011)+SUMIF('Time Entries'!$V$12:$V$1011, _xlfn.CONCAT(M$10, " - ", $Y252), 'Time Entries'!$J$12:$J$1011))</f>
        <v/>
      </c>
      <c r="N252" s="22" t="str">
        <f>IF(OR($B252="", $C252=""), "", SUMIF('Time Entries'!$S$12:$S$1011, _xlfn.CONCAT(N$10, " - ", $Y252), 'Time Entries'!$D$12:$D$1011)+SUMIF('Time Entries'!$T$12:$T$1011, _xlfn.CONCAT(N$10, " - ", $Y252), 'Time Entries'!$F$12:$F$1011)+SUMIF('Time Entries'!$U$12:$U$1011, _xlfn.CONCAT(N$10, " - ", $Y252), 'Time Entries'!$H$12:$H$1011)+SUMIF('Time Entries'!$V$12:$V$1011, _xlfn.CONCAT(N$10, " - ", $Y252), 'Time Entries'!$J$12:$J$1011))</f>
        <v/>
      </c>
      <c r="O252" s="22" t="str">
        <f>IF(OR($B252="", $C252=""), "", SUMIF('Time Entries'!$S$12:$S$1011, _xlfn.CONCAT(O$10, " - ", $Y252), 'Time Entries'!$D$12:$D$1011)+SUMIF('Time Entries'!$T$12:$T$1011, _xlfn.CONCAT(O$10, " - ", $Y252), 'Time Entries'!$F$12:$F$1011)+SUMIF('Time Entries'!$U$12:$U$1011, _xlfn.CONCAT(O$10, " - ", $Y252), 'Time Entries'!$H$12:$H$1011)+SUMIF('Time Entries'!$V$12:$V$1011, _xlfn.CONCAT(O$10, " - ", $Y252), 'Time Entries'!$J$12:$J$1011))</f>
        <v/>
      </c>
      <c r="P252" s="22" t="str">
        <f>IF(OR($B252="", $C252=""), "", SUMIF('Time Entries'!$S$12:$S$1011, _xlfn.CONCAT(P$10, " - ", $Y252), 'Time Entries'!$D$12:$D$1011)+SUMIF('Time Entries'!$T$12:$T$1011, _xlfn.CONCAT(P$10, " - ", $Y252), 'Time Entries'!$F$12:$F$1011)+SUMIF('Time Entries'!$U$12:$U$1011, _xlfn.CONCAT(P$10, " - ", $Y252), 'Time Entries'!$H$12:$H$1011)+SUMIF('Time Entries'!$V$12:$V$1011, _xlfn.CONCAT(P$10, " - ", $Y252), 'Time Entries'!$J$12:$J$1011))</f>
        <v/>
      </c>
      <c r="Q252" s="22" t="str">
        <f>IF(OR($B252="", $C252=""), "", SUMIF('Time Entries'!$S$12:$S$1011, _xlfn.CONCAT(Q$10, " - ", $Y252), 'Time Entries'!$D$12:$D$1011)+SUMIF('Time Entries'!$T$12:$T$1011, _xlfn.CONCAT(Q$10, " - ", $Y252), 'Time Entries'!$F$12:$F$1011)+SUMIF('Time Entries'!$U$12:$U$1011, _xlfn.CONCAT(Q$10, " - ", $Y252), 'Time Entries'!$H$12:$H$1011)+SUMIF('Time Entries'!$V$12:$V$1011, _xlfn.CONCAT(Q$10, " - ", $Y252), 'Time Entries'!$J$12:$J$1011))</f>
        <v/>
      </c>
      <c r="R252" s="22" t="str">
        <f>IF(OR($B252="", $C252=""), "", SUMIF('Time Entries'!$S$12:$S$1011, _xlfn.CONCAT(R$10, " - ", $Y252), 'Time Entries'!$D$12:$D$1011)+SUMIF('Time Entries'!$T$12:$T$1011, _xlfn.CONCAT(R$10, " - ", $Y252), 'Time Entries'!$F$12:$F$1011)+SUMIF('Time Entries'!$U$12:$U$1011, _xlfn.CONCAT(R$10, " - ", $Y252), 'Time Entries'!$H$12:$H$1011)+SUMIF('Time Entries'!$V$12:$V$1011, _xlfn.CONCAT(R$10, " - ", $Y252), 'Time Entries'!$J$12:$J$1011))</f>
        <v/>
      </c>
      <c r="S252" s="22" t="str">
        <f>IF(OR($B252="", $C252=""), "", SUMIF('Time Entries'!$S$12:$S$1011, _xlfn.CONCAT(S$10, " - ", $Y252), 'Time Entries'!$D$12:$D$1011)+SUMIF('Time Entries'!$T$12:$T$1011, _xlfn.CONCAT(S$10, " - ", $Y252), 'Time Entries'!$F$12:$F$1011)+SUMIF('Time Entries'!$U$12:$U$1011, _xlfn.CONCAT(S$10, " - ", $Y252), 'Time Entries'!$H$12:$H$1011)+SUMIF('Time Entries'!$V$12:$V$1011, _xlfn.CONCAT(S$10, " - ", $Y252), 'Time Entries'!$J$12:$J$1011))</f>
        <v/>
      </c>
      <c r="T252" s="24" t="str">
        <f>IF(OR($B252="", $C252=""), "", SUMIF('Time Entries'!$S$12:$S$1011, _xlfn.CONCAT(T$10, " - ", $Y252), 'Time Entries'!$D$12:$D$1011)+SUMIF('Time Entries'!$T$12:$T$1011, _xlfn.CONCAT(T$10, " - ", $Y252), 'Time Entries'!$F$12:$F$1011)+SUMIF('Time Entries'!$U$12:$U$1011, _xlfn.CONCAT(T$10, " - ", $Y252), 'Time Entries'!$H$12:$H$1011)+SUMIF('Time Entries'!$V$12:$V$1011, _xlfn.CONCAT(T$10, " - ", $Y252), 'Time Entries'!$J$12:$J$1011))</f>
        <v/>
      </c>
      <c r="U252" s="48"/>
      <c r="W252" s="17" t="str">
        <f t="shared" si="25"/>
        <v/>
      </c>
      <c r="Y252" s="17" t="str">
        <f t="shared" si="26"/>
        <v/>
      </c>
      <c r="AD252" s="17" t="str">
        <f t="shared" si="27"/>
        <v/>
      </c>
      <c r="AF252" s="17" t="str">
        <f t="shared" si="28"/>
        <v/>
      </c>
      <c r="AH252" s="17" t="str">
        <f>IF($B252="", "", IF(COUNTIF($B$12:$B252, $B252)&gt;1, "", $B252))</f>
        <v/>
      </c>
      <c r="AI252" s="17" t="str">
        <f>IF($AH252="", "", COUNTIF($AH$12:$AH$261, "&lt;"&amp;$AH252)+1+COUNTIF($AH$12:$AH252, $AH252)-1-$AH$10)</f>
        <v/>
      </c>
      <c r="AK252" s="17" t="str">
        <f t="shared" si="29"/>
        <v/>
      </c>
      <c r="AL252" s="17" t="str">
        <f>IF($AK252="", "", COUNTIF($AK$12:$AK$261, "&lt;"&amp;$AK252)+1+COUNTIF($AK$12:$AK252, $AK252)-1-$AK$10)</f>
        <v/>
      </c>
    </row>
    <row r="253" spans="1:38" x14ac:dyDescent="0.25">
      <c r="A253" s="48"/>
      <c r="B253" s="57"/>
      <c r="C253" s="58"/>
      <c r="D253" s="59"/>
      <c r="E253" s="48"/>
      <c r="F253" s="27" t="str">
        <f t="shared" si="23"/>
        <v/>
      </c>
      <c r="G253" s="27" t="str">
        <f t="shared" si="24"/>
        <v/>
      </c>
      <c r="H253" s="48"/>
      <c r="I253" s="31" t="str">
        <f>IF(OR($B253="", $C253=""), "", SUMIF('Time Entries'!$S$12:$S$1011, _xlfn.CONCAT(I$10, " - ", $Y253), 'Time Entries'!$D$12:$D$1011)+SUMIF('Time Entries'!$T$12:$T$1011, _xlfn.CONCAT(I$10, " - ", $Y253), 'Time Entries'!$F$12:$F$1011)+SUMIF('Time Entries'!$U$12:$U$1011, _xlfn.CONCAT(I$10, " - ", $Y253), 'Time Entries'!$H$12:$H$1011)+SUMIF('Time Entries'!$V$12:$V$1011, _xlfn.CONCAT(I$10, " - ", $Y253), 'Time Entries'!$J$12:$J$1011))</f>
        <v/>
      </c>
      <c r="J253" s="22" t="str">
        <f>IF(OR($B253="", $C253=""), "", SUMIF('Time Entries'!$S$12:$S$1011, _xlfn.CONCAT(J$10, " - ", $Y253), 'Time Entries'!$D$12:$D$1011)+SUMIF('Time Entries'!$T$12:$T$1011, _xlfn.CONCAT(J$10, " - ", $Y253), 'Time Entries'!$F$12:$F$1011)+SUMIF('Time Entries'!$U$12:$U$1011, _xlfn.CONCAT(J$10, " - ", $Y253), 'Time Entries'!$H$12:$H$1011)+SUMIF('Time Entries'!$V$12:$V$1011, _xlfn.CONCAT(J$10, " - ", $Y253), 'Time Entries'!$J$12:$J$1011))</f>
        <v/>
      </c>
      <c r="K253" s="22" t="str">
        <f>IF(OR($B253="", $C253=""), "", SUMIF('Time Entries'!$S$12:$S$1011, _xlfn.CONCAT(K$10, " - ", $Y253), 'Time Entries'!$D$12:$D$1011)+SUMIF('Time Entries'!$T$12:$T$1011, _xlfn.CONCAT(K$10, " - ", $Y253), 'Time Entries'!$F$12:$F$1011)+SUMIF('Time Entries'!$U$12:$U$1011, _xlfn.CONCAT(K$10, " - ", $Y253), 'Time Entries'!$H$12:$H$1011)+SUMIF('Time Entries'!$V$12:$V$1011, _xlfn.CONCAT(K$10, " - ", $Y253), 'Time Entries'!$J$12:$J$1011))</f>
        <v/>
      </c>
      <c r="L253" s="22" t="str">
        <f>IF(OR($B253="", $C253=""), "", SUMIF('Time Entries'!$S$12:$S$1011, _xlfn.CONCAT(L$10, " - ", $Y253), 'Time Entries'!$D$12:$D$1011)+SUMIF('Time Entries'!$T$12:$T$1011, _xlfn.CONCAT(L$10, " - ", $Y253), 'Time Entries'!$F$12:$F$1011)+SUMIF('Time Entries'!$U$12:$U$1011, _xlfn.CONCAT(L$10, " - ", $Y253), 'Time Entries'!$H$12:$H$1011)+SUMIF('Time Entries'!$V$12:$V$1011, _xlfn.CONCAT(L$10, " - ", $Y253), 'Time Entries'!$J$12:$J$1011))</f>
        <v/>
      </c>
      <c r="M253" s="22" t="str">
        <f>IF(OR($B253="", $C253=""), "", SUMIF('Time Entries'!$S$12:$S$1011, _xlfn.CONCAT(M$10, " - ", $Y253), 'Time Entries'!$D$12:$D$1011)+SUMIF('Time Entries'!$T$12:$T$1011, _xlfn.CONCAT(M$10, " - ", $Y253), 'Time Entries'!$F$12:$F$1011)+SUMIF('Time Entries'!$U$12:$U$1011, _xlfn.CONCAT(M$10, " - ", $Y253), 'Time Entries'!$H$12:$H$1011)+SUMIF('Time Entries'!$V$12:$V$1011, _xlfn.CONCAT(M$10, " - ", $Y253), 'Time Entries'!$J$12:$J$1011))</f>
        <v/>
      </c>
      <c r="N253" s="22" t="str">
        <f>IF(OR($B253="", $C253=""), "", SUMIF('Time Entries'!$S$12:$S$1011, _xlfn.CONCAT(N$10, " - ", $Y253), 'Time Entries'!$D$12:$D$1011)+SUMIF('Time Entries'!$T$12:$T$1011, _xlfn.CONCAT(N$10, " - ", $Y253), 'Time Entries'!$F$12:$F$1011)+SUMIF('Time Entries'!$U$12:$U$1011, _xlfn.CONCAT(N$10, " - ", $Y253), 'Time Entries'!$H$12:$H$1011)+SUMIF('Time Entries'!$V$12:$V$1011, _xlfn.CONCAT(N$10, " - ", $Y253), 'Time Entries'!$J$12:$J$1011))</f>
        <v/>
      </c>
      <c r="O253" s="22" t="str">
        <f>IF(OR($B253="", $C253=""), "", SUMIF('Time Entries'!$S$12:$S$1011, _xlfn.CONCAT(O$10, " - ", $Y253), 'Time Entries'!$D$12:$D$1011)+SUMIF('Time Entries'!$T$12:$T$1011, _xlfn.CONCAT(O$10, " - ", $Y253), 'Time Entries'!$F$12:$F$1011)+SUMIF('Time Entries'!$U$12:$U$1011, _xlfn.CONCAT(O$10, " - ", $Y253), 'Time Entries'!$H$12:$H$1011)+SUMIF('Time Entries'!$V$12:$V$1011, _xlfn.CONCAT(O$10, " - ", $Y253), 'Time Entries'!$J$12:$J$1011))</f>
        <v/>
      </c>
      <c r="P253" s="22" t="str">
        <f>IF(OR($B253="", $C253=""), "", SUMIF('Time Entries'!$S$12:$S$1011, _xlfn.CONCAT(P$10, " - ", $Y253), 'Time Entries'!$D$12:$D$1011)+SUMIF('Time Entries'!$T$12:$T$1011, _xlfn.CONCAT(P$10, " - ", $Y253), 'Time Entries'!$F$12:$F$1011)+SUMIF('Time Entries'!$U$12:$U$1011, _xlfn.CONCAT(P$10, " - ", $Y253), 'Time Entries'!$H$12:$H$1011)+SUMIF('Time Entries'!$V$12:$V$1011, _xlfn.CONCAT(P$10, " - ", $Y253), 'Time Entries'!$J$12:$J$1011))</f>
        <v/>
      </c>
      <c r="Q253" s="22" t="str">
        <f>IF(OR($B253="", $C253=""), "", SUMIF('Time Entries'!$S$12:$S$1011, _xlfn.CONCAT(Q$10, " - ", $Y253), 'Time Entries'!$D$12:$D$1011)+SUMIF('Time Entries'!$T$12:$T$1011, _xlfn.CONCAT(Q$10, " - ", $Y253), 'Time Entries'!$F$12:$F$1011)+SUMIF('Time Entries'!$U$12:$U$1011, _xlfn.CONCAT(Q$10, " - ", $Y253), 'Time Entries'!$H$12:$H$1011)+SUMIF('Time Entries'!$V$12:$V$1011, _xlfn.CONCAT(Q$10, " - ", $Y253), 'Time Entries'!$J$12:$J$1011))</f>
        <v/>
      </c>
      <c r="R253" s="22" t="str">
        <f>IF(OR($B253="", $C253=""), "", SUMIF('Time Entries'!$S$12:$S$1011, _xlfn.CONCAT(R$10, " - ", $Y253), 'Time Entries'!$D$12:$D$1011)+SUMIF('Time Entries'!$T$12:$T$1011, _xlfn.CONCAT(R$10, " - ", $Y253), 'Time Entries'!$F$12:$F$1011)+SUMIF('Time Entries'!$U$12:$U$1011, _xlfn.CONCAT(R$10, " - ", $Y253), 'Time Entries'!$H$12:$H$1011)+SUMIF('Time Entries'!$V$12:$V$1011, _xlfn.CONCAT(R$10, " - ", $Y253), 'Time Entries'!$J$12:$J$1011))</f>
        <v/>
      </c>
      <c r="S253" s="22" t="str">
        <f>IF(OR($B253="", $C253=""), "", SUMIF('Time Entries'!$S$12:$S$1011, _xlfn.CONCAT(S$10, " - ", $Y253), 'Time Entries'!$D$12:$D$1011)+SUMIF('Time Entries'!$T$12:$T$1011, _xlfn.CONCAT(S$10, " - ", $Y253), 'Time Entries'!$F$12:$F$1011)+SUMIF('Time Entries'!$U$12:$U$1011, _xlfn.CONCAT(S$10, " - ", $Y253), 'Time Entries'!$H$12:$H$1011)+SUMIF('Time Entries'!$V$12:$V$1011, _xlfn.CONCAT(S$10, " - ", $Y253), 'Time Entries'!$J$12:$J$1011))</f>
        <v/>
      </c>
      <c r="T253" s="24" t="str">
        <f>IF(OR($B253="", $C253=""), "", SUMIF('Time Entries'!$S$12:$S$1011, _xlfn.CONCAT(T$10, " - ", $Y253), 'Time Entries'!$D$12:$D$1011)+SUMIF('Time Entries'!$T$12:$T$1011, _xlfn.CONCAT(T$10, " - ", $Y253), 'Time Entries'!$F$12:$F$1011)+SUMIF('Time Entries'!$U$12:$U$1011, _xlfn.CONCAT(T$10, " - ", $Y253), 'Time Entries'!$H$12:$H$1011)+SUMIF('Time Entries'!$V$12:$V$1011, _xlfn.CONCAT(T$10, " - ", $Y253), 'Time Entries'!$J$12:$J$1011))</f>
        <v/>
      </c>
      <c r="U253" s="48"/>
      <c r="W253" s="17" t="str">
        <f t="shared" si="25"/>
        <v/>
      </c>
      <c r="Y253" s="17" t="str">
        <f t="shared" si="26"/>
        <v/>
      </c>
      <c r="AD253" s="17" t="str">
        <f t="shared" si="27"/>
        <v/>
      </c>
      <c r="AF253" s="17" t="str">
        <f t="shared" si="28"/>
        <v/>
      </c>
      <c r="AH253" s="17" t="str">
        <f>IF($B253="", "", IF(COUNTIF($B$12:$B253, $B253)&gt;1, "", $B253))</f>
        <v/>
      </c>
      <c r="AI253" s="17" t="str">
        <f>IF($AH253="", "", COUNTIF($AH$12:$AH$261, "&lt;"&amp;$AH253)+1+COUNTIF($AH$12:$AH253, $AH253)-1-$AH$10)</f>
        <v/>
      </c>
      <c r="AK253" s="17" t="str">
        <f t="shared" si="29"/>
        <v/>
      </c>
      <c r="AL253" s="17" t="str">
        <f>IF($AK253="", "", COUNTIF($AK$12:$AK$261, "&lt;"&amp;$AK253)+1+COUNTIF($AK$12:$AK253, $AK253)-1-$AK$10)</f>
        <v/>
      </c>
    </row>
    <row r="254" spans="1:38" x14ac:dyDescent="0.25">
      <c r="A254" s="48"/>
      <c r="B254" s="57"/>
      <c r="C254" s="58"/>
      <c r="D254" s="59"/>
      <c r="E254" s="48"/>
      <c r="F254" s="27" t="str">
        <f t="shared" si="23"/>
        <v/>
      </c>
      <c r="G254" s="27" t="str">
        <f t="shared" si="24"/>
        <v/>
      </c>
      <c r="H254" s="48"/>
      <c r="I254" s="31" t="str">
        <f>IF(OR($B254="", $C254=""), "", SUMIF('Time Entries'!$S$12:$S$1011, _xlfn.CONCAT(I$10, " - ", $Y254), 'Time Entries'!$D$12:$D$1011)+SUMIF('Time Entries'!$T$12:$T$1011, _xlfn.CONCAT(I$10, " - ", $Y254), 'Time Entries'!$F$12:$F$1011)+SUMIF('Time Entries'!$U$12:$U$1011, _xlfn.CONCAT(I$10, " - ", $Y254), 'Time Entries'!$H$12:$H$1011)+SUMIF('Time Entries'!$V$12:$V$1011, _xlfn.CONCAT(I$10, " - ", $Y254), 'Time Entries'!$J$12:$J$1011))</f>
        <v/>
      </c>
      <c r="J254" s="22" t="str">
        <f>IF(OR($B254="", $C254=""), "", SUMIF('Time Entries'!$S$12:$S$1011, _xlfn.CONCAT(J$10, " - ", $Y254), 'Time Entries'!$D$12:$D$1011)+SUMIF('Time Entries'!$T$12:$T$1011, _xlfn.CONCAT(J$10, " - ", $Y254), 'Time Entries'!$F$12:$F$1011)+SUMIF('Time Entries'!$U$12:$U$1011, _xlfn.CONCAT(J$10, " - ", $Y254), 'Time Entries'!$H$12:$H$1011)+SUMIF('Time Entries'!$V$12:$V$1011, _xlfn.CONCAT(J$10, " - ", $Y254), 'Time Entries'!$J$12:$J$1011))</f>
        <v/>
      </c>
      <c r="K254" s="22" t="str">
        <f>IF(OR($B254="", $C254=""), "", SUMIF('Time Entries'!$S$12:$S$1011, _xlfn.CONCAT(K$10, " - ", $Y254), 'Time Entries'!$D$12:$D$1011)+SUMIF('Time Entries'!$T$12:$T$1011, _xlfn.CONCAT(K$10, " - ", $Y254), 'Time Entries'!$F$12:$F$1011)+SUMIF('Time Entries'!$U$12:$U$1011, _xlfn.CONCAT(K$10, " - ", $Y254), 'Time Entries'!$H$12:$H$1011)+SUMIF('Time Entries'!$V$12:$V$1011, _xlfn.CONCAT(K$10, " - ", $Y254), 'Time Entries'!$J$12:$J$1011))</f>
        <v/>
      </c>
      <c r="L254" s="22" t="str">
        <f>IF(OR($B254="", $C254=""), "", SUMIF('Time Entries'!$S$12:$S$1011, _xlfn.CONCAT(L$10, " - ", $Y254), 'Time Entries'!$D$12:$D$1011)+SUMIF('Time Entries'!$T$12:$T$1011, _xlfn.CONCAT(L$10, " - ", $Y254), 'Time Entries'!$F$12:$F$1011)+SUMIF('Time Entries'!$U$12:$U$1011, _xlfn.CONCAT(L$10, " - ", $Y254), 'Time Entries'!$H$12:$H$1011)+SUMIF('Time Entries'!$V$12:$V$1011, _xlfn.CONCAT(L$10, " - ", $Y254), 'Time Entries'!$J$12:$J$1011))</f>
        <v/>
      </c>
      <c r="M254" s="22" t="str">
        <f>IF(OR($B254="", $C254=""), "", SUMIF('Time Entries'!$S$12:$S$1011, _xlfn.CONCAT(M$10, " - ", $Y254), 'Time Entries'!$D$12:$D$1011)+SUMIF('Time Entries'!$T$12:$T$1011, _xlfn.CONCAT(M$10, " - ", $Y254), 'Time Entries'!$F$12:$F$1011)+SUMIF('Time Entries'!$U$12:$U$1011, _xlfn.CONCAT(M$10, " - ", $Y254), 'Time Entries'!$H$12:$H$1011)+SUMIF('Time Entries'!$V$12:$V$1011, _xlfn.CONCAT(M$10, " - ", $Y254), 'Time Entries'!$J$12:$J$1011))</f>
        <v/>
      </c>
      <c r="N254" s="22" t="str">
        <f>IF(OR($B254="", $C254=""), "", SUMIF('Time Entries'!$S$12:$S$1011, _xlfn.CONCAT(N$10, " - ", $Y254), 'Time Entries'!$D$12:$D$1011)+SUMIF('Time Entries'!$T$12:$T$1011, _xlfn.CONCAT(N$10, " - ", $Y254), 'Time Entries'!$F$12:$F$1011)+SUMIF('Time Entries'!$U$12:$U$1011, _xlfn.CONCAT(N$10, " - ", $Y254), 'Time Entries'!$H$12:$H$1011)+SUMIF('Time Entries'!$V$12:$V$1011, _xlfn.CONCAT(N$10, " - ", $Y254), 'Time Entries'!$J$12:$J$1011))</f>
        <v/>
      </c>
      <c r="O254" s="22" t="str">
        <f>IF(OR($B254="", $C254=""), "", SUMIF('Time Entries'!$S$12:$S$1011, _xlfn.CONCAT(O$10, " - ", $Y254), 'Time Entries'!$D$12:$D$1011)+SUMIF('Time Entries'!$T$12:$T$1011, _xlfn.CONCAT(O$10, " - ", $Y254), 'Time Entries'!$F$12:$F$1011)+SUMIF('Time Entries'!$U$12:$U$1011, _xlfn.CONCAT(O$10, " - ", $Y254), 'Time Entries'!$H$12:$H$1011)+SUMIF('Time Entries'!$V$12:$V$1011, _xlfn.CONCAT(O$10, " - ", $Y254), 'Time Entries'!$J$12:$J$1011))</f>
        <v/>
      </c>
      <c r="P254" s="22" t="str">
        <f>IF(OR($B254="", $C254=""), "", SUMIF('Time Entries'!$S$12:$S$1011, _xlfn.CONCAT(P$10, " - ", $Y254), 'Time Entries'!$D$12:$D$1011)+SUMIF('Time Entries'!$T$12:$T$1011, _xlfn.CONCAT(P$10, " - ", $Y254), 'Time Entries'!$F$12:$F$1011)+SUMIF('Time Entries'!$U$12:$U$1011, _xlfn.CONCAT(P$10, " - ", $Y254), 'Time Entries'!$H$12:$H$1011)+SUMIF('Time Entries'!$V$12:$V$1011, _xlfn.CONCAT(P$10, " - ", $Y254), 'Time Entries'!$J$12:$J$1011))</f>
        <v/>
      </c>
      <c r="Q254" s="22" t="str">
        <f>IF(OR($B254="", $C254=""), "", SUMIF('Time Entries'!$S$12:$S$1011, _xlfn.CONCAT(Q$10, " - ", $Y254), 'Time Entries'!$D$12:$D$1011)+SUMIF('Time Entries'!$T$12:$T$1011, _xlfn.CONCAT(Q$10, " - ", $Y254), 'Time Entries'!$F$12:$F$1011)+SUMIF('Time Entries'!$U$12:$U$1011, _xlfn.CONCAT(Q$10, " - ", $Y254), 'Time Entries'!$H$12:$H$1011)+SUMIF('Time Entries'!$V$12:$V$1011, _xlfn.CONCAT(Q$10, " - ", $Y254), 'Time Entries'!$J$12:$J$1011))</f>
        <v/>
      </c>
      <c r="R254" s="22" t="str">
        <f>IF(OR($B254="", $C254=""), "", SUMIF('Time Entries'!$S$12:$S$1011, _xlfn.CONCAT(R$10, " - ", $Y254), 'Time Entries'!$D$12:$D$1011)+SUMIF('Time Entries'!$T$12:$T$1011, _xlfn.CONCAT(R$10, " - ", $Y254), 'Time Entries'!$F$12:$F$1011)+SUMIF('Time Entries'!$U$12:$U$1011, _xlfn.CONCAT(R$10, " - ", $Y254), 'Time Entries'!$H$12:$H$1011)+SUMIF('Time Entries'!$V$12:$V$1011, _xlfn.CONCAT(R$10, " - ", $Y254), 'Time Entries'!$J$12:$J$1011))</f>
        <v/>
      </c>
      <c r="S254" s="22" t="str">
        <f>IF(OR($B254="", $C254=""), "", SUMIF('Time Entries'!$S$12:$S$1011, _xlfn.CONCAT(S$10, " - ", $Y254), 'Time Entries'!$D$12:$D$1011)+SUMIF('Time Entries'!$T$12:$T$1011, _xlfn.CONCAT(S$10, " - ", $Y254), 'Time Entries'!$F$12:$F$1011)+SUMIF('Time Entries'!$U$12:$U$1011, _xlfn.CONCAT(S$10, " - ", $Y254), 'Time Entries'!$H$12:$H$1011)+SUMIF('Time Entries'!$V$12:$V$1011, _xlfn.CONCAT(S$10, " - ", $Y254), 'Time Entries'!$J$12:$J$1011))</f>
        <v/>
      </c>
      <c r="T254" s="24" t="str">
        <f>IF(OR($B254="", $C254=""), "", SUMIF('Time Entries'!$S$12:$S$1011, _xlfn.CONCAT(T$10, " - ", $Y254), 'Time Entries'!$D$12:$D$1011)+SUMIF('Time Entries'!$T$12:$T$1011, _xlfn.CONCAT(T$10, " - ", $Y254), 'Time Entries'!$F$12:$F$1011)+SUMIF('Time Entries'!$U$12:$U$1011, _xlfn.CONCAT(T$10, " - ", $Y254), 'Time Entries'!$H$12:$H$1011)+SUMIF('Time Entries'!$V$12:$V$1011, _xlfn.CONCAT(T$10, " - ", $Y254), 'Time Entries'!$J$12:$J$1011))</f>
        <v/>
      </c>
      <c r="U254" s="48"/>
      <c r="W254" s="17" t="str">
        <f t="shared" si="25"/>
        <v/>
      </c>
      <c r="Y254" s="17" t="str">
        <f t="shared" si="26"/>
        <v/>
      </c>
      <c r="AD254" s="17" t="str">
        <f t="shared" si="27"/>
        <v/>
      </c>
      <c r="AF254" s="17" t="str">
        <f t="shared" si="28"/>
        <v/>
      </c>
      <c r="AH254" s="17" t="str">
        <f>IF($B254="", "", IF(COUNTIF($B$12:$B254, $B254)&gt;1, "", $B254))</f>
        <v/>
      </c>
      <c r="AI254" s="17" t="str">
        <f>IF($AH254="", "", COUNTIF($AH$12:$AH$261, "&lt;"&amp;$AH254)+1+COUNTIF($AH$12:$AH254, $AH254)-1-$AH$10)</f>
        <v/>
      </c>
      <c r="AK254" s="17" t="str">
        <f t="shared" si="29"/>
        <v/>
      </c>
      <c r="AL254" s="17" t="str">
        <f>IF($AK254="", "", COUNTIF($AK$12:$AK$261, "&lt;"&amp;$AK254)+1+COUNTIF($AK$12:$AK254, $AK254)-1-$AK$10)</f>
        <v/>
      </c>
    </row>
    <row r="255" spans="1:38" x14ac:dyDescent="0.25">
      <c r="A255" s="48"/>
      <c r="B255" s="57"/>
      <c r="C255" s="58"/>
      <c r="D255" s="59"/>
      <c r="E255" s="48"/>
      <c r="F255" s="27" t="str">
        <f t="shared" si="23"/>
        <v/>
      </c>
      <c r="G255" s="27" t="str">
        <f t="shared" si="24"/>
        <v/>
      </c>
      <c r="H255" s="48"/>
      <c r="I255" s="31" t="str">
        <f>IF(OR($B255="", $C255=""), "", SUMIF('Time Entries'!$S$12:$S$1011, _xlfn.CONCAT(I$10, " - ", $Y255), 'Time Entries'!$D$12:$D$1011)+SUMIF('Time Entries'!$T$12:$T$1011, _xlfn.CONCAT(I$10, " - ", $Y255), 'Time Entries'!$F$12:$F$1011)+SUMIF('Time Entries'!$U$12:$U$1011, _xlfn.CONCAT(I$10, " - ", $Y255), 'Time Entries'!$H$12:$H$1011)+SUMIF('Time Entries'!$V$12:$V$1011, _xlfn.CONCAT(I$10, " - ", $Y255), 'Time Entries'!$J$12:$J$1011))</f>
        <v/>
      </c>
      <c r="J255" s="22" t="str">
        <f>IF(OR($B255="", $C255=""), "", SUMIF('Time Entries'!$S$12:$S$1011, _xlfn.CONCAT(J$10, " - ", $Y255), 'Time Entries'!$D$12:$D$1011)+SUMIF('Time Entries'!$T$12:$T$1011, _xlfn.CONCAT(J$10, " - ", $Y255), 'Time Entries'!$F$12:$F$1011)+SUMIF('Time Entries'!$U$12:$U$1011, _xlfn.CONCAT(J$10, " - ", $Y255), 'Time Entries'!$H$12:$H$1011)+SUMIF('Time Entries'!$V$12:$V$1011, _xlfn.CONCAT(J$10, " - ", $Y255), 'Time Entries'!$J$12:$J$1011))</f>
        <v/>
      </c>
      <c r="K255" s="22" t="str">
        <f>IF(OR($B255="", $C255=""), "", SUMIF('Time Entries'!$S$12:$S$1011, _xlfn.CONCAT(K$10, " - ", $Y255), 'Time Entries'!$D$12:$D$1011)+SUMIF('Time Entries'!$T$12:$T$1011, _xlfn.CONCAT(K$10, " - ", $Y255), 'Time Entries'!$F$12:$F$1011)+SUMIF('Time Entries'!$U$12:$U$1011, _xlfn.CONCAT(K$10, " - ", $Y255), 'Time Entries'!$H$12:$H$1011)+SUMIF('Time Entries'!$V$12:$V$1011, _xlfn.CONCAT(K$10, " - ", $Y255), 'Time Entries'!$J$12:$J$1011))</f>
        <v/>
      </c>
      <c r="L255" s="22" t="str">
        <f>IF(OR($B255="", $C255=""), "", SUMIF('Time Entries'!$S$12:$S$1011, _xlfn.CONCAT(L$10, " - ", $Y255), 'Time Entries'!$D$12:$D$1011)+SUMIF('Time Entries'!$T$12:$T$1011, _xlfn.CONCAT(L$10, " - ", $Y255), 'Time Entries'!$F$12:$F$1011)+SUMIF('Time Entries'!$U$12:$U$1011, _xlfn.CONCAT(L$10, " - ", $Y255), 'Time Entries'!$H$12:$H$1011)+SUMIF('Time Entries'!$V$12:$V$1011, _xlfn.CONCAT(L$10, " - ", $Y255), 'Time Entries'!$J$12:$J$1011))</f>
        <v/>
      </c>
      <c r="M255" s="22" t="str">
        <f>IF(OR($B255="", $C255=""), "", SUMIF('Time Entries'!$S$12:$S$1011, _xlfn.CONCAT(M$10, " - ", $Y255), 'Time Entries'!$D$12:$D$1011)+SUMIF('Time Entries'!$T$12:$T$1011, _xlfn.CONCAT(M$10, " - ", $Y255), 'Time Entries'!$F$12:$F$1011)+SUMIF('Time Entries'!$U$12:$U$1011, _xlfn.CONCAT(M$10, " - ", $Y255), 'Time Entries'!$H$12:$H$1011)+SUMIF('Time Entries'!$V$12:$V$1011, _xlfn.CONCAT(M$10, " - ", $Y255), 'Time Entries'!$J$12:$J$1011))</f>
        <v/>
      </c>
      <c r="N255" s="22" t="str">
        <f>IF(OR($B255="", $C255=""), "", SUMIF('Time Entries'!$S$12:$S$1011, _xlfn.CONCAT(N$10, " - ", $Y255), 'Time Entries'!$D$12:$D$1011)+SUMIF('Time Entries'!$T$12:$T$1011, _xlfn.CONCAT(N$10, " - ", $Y255), 'Time Entries'!$F$12:$F$1011)+SUMIF('Time Entries'!$U$12:$U$1011, _xlfn.CONCAT(N$10, " - ", $Y255), 'Time Entries'!$H$12:$H$1011)+SUMIF('Time Entries'!$V$12:$V$1011, _xlfn.CONCAT(N$10, " - ", $Y255), 'Time Entries'!$J$12:$J$1011))</f>
        <v/>
      </c>
      <c r="O255" s="22" t="str">
        <f>IF(OR($B255="", $C255=""), "", SUMIF('Time Entries'!$S$12:$S$1011, _xlfn.CONCAT(O$10, " - ", $Y255), 'Time Entries'!$D$12:$D$1011)+SUMIF('Time Entries'!$T$12:$T$1011, _xlfn.CONCAT(O$10, " - ", $Y255), 'Time Entries'!$F$12:$F$1011)+SUMIF('Time Entries'!$U$12:$U$1011, _xlfn.CONCAT(O$10, " - ", $Y255), 'Time Entries'!$H$12:$H$1011)+SUMIF('Time Entries'!$V$12:$V$1011, _xlfn.CONCAT(O$10, " - ", $Y255), 'Time Entries'!$J$12:$J$1011))</f>
        <v/>
      </c>
      <c r="P255" s="22" t="str">
        <f>IF(OR($B255="", $C255=""), "", SUMIF('Time Entries'!$S$12:$S$1011, _xlfn.CONCAT(P$10, " - ", $Y255), 'Time Entries'!$D$12:$D$1011)+SUMIF('Time Entries'!$T$12:$T$1011, _xlfn.CONCAT(P$10, " - ", $Y255), 'Time Entries'!$F$12:$F$1011)+SUMIF('Time Entries'!$U$12:$U$1011, _xlfn.CONCAT(P$10, " - ", $Y255), 'Time Entries'!$H$12:$H$1011)+SUMIF('Time Entries'!$V$12:$V$1011, _xlfn.CONCAT(P$10, " - ", $Y255), 'Time Entries'!$J$12:$J$1011))</f>
        <v/>
      </c>
      <c r="Q255" s="22" t="str">
        <f>IF(OR($B255="", $C255=""), "", SUMIF('Time Entries'!$S$12:$S$1011, _xlfn.CONCAT(Q$10, " - ", $Y255), 'Time Entries'!$D$12:$D$1011)+SUMIF('Time Entries'!$T$12:$T$1011, _xlfn.CONCAT(Q$10, " - ", $Y255), 'Time Entries'!$F$12:$F$1011)+SUMIF('Time Entries'!$U$12:$U$1011, _xlfn.CONCAT(Q$10, " - ", $Y255), 'Time Entries'!$H$12:$H$1011)+SUMIF('Time Entries'!$V$12:$V$1011, _xlfn.CONCAT(Q$10, " - ", $Y255), 'Time Entries'!$J$12:$J$1011))</f>
        <v/>
      </c>
      <c r="R255" s="22" t="str">
        <f>IF(OR($B255="", $C255=""), "", SUMIF('Time Entries'!$S$12:$S$1011, _xlfn.CONCAT(R$10, " - ", $Y255), 'Time Entries'!$D$12:$D$1011)+SUMIF('Time Entries'!$T$12:$T$1011, _xlfn.CONCAT(R$10, " - ", $Y255), 'Time Entries'!$F$12:$F$1011)+SUMIF('Time Entries'!$U$12:$U$1011, _xlfn.CONCAT(R$10, " - ", $Y255), 'Time Entries'!$H$12:$H$1011)+SUMIF('Time Entries'!$V$12:$V$1011, _xlfn.CONCAT(R$10, " - ", $Y255), 'Time Entries'!$J$12:$J$1011))</f>
        <v/>
      </c>
      <c r="S255" s="22" t="str">
        <f>IF(OR($B255="", $C255=""), "", SUMIF('Time Entries'!$S$12:$S$1011, _xlfn.CONCAT(S$10, " - ", $Y255), 'Time Entries'!$D$12:$D$1011)+SUMIF('Time Entries'!$T$12:$T$1011, _xlfn.CONCAT(S$10, " - ", $Y255), 'Time Entries'!$F$12:$F$1011)+SUMIF('Time Entries'!$U$12:$U$1011, _xlfn.CONCAT(S$10, " - ", $Y255), 'Time Entries'!$H$12:$H$1011)+SUMIF('Time Entries'!$V$12:$V$1011, _xlfn.CONCAT(S$10, " - ", $Y255), 'Time Entries'!$J$12:$J$1011))</f>
        <v/>
      </c>
      <c r="T255" s="24" t="str">
        <f>IF(OR($B255="", $C255=""), "", SUMIF('Time Entries'!$S$12:$S$1011, _xlfn.CONCAT(T$10, " - ", $Y255), 'Time Entries'!$D$12:$D$1011)+SUMIF('Time Entries'!$T$12:$T$1011, _xlfn.CONCAT(T$10, " - ", $Y255), 'Time Entries'!$F$12:$F$1011)+SUMIF('Time Entries'!$U$12:$U$1011, _xlfn.CONCAT(T$10, " - ", $Y255), 'Time Entries'!$H$12:$H$1011)+SUMIF('Time Entries'!$V$12:$V$1011, _xlfn.CONCAT(T$10, " - ", $Y255), 'Time Entries'!$J$12:$J$1011))</f>
        <v/>
      </c>
      <c r="U255" s="48"/>
      <c r="W255" s="17" t="str">
        <f t="shared" si="25"/>
        <v/>
      </c>
      <c r="Y255" s="17" t="str">
        <f t="shared" si="26"/>
        <v/>
      </c>
      <c r="AD255" s="17" t="str">
        <f t="shared" si="27"/>
        <v/>
      </c>
      <c r="AF255" s="17" t="str">
        <f t="shared" si="28"/>
        <v/>
      </c>
      <c r="AH255" s="17" t="str">
        <f>IF($B255="", "", IF(COUNTIF($B$12:$B255, $B255)&gt;1, "", $B255))</f>
        <v/>
      </c>
      <c r="AI255" s="17" t="str">
        <f>IF($AH255="", "", COUNTIF($AH$12:$AH$261, "&lt;"&amp;$AH255)+1+COUNTIF($AH$12:$AH255, $AH255)-1-$AH$10)</f>
        <v/>
      </c>
      <c r="AK255" s="17" t="str">
        <f t="shared" si="29"/>
        <v/>
      </c>
      <c r="AL255" s="17" t="str">
        <f>IF($AK255="", "", COUNTIF($AK$12:$AK$261, "&lt;"&amp;$AK255)+1+COUNTIF($AK$12:$AK255, $AK255)-1-$AK$10)</f>
        <v/>
      </c>
    </row>
    <row r="256" spans="1:38" x14ac:dyDescent="0.25">
      <c r="A256" s="48"/>
      <c r="B256" s="57"/>
      <c r="C256" s="58"/>
      <c r="D256" s="59"/>
      <c r="E256" s="48"/>
      <c r="F256" s="27" t="str">
        <f t="shared" si="23"/>
        <v/>
      </c>
      <c r="G256" s="27" t="str">
        <f t="shared" si="24"/>
        <v/>
      </c>
      <c r="H256" s="48"/>
      <c r="I256" s="31" t="str">
        <f>IF(OR($B256="", $C256=""), "", SUMIF('Time Entries'!$S$12:$S$1011, _xlfn.CONCAT(I$10, " - ", $Y256), 'Time Entries'!$D$12:$D$1011)+SUMIF('Time Entries'!$T$12:$T$1011, _xlfn.CONCAT(I$10, " - ", $Y256), 'Time Entries'!$F$12:$F$1011)+SUMIF('Time Entries'!$U$12:$U$1011, _xlfn.CONCAT(I$10, " - ", $Y256), 'Time Entries'!$H$12:$H$1011)+SUMIF('Time Entries'!$V$12:$V$1011, _xlfn.CONCAT(I$10, " - ", $Y256), 'Time Entries'!$J$12:$J$1011))</f>
        <v/>
      </c>
      <c r="J256" s="22" t="str">
        <f>IF(OR($B256="", $C256=""), "", SUMIF('Time Entries'!$S$12:$S$1011, _xlfn.CONCAT(J$10, " - ", $Y256), 'Time Entries'!$D$12:$D$1011)+SUMIF('Time Entries'!$T$12:$T$1011, _xlfn.CONCAT(J$10, " - ", $Y256), 'Time Entries'!$F$12:$F$1011)+SUMIF('Time Entries'!$U$12:$U$1011, _xlfn.CONCAT(J$10, " - ", $Y256), 'Time Entries'!$H$12:$H$1011)+SUMIF('Time Entries'!$V$12:$V$1011, _xlfn.CONCAT(J$10, " - ", $Y256), 'Time Entries'!$J$12:$J$1011))</f>
        <v/>
      </c>
      <c r="K256" s="22" t="str">
        <f>IF(OR($B256="", $C256=""), "", SUMIF('Time Entries'!$S$12:$S$1011, _xlfn.CONCAT(K$10, " - ", $Y256), 'Time Entries'!$D$12:$D$1011)+SUMIF('Time Entries'!$T$12:$T$1011, _xlfn.CONCAT(K$10, " - ", $Y256), 'Time Entries'!$F$12:$F$1011)+SUMIF('Time Entries'!$U$12:$U$1011, _xlfn.CONCAT(K$10, " - ", $Y256), 'Time Entries'!$H$12:$H$1011)+SUMIF('Time Entries'!$V$12:$V$1011, _xlfn.CONCAT(K$10, " - ", $Y256), 'Time Entries'!$J$12:$J$1011))</f>
        <v/>
      </c>
      <c r="L256" s="22" t="str">
        <f>IF(OR($B256="", $C256=""), "", SUMIF('Time Entries'!$S$12:$S$1011, _xlfn.CONCAT(L$10, " - ", $Y256), 'Time Entries'!$D$12:$D$1011)+SUMIF('Time Entries'!$T$12:$T$1011, _xlfn.CONCAT(L$10, " - ", $Y256), 'Time Entries'!$F$12:$F$1011)+SUMIF('Time Entries'!$U$12:$U$1011, _xlfn.CONCAT(L$10, " - ", $Y256), 'Time Entries'!$H$12:$H$1011)+SUMIF('Time Entries'!$V$12:$V$1011, _xlfn.CONCAT(L$10, " - ", $Y256), 'Time Entries'!$J$12:$J$1011))</f>
        <v/>
      </c>
      <c r="M256" s="22" t="str">
        <f>IF(OR($B256="", $C256=""), "", SUMIF('Time Entries'!$S$12:$S$1011, _xlfn.CONCAT(M$10, " - ", $Y256), 'Time Entries'!$D$12:$D$1011)+SUMIF('Time Entries'!$T$12:$T$1011, _xlfn.CONCAT(M$10, " - ", $Y256), 'Time Entries'!$F$12:$F$1011)+SUMIF('Time Entries'!$U$12:$U$1011, _xlfn.CONCAT(M$10, " - ", $Y256), 'Time Entries'!$H$12:$H$1011)+SUMIF('Time Entries'!$V$12:$V$1011, _xlfn.CONCAT(M$10, " - ", $Y256), 'Time Entries'!$J$12:$J$1011))</f>
        <v/>
      </c>
      <c r="N256" s="22" t="str">
        <f>IF(OR($B256="", $C256=""), "", SUMIF('Time Entries'!$S$12:$S$1011, _xlfn.CONCAT(N$10, " - ", $Y256), 'Time Entries'!$D$12:$D$1011)+SUMIF('Time Entries'!$T$12:$T$1011, _xlfn.CONCAT(N$10, " - ", $Y256), 'Time Entries'!$F$12:$F$1011)+SUMIF('Time Entries'!$U$12:$U$1011, _xlfn.CONCAT(N$10, " - ", $Y256), 'Time Entries'!$H$12:$H$1011)+SUMIF('Time Entries'!$V$12:$V$1011, _xlfn.CONCAT(N$10, " - ", $Y256), 'Time Entries'!$J$12:$J$1011))</f>
        <v/>
      </c>
      <c r="O256" s="22" t="str">
        <f>IF(OR($B256="", $C256=""), "", SUMIF('Time Entries'!$S$12:$S$1011, _xlfn.CONCAT(O$10, " - ", $Y256), 'Time Entries'!$D$12:$D$1011)+SUMIF('Time Entries'!$T$12:$T$1011, _xlfn.CONCAT(O$10, " - ", $Y256), 'Time Entries'!$F$12:$F$1011)+SUMIF('Time Entries'!$U$12:$U$1011, _xlfn.CONCAT(O$10, " - ", $Y256), 'Time Entries'!$H$12:$H$1011)+SUMIF('Time Entries'!$V$12:$V$1011, _xlfn.CONCAT(O$10, " - ", $Y256), 'Time Entries'!$J$12:$J$1011))</f>
        <v/>
      </c>
      <c r="P256" s="22" t="str">
        <f>IF(OR($B256="", $C256=""), "", SUMIF('Time Entries'!$S$12:$S$1011, _xlfn.CONCAT(P$10, " - ", $Y256), 'Time Entries'!$D$12:$D$1011)+SUMIF('Time Entries'!$T$12:$T$1011, _xlfn.CONCAT(P$10, " - ", $Y256), 'Time Entries'!$F$12:$F$1011)+SUMIF('Time Entries'!$U$12:$U$1011, _xlfn.CONCAT(P$10, " - ", $Y256), 'Time Entries'!$H$12:$H$1011)+SUMIF('Time Entries'!$V$12:$V$1011, _xlfn.CONCAT(P$10, " - ", $Y256), 'Time Entries'!$J$12:$J$1011))</f>
        <v/>
      </c>
      <c r="Q256" s="22" t="str">
        <f>IF(OR($B256="", $C256=""), "", SUMIF('Time Entries'!$S$12:$S$1011, _xlfn.CONCAT(Q$10, " - ", $Y256), 'Time Entries'!$D$12:$D$1011)+SUMIF('Time Entries'!$T$12:$T$1011, _xlfn.CONCAT(Q$10, " - ", $Y256), 'Time Entries'!$F$12:$F$1011)+SUMIF('Time Entries'!$U$12:$U$1011, _xlfn.CONCAT(Q$10, " - ", $Y256), 'Time Entries'!$H$12:$H$1011)+SUMIF('Time Entries'!$V$12:$V$1011, _xlfn.CONCAT(Q$10, " - ", $Y256), 'Time Entries'!$J$12:$J$1011))</f>
        <v/>
      </c>
      <c r="R256" s="22" t="str">
        <f>IF(OR($B256="", $C256=""), "", SUMIF('Time Entries'!$S$12:$S$1011, _xlfn.CONCAT(R$10, " - ", $Y256), 'Time Entries'!$D$12:$D$1011)+SUMIF('Time Entries'!$T$12:$T$1011, _xlfn.CONCAT(R$10, " - ", $Y256), 'Time Entries'!$F$12:$F$1011)+SUMIF('Time Entries'!$U$12:$U$1011, _xlfn.CONCAT(R$10, " - ", $Y256), 'Time Entries'!$H$12:$H$1011)+SUMIF('Time Entries'!$V$12:$V$1011, _xlfn.CONCAT(R$10, " - ", $Y256), 'Time Entries'!$J$12:$J$1011))</f>
        <v/>
      </c>
      <c r="S256" s="22" t="str">
        <f>IF(OR($B256="", $C256=""), "", SUMIF('Time Entries'!$S$12:$S$1011, _xlfn.CONCAT(S$10, " - ", $Y256), 'Time Entries'!$D$12:$D$1011)+SUMIF('Time Entries'!$T$12:$T$1011, _xlfn.CONCAT(S$10, " - ", $Y256), 'Time Entries'!$F$12:$F$1011)+SUMIF('Time Entries'!$U$12:$U$1011, _xlfn.CONCAT(S$10, " - ", $Y256), 'Time Entries'!$H$12:$H$1011)+SUMIF('Time Entries'!$V$12:$V$1011, _xlfn.CONCAT(S$10, " - ", $Y256), 'Time Entries'!$J$12:$J$1011))</f>
        <v/>
      </c>
      <c r="T256" s="24" t="str">
        <f>IF(OR($B256="", $C256=""), "", SUMIF('Time Entries'!$S$12:$S$1011, _xlfn.CONCAT(T$10, " - ", $Y256), 'Time Entries'!$D$12:$D$1011)+SUMIF('Time Entries'!$T$12:$T$1011, _xlfn.CONCAT(T$10, " - ", $Y256), 'Time Entries'!$F$12:$F$1011)+SUMIF('Time Entries'!$U$12:$U$1011, _xlfn.CONCAT(T$10, " - ", $Y256), 'Time Entries'!$H$12:$H$1011)+SUMIF('Time Entries'!$V$12:$V$1011, _xlfn.CONCAT(T$10, " - ", $Y256), 'Time Entries'!$J$12:$J$1011))</f>
        <v/>
      </c>
      <c r="U256" s="48"/>
      <c r="W256" s="17" t="str">
        <f t="shared" si="25"/>
        <v/>
      </c>
      <c r="Y256" s="17" t="str">
        <f t="shared" si="26"/>
        <v/>
      </c>
      <c r="AD256" s="17" t="str">
        <f t="shared" si="27"/>
        <v/>
      </c>
      <c r="AF256" s="17" t="str">
        <f t="shared" si="28"/>
        <v/>
      </c>
      <c r="AH256" s="17" t="str">
        <f>IF($B256="", "", IF(COUNTIF($B$12:$B256, $B256)&gt;1, "", $B256))</f>
        <v/>
      </c>
      <c r="AI256" s="17" t="str">
        <f>IF($AH256="", "", COUNTIF($AH$12:$AH$261, "&lt;"&amp;$AH256)+1+COUNTIF($AH$12:$AH256, $AH256)-1-$AH$10)</f>
        <v/>
      </c>
      <c r="AK256" s="17" t="str">
        <f t="shared" si="29"/>
        <v/>
      </c>
      <c r="AL256" s="17" t="str">
        <f>IF($AK256="", "", COUNTIF($AK$12:$AK$261, "&lt;"&amp;$AK256)+1+COUNTIF($AK$12:$AK256, $AK256)-1-$AK$10)</f>
        <v/>
      </c>
    </row>
    <row r="257" spans="1:38" x14ac:dyDescent="0.25">
      <c r="A257" s="48"/>
      <c r="B257" s="57"/>
      <c r="C257" s="58"/>
      <c r="D257" s="59"/>
      <c r="E257" s="48"/>
      <c r="F257" s="27" t="str">
        <f t="shared" si="23"/>
        <v/>
      </c>
      <c r="G257" s="27" t="str">
        <f t="shared" si="24"/>
        <v/>
      </c>
      <c r="H257" s="48"/>
      <c r="I257" s="31" t="str">
        <f>IF(OR($B257="", $C257=""), "", SUMIF('Time Entries'!$S$12:$S$1011, _xlfn.CONCAT(I$10, " - ", $Y257), 'Time Entries'!$D$12:$D$1011)+SUMIF('Time Entries'!$T$12:$T$1011, _xlfn.CONCAT(I$10, " - ", $Y257), 'Time Entries'!$F$12:$F$1011)+SUMIF('Time Entries'!$U$12:$U$1011, _xlfn.CONCAT(I$10, " - ", $Y257), 'Time Entries'!$H$12:$H$1011)+SUMIF('Time Entries'!$V$12:$V$1011, _xlfn.CONCAT(I$10, " - ", $Y257), 'Time Entries'!$J$12:$J$1011))</f>
        <v/>
      </c>
      <c r="J257" s="22" t="str">
        <f>IF(OR($B257="", $C257=""), "", SUMIF('Time Entries'!$S$12:$S$1011, _xlfn.CONCAT(J$10, " - ", $Y257), 'Time Entries'!$D$12:$D$1011)+SUMIF('Time Entries'!$T$12:$T$1011, _xlfn.CONCAT(J$10, " - ", $Y257), 'Time Entries'!$F$12:$F$1011)+SUMIF('Time Entries'!$U$12:$U$1011, _xlfn.CONCAT(J$10, " - ", $Y257), 'Time Entries'!$H$12:$H$1011)+SUMIF('Time Entries'!$V$12:$V$1011, _xlfn.CONCAT(J$10, " - ", $Y257), 'Time Entries'!$J$12:$J$1011))</f>
        <v/>
      </c>
      <c r="K257" s="22" t="str">
        <f>IF(OR($B257="", $C257=""), "", SUMIF('Time Entries'!$S$12:$S$1011, _xlfn.CONCAT(K$10, " - ", $Y257), 'Time Entries'!$D$12:$D$1011)+SUMIF('Time Entries'!$T$12:$T$1011, _xlfn.CONCAT(K$10, " - ", $Y257), 'Time Entries'!$F$12:$F$1011)+SUMIF('Time Entries'!$U$12:$U$1011, _xlfn.CONCAT(K$10, " - ", $Y257), 'Time Entries'!$H$12:$H$1011)+SUMIF('Time Entries'!$V$12:$V$1011, _xlfn.CONCAT(K$10, " - ", $Y257), 'Time Entries'!$J$12:$J$1011))</f>
        <v/>
      </c>
      <c r="L257" s="22" t="str">
        <f>IF(OR($B257="", $C257=""), "", SUMIF('Time Entries'!$S$12:$S$1011, _xlfn.CONCAT(L$10, " - ", $Y257), 'Time Entries'!$D$12:$D$1011)+SUMIF('Time Entries'!$T$12:$T$1011, _xlfn.CONCAT(L$10, " - ", $Y257), 'Time Entries'!$F$12:$F$1011)+SUMIF('Time Entries'!$U$12:$U$1011, _xlfn.CONCAT(L$10, " - ", $Y257), 'Time Entries'!$H$12:$H$1011)+SUMIF('Time Entries'!$V$12:$V$1011, _xlfn.CONCAT(L$10, " - ", $Y257), 'Time Entries'!$J$12:$J$1011))</f>
        <v/>
      </c>
      <c r="M257" s="22" t="str">
        <f>IF(OR($B257="", $C257=""), "", SUMIF('Time Entries'!$S$12:$S$1011, _xlfn.CONCAT(M$10, " - ", $Y257), 'Time Entries'!$D$12:$D$1011)+SUMIF('Time Entries'!$T$12:$T$1011, _xlfn.CONCAT(M$10, " - ", $Y257), 'Time Entries'!$F$12:$F$1011)+SUMIF('Time Entries'!$U$12:$U$1011, _xlfn.CONCAT(M$10, " - ", $Y257), 'Time Entries'!$H$12:$H$1011)+SUMIF('Time Entries'!$V$12:$V$1011, _xlfn.CONCAT(M$10, " - ", $Y257), 'Time Entries'!$J$12:$J$1011))</f>
        <v/>
      </c>
      <c r="N257" s="22" t="str">
        <f>IF(OR($B257="", $C257=""), "", SUMIF('Time Entries'!$S$12:$S$1011, _xlfn.CONCAT(N$10, " - ", $Y257), 'Time Entries'!$D$12:$D$1011)+SUMIF('Time Entries'!$T$12:$T$1011, _xlfn.CONCAT(N$10, " - ", $Y257), 'Time Entries'!$F$12:$F$1011)+SUMIF('Time Entries'!$U$12:$U$1011, _xlfn.CONCAT(N$10, " - ", $Y257), 'Time Entries'!$H$12:$H$1011)+SUMIF('Time Entries'!$V$12:$V$1011, _xlfn.CONCAT(N$10, " - ", $Y257), 'Time Entries'!$J$12:$J$1011))</f>
        <v/>
      </c>
      <c r="O257" s="22" t="str">
        <f>IF(OR($B257="", $C257=""), "", SUMIF('Time Entries'!$S$12:$S$1011, _xlfn.CONCAT(O$10, " - ", $Y257), 'Time Entries'!$D$12:$D$1011)+SUMIF('Time Entries'!$T$12:$T$1011, _xlfn.CONCAT(O$10, " - ", $Y257), 'Time Entries'!$F$12:$F$1011)+SUMIF('Time Entries'!$U$12:$U$1011, _xlfn.CONCAT(O$10, " - ", $Y257), 'Time Entries'!$H$12:$H$1011)+SUMIF('Time Entries'!$V$12:$V$1011, _xlfn.CONCAT(O$10, " - ", $Y257), 'Time Entries'!$J$12:$J$1011))</f>
        <v/>
      </c>
      <c r="P257" s="22" t="str">
        <f>IF(OR($B257="", $C257=""), "", SUMIF('Time Entries'!$S$12:$S$1011, _xlfn.CONCAT(P$10, " - ", $Y257), 'Time Entries'!$D$12:$D$1011)+SUMIF('Time Entries'!$T$12:$T$1011, _xlfn.CONCAT(P$10, " - ", $Y257), 'Time Entries'!$F$12:$F$1011)+SUMIF('Time Entries'!$U$12:$U$1011, _xlfn.CONCAT(P$10, " - ", $Y257), 'Time Entries'!$H$12:$H$1011)+SUMIF('Time Entries'!$V$12:$V$1011, _xlfn.CONCAT(P$10, " - ", $Y257), 'Time Entries'!$J$12:$J$1011))</f>
        <v/>
      </c>
      <c r="Q257" s="22" t="str">
        <f>IF(OR($B257="", $C257=""), "", SUMIF('Time Entries'!$S$12:$S$1011, _xlfn.CONCAT(Q$10, " - ", $Y257), 'Time Entries'!$D$12:$D$1011)+SUMIF('Time Entries'!$T$12:$T$1011, _xlfn.CONCAT(Q$10, " - ", $Y257), 'Time Entries'!$F$12:$F$1011)+SUMIF('Time Entries'!$U$12:$U$1011, _xlfn.CONCAT(Q$10, " - ", $Y257), 'Time Entries'!$H$12:$H$1011)+SUMIF('Time Entries'!$V$12:$V$1011, _xlfn.CONCAT(Q$10, " - ", $Y257), 'Time Entries'!$J$12:$J$1011))</f>
        <v/>
      </c>
      <c r="R257" s="22" t="str">
        <f>IF(OR($B257="", $C257=""), "", SUMIF('Time Entries'!$S$12:$S$1011, _xlfn.CONCAT(R$10, " - ", $Y257), 'Time Entries'!$D$12:$D$1011)+SUMIF('Time Entries'!$T$12:$T$1011, _xlfn.CONCAT(R$10, " - ", $Y257), 'Time Entries'!$F$12:$F$1011)+SUMIF('Time Entries'!$U$12:$U$1011, _xlfn.CONCAT(R$10, " - ", $Y257), 'Time Entries'!$H$12:$H$1011)+SUMIF('Time Entries'!$V$12:$V$1011, _xlfn.CONCAT(R$10, " - ", $Y257), 'Time Entries'!$J$12:$J$1011))</f>
        <v/>
      </c>
      <c r="S257" s="22" t="str">
        <f>IF(OR($B257="", $C257=""), "", SUMIF('Time Entries'!$S$12:$S$1011, _xlfn.CONCAT(S$10, " - ", $Y257), 'Time Entries'!$D$12:$D$1011)+SUMIF('Time Entries'!$T$12:$T$1011, _xlfn.CONCAT(S$10, " - ", $Y257), 'Time Entries'!$F$12:$F$1011)+SUMIF('Time Entries'!$U$12:$U$1011, _xlfn.CONCAT(S$10, " - ", $Y257), 'Time Entries'!$H$12:$H$1011)+SUMIF('Time Entries'!$V$12:$V$1011, _xlfn.CONCAT(S$10, " - ", $Y257), 'Time Entries'!$J$12:$J$1011))</f>
        <v/>
      </c>
      <c r="T257" s="24" t="str">
        <f>IF(OR($B257="", $C257=""), "", SUMIF('Time Entries'!$S$12:$S$1011, _xlfn.CONCAT(T$10, " - ", $Y257), 'Time Entries'!$D$12:$D$1011)+SUMIF('Time Entries'!$T$12:$T$1011, _xlfn.CONCAT(T$10, " - ", $Y257), 'Time Entries'!$F$12:$F$1011)+SUMIF('Time Entries'!$U$12:$U$1011, _xlfn.CONCAT(T$10, " - ", $Y257), 'Time Entries'!$H$12:$H$1011)+SUMIF('Time Entries'!$V$12:$V$1011, _xlfn.CONCAT(T$10, " - ", $Y257), 'Time Entries'!$J$12:$J$1011))</f>
        <v/>
      </c>
      <c r="U257" s="48"/>
      <c r="W257" s="17" t="str">
        <f t="shared" si="25"/>
        <v/>
      </c>
      <c r="Y257" s="17" t="str">
        <f t="shared" si="26"/>
        <v/>
      </c>
      <c r="AD257" s="17" t="str">
        <f t="shared" si="27"/>
        <v/>
      </c>
      <c r="AF257" s="17" t="str">
        <f t="shared" si="28"/>
        <v/>
      </c>
      <c r="AH257" s="17" t="str">
        <f>IF($B257="", "", IF(COUNTIF($B$12:$B257, $B257)&gt;1, "", $B257))</f>
        <v/>
      </c>
      <c r="AI257" s="17" t="str">
        <f>IF($AH257="", "", COUNTIF($AH$12:$AH$261, "&lt;"&amp;$AH257)+1+COUNTIF($AH$12:$AH257, $AH257)-1-$AH$10)</f>
        <v/>
      </c>
      <c r="AK257" s="17" t="str">
        <f t="shared" si="29"/>
        <v/>
      </c>
      <c r="AL257" s="17" t="str">
        <f>IF($AK257="", "", COUNTIF($AK$12:$AK$261, "&lt;"&amp;$AK257)+1+COUNTIF($AK$12:$AK257, $AK257)-1-$AK$10)</f>
        <v/>
      </c>
    </row>
    <row r="258" spans="1:38" x14ac:dyDescent="0.25">
      <c r="A258" s="48"/>
      <c r="B258" s="57"/>
      <c r="C258" s="58"/>
      <c r="D258" s="59"/>
      <c r="E258" s="48"/>
      <c r="F258" s="27" t="str">
        <f t="shared" si="23"/>
        <v/>
      </c>
      <c r="G258" s="27" t="str">
        <f t="shared" si="24"/>
        <v/>
      </c>
      <c r="H258" s="48"/>
      <c r="I258" s="31" t="str">
        <f>IF(OR($B258="", $C258=""), "", SUMIF('Time Entries'!$S$12:$S$1011, _xlfn.CONCAT(I$10, " - ", $Y258), 'Time Entries'!$D$12:$D$1011)+SUMIF('Time Entries'!$T$12:$T$1011, _xlfn.CONCAT(I$10, " - ", $Y258), 'Time Entries'!$F$12:$F$1011)+SUMIF('Time Entries'!$U$12:$U$1011, _xlfn.CONCAT(I$10, " - ", $Y258), 'Time Entries'!$H$12:$H$1011)+SUMIF('Time Entries'!$V$12:$V$1011, _xlfn.CONCAT(I$10, " - ", $Y258), 'Time Entries'!$J$12:$J$1011))</f>
        <v/>
      </c>
      <c r="J258" s="22" t="str">
        <f>IF(OR($B258="", $C258=""), "", SUMIF('Time Entries'!$S$12:$S$1011, _xlfn.CONCAT(J$10, " - ", $Y258), 'Time Entries'!$D$12:$D$1011)+SUMIF('Time Entries'!$T$12:$T$1011, _xlfn.CONCAT(J$10, " - ", $Y258), 'Time Entries'!$F$12:$F$1011)+SUMIF('Time Entries'!$U$12:$U$1011, _xlfn.CONCAT(J$10, " - ", $Y258), 'Time Entries'!$H$12:$H$1011)+SUMIF('Time Entries'!$V$12:$V$1011, _xlfn.CONCAT(J$10, " - ", $Y258), 'Time Entries'!$J$12:$J$1011))</f>
        <v/>
      </c>
      <c r="K258" s="22" t="str">
        <f>IF(OR($B258="", $C258=""), "", SUMIF('Time Entries'!$S$12:$S$1011, _xlfn.CONCAT(K$10, " - ", $Y258), 'Time Entries'!$D$12:$D$1011)+SUMIF('Time Entries'!$T$12:$T$1011, _xlfn.CONCAT(K$10, " - ", $Y258), 'Time Entries'!$F$12:$F$1011)+SUMIF('Time Entries'!$U$12:$U$1011, _xlfn.CONCAT(K$10, " - ", $Y258), 'Time Entries'!$H$12:$H$1011)+SUMIF('Time Entries'!$V$12:$V$1011, _xlfn.CONCAT(K$10, " - ", $Y258), 'Time Entries'!$J$12:$J$1011))</f>
        <v/>
      </c>
      <c r="L258" s="22" t="str">
        <f>IF(OR($B258="", $C258=""), "", SUMIF('Time Entries'!$S$12:$S$1011, _xlfn.CONCAT(L$10, " - ", $Y258), 'Time Entries'!$D$12:$D$1011)+SUMIF('Time Entries'!$T$12:$T$1011, _xlfn.CONCAT(L$10, " - ", $Y258), 'Time Entries'!$F$12:$F$1011)+SUMIF('Time Entries'!$U$12:$U$1011, _xlfn.CONCAT(L$10, " - ", $Y258), 'Time Entries'!$H$12:$H$1011)+SUMIF('Time Entries'!$V$12:$V$1011, _xlfn.CONCAT(L$10, " - ", $Y258), 'Time Entries'!$J$12:$J$1011))</f>
        <v/>
      </c>
      <c r="M258" s="22" t="str">
        <f>IF(OR($B258="", $C258=""), "", SUMIF('Time Entries'!$S$12:$S$1011, _xlfn.CONCAT(M$10, " - ", $Y258), 'Time Entries'!$D$12:$D$1011)+SUMIF('Time Entries'!$T$12:$T$1011, _xlfn.CONCAT(M$10, " - ", $Y258), 'Time Entries'!$F$12:$F$1011)+SUMIF('Time Entries'!$U$12:$U$1011, _xlfn.CONCAT(M$10, " - ", $Y258), 'Time Entries'!$H$12:$H$1011)+SUMIF('Time Entries'!$V$12:$V$1011, _xlfn.CONCAT(M$10, " - ", $Y258), 'Time Entries'!$J$12:$J$1011))</f>
        <v/>
      </c>
      <c r="N258" s="22" t="str">
        <f>IF(OR($B258="", $C258=""), "", SUMIF('Time Entries'!$S$12:$S$1011, _xlfn.CONCAT(N$10, " - ", $Y258), 'Time Entries'!$D$12:$D$1011)+SUMIF('Time Entries'!$T$12:$T$1011, _xlfn.CONCAT(N$10, " - ", $Y258), 'Time Entries'!$F$12:$F$1011)+SUMIF('Time Entries'!$U$12:$U$1011, _xlfn.CONCAT(N$10, " - ", $Y258), 'Time Entries'!$H$12:$H$1011)+SUMIF('Time Entries'!$V$12:$V$1011, _xlfn.CONCAT(N$10, " - ", $Y258), 'Time Entries'!$J$12:$J$1011))</f>
        <v/>
      </c>
      <c r="O258" s="22" t="str">
        <f>IF(OR($B258="", $C258=""), "", SUMIF('Time Entries'!$S$12:$S$1011, _xlfn.CONCAT(O$10, " - ", $Y258), 'Time Entries'!$D$12:$D$1011)+SUMIF('Time Entries'!$T$12:$T$1011, _xlfn.CONCAT(O$10, " - ", $Y258), 'Time Entries'!$F$12:$F$1011)+SUMIF('Time Entries'!$U$12:$U$1011, _xlfn.CONCAT(O$10, " - ", $Y258), 'Time Entries'!$H$12:$H$1011)+SUMIF('Time Entries'!$V$12:$V$1011, _xlfn.CONCAT(O$10, " - ", $Y258), 'Time Entries'!$J$12:$J$1011))</f>
        <v/>
      </c>
      <c r="P258" s="22" t="str">
        <f>IF(OR($B258="", $C258=""), "", SUMIF('Time Entries'!$S$12:$S$1011, _xlfn.CONCAT(P$10, " - ", $Y258), 'Time Entries'!$D$12:$D$1011)+SUMIF('Time Entries'!$T$12:$T$1011, _xlfn.CONCAT(P$10, " - ", $Y258), 'Time Entries'!$F$12:$F$1011)+SUMIF('Time Entries'!$U$12:$U$1011, _xlfn.CONCAT(P$10, " - ", $Y258), 'Time Entries'!$H$12:$H$1011)+SUMIF('Time Entries'!$V$12:$V$1011, _xlfn.CONCAT(P$10, " - ", $Y258), 'Time Entries'!$J$12:$J$1011))</f>
        <v/>
      </c>
      <c r="Q258" s="22" t="str">
        <f>IF(OR($B258="", $C258=""), "", SUMIF('Time Entries'!$S$12:$S$1011, _xlfn.CONCAT(Q$10, " - ", $Y258), 'Time Entries'!$D$12:$D$1011)+SUMIF('Time Entries'!$T$12:$T$1011, _xlfn.CONCAT(Q$10, " - ", $Y258), 'Time Entries'!$F$12:$F$1011)+SUMIF('Time Entries'!$U$12:$U$1011, _xlfn.CONCAT(Q$10, " - ", $Y258), 'Time Entries'!$H$12:$H$1011)+SUMIF('Time Entries'!$V$12:$V$1011, _xlfn.CONCAT(Q$10, " - ", $Y258), 'Time Entries'!$J$12:$J$1011))</f>
        <v/>
      </c>
      <c r="R258" s="22" t="str">
        <f>IF(OR($B258="", $C258=""), "", SUMIF('Time Entries'!$S$12:$S$1011, _xlfn.CONCAT(R$10, " - ", $Y258), 'Time Entries'!$D$12:$D$1011)+SUMIF('Time Entries'!$T$12:$T$1011, _xlfn.CONCAT(R$10, " - ", $Y258), 'Time Entries'!$F$12:$F$1011)+SUMIF('Time Entries'!$U$12:$U$1011, _xlfn.CONCAT(R$10, " - ", $Y258), 'Time Entries'!$H$12:$H$1011)+SUMIF('Time Entries'!$V$12:$V$1011, _xlfn.CONCAT(R$10, " - ", $Y258), 'Time Entries'!$J$12:$J$1011))</f>
        <v/>
      </c>
      <c r="S258" s="22" t="str">
        <f>IF(OR($B258="", $C258=""), "", SUMIF('Time Entries'!$S$12:$S$1011, _xlfn.CONCAT(S$10, " - ", $Y258), 'Time Entries'!$D$12:$D$1011)+SUMIF('Time Entries'!$T$12:$T$1011, _xlfn.CONCAT(S$10, " - ", $Y258), 'Time Entries'!$F$12:$F$1011)+SUMIF('Time Entries'!$U$12:$U$1011, _xlfn.CONCAT(S$10, " - ", $Y258), 'Time Entries'!$H$12:$H$1011)+SUMIF('Time Entries'!$V$12:$V$1011, _xlfn.CONCAT(S$10, " - ", $Y258), 'Time Entries'!$J$12:$J$1011))</f>
        <v/>
      </c>
      <c r="T258" s="24" t="str">
        <f>IF(OR($B258="", $C258=""), "", SUMIF('Time Entries'!$S$12:$S$1011, _xlfn.CONCAT(T$10, " - ", $Y258), 'Time Entries'!$D$12:$D$1011)+SUMIF('Time Entries'!$T$12:$T$1011, _xlfn.CONCAT(T$10, " - ", $Y258), 'Time Entries'!$F$12:$F$1011)+SUMIF('Time Entries'!$U$12:$U$1011, _xlfn.CONCAT(T$10, " - ", $Y258), 'Time Entries'!$H$12:$H$1011)+SUMIF('Time Entries'!$V$12:$V$1011, _xlfn.CONCAT(T$10, " - ", $Y258), 'Time Entries'!$J$12:$J$1011))</f>
        <v/>
      </c>
      <c r="U258" s="48"/>
      <c r="W258" s="17" t="str">
        <f t="shared" si="25"/>
        <v/>
      </c>
      <c r="Y258" s="17" t="str">
        <f t="shared" si="26"/>
        <v/>
      </c>
      <c r="AD258" s="17" t="str">
        <f t="shared" si="27"/>
        <v/>
      </c>
      <c r="AF258" s="17" t="str">
        <f t="shared" si="28"/>
        <v/>
      </c>
      <c r="AH258" s="17" t="str">
        <f>IF($B258="", "", IF(COUNTIF($B$12:$B258, $B258)&gt;1, "", $B258))</f>
        <v/>
      </c>
      <c r="AI258" s="17" t="str">
        <f>IF($AH258="", "", COUNTIF($AH$12:$AH$261, "&lt;"&amp;$AH258)+1+COUNTIF($AH$12:$AH258, $AH258)-1-$AH$10)</f>
        <v/>
      </c>
      <c r="AK258" s="17" t="str">
        <f t="shared" si="29"/>
        <v/>
      </c>
      <c r="AL258" s="17" t="str">
        <f>IF($AK258="", "", COUNTIF($AK$12:$AK$261, "&lt;"&amp;$AK258)+1+COUNTIF($AK$12:$AK258, $AK258)-1-$AK$10)</f>
        <v/>
      </c>
    </row>
    <row r="259" spans="1:38" x14ac:dyDescent="0.25">
      <c r="A259" s="48"/>
      <c r="B259" s="57"/>
      <c r="C259" s="58"/>
      <c r="D259" s="59"/>
      <c r="E259" s="48"/>
      <c r="F259" s="27" t="str">
        <f t="shared" si="23"/>
        <v/>
      </c>
      <c r="G259" s="27" t="str">
        <f t="shared" si="24"/>
        <v/>
      </c>
      <c r="H259" s="48"/>
      <c r="I259" s="31" t="str">
        <f>IF(OR($B259="", $C259=""), "", SUMIF('Time Entries'!$S$12:$S$1011, _xlfn.CONCAT(I$10, " - ", $Y259), 'Time Entries'!$D$12:$D$1011)+SUMIF('Time Entries'!$T$12:$T$1011, _xlfn.CONCAT(I$10, " - ", $Y259), 'Time Entries'!$F$12:$F$1011)+SUMIF('Time Entries'!$U$12:$U$1011, _xlfn.CONCAT(I$10, " - ", $Y259), 'Time Entries'!$H$12:$H$1011)+SUMIF('Time Entries'!$V$12:$V$1011, _xlfn.CONCAT(I$10, " - ", $Y259), 'Time Entries'!$J$12:$J$1011))</f>
        <v/>
      </c>
      <c r="J259" s="22" t="str">
        <f>IF(OR($B259="", $C259=""), "", SUMIF('Time Entries'!$S$12:$S$1011, _xlfn.CONCAT(J$10, " - ", $Y259), 'Time Entries'!$D$12:$D$1011)+SUMIF('Time Entries'!$T$12:$T$1011, _xlfn.CONCAT(J$10, " - ", $Y259), 'Time Entries'!$F$12:$F$1011)+SUMIF('Time Entries'!$U$12:$U$1011, _xlfn.CONCAT(J$10, " - ", $Y259), 'Time Entries'!$H$12:$H$1011)+SUMIF('Time Entries'!$V$12:$V$1011, _xlfn.CONCAT(J$10, " - ", $Y259), 'Time Entries'!$J$12:$J$1011))</f>
        <v/>
      </c>
      <c r="K259" s="22" t="str">
        <f>IF(OR($B259="", $C259=""), "", SUMIF('Time Entries'!$S$12:$S$1011, _xlfn.CONCAT(K$10, " - ", $Y259), 'Time Entries'!$D$12:$D$1011)+SUMIF('Time Entries'!$T$12:$T$1011, _xlfn.CONCAT(K$10, " - ", $Y259), 'Time Entries'!$F$12:$F$1011)+SUMIF('Time Entries'!$U$12:$U$1011, _xlfn.CONCAT(K$10, " - ", $Y259), 'Time Entries'!$H$12:$H$1011)+SUMIF('Time Entries'!$V$12:$V$1011, _xlfn.CONCAT(K$10, " - ", $Y259), 'Time Entries'!$J$12:$J$1011))</f>
        <v/>
      </c>
      <c r="L259" s="22" t="str">
        <f>IF(OR($B259="", $C259=""), "", SUMIF('Time Entries'!$S$12:$S$1011, _xlfn.CONCAT(L$10, " - ", $Y259), 'Time Entries'!$D$12:$D$1011)+SUMIF('Time Entries'!$T$12:$T$1011, _xlfn.CONCAT(L$10, " - ", $Y259), 'Time Entries'!$F$12:$F$1011)+SUMIF('Time Entries'!$U$12:$U$1011, _xlfn.CONCAT(L$10, " - ", $Y259), 'Time Entries'!$H$12:$H$1011)+SUMIF('Time Entries'!$V$12:$V$1011, _xlfn.CONCAT(L$10, " - ", $Y259), 'Time Entries'!$J$12:$J$1011))</f>
        <v/>
      </c>
      <c r="M259" s="22" t="str">
        <f>IF(OR($B259="", $C259=""), "", SUMIF('Time Entries'!$S$12:$S$1011, _xlfn.CONCAT(M$10, " - ", $Y259), 'Time Entries'!$D$12:$D$1011)+SUMIF('Time Entries'!$T$12:$T$1011, _xlfn.CONCAT(M$10, " - ", $Y259), 'Time Entries'!$F$12:$F$1011)+SUMIF('Time Entries'!$U$12:$U$1011, _xlfn.CONCAT(M$10, " - ", $Y259), 'Time Entries'!$H$12:$H$1011)+SUMIF('Time Entries'!$V$12:$V$1011, _xlfn.CONCAT(M$10, " - ", $Y259), 'Time Entries'!$J$12:$J$1011))</f>
        <v/>
      </c>
      <c r="N259" s="22" t="str">
        <f>IF(OR($B259="", $C259=""), "", SUMIF('Time Entries'!$S$12:$S$1011, _xlfn.CONCAT(N$10, " - ", $Y259), 'Time Entries'!$D$12:$D$1011)+SUMIF('Time Entries'!$T$12:$T$1011, _xlfn.CONCAT(N$10, " - ", $Y259), 'Time Entries'!$F$12:$F$1011)+SUMIF('Time Entries'!$U$12:$U$1011, _xlfn.CONCAT(N$10, " - ", $Y259), 'Time Entries'!$H$12:$H$1011)+SUMIF('Time Entries'!$V$12:$V$1011, _xlfn.CONCAT(N$10, " - ", $Y259), 'Time Entries'!$J$12:$J$1011))</f>
        <v/>
      </c>
      <c r="O259" s="22" t="str">
        <f>IF(OR($B259="", $C259=""), "", SUMIF('Time Entries'!$S$12:$S$1011, _xlfn.CONCAT(O$10, " - ", $Y259), 'Time Entries'!$D$12:$D$1011)+SUMIF('Time Entries'!$T$12:$T$1011, _xlfn.CONCAT(O$10, " - ", $Y259), 'Time Entries'!$F$12:$F$1011)+SUMIF('Time Entries'!$U$12:$U$1011, _xlfn.CONCAT(O$10, " - ", $Y259), 'Time Entries'!$H$12:$H$1011)+SUMIF('Time Entries'!$V$12:$V$1011, _xlfn.CONCAT(O$10, " - ", $Y259), 'Time Entries'!$J$12:$J$1011))</f>
        <v/>
      </c>
      <c r="P259" s="22" t="str">
        <f>IF(OR($B259="", $C259=""), "", SUMIF('Time Entries'!$S$12:$S$1011, _xlfn.CONCAT(P$10, " - ", $Y259), 'Time Entries'!$D$12:$D$1011)+SUMIF('Time Entries'!$T$12:$T$1011, _xlfn.CONCAT(P$10, " - ", $Y259), 'Time Entries'!$F$12:$F$1011)+SUMIF('Time Entries'!$U$12:$U$1011, _xlfn.CONCAT(P$10, " - ", $Y259), 'Time Entries'!$H$12:$H$1011)+SUMIF('Time Entries'!$V$12:$V$1011, _xlfn.CONCAT(P$10, " - ", $Y259), 'Time Entries'!$J$12:$J$1011))</f>
        <v/>
      </c>
      <c r="Q259" s="22" t="str">
        <f>IF(OR($B259="", $C259=""), "", SUMIF('Time Entries'!$S$12:$S$1011, _xlfn.CONCAT(Q$10, " - ", $Y259), 'Time Entries'!$D$12:$D$1011)+SUMIF('Time Entries'!$T$12:$T$1011, _xlfn.CONCAT(Q$10, " - ", $Y259), 'Time Entries'!$F$12:$F$1011)+SUMIF('Time Entries'!$U$12:$U$1011, _xlfn.CONCAT(Q$10, " - ", $Y259), 'Time Entries'!$H$12:$H$1011)+SUMIF('Time Entries'!$V$12:$V$1011, _xlfn.CONCAT(Q$10, " - ", $Y259), 'Time Entries'!$J$12:$J$1011))</f>
        <v/>
      </c>
      <c r="R259" s="22" t="str">
        <f>IF(OR($B259="", $C259=""), "", SUMIF('Time Entries'!$S$12:$S$1011, _xlfn.CONCAT(R$10, " - ", $Y259), 'Time Entries'!$D$12:$D$1011)+SUMIF('Time Entries'!$T$12:$T$1011, _xlfn.CONCAT(R$10, " - ", $Y259), 'Time Entries'!$F$12:$F$1011)+SUMIF('Time Entries'!$U$12:$U$1011, _xlfn.CONCAT(R$10, " - ", $Y259), 'Time Entries'!$H$12:$H$1011)+SUMIF('Time Entries'!$V$12:$V$1011, _xlfn.CONCAT(R$10, " - ", $Y259), 'Time Entries'!$J$12:$J$1011))</f>
        <v/>
      </c>
      <c r="S259" s="22" t="str">
        <f>IF(OR($B259="", $C259=""), "", SUMIF('Time Entries'!$S$12:$S$1011, _xlfn.CONCAT(S$10, " - ", $Y259), 'Time Entries'!$D$12:$D$1011)+SUMIF('Time Entries'!$T$12:$T$1011, _xlfn.CONCAT(S$10, " - ", $Y259), 'Time Entries'!$F$12:$F$1011)+SUMIF('Time Entries'!$U$12:$U$1011, _xlfn.CONCAT(S$10, " - ", $Y259), 'Time Entries'!$H$12:$H$1011)+SUMIF('Time Entries'!$V$12:$V$1011, _xlfn.CONCAT(S$10, " - ", $Y259), 'Time Entries'!$J$12:$J$1011))</f>
        <v/>
      </c>
      <c r="T259" s="24" t="str">
        <f>IF(OR($B259="", $C259=""), "", SUMIF('Time Entries'!$S$12:$S$1011, _xlfn.CONCAT(T$10, " - ", $Y259), 'Time Entries'!$D$12:$D$1011)+SUMIF('Time Entries'!$T$12:$T$1011, _xlfn.CONCAT(T$10, " - ", $Y259), 'Time Entries'!$F$12:$F$1011)+SUMIF('Time Entries'!$U$12:$U$1011, _xlfn.CONCAT(T$10, " - ", $Y259), 'Time Entries'!$H$12:$H$1011)+SUMIF('Time Entries'!$V$12:$V$1011, _xlfn.CONCAT(T$10, " - ", $Y259), 'Time Entries'!$J$12:$J$1011))</f>
        <v/>
      </c>
      <c r="U259" s="48"/>
      <c r="W259" s="17" t="str">
        <f t="shared" si="25"/>
        <v/>
      </c>
      <c r="Y259" s="17" t="str">
        <f t="shared" si="26"/>
        <v/>
      </c>
      <c r="AD259" s="17" t="str">
        <f t="shared" si="27"/>
        <v/>
      </c>
      <c r="AF259" s="17" t="str">
        <f t="shared" si="28"/>
        <v/>
      </c>
      <c r="AH259" s="17" t="str">
        <f>IF($B259="", "", IF(COUNTIF($B$12:$B259, $B259)&gt;1, "", $B259))</f>
        <v/>
      </c>
      <c r="AI259" s="17" t="str">
        <f>IF($AH259="", "", COUNTIF($AH$12:$AH$261, "&lt;"&amp;$AH259)+1+COUNTIF($AH$12:$AH259, $AH259)-1-$AH$10)</f>
        <v/>
      </c>
      <c r="AK259" s="17" t="str">
        <f t="shared" si="29"/>
        <v/>
      </c>
      <c r="AL259" s="17" t="str">
        <f>IF($AK259="", "", COUNTIF($AK$12:$AK$261, "&lt;"&amp;$AK259)+1+COUNTIF($AK$12:$AK259, $AK259)-1-$AK$10)</f>
        <v/>
      </c>
    </row>
    <row r="260" spans="1:38" x14ac:dyDescent="0.25">
      <c r="A260" s="48"/>
      <c r="B260" s="57"/>
      <c r="C260" s="58"/>
      <c r="D260" s="59"/>
      <c r="E260" s="48"/>
      <c r="F260" s="27" t="str">
        <f t="shared" si="23"/>
        <v/>
      </c>
      <c r="G260" s="27" t="str">
        <f t="shared" si="24"/>
        <v/>
      </c>
      <c r="H260" s="48"/>
      <c r="I260" s="31" t="str">
        <f>IF(OR($B260="", $C260=""), "", SUMIF('Time Entries'!$S$12:$S$1011, _xlfn.CONCAT(I$10, " - ", $Y260), 'Time Entries'!$D$12:$D$1011)+SUMIF('Time Entries'!$T$12:$T$1011, _xlfn.CONCAT(I$10, " - ", $Y260), 'Time Entries'!$F$12:$F$1011)+SUMIF('Time Entries'!$U$12:$U$1011, _xlfn.CONCAT(I$10, " - ", $Y260), 'Time Entries'!$H$12:$H$1011)+SUMIF('Time Entries'!$V$12:$V$1011, _xlfn.CONCAT(I$10, " - ", $Y260), 'Time Entries'!$J$12:$J$1011))</f>
        <v/>
      </c>
      <c r="J260" s="22" t="str">
        <f>IF(OR($B260="", $C260=""), "", SUMIF('Time Entries'!$S$12:$S$1011, _xlfn.CONCAT(J$10, " - ", $Y260), 'Time Entries'!$D$12:$D$1011)+SUMIF('Time Entries'!$T$12:$T$1011, _xlfn.CONCAT(J$10, " - ", $Y260), 'Time Entries'!$F$12:$F$1011)+SUMIF('Time Entries'!$U$12:$U$1011, _xlfn.CONCAT(J$10, " - ", $Y260), 'Time Entries'!$H$12:$H$1011)+SUMIF('Time Entries'!$V$12:$V$1011, _xlfn.CONCAT(J$10, " - ", $Y260), 'Time Entries'!$J$12:$J$1011))</f>
        <v/>
      </c>
      <c r="K260" s="22" t="str">
        <f>IF(OR($B260="", $C260=""), "", SUMIF('Time Entries'!$S$12:$S$1011, _xlfn.CONCAT(K$10, " - ", $Y260), 'Time Entries'!$D$12:$D$1011)+SUMIF('Time Entries'!$T$12:$T$1011, _xlfn.CONCAT(K$10, " - ", $Y260), 'Time Entries'!$F$12:$F$1011)+SUMIF('Time Entries'!$U$12:$U$1011, _xlfn.CONCAT(K$10, " - ", $Y260), 'Time Entries'!$H$12:$H$1011)+SUMIF('Time Entries'!$V$12:$V$1011, _xlfn.CONCAT(K$10, " - ", $Y260), 'Time Entries'!$J$12:$J$1011))</f>
        <v/>
      </c>
      <c r="L260" s="22" t="str">
        <f>IF(OR($B260="", $C260=""), "", SUMIF('Time Entries'!$S$12:$S$1011, _xlfn.CONCAT(L$10, " - ", $Y260), 'Time Entries'!$D$12:$D$1011)+SUMIF('Time Entries'!$T$12:$T$1011, _xlfn.CONCAT(L$10, " - ", $Y260), 'Time Entries'!$F$12:$F$1011)+SUMIF('Time Entries'!$U$12:$U$1011, _xlfn.CONCAT(L$10, " - ", $Y260), 'Time Entries'!$H$12:$H$1011)+SUMIF('Time Entries'!$V$12:$V$1011, _xlfn.CONCAT(L$10, " - ", $Y260), 'Time Entries'!$J$12:$J$1011))</f>
        <v/>
      </c>
      <c r="M260" s="22" t="str">
        <f>IF(OR($B260="", $C260=""), "", SUMIF('Time Entries'!$S$12:$S$1011, _xlfn.CONCAT(M$10, " - ", $Y260), 'Time Entries'!$D$12:$D$1011)+SUMIF('Time Entries'!$T$12:$T$1011, _xlfn.CONCAT(M$10, " - ", $Y260), 'Time Entries'!$F$12:$F$1011)+SUMIF('Time Entries'!$U$12:$U$1011, _xlfn.CONCAT(M$10, " - ", $Y260), 'Time Entries'!$H$12:$H$1011)+SUMIF('Time Entries'!$V$12:$V$1011, _xlfn.CONCAT(M$10, " - ", $Y260), 'Time Entries'!$J$12:$J$1011))</f>
        <v/>
      </c>
      <c r="N260" s="22" t="str">
        <f>IF(OR($B260="", $C260=""), "", SUMIF('Time Entries'!$S$12:$S$1011, _xlfn.CONCAT(N$10, " - ", $Y260), 'Time Entries'!$D$12:$D$1011)+SUMIF('Time Entries'!$T$12:$T$1011, _xlfn.CONCAT(N$10, " - ", $Y260), 'Time Entries'!$F$12:$F$1011)+SUMIF('Time Entries'!$U$12:$U$1011, _xlfn.CONCAT(N$10, " - ", $Y260), 'Time Entries'!$H$12:$H$1011)+SUMIF('Time Entries'!$V$12:$V$1011, _xlfn.CONCAT(N$10, " - ", $Y260), 'Time Entries'!$J$12:$J$1011))</f>
        <v/>
      </c>
      <c r="O260" s="22" t="str">
        <f>IF(OR($B260="", $C260=""), "", SUMIF('Time Entries'!$S$12:$S$1011, _xlfn.CONCAT(O$10, " - ", $Y260), 'Time Entries'!$D$12:$D$1011)+SUMIF('Time Entries'!$T$12:$T$1011, _xlfn.CONCAT(O$10, " - ", $Y260), 'Time Entries'!$F$12:$F$1011)+SUMIF('Time Entries'!$U$12:$U$1011, _xlfn.CONCAT(O$10, " - ", $Y260), 'Time Entries'!$H$12:$H$1011)+SUMIF('Time Entries'!$V$12:$V$1011, _xlfn.CONCAT(O$10, " - ", $Y260), 'Time Entries'!$J$12:$J$1011))</f>
        <v/>
      </c>
      <c r="P260" s="22" t="str">
        <f>IF(OR($B260="", $C260=""), "", SUMIF('Time Entries'!$S$12:$S$1011, _xlfn.CONCAT(P$10, " - ", $Y260), 'Time Entries'!$D$12:$D$1011)+SUMIF('Time Entries'!$T$12:$T$1011, _xlfn.CONCAT(P$10, " - ", $Y260), 'Time Entries'!$F$12:$F$1011)+SUMIF('Time Entries'!$U$12:$U$1011, _xlfn.CONCAT(P$10, " - ", $Y260), 'Time Entries'!$H$12:$H$1011)+SUMIF('Time Entries'!$V$12:$V$1011, _xlfn.CONCAT(P$10, " - ", $Y260), 'Time Entries'!$J$12:$J$1011))</f>
        <v/>
      </c>
      <c r="Q260" s="22" t="str">
        <f>IF(OR($B260="", $C260=""), "", SUMIF('Time Entries'!$S$12:$S$1011, _xlfn.CONCAT(Q$10, " - ", $Y260), 'Time Entries'!$D$12:$D$1011)+SUMIF('Time Entries'!$T$12:$T$1011, _xlfn.CONCAT(Q$10, " - ", $Y260), 'Time Entries'!$F$12:$F$1011)+SUMIF('Time Entries'!$U$12:$U$1011, _xlfn.CONCAT(Q$10, " - ", $Y260), 'Time Entries'!$H$12:$H$1011)+SUMIF('Time Entries'!$V$12:$V$1011, _xlfn.CONCAT(Q$10, " - ", $Y260), 'Time Entries'!$J$12:$J$1011))</f>
        <v/>
      </c>
      <c r="R260" s="22" t="str">
        <f>IF(OR($B260="", $C260=""), "", SUMIF('Time Entries'!$S$12:$S$1011, _xlfn.CONCAT(R$10, " - ", $Y260), 'Time Entries'!$D$12:$D$1011)+SUMIF('Time Entries'!$T$12:$T$1011, _xlfn.CONCAT(R$10, " - ", $Y260), 'Time Entries'!$F$12:$F$1011)+SUMIF('Time Entries'!$U$12:$U$1011, _xlfn.CONCAT(R$10, " - ", $Y260), 'Time Entries'!$H$12:$H$1011)+SUMIF('Time Entries'!$V$12:$V$1011, _xlfn.CONCAT(R$10, " - ", $Y260), 'Time Entries'!$J$12:$J$1011))</f>
        <v/>
      </c>
      <c r="S260" s="22" t="str">
        <f>IF(OR($B260="", $C260=""), "", SUMIF('Time Entries'!$S$12:$S$1011, _xlfn.CONCAT(S$10, " - ", $Y260), 'Time Entries'!$D$12:$D$1011)+SUMIF('Time Entries'!$T$12:$T$1011, _xlfn.CONCAT(S$10, " - ", $Y260), 'Time Entries'!$F$12:$F$1011)+SUMIF('Time Entries'!$U$12:$U$1011, _xlfn.CONCAT(S$10, " - ", $Y260), 'Time Entries'!$H$12:$H$1011)+SUMIF('Time Entries'!$V$12:$V$1011, _xlfn.CONCAT(S$10, " - ", $Y260), 'Time Entries'!$J$12:$J$1011))</f>
        <v/>
      </c>
      <c r="T260" s="24" t="str">
        <f>IF(OR($B260="", $C260=""), "", SUMIF('Time Entries'!$S$12:$S$1011, _xlfn.CONCAT(T$10, " - ", $Y260), 'Time Entries'!$D$12:$D$1011)+SUMIF('Time Entries'!$T$12:$T$1011, _xlfn.CONCAT(T$10, " - ", $Y260), 'Time Entries'!$F$12:$F$1011)+SUMIF('Time Entries'!$U$12:$U$1011, _xlfn.CONCAT(T$10, " - ", $Y260), 'Time Entries'!$H$12:$H$1011)+SUMIF('Time Entries'!$V$12:$V$1011, _xlfn.CONCAT(T$10, " - ", $Y260), 'Time Entries'!$J$12:$J$1011))</f>
        <v/>
      </c>
      <c r="U260" s="48"/>
      <c r="W260" s="17" t="str">
        <f t="shared" si="25"/>
        <v/>
      </c>
      <c r="Y260" s="17" t="str">
        <f t="shared" si="26"/>
        <v/>
      </c>
      <c r="AD260" s="17" t="str">
        <f t="shared" si="27"/>
        <v/>
      </c>
      <c r="AF260" s="17" t="str">
        <f t="shared" si="28"/>
        <v/>
      </c>
      <c r="AH260" s="17" t="str">
        <f>IF($B260="", "", IF(COUNTIF($B$12:$B260, $B260)&gt;1, "", $B260))</f>
        <v/>
      </c>
      <c r="AI260" s="17" t="str">
        <f>IF($AH260="", "", COUNTIF($AH$12:$AH$261, "&lt;"&amp;$AH260)+1+COUNTIF($AH$12:$AH260, $AH260)-1-$AH$10)</f>
        <v/>
      </c>
      <c r="AK260" s="17" t="str">
        <f t="shared" si="29"/>
        <v/>
      </c>
      <c r="AL260" s="17" t="str">
        <f>IF($AK260="", "", COUNTIF($AK$12:$AK$261, "&lt;"&amp;$AK260)+1+COUNTIF($AK$12:$AK260, $AK260)-1-$AK$10)</f>
        <v/>
      </c>
    </row>
    <row r="261" spans="1:38" x14ac:dyDescent="0.25">
      <c r="A261" s="48"/>
      <c r="B261" s="60"/>
      <c r="C261" s="61"/>
      <c r="D261" s="62"/>
      <c r="E261" s="48"/>
      <c r="F261" s="28" t="str">
        <f t="shared" si="23"/>
        <v/>
      </c>
      <c r="G261" s="28" t="str">
        <f t="shared" si="24"/>
        <v/>
      </c>
      <c r="H261" s="48"/>
      <c r="I261" s="32" t="str">
        <f>IF(OR($B261="", $C261=""), "", SUMIF('Time Entries'!$S$12:$S$1011, _xlfn.CONCAT(I$10, " - ", $Y261), 'Time Entries'!$D$12:$D$1011)+SUMIF('Time Entries'!$T$12:$T$1011, _xlfn.CONCAT(I$10, " - ", $Y261), 'Time Entries'!$F$12:$F$1011)+SUMIF('Time Entries'!$U$12:$U$1011, _xlfn.CONCAT(I$10, " - ", $Y261), 'Time Entries'!$H$12:$H$1011)+SUMIF('Time Entries'!$V$12:$V$1011, _xlfn.CONCAT(I$10, " - ", $Y261), 'Time Entries'!$J$12:$J$1011))</f>
        <v/>
      </c>
      <c r="J261" s="33" t="str">
        <f>IF(OR($B261="", $C261=""), "", SUMIF('Time Entries'!$S$12:$S$1011, _xlfn.CONCAT(J$10, " - ", $Y261), 'Time Entries'!$D$12:$D$1011)+SUMIF('Time Entries'!$T$12:$T$1011, _xlfn.CONCAT(J$10, " - ", $Y261), 'Time Entries'!$F$12:$F$1011)+SUMIF('Time Entries'!$U$12:$U$1011, _xlfn.CONCAT(J$10, " - ", $Y261), 'Time Entries'!$H$12:$H$1011)+SUMIF('Time Entries'!$V$12:$V$1011, _xlfn.CONCAT(J$10, " - ", $Y261), 'Time Entries'!$J$12:$J$1011))</f>
        <v/>
      </c>
      <c r="K261" s="33" t="str">
        <f>IF(OR($B261="", $C261=""), "", SUMIF('Time Entries'!$S$12:$S$1011, _xlfn.CONCAT(K$10, " - ", $Y261), 'Time Entries'!$D$12:$D$1011)+SUMIF('Time Entries'!$T$12:$T$1011, _xlfn.CONCAT(K$10, " - ", $Y261), 'Time Entries'!$F$12:$F$1011)+SUMIF('Time Entries'!$U$12:$U$1011, _xlfn.CONCAT(K$10, " - ", $Y261), 'Time Entries'!$H$12:$H$1011)+SUMIF('Time Entries'!$V$12:$V$1011, _xlfn.CONCAT(K$10, " - ", $Y261), 'Time Entries'!$J$12:$J$1011))</f>
        <v/>
      </c>
      <c r="L261" s="33" t="str">
        <f>IF(OR($B261="", $C261=""), "", SUMIF('Time Entries'!$S$12:$S$1011, _xlfn.CONCAT(L$10, " - ", $Y261), 'Time Entries'!$D$12:$D$1011)+SUMIF('Time Entries'!$T$12:$T$1011, _xlfn.CONCAT(L$10, " - ", $Y261), 'Time Entries'!$F$12:$F$1011)+SUMIF('Time Entries'!$U$12:$U$1011, _xlfn.CONCAT(L$10, " - ", $Y261), 'Time Entries'!$H$12:$H$1011)+SUMIF('Time Entries'!$V$12:$V$1011, _xlfn.CONCAT(L$10, " - ", $Y261), 'Time Entries'!$J$12:$J$1011))</f>
        <v/>
      </c>
      <c r="M261" s="33" t="str">
        <f>IF(OR($B261="", $C261=""), "", SUMIF('Time Entries'!$S$12:$S$1011, _xlfn.CONCAT(M$10, " - ", $Y261), 'Time Entries'!$D$12:$D$1011)+SUMIF('Time Entries'!$T$12:$T$1011, _xlfn.CONCAT(M$10, " - ", $Y261), 'Time Entries'!$F$12:$F$1011)+SUMIF('Time Entries'!$U$12:$U$1011, _xlfn.CONCAT(M$10, " - ", $Y261), 'Time Entries'!$H$12:$H$1011)+SUMIF('Time Entries'!$V$12:$V$1011, _xlfn.CONCAT(M$10, " - ", $Y261), 'Time Entries'!$J$12:$J$1011))</f>
        <v/>
      </c>
      <c r="N261" s="33" t="str">
        <f>IF(OR($B261="", $C261=""), "", SUMIF('Time Entries'!$S$12:$S$1011, _xlfn.CONCAT(N$10, " - ", $Y261), 'Time Entries'!$D$12:$D$1011)+SUMIF('Time Entries'!$T$12:$T$1011, _xlfn.CONCAT(N$10, " - ", $Y261), 'Time Entries'!$F$12:$F$1011)+SUMIF('Time Entries'!$U$12:$U$1011, _xlfn.CONCAT(N$10, " - ", $Y261), 'Time Entries'!$H$12:$H$1011)+SUMIF('Time Entries'!$V$12:$V$1011, _xlfn.CONCAT(N$10, " - ", $Y261), 'Time Entries'!$J$12:$J$1011))</f>
        <v/>
      </c>
      <c r="O261" s="33" t="str">
        <f>IF(OR($B261="", $C261=""), "", SUMIF('Time Entries'!$S$12:$S$1011, _xlfn.CONCAT(O$10, " - ", $Y261), 'Time Entries'!$D$12:$D$1011)+SUMIF('Time Entries'!$T$12:$T$1011, _xlfn.CONCAT(O$10, " - ", $Y261), 'Time Entries'!$F$12:$F$1011)+SUMIF('Time Entries'!$U$12:$U$1011, _xlfn.CONCAT(O$10, " - ", $Y261), 'Time Entries'!$H$12:$H$1011)+SUMIF('Time Entries'!$V$12:$V$1011, _xlfn.CONCAT(O$10, " - ", $Y261), 'Time Entries'!$J$12:$J$1011))</f>
        <v/>
      </c>
      <c r="P261" s="33" t="str">
        <f>IF(OR($B261="", $C261=""), "", SUMIF('Time Entries'!$S$12:$S$1011, _xlfn.CONCAT(P$10, " - ", $Y261), 'Time Entries'!$D$12:$D$1011)+SUMIF('Time Entries'!$T$12:$T$1011, _xlfn.CONCAT(P$10, " - ", $Y261), 'Time Entries'!$F$12:$F$1011)+SUMIF('Time Entries'!$U$12:$U$1011, _xlfn.CONCAT(P$10, " - ", $Y261), 'Time Entries'!$H$12:$H$1011)+SUMIF('Time Entries'!$V$12:$V$1011, _xlfn.CONCAT(P$10, " - ", $Y261), 'Time Entries'!$J$12:$J$1011))</f>
        <v/>
      </c>
      <c r="Q261" s="33" t="str">
        <f>IF(OR($B261="", $C261=""), "", SUMIF('Time Entries'!$S$12:$S$1011, _xlfn.CONCAT(Q$10, " - ", $Y261), 'Time Entries'!$D$12:$D$1011)+SUMIF('Time Entries'!$T$12:$T$1011, _xlfn.CONCAT(Q$10, " - ", $Y261), 'Time Entries'!$F$12:$F$1011)+SUMIF('Time Entries'!$U$12:$U$1011, _xlfn.CONCAT(Q$10, " - ", $Y261), 'Time Entries'!$H$12:$H$1011)+SUMIF('Time Entries'!$V$12:$V$1011, _xlfn.CONCAT(Q$10, " - ", $Y261), 'Time Entries'!$J$12:$J$1011))</f>
        <v/>
      </c>
      <c r="R261" s="33" t="str">
        <f>IF(OR($B261="", $C261=""), "", SUMIF('Time Entries'!$S$12:$S$1011, _xlfn.CONCAT(R$10, " - ", $Y261), 'Time Entries'!$D$12:$D$1011)+SUMIF('Time Entries'!$T$12:$T$1011, _xlfn.CONCAT(R$10, " - ", $Y261), 'Time Entries'!$F$12:$F$1011)+SUMIF('Time Entries'!$U$12:$U$1011, _xlfn.CONCAT(R$10, " - ", $Y261), 'Time Entries'!$H$12:$H$1011)+SUMIF('Time Entries'!$V$12:$V$1011, _xlfn.CONCAT(R$10, " - ", $Y261), 'Time Entries'!$J$12:$J$1011))</f>
        <v/>
      </c>
      <c r="S261" s="33" t="str">
        <f>IF(OR($B261="", $C261=""), "", SUMIF('Time Entries'!$S$12:$S$1011, _xlfn.CONCAT(S$10, " - ", $Y261), 'Time Entries'!$D$12:$D$1011)+SUMIF('Time Entries'!$T$12:$T$1011, _xlfn.CONCAT(S$10, " - ", $Y261), 'Time Entries'!$F$12:$F$1011)+SUMIF('Time Entries'!$U$12:$U$1011, _xlfn.CONCAT(S$10, " - ", $Y261), 'Time Entries'!$H$12:$H$1011)+SUMIF('Time Entries'!$V$12:$V$1011, _xlfn.CONCAT(S$10, " - ", $Y261), 'Time Entries'!$J$12:$J$1011))</f>
        <v/>
      </c>
      <c r="T261" s="25" t="str">
        <f>IF(OR($B261="", $C261=""), "", SUMIF('Time Entries'!$S$12:$S$1011, _xlfn.CONCAT(T$10, " - ", $Y261), 'Time Entries'!$D$12:$D$1011)+SUMIF('Time Entries'!$T$12:$T$1011, _xlfn.CONCAT(T$10, " - ", $Y261), 'Time Entries'!$F$12:$F$1011)+SUMIF('Time Entries'!$U$12:$U$1011, _xlfn.CONCAT(T$10, " - ", $Y261), 'Time Entries'!$H$12:$H$1011)+SUMIF('Time Entries'!$V$12:$V$1011, _xlfn.CONCAT(T$10, " - ", $Y261), 'Time Entries'!$J$12:$J$1011))</f>
        <v/>
      </c>
      <c r="U261" s="48"/>
      <c r="W261" s="18" t="str">
        <f t="shared" si="25"/>
        <v/>
      </c>
      <c r="Y261" s="18" t="str">
        <f t="shared" si="26"/>
        <v/>
      </c>
      <c r="AD261" s="18" t="str">
        <f t="shared" si="27"/>
        <v/>
      </c>
      <c r="AF261" s="18" t="str">
        <f t="shared" si="28"/>
        <v/>
      </c>
      <c r="AH261" s="18" t="str">
        <f>IF($B261="", "", IF(COUNTIF($B$12:$B261, $B261)&gt;1, "", $B261))</f>
        <v/>
      </c>
      <c r="AI261" s="18" t="str">
        <f>IF($AH261="", "", COUNTIF($AH$12:$AH$261, "&lt;"&amp;$AH261)+1+COUNTIF($AH$12:$AH261, $AH261)-1-$AH$10)</f>
        <v/>
      </c>
      <c r="AK261" s="18" t="str">
        <f t="shared" si="29"/>
        <v/>
      </c>
      <c r="AL261" s="18" t="str">
        <f>IF($AK261="", "", COUNTIF($AK$12:$AK$261, "&lt;"&amp;$AK261)+1+COUNTIF($AK$12:$AK261, $AK261)-1-$AK$10)</f>
        <v/>
      </c>
    </row>
    <row r="262" spans="1:38" x14ac:dyDescent="0.25">
      <c r="A262" s="48"/>
      <c r="B262" s="48"/>
      <c r="C262" s="48"/>
      <c r="D262" s="48"/>
      <c r="E262" s="48"/>
      <c r="F262" s="48"/>
      <c r="G262" s="48"/>
      <c r="H262" s="48"/>
      <c r="I262" s="48"/>
      <c r="J262" s="48"/>
      <c r="K262" s="48"/>
      <c r="L262" s="48"/>
      <c r="M262" s="48"/>
      <c r="N262" s="48"/>
      <c r="O262" s="48"/>
      <c r="P262" s="48"/>
      <c r="Q262" s="48"/>
      <c r="R262" s="48"/>
      <c r="S262" s="48"/>
      <c r="T262" s="48"/>
      <c r="U262" s="48"/>
    </row>
    <row r="263" spans="1:38" hidden="1" x14ac:dyDescent="0.25"/>
    <row r="264" spans="1:38" hidden="1" x14ac:dyDescent="0.25"/>
    <row r="265" spans="1:38" hidden="1" x14ac:dyDescent="0.25"/>
    <row r="266" spans="1:38" hidden="1" x14ac:dyDescent="0.25"/>
    <row r="267" spans="1:38" hidden="1" x14ac:dyDescent="0.25"/>
    <row r="268" spans="1:38" hidden="1" x14ac:dyDescent="0.25"/>
    <row r="269" spans="1:38" hidden="1" x14ac:dyDescent="0.25"/>
    <row r="270" spans="1:38" hidden="1" x14ac:dyDescent="0.25"/>
    <row r="271" spans="1:38" hidden="1" x14ac:dyDescent="0.25"/>
    <row r="272" spans="1:38"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sheetData>
  <sheetProtection algorithmName="SHA-512" hashValue="TKjHtWiIKkr+FOfzWe59DMS5bw3iVYXgS1YAkkegx21JeeR9XKT55Wob3iubA9Qz5HopXQkSKd3oRhuUDN8D3Q==" saltValue="8+v08+CFg+aavJnSujIXWA==" spinCount="100000" sheet="1" objects="1" scenarios="1" sort="0" autoFilter="0"/>
  <autoFilter ref="B11:D16" xr:uid="{ADA18C32-76D8-4515-8C31-5402F50C9743}"/>
  <mergeCells count="7">
    <mergeCell ref="K6:L6"/>
    <mergeCell ref="I2:T4"/>
    <mergeCell ref="B9:C9"/>
    <mergeCell ref="B2:C3"/>
    <mergeCell ref="B5:D7"/>
    <mergeCell ref="F8:H8"/>
    <mergeCell ref="I6:J6"/>
  </mergeCells>
  <conditionalFormatting sqref="B9:C9">
    <cfRule type="expression" dxfId="7" priority="4">
      <formula>NOT($B$9="")</formula>
    </cfRule>
  </conditionalFormatting>
  <conditionalFormatting sqref="B12:C261">
    <cfRule type="expression" dxfId="6" priority="2">
      <formula>AND($AD12="X", B12="")</formula>
    </cfRule>
    <cfRule type="expression" dxfId="5" priority="3">
      <formula>$W12="X"</formula>
    </cfRule>
  </conditionalFormatting>
  <conditionalFormatting sqref="G12:G261">
    <cfRule type="expression" dxfId="4" priority="1">
      <formula>$F12&gt;$D12</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7C9C-F4AF-404F-A927-B88C3CB73FD1}">
  <sheetPr>
    <tabColor rgb="FFFFC000"/>
  </sheetPr>
  <dimension ref="A1:AE101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8.5703125" style="1" customWidth="1"/>
    <col min="4" max="4" width="8.5703125" style="1" customWidth="1"/>
    <col min="5" max="5" width="28.5703125" style="1" customWidth="1"/>
    <col min="6" max="6" width="8.5703125" style="1" customWidth="1"/>
    <col min="7" max="7" width="28.5703125" style="1" customWidth="1"/>
    <col min="8" max="8" width="8.5703125" style="1" customWidth="1"/>
    <col min="9" max="9" width="28.5703125" style="1" customWidth="1"/>
    <col min="10" max="10" width="8.5703125" style="1" customWidth="1"/>
    <col min="11" max="11" width="2.85546875" style="1" customWidth="1"/>
    <col min="12" max="12" width="9.140625" style="1" hidden="1" customWidth="1"/>
    <col min="13" max="13" width="14.42578125" style="1" hidden="1" customWidth="1"/>
    <col min="14" max="14" width="2.85546875" style="1" hidden="1" customWidth="1"/>
    <col min="15" max="15" width="17.140625" style="1" hidden="1" customWidth="1"/>
    <col min="16" max="16" width="2.85546875" style="1" hidden="1" customWidth="1"/>
    <col min="17" max="17" width="28.5703125" style="1" hidden="1" customWidth="1"/>
    <col min="18" max="18" width="2.85546875" style="1" hidden="1" customWidth="1"/>
    <col min="19" max="22" width="31.42578125" style="1" hidden="1" customWidth="1"/>
    <col min="23" max="23" width="2.85546875" style="1" hidden="1" customWidth="1"/>
    <col min="24" max="24" width="9.140625" style="1" hidden="1" customWidth="1"/>
    <col min="25" max="25" width="2.85546875" style="1" hidden="1" customWidth="1"/>
    <col min="26" max="26" width="9.140625" style="1" hidden="1" customWidth="1"/>
    <col min="27" max="27" width="2.85546875" style="1" hidden="1" customWidth="1"/>
    <col min="28" max="28" width="9.140625" style="1" hidden="1" customWidth="1"/>
    <col min="29" max="29" width="2.85546875" style="1" hidden="1" customWidth="1"/>
    <col min="30" max="31" width="0" style="1" hidden="1" customWidth="1"/>
    <col min="32" max="16384" width="9.140625" style="1" hidden="1"/>
  </cols>
  <sheetData>
    <row r="1" spans="1:31" x14ac:dyDescent="0.25">
      <c r="A1" s="48"/>
      <c r="B1" s="48"/>
      <c r="C1" s="48"/>
      <c r="D1" s="48"/>
      <c r="E1" s="48"/>
      <c r="F1" s="48"/>
      <c r="G1" s="48"/>
      <c r="H1" s="48"/>
      <c r="I1" s="48"/>
      <c r="J1" s="48"/>
      <c r="K1" s="48"/>
    </row>
    <row r="2" spans="1:31" x14ac:dyDescent="0.25">
      <c r="A2" s="48"/>
      <c r="B2" s="124" t="s">
        <v>13</v>
      </c>
      <c r="C2" s="126"/>
      <c r="D2" s="48"/>
      <c r="E2" s="73" t="s">
        <v>48</v>
      </c>
      <c r="F2" s="74"/>
      <c r="G2" s="74"/>
      <c r="H2" s="75"/>
      <c r="I2" s="48"/>
      <c r="J2" s="48"/>
      <c r="K2" s="48"/>
    </row>
    <row r="3" spans="1:31" x14ac:dyDescent="0.25">
      <c r="A3" s="48"/>
      <c r="B3" s="127"/>
      <c r="C3" s="129"/>
      <c r="D3" s="48"/>
      <c r="E3" s="76"/>
      <c r="F3" s="77"/>
      <c r="G3" s="77"/>
      <c r="H3" s="78"/>
      <c r="I3" s="48"/>
      <c r="J3" s="48"/>
      <c r="K3" s="48"/>
    </row>
    <row r="4" spans="1:31" x14ac:dyDescent="0.25">
      <c r="A4" s="48"/>
      <c r="B4" s="48"/>
      <c r="C4" s="48"/>
      <c r="D4" s="48"/>
      <c r="E4" s="76"/>
      <c r="F4" s="77"/>
      <c r="G4" s="77"/>
      <c r="H4" s="78"/>
      <c r="I4" s="48"/>
      <c r="J4" s="48"/>
      <c r="K4" s="48"/>
    </row>
    <row r="5" spans="1:31" x14ac:dyDescent="0.25">
      <c r="A5" s="48"/>
      <c r="B5" s="48"/>
      <c r="C5" s="48"/>
      <c r="D5" s="48"/>
      <c r="E5" s="76"/>
      <c r="F5" s="77"/>
      <c r="G5" s="77"/>
      <c r="H5" s="78"/>
      <c r="I5" s="48"/>
      <c r="J5" s="48"/>
      <c r="K5" s="48"/>
    </row>
    <row r="6" spans="1:31" x14ac:dyDescent="0.25">
      <c r="A6" s="48"/>
      <c r="B6" s="48"/>
      <c r="C6" s="48"/>
      <c r="D6" s="48"/>
      <c r="E6" s="76"/>
      <c r="F6" s="77"/>
      <c r="G6" s="77"/>
      <c r="H6" s="78"/>
      <c r="I6" s="48"/>
      <c r="J6" s="48"/>
      <c r="K6" s="48"/>
      <c r="O6" s="11">
        <f>'Intro &amp; Setup'!$Z$16</f>
        <v>0</v>
      </c>
    </row>
    <row r="7" spans="1:31" x14ac:dyDescent="0.25">
      <c r="A7" s="48"/>
      <c r="B7" s="48"/>
      <c r="C7" s="49" t="str">
        <f>IF($X$7=0, "", "Wrong Selections")</f>
        <v/>
      </c>
      <c r="D7" s="48"/>
      <c r="E7" s="79"/>
      <c r="F7" s="80"/>
      <c r="G7" s="80"/>
      <c r="H7" s="81"/>
      <c r="I7" s="48"/>
      <c r="J7" s="48"/>
      <c r="K7" s="48"/>
      <c r="O7" s="12">
        <f>DATE(YEAR(O6)+1,MONTH(O6),DAY(O6)-1)</f>
        <v>365</v>
      </c>
      <c r="X7" s="44">
        <f>X9+Z9+AB9+AD9</f>
        <v>0</v>
      </c>
    </row>
    <row r="8" spans="1:31" x14ac:dyDescent="0.25">
      <c r="A8" s="48"/>
      <c r="B8" s="48"/>
      <c r="C8" s="50" t="s">
        <v>20</v>
      </c>
      <c r="D8" s="50" t="s">
        <v>8</v>
      </c>
      <c r="E8" s="50" t="s">
        <v>20</v>
      </c>
      <c r="F8" s="50" t="s">
        <v>8</v>
      </c>
      <c r="G8" s="50" t="s">
        <v>20</v>
      </c>
      <c r="H8" s="50" t="s">
        <v>8</v>
      </c>
      <c r="I8" s="50" t="s">
        <v>20</v>
      </c>
      <c r="J8" s="50" t="s">
        <v>8</v>
      </c>
      <c r="K8" s="48"/>
    </row>
    <row r="9" spans="1:31" x14ac:dyDescent="0.25">
      <c r="A9" s="48"/>
      <c r="B9" s="49" t="str">
        <f>IF(O9=0, "", "Out of Dates")</f>
        <v/>
      </c>
      <c r="C9" s="112" t="s">
        <v>44</v>
      </c>
      <c r="D9" s="114"/>
      <c r="E9" s="112" t="s">
        <v>45</v>
      </c>
      <c r="F9" s="114"/>
      <c r="G9" s="112" t="s">
        <v>46</v>
      </c>
      <c r="H9" s="114"/>
      <c r="I9" s="112" t="s">
        <v>47</v>
      </c>
      <c r="J9" s="114"/>
      <c r="K9" s="48"/>
      <c r="O9" s="44">
        <f>COUNTIF($O$12:$O$1011, "X")</f>
        <v>0</v>
      </c>
      <c r="X9" s="44">
        <f>COUNTIF(X$12:X$1011, "X")</f>
        <v>0</v>
      </c>
      <c r="Z9" s="44">
        <f>COUNTIF(Z$12:Z$1011, "X")</f>
        <v>0</v>
      </c>
      <c r="AB9" s="44">
        <f>COUNTIF(AB$12:AB$1011, "X")</f>
        <v>0</v>
      </c>
      <c r="AD9" s="44">
        <f>COUNTIF(AD$12:AD$1011, "X")</f>
        <v>0</v>
      </c>
    </row>
    <row r="10" spans="1:31" x14ac:dyDescent="0.25">
      <c r="A10" s="48"/>
      <c r="B10" s="6" t="s">
        <v>6</v>
      </c>
      <c r="C10" s="6" t="s">
        <v>43</v>
      </c>
      <c r="D10" s="8" t="s">
        <v>2</v>
      </c>
      <c r="E10" s="6" t="s">
        <v>43</v>
      </c>
      <c r="F10" s="8" t="s">
        <v>2</v>
      </c>
      <c r="G10" s="6" t="s">
        <v>43</v>
      </c>
      <c r="H10" s="8" t="s">
        <v>2</v>
      </c>
      <c r="I10" s="7" t="s">
        <v>43</v>
      </c>
      <c r="J10" s="8" t="s">
        <v>2</v>
      </c>
      <c r="K10" s="48"/>
      <c r="Q10" s="43" t="s">
        <v>9</v>
      </c>
    </row>
    <row r="11" spans="1:31" x14ac:dyDescent="0.25">
      <c r="A11" s="48"/>
      <c r="B11" s="34"/>
      <c r="C11" s="34"/>
      <c r="D11" s="36"/>
      <c r="E11" s="34"/>
      <c r="F11" s="36"/>
      <c r="G11" s="34"/>
      <c r="H11" s="36"/>
      <c r="I11" s="35"/>
      <c r="J11" s="36"/>
      <c r="K11" s="48"/>
      <c r="M11" s="43" t="s">
        <v>11</v>
      </c>
      <c r="O11" s="43" t="s">
        <v>12</v>
      </c>
      <c r="Q11" s="16"/>
      <c r="S11" s="43" t="s">
        <v>18</v>
      </c>
      <c r="T11" s="43" t="s">
        <v>18</v>
      </c>
      <c r="U11" s="43" t="s">
        <v>18</v>
      </c>
      <c r="V11" s="43" t="s">
        <v>18</v>
      </c>
      <c r="X11" s="43" t="s">
        <v>19</v>
      </c>
      <c r="Z11" s="43" t="s">
        <v>19</v>
      </c>
      <c r="AB11" s="43" t="s">
        <v>19</v>
      </c>
      <c r="AD11" s="43" t="s">
        <v>19</v>
      </c>
    </row>
    <row r="12" spans="1:31" x14ac:dyDescent="0.25">
      <c r="A12" s="48"/>
      <c r="B12" s="46"/>
      <c r="C12" s="37"/>
      <c r="D12" s="39"/>
      <c r="E12" s="37"/>
      <c r="F12" s="39"/>
      <c r="G12" s="37"/>
      <c r="H12" s="39"/>
      <c r="I12" s="37"/>
      <c r="J12" s="39"/>
      <c r="K12" s="48"/>
      <c r="M12" s="16" t="str">
        <f>IF($B12="", "", IF($B12&gt;'Client List'!$AA$22, 'Client List'!$AB$21, TEXT($B12, "mmm yyyy")))</f>
        <v/>
      </c>
      <c r="O12" s="16" t="str">
        <f>IF($B12="", "", IF(OR($B12&lt;$O$6, $B12&gt;$O$7), "X", ""))</f>
        <v/>
      </c>
      <c r="Q12" s="16" t="str">
        <f>IF('Client List'!$Y12="", "", 'Client List'!$Y12)</f>
        <v/>
      </c>
      <c r="S12" s="16" t="str">
        <f>IF($C12="", "", _xlfn.CONCAT($M12, " - ", $C12))</f>
        <v/>
      </c>
      <c r="T12" s="16" t="str">
        <f>IF($E12="", "", _xlfn.CONCAT($M12, " - ", $E12))</f>
        <v/>
      </c>
      <c r="U12" s="16" t="str">
        <f>IF($G12="", "", _xlfn.CONCAT($M12, " - ", $G12))</f>
        <v/>
      </c>
      <c r="V12" s="16" t="str">
        <f>IF($I12="", "", _xlfn.CONCAT($M12, " - ", $I12))</f>
        <v/>
      </c>
      <c r="X12" s="16" t="str">
        <f>IF(C12="", "", IF(COUNTIF('Client List'!$Y$12:$Y$261, C12)=0, "X", ""))</f>
        <v/>
      </c>
      <c r="Y12" s="10"/>
      <c r="Z12" s="16" t="str">
        <f>IF(E12="", "", IF(COUNTIF('Client List'!$Y$12:$Y$261, E12)=0, "X", ""))</f>
        <v/>
      </c>
      <c r="AA12" s="10"/>
      <c r="AB12" s="16" t="str">
        <f>IF(G12="", "", IF(COUNTIF('Client List'!$Y$12:$Y$261, G12)=0, "X", ""))</f>
        <v/>
      </c>
      <c r="AC12" s="10"/>
      <c r="AD12" s="16" t="str">
        <f>IF(I12="", "", IF(COUNTIF('Client List'!$Y$12:$Y$261, I12)=0, "X", ""))</f>
        <v/>
      </c>
      <c r="AE12" s="10"/>
    </row>
    <row r="13" spans="1:31" x14ac:dyDescent="0.25">
      <c r="A13" s="48"/>
      <c r="B13" s="47"/>
      <c r="C13" s="40"/>
      <c r="D13" s="42"/>
      <c r="E13" s="40"/>
      <c r="F13" s="42"/>
      <c r="G13" s="40"/>
      <c r="H13" s="42"/>
      <c r="I13" s="40"/>
      <c r="J13" s="42"/>
      <c r="K13" s="48"/>
      <c r="M13" s="17" t="str">
        <f>IF($B13="", "", IF($B13&gt;'Client List'!$AA$22, 'Client List'!$AB$21, TEXT($B13, "mmm yyyy")))</f>
        <v/>
      </c>
      <c r="O13" s="17" t="str">
        <f t="shared" ref="O13:O76" si="0">IF($B13="", "", IF(OR($B13&lt;$O$6, $B13&gt;$O$7), "X", ""))</f>
        <v/>
      </c>
      <c r="Q13" s="17" t="str">
        <f>IF('Client List'!$Y13="", "", 'Client List'!$Y13)</f>
        <v/>
      </c>
      <c r="S13" s="17" t="str">
        <f t="shared" ref="S13:S76" si="1">IF($C13="", "", _xlfn.CONCAT($M13, " - ", $C13))</f>
        <v/>
      </c>
      <c r="T13" s="17" t="str">
        <f t="shared" ref="T13:T76" si="2">IF($E13="", "", _xlfn.CONCAT($M13, " - ", $E13))</f>
        <v/>
      </c>
      <c r="U13" s="17" t="str">
        <f t="shared" ref="U13:U76" si="3">IF($G13="", "", _xlfn.CONCAT($M13, " - ", $G13))</f>
        <v/>
      </c>
      <c r="V13" s="17" t="str">
        <f t="shared" ref="V13:V76" si="4">IF($I13="", "", _xlfn.CONCAT($M13, " - ", $I13))</f>
        <v/>
      </c>
      <c r="X13" s="17" t="str">
        <f>IF(C13="", "", IF(COUNTIF('Client List'!$Y$12:$Y$261, C13)=0, "X", ""))</f>
        <v/>
      </c>
      <c r="Z13" s="17" t="str">
        <f>IF(E13="", "", IF(COUNTIF('Client List'!$Y$12:$Y$261, E13)=0, "X", ""))</f>
        <v/>
      </c>
      <c r="AB13" s="17" t="str">
        <f>IF(G13="", "", IF(COUNTIF('Client List'!$Y$12:$Y$261, G13)=0, "X", ""))</f>
        <v/>
      </c>
      <c r="AD13" s="17" t="str">
        <f>IF(I13="", "", IF(COUNTIF('Client List'!$Y$12:$Y$261, I13)=0, "X", ""))</f>
        <v/>
      </c>
    </row>
    <row r="14" spans="1:31" x14ac:dyDescent="0.25">
      <c r="A14" s="48"/>
      <c r="B14" s="47"/>
      <c r="C14" s="40"/>
      <c r="D14" s="42"/>
      <c r="E14" s="40"/>
      <c r="F14" s="42"/>
      <c r="G14" s="40"/>
      <c r="H14" s="42"/>
      <c r="I14" s="40"/>
      <c r="J14" s="42"/>
      <c r="K14" s="48"/>
      <c r="M14" s="17" t="str">
        <f>IF($B14="", "", IF($B14&gt;'Client List'!$AA$22, 'Client List'!$AB$21, TEXT($B14, "mmm yyyy")))</f>
        <v/>
      </c>
      <c r="O14" s="17" t="str">
        <f t="shared" si="0"/>
        <v/>
      </c>
      <c r="Q14" s="17" t="str">
        <f>IF('Client List'!$Y14="", "", 'Client List'!$Y14)</f>
        <v/>
      </c>
      <c r="S14" s="17" t="str">
        <f t="shared" si="1"/>
        <v/>
      </c>
      <c r="T14" s="17" t="str">
        <f t="shared" si="2"/>
        <v/>
      </c>
      <c r="U14" s="17" t="str">
        <f t="shared" si="3"/>
        <v/>
      </c>
      <c r="V14" s="17" t="str">
        <f t="shared" si="4"/>
        <v/>
      </c>
      <c r="X14" s="17" t="str">
        <f>IF(C14="", "", IF(COUNTIF('Client List'!$Y$12:$Y$261, C14)=0, "X", ""))</f>
        <v/>
      </c>
      <c r="Z14" s="17" t="str">
        <f>IF(E14="", "", IF(COUNTIF('Client List'!$Y$12:$Y$261, E14)=0, "X", ""))</f>
        <v/>
      </c>
      <c r="AB14" s="17" t="str">
        <f>IF(G14="", "", IF(COUNTIF('Client List'!$Y$12:$Y$261, G14)=0, "X", ""))</f>
        <v/>
      </c>
      <c r="AD14" s="17" t="str">
        <f>IF(I14="", "", IF(COUNTIF('Client List'!$Y$12:$Y$261, I14)=0, "X", ""))</f>
        <v/>
      </c>
    </row>
    <row r="15" spans="1:31" x14ac:dyDescent="0.25">
      <c r="A15" s="48"/>
      <c r="B15" s="47"/>
      <c r="C15" s="40"/>
      <c r="D15" s="42"/>
      <c r="E15" s="40"/>
      <c r="F15" s="42"/>
      <c r="G15" s="40"/>
      <c r="H15" s="42"/>
      <c r="I15" s="40"/>
      <c r="J15" s="42"/>
      <c r="K15" s="48"/>
      <c r="M15" s="17" t="str">
        <f>IF($B15="", "", IF($B15&gt;'Client List'!$AA$22, 'Client List'!$AB$21, TEXT($B15, "mmm yyyy")))</f>
        <v/>
      </c>
      <c r="O15" s="17" t="str">
        <f t="shared" si="0"/>
        <v/>
      </c>
      <c r="Q15" s="17" t="str">
        <f>IF('Client List'!$Y15="", "", 'Client List'!$Y15)</f>
        <v/>
      </c>
      <c r="S15" s="17" t="str">
        <f t="shared" si="1"/>
        <v/>
      </c>
      <c r="T15" s="17" t="str">
        <f t="shared" si="2"/>
        <v/>
      </c>
      <c r="U15" s="17" t="str">
        <f t="shared" si="3"/>
        <v/>
      </c>
      <c r="V15" s="17" t="str">
        <f t="shared" si="4"/>
        <v/>
      </c>
      <c r="X15" s="17" t="str">
        <f>IF(C15="", "", IF(COUNTIF('Client List'!$Y$12:$Y$261, C15)=0, "X", ""))</f>
        <v/>
      </c>
      <c r="Z15" s="17" t="str">
        <f>IF(E15="", "", IF(COUNTIF('Client List'!$Y$12:$Y$261, E15)=0, "X", ""))</f>
        <v/>
      </c>
      <c r="AB15" s="17" t="str">
        <f>IF(G15="", "", IF(COUNTIF('Client List'!$Y$12:$Y$261, G15)=0, "X", ""))</f>
        <v/>
      </c>
      <c r="AD15" s="17" t="str">
        <f>IF(I15="", "", IF(COUNTIF('Client List'!$Y$12:$Y$261, I15)=0, "X", ""))</f>
        <v/>
      </c>
    </row>
    <row r="16" spans="1:31" x14ac:dyDescent="0.25">
      <c r="A16" s="48"/>
      <c r="B16" s="47"/>
      <c r="C16" s="40"/>
      <c r="D16" s="42"/>
      <c r="E16" s="40"/>
      <c r="F16" s="42"/>
      <c r="G16" s="40"/>
      <c r="H16" s="42"/>
      <c r="I16" s="40"/>
      <c r="J16" s="42"/>
      <c r="K16" s="48"/>
      <c r="M16" s="17" t="str">
        <f>IF($B16="", "", IF($B16&gt;'Client List'!$AA$22, 'Client List'!$AB$21, TEXT($B16, "mmm yyyy")))</f>
        <v/>
      </c>
      <c r="O16" s="17" t="str">
        <f t="shared" si="0"/>
        <v/>
      </c>
      <c r="Q16" s="17" t="str">
        <f>IF('Client List'!$Y16="", "", 'Client List'!$Y16)</f>
        <v/>
      </c>
      <c r="S16" s="17" t="str">
        <f t="shared" si="1"/>
        <v/>
      </c>
      <c r="T16" s="17" t="str">
        <f t="shared" si="2"/>
        <v/>
      </c>
      <c r="U16" s="17" t="str">
        <f t="shared" si="3"/>
        <v/>
      </c>
      <c r="V16" s="17" t="str">
        <f t="shared" si="4"/>
        <v/>
      </c>
      <c r="X16" s="17" t="str">
        <f>IF(C16="", "", IF(COUNTIF('Client List'!$Y$12:$Y$261, C16)=0, "X", ""))</f>
        <v/>
      </c>
      <c r="Z16" s="17" t="str">
        <f>IF(E16="", "", IF(COUNTIF('Client List'!$Y$12:$Y$261, E16)=0, "X", ""))</f>
        <v/>
      </c>
      <c r="AB16" s="17" t="str">
        <f>IF(G16="", "", IF(COUNTIF('Client List'!$Y$12:$Y$261, G16)=0, "X", ""))</f>
        <v/>
      </c>
      <c r="AD16" s="17" t="str">
        <f>IF(I16="", "", IF(COUNTIF('Client List'!$Y$12:$Y$261, I16)=0, "X", ""))</f>
        <v/>
      </c>
    </row>
    <row r="17" spans="1:30" x14ac:dyDescent="0.25">
      <c r="A17" s="48"/>
      <c r="B17" s="47"/>
      <c r="C17" s="40"/>
      <c r="D17" s="42"/>
      <c r="E17" s="40"/>
      <c r="F17" s="42"/>
      <c r="G17" s="40"/>
      <c r="H17" s="42"/>
      <c r="I17" s="40"/>
      <c r="J17" s="42"/>
      <c r="K17" s="48"/>
      <c r="M17" s="17" t="str">
        <f>IF($B17="", "", IF($B17&gt;'Client List'!$AA$22, 'Client List'!$AB$21, TEXT($B17, "mmm yyyy")))</f>
        <v/>
      </c>
      <c r="O17" s="17" t="str">
        <f t="shared" si="0"/>
        <v/>
      </c>
      <c r="Q17" s="17" t="str">
        <f>IF('Client List'!$Y17="", "", 'Client List'!$Y17)</f>
        <v/>
      </c>
      <c r="S17" s="17" t="str">
        <f t="shared" si="1"/>
        <v/>
      </c>
      <c r="T17" s="17" t="str">
        <f t="shared" si="2"/>
        <v/>
      </c>
      <c r="U17" s="17" t="str">
        <f t="shared" si="3"/>
        <v/>
      </c>
      <c r="V17" s="17" t="str">
        <f t="shared" si="4"/>
        <v/>
      </c>
      <c r="X17" s="17" t="str">
        <f>IF(C17="", "", IF(COUNTIF('Client List'!$Y$12:$Y$261, C17)=0, "X", ""))</f>
        <v/>
      </c>
      <c r="Z17" s="17" t="str">
        <f>IF(E17="", "", IF(COUNTIF('Client List'!$Y$12:$Y$261, E17)=0, "X", ""))</f>
        <v/>
      </c>
      <c r="AB17" s="17" t="str">
        <f>IF(G17="", "", IF(COUNTIF('Client List'!$Y$12:$Y$261, G17)=0, "X", ""))</f>
        <v/>
      </c>
      <c r="AD17" s="17" t="str">
        <f>IF(I17="", "", IF(COUNTIF('Client List'!$Y$12:$Y$261, I17)=0, "X", ""))</f>
        <v/>
      </c>
    </row>
    <row r="18" spans="1:30" x14ac:dyDescent="0.25">
      <c r="A18" s="48"/>
      <c r="B18" s="47"/>
      <c r="C18" s="40"/>
      <c r="D18" s="42"/>
      <c r="E18" s="40"/>
      <c r="F18" s="42"/>
      <c r="G18" s="40"/>
      <c r="H18" s="42"/>
      <c r="I18" s="40"/>
      <c r="J18" s="42"/>
      <c r="K18" s="48"/>
      <c r="M18" s="17" t="str">
        <f>IF($B18="", "", IF($B18&gt;'Client List'!$AA$22, 'Client List'!$AB$21, TEXT($B18, "mmm yyyy")))</f>
        <v/>
      </c>
      <c r="O18" s="17" t="str">
        <f t="shared" si="0"/>
        <v/>
      </c>
      <c r="Q18" s="17" t="str">
        <f>IF('Client List'!$Y18="", "", 'Client List'!$Y18)</f>
        <v/>
      </c>
      <c r="S18" s="17" t="str">
        <f t="shared" si="1"/>
        <v/>
      </c>
      <c r="T18" s="17" t="str">
        <f t="shared" si="2"/>
        <v/>
      </c>
      <c r="U18" s="17" t="str">
        <f t="shared" si="3"/>
        <v/>
      </c>
      <c r="V18" s="17" t="str">
        <f t="shared" si="4"/>
        <v/>
      </c>
      <c r="X18" s="17" t="str">
        <f>IF(C18="", "", IF(COUNTIF('Client List'!$Y$12:$Y$261, C18)=0, "X", ""))</f>
        <v/>
      </c>
      <c r="Z18" s="17" t="str">
        <f>IF(E18="", "", IF(COUNTIF('Client List'!$Y$12:$Y$261, E18)=0, "X", ""))</f>
        <v/>
      </c>
      <c r="AB18" s="17" t="str">
        <f>IF(G18="", "", IF(COUNTIF('Client List'!$Y$12:$Y$261, G18)=0, "X", ""))</f>
        <v/>
      </c>
      <c r="AD18" s="17" t="str">
        <f>IF(I18="", "", IF(COUNTIF('Client List'!$Y$12:$Y$261, I18)=0, "X", ""))</f>
        <v/>
      </c>
    </row>
    <row r="19" spans="1:30" x14ac:dyDescent="0.25">
      <c r="A19" s="48"/>
      <c r="B19" s="47"/>
      <c r="C19" s="40"/>
      <c r="D19" s="42"/>
      <c r="E19" s="40"/>
      <c r="F19" s="42"/>
      <c r="G19" s="40"/>
      <c r="H19" s="42"/>
      <c r="I19" s="40"/>
      <c r="J19" s="42"/>
      <c r="K19" s="48"/>
      <c r="M19" s="17" t="str">
        <f>IF($B19="", "", IF($B19&gt;'Client List'!$AA$22, 'Client List'!$AB$21, TEXT($B19, "mmm yyyy")))</f>
        <v/>
      </c>
      <c r="O19" s="17" t="str">
        <f t="shared" si="0"/>
        <v/>
      </c>
      <c r="Q19" s="17" t="str">
        <f>IF('Client List'!$Y19="", "", 'Client List'!$Y19)</f>
        <v/>
      </c>
      <c r="S19" s="17" t="str">
        <f t="shared" si="1"/>
        <v/>
      </c>
      <c r="T19" s="17" t="str">
        <f t="shared" si="2"/>
        <v/>
      </c>
      <c r="U19" s="17" t="str">
        <f t="shared" si="3"/>
        <v/>
      </c>
      <c r="V19" s="17" t="str">
        <f t="shared" si="4"/>
        <v/>
      </c>
      <c r="X19" s="17" t="str">
        <f>IF(C19="", "", IF(COUNTIF('Client List'!$Y$12:$Y$261, C19)=0, "X", ""))</f>
        <v/>
      </c>
      <c r="Z19" s="17" t="str">
        <f>IF(E19="", "", IF(COUNTIF('Client List'!$Y$12:$Y$261, E19)=0, "X", ""))</f>
        <v/>
      </c>
      <c r="AB19" s="17" t="str">
        <f>IF(G19="", "", IF(COUNTIF('Client List'!$Y$12:$Y$261, G19)=0, "X", ""))</f>
        <v/>
      </c>
      <c r="AD19" s="17" t="str">
        <f>IF(I19="", "", IF(COUNTIF('Client List'!$Y$12:$Y$261, I19)=0, "X", ""))</f>
        <v/>
      </c>
    </row>
    <row r="20" spans="1:30" x14ac:dyDescent="0.25">
      <c r="A20" s="48"/>
      <c r="B20" s="47"/>
      <c r="C20" s="40"/>
      <c r="D20" s="42"/>
      <c r="E20" s="40"/>
      <c r="F20" s="42"/>
      <c r="G20" s="40"/>
      <c r="H20" s="42"/>
      <c r="I20" s="40"/>
      <c r="J20" s="42"/>
      <c r="K20" s="48"/>
      <c r="M20" s="17" t="str">
        <f>IF($B20="", "", IF($B20&gt;'Client List'!$AA$22, 'Client List'!$AB$21, TEXT($B20, "mmm yyyy")))</f>
        <v/>
      </c>
      <c r="O20" s="17" t="str">
        <f t="shared" si="0"/>
        <v/>
      </c>
      <c r="Q20" s="17" t="str">
        <f>IF('Client List'!$Y20="", "", 'Client List'!$Y20)</f>
        <v/>
      </c>
      <c r="S20" s="17" t="str">
        <f t="shared" si="1"/>
        <v/>
      </c>
      <c r="T20" s="17" t="str">
        <f t="shared" si="2"/>
        <v/>
      </c>
      <c r="U20" s="17" t="str">
        <f t="shared" si="3"/>
        <v/>
      </c>
      <c r="V20" s="17" t="str">
        <f t="shared" si="4"/>
        <v/>
      </c>
      <c r="X20" s="17" t="str">
        <f>IF(C20="", "", IF(COUNTIF('Client List'!$Y$12:$Y$261, C20)=0, "X", ""))</f>
        <v/>
      </c>
      <c r="Z20" s="17" t="str">
        <f>IF(E20="", "", IF(COUNTIF('Client List'!$Y$12:$Y$261, E20)=0, "X", ""))</f>
        <v/>
      </c>
      <c r="AB20" s="17" t="str">
        <f>IF(G20="", "", IF(COUNTIF('Client List'!$Y$12:$Y$261, G20)=0, "X", ""))</f>
        <v/>
      </c>
      <c r="AD20" s="17" t="str">
        <f>IF(I20="", "", IF(COUNTIF('Client List'!$Y$12:$Y$261, I20)=0, "X", ""))</f>
        <v/>
      </c>
    </row>
    <row r="21" spans="1:30" x14ac:dyDescent="0.25">
      <c r="A21" s="48"/>
      <c r="B21" s="47"/>
      <c r="C21" s="40"/>
      <c r="D21" s="42"/>
      <c r="E21" s="40"/>
      <c r="F21" s="42"/>
      <c r="G21" s="40"/>
      <c r="H21" s="42"/>
      <c r="I21" s="40"/>
      <c r="J21" s="42"/>
      <c r="K21" s="48"/>
      <c r="M21" s="17" t="str">
        <f>IF($B21="", "", IF($B21&gt;'Client List'!$AA$22, 'Client List'!$AB$21, TEXT($B21, "mmm yyyy")))</f>
        <v/>
      </c>
      <c r="O21" s="17" t="str">
        <f t="shared" si="0"/>
        <v/>
      </c>
      <c r="Q21" s="17" t="str">
        <f>IF('Client List'!$Y21="", "", 'Client List'!$Y21)</f>
        <v/>
      </c>
      <c r="S21" s="17" t="str">
        <f t="shared" si="1"/>
        <v/>
      </c>
      <c r="T21" s="17" t="str">
        <f t="shared" si="2"/>
        <v/>
      </c>
      <c r="U21" s="17" t="str">
        <f t="shared" si="3"/>
        <v/>
      </c>
      <c r="V21" s="17" t="str">
        <f t="shared" si="4"/>
        <v/>
      </c>
      <c r="X21" s="17" t="str">
        <f>IF(C21="", "", IF(COUNTIF('Client List'!$Y$12:$Y$261, C21)=0, "X", ""))</f>
        <v/>
      </c>
      <c r="Z21" s="17" t="str">
        <f>IF(E21="", "", IF(COUNTIF('Client List'!$Y$12:$Y$261, E21)=0, "X", ""))</f>
        <v/>
      </c>
      <c r="AB21" s="17" t="str">
        <f>IF(G21="", "", IF(COUNTIF('Client List'!$Y$12:$Y$261, G21)=0, "X", ""))</f>
        <v/>
      </c>
      <c r="AD21" s="17" t="str">
        <f>IF(I21="", "", IF(COUNTIF('Client List'!$Y$12:$Y$261, I21)=0, "X", ""))</f>
        <v/>
      </c>
    </row>
    <row r="22" spans="1:30" x14ac:dyDescent="0.25">
      <c r="A22" s="48"/>
      <c r="B22" s="63"/>
      <c r="C22" s="54"/>
      <c r="D22" s="56"/>
      <c r="E22" s="54"/>
      <c r="F22" s="56"/>
      <c r="G22" s="54"/>
      <c r="H22" s="56"/>
      <c r="I22" s="54"/>
      <c r="J22" s="56"/>
      <c r="K22" s="48"/>
      <c r="M22" s="17" t="str">
        <f>IF($B22="", "", IF($B22&gt;'Client List'!$AA$22, 'Client List'!$AB$21, TEXT($B22, "mmm yyyy")))</f>
        <v/>
      </c>
      <c r="O22" s="17" t="str">
        <f t="shared" si="0"/>
        <v/>
      </c>
      <c r="Q22" s="17" t="str">
        <f>IF('Client List'!$Y22="", "", 'Client List'!$Y22)</f>
        <v/>
      </c>
      <c r="S22" s="17" t="str">
        <f t="shared" si="1"/>
        <v/>
      </c>
      <c r="T22" s="17" t="str">
        <f t="shared" si="2"/>
        <v/>
      </c>
      <c r="U22" s="17" t="str">
        <f t="shared" si="3"/>
        <v/>
      </c>
      <c r="V22" s="17" t="str">
        <f t="shared" si="4"/>
        <v/>
      </c>
      <c r="X22" s="17" t="str">
        <f>IF(C22="", "", IF(COUNTIF('Client List'!$Y$12:$Y$261, C22)=0, "X", ""))</f>
        <v/>
      </c>
      <c r="Z22" s="17" t="str">
        <f>IF(E22="", "", IF(COUNTIF('Client List'!$Y$12:$Y$261, E22)=0, "X", ""))</f>
        <v/>
      </c>
      <c r="AB22" s="17" t="str">
        <f>IF(G22="", "", IF(COUNTIF('Client List'!$Y$12:$Y$261, G22)=0, "X", ""))</f>
        <v/>
      </c>
      <c r="AD22" s="17" t="str">
        <f>IF(I22="", "", IF(COUNTIF('Client List'!$Y$12:$Y$261, I22)=0, "X", ""))</f>
        <v/>
      </c>
    </row>
    <row r="23" spans="1:30" x14ac:dyDescent="0.25">
      <c r="A23" s="48"/>
      <c r="B23" s="64"/>
      <c r="C23" s="57"/>
      <c r="D23" s="59"/>
      <c r="E23" s="57"/>
      <c r="F23" s="59"/>
      <c r="G23" s="57"/>
      <c r="H23" s="59"/>
      <c r="I23" s="57"/>
      <c r="J23" s="59"/>
      <c r="K23" s="48"/>
      <c r="M23" s="17" t="str">
        <f>IF($B23="", "", IF($B23&gt;'Client List'!$AA$22, 'Client List'!$AB$21, TEXT($B23, "mmm yyyy")))</f>
        <v/>
      </c>
      <c r="O23" s="17" t="str">
        <f t="shared" si="0"/>
        <v/>
      </c>
      <c r="Q23" s="17" t="str">
        <f>IF('Client List'!$Y23="", "", 'Client List'!$Y23)</f>
        <v/>
      </c>
      <c r="S23" s="17" t="str">
        <f t="shared" si="1"/>
        <v/>
      </c>
      <c r="T23" s="17" t="str">
        <f t="shared" si="2"/>
        <v/>
      </c>
      <c r="U23" s="17" t="str">
        <f t="shared" si="3"/>
        <v/>
      </c>
      <c r="V23" s="17" t="str">
        <f t="shared" si="4"/>
        <v/>
      </c>
      <c r="X23" s="17" t="str">
        <f>IF(C23="", "", IF(COUNTIF('Client List'!$Y$12:$Y$261, C23)=0, "X", ""))</f>
        <v/>
      </c>
      <c r="Z23" s="17" t="str">
        <f>IF(E23="", "", IF(COUNTIF('Client List'!$Y$12:$Y$261, E23)=0, "X", ""))</f>
        <v/>
      </c>
      <c r="AB23" s="17" t="str">
        <f>IF(G23="", "", IF(COUNTIF('Client List'!$Y$12:$Y$261, G23)=0, "X", ""))</f>
        <v/>
      </c>
      <c r="AD23" s="17" t="str">
        <f>IF(I23="", "", IF(COUNTIF('Client List'!$Y$12:$Y$261, I23)=0, "X", ""))</f>
        <v/>
      </c>
    </row>
    <row r="24" spans="1:30" x14ac:dyDescent="0.25">
      <c r="A24" s="48"/>
      <c r="B24" s="64"/>
      <c r="C24" s="57"/>
      <c r="D24" s="59"/>
      <c r="E24" s="57"/>
      <c r="F24" s="59"/>
      <c r="G24" s="57"/>
      <c r="H24" s="59"/>
      <c r="I24" s="57"/>
      <c r="J24" s="59"/>
      <c r="K24" s="48"/>
      <c r="M24" s="17" t="str">
        <f>IF($B24="", "", IF($B24&gt;'Client List'!$AA$22, 'Client List'!$AB$21, TEXT($B24, "mmm yyyy")))</f>
        <v/>
      </c>
      <c r="O24" s="17" t="str">
        <f t="shared" si="0"/>
        <v/>
      </c>
      <c r="Q24" s="17" t="str">
        <f>IF('Client List'!$Y24="", "", 'Client List'!$Y24)</f>
        <v/>
      </c>
      <c r="S24" s="17" t="str">
        <f t="shared" si="1"/>
        <v/>
      </c>
      <c r="T24" s="17" t="str">
        <f t="shared" si="2"/>
        <v/>
      </c>
      <c r="U24" s="17" t="str">
        <f t="shared" si="3"/>
        <v/>
      </c>
      <c r="V24" s="17" t="str">
        <f t="shared" si="4"/>
        <v/>
      </c>
      <c r="X24" s="17" t="str">
        <f>IF(C24="", "", IF(COUNTIF('Client List'!$Y$12:$Y$261, C24)=0, "X", ""))</f>
        <v/>
      </c>
      <c r="Z24" s="17" t="str">
        <f>IF(E24="", "", IF(COUNTIF('Client List'!$Y$12:$Y$261, E24)=0, "X", ""))</f>
        <v/>
      </c>
      <c r="AB24" s="17" t="str">
        <f>IF(G24="", "", IF(COUNTIF('Client List'!$Y$12:$Y$261, G24)=0, "X", ""))</f>
        <v/>
      </c>
      <c r="AD24" s="17" t="str">
        <f>IF(I24="", "", IF(COUNTIF('Client List'!$Y$12:$Y$261, I24)=0, "X", ""))</f>
        <v/>
      </c>
    </row>
    <row r="25" spans="1:30" x14ac:dyDescent="0.25">
      <c r="A25" s="48"/>
      <c r="B25" s="64"/>
      <c r="C25" s="57"/>
      <c r="D25" s="59"/>
      <c r="E25" s="57"/>
      <c r="F25" s="59"/>
      <c r="G25" s="57"/>
      <c r="H25" s="59"/>
      <c r="I25" s="57"/>
      <c r="J25" s="59"/>
      <c r="K25" s="48"/>
      <c r="M25" s="17" t="str">
        <f>IF($B25="", "", IF($B25&gt;'Client List'!$AA$22, 'Client List'!$AB$21, TEXT($B25, "mmm yyyy")))</f>
        <v/>
      </c>
      <c r="O25" s="17" t="str">
        <f t="shared" si="0"/>
        <v/>
      </c>
      <c r="Q25" s="17" t="str">
        <f>IF('Client List'!$Y25="", "", 'Client List'!$Y25)</f>
        <v/>
      </c>
      <c r="S25" s="17" t="str">
        <f t="shared" si="1"/>
        <v/>
      </c>
      <c r="T25" s="17" t="str">
        <f t="shared" si="2"/>
        <v/>
      </c>
      <c r="U25" s="17" t="str">
        <f t="shared" si="3"/>
        <v/>
      </c>
      <c r="V25" s="17" t="str">
        <f t="shared" si="4"/>
        <v/>
      </c>
      <c r="X25" s="17" t="str">
        <f>IF(C25="", "", IF(COUNTIF('Client List'!$Y$12:$Y$261, C25)=0, "X", ""))</f>
        <v/>
      </c>
      <c r="Z25" s="17" t="str">
        <f>IF(E25="", "", IF(COUNTIF('Client List'!$Y$12:$Y$261, E25)=0, "X", ""))</f>
        <v/>
      </c>
      <c r="AB25" s="17" t="str">
        <f>IF(G25="", "", IF(COUNTIF('Client List'!$Y$12:$Y$261, G25)=0, "X", ""))</f>
        <v/>
      </c>
      <c r="AD25" s="17" t="str">
        <f>IF(I25="", "", IF(COUNTIF('Client List'!$Y$12:$Y$261, I25)=0, "X", ""))</f>
        <v/>
      </c>
    </row>
    <row r="26" spans="1:30" x14ac:dyDescent="0.25">
      <c r="A26" s="48"/>
      <c r="B26" s="64"/>
      <c r="C26" s="57"/>
      <c r="D26" s="59"/>
      <c r="E26" s="57"/>
      <c r="F26" s="59"/>
      <c r="G26" s="57"/>
      <c r="H26" s="59"/>
      <c r="I26" s="57"/>
      <c r="J26" s="59"/>
      <c r="K26" s="48"/>
      <c r="M26" s="17" t="str">
        <f>IF($B26="", "", IF($B26&gt;'Client List'!$AA$22, 'Client List'!$AB$21, TEXT($B26, "mmm yyyy")))</f>
        <v/>
      </c>
      <c r="O26" s="17" t="str">
        <f t="shared" si="0"/>
        <v/>
      </c>
      <c r="Q26" s="17" t="str">
        <f>IF('Client List'!$Y26="", "", 'Client List'!$Y26)</f>
        <v/>
      </c>
      <c r="S26" s="17" t="str">
        <f t="shared" si="1"/>
        <v/>
      </c>
      <c r="T26" s="17" t="str">
        <f t="shared" si="2"/>
        <v/>
      </c>
      <c r="U26" s="17" t="str">
        <f t="shared" si="3"/>
        <v/>
      </c>
      <c r="V26" s="17" t="str">
        <f t="shared" si="4"/>
        <v/>
      </c>
      <c r="X26" s="17" t="str">
        <f>IF(C26="", "", IF(COUNTIF('Client List'!$Y$12:$Y$261, C26)=0, "X", ""))</f>
        <v/>
      </c>
      <c r="Z26" s="17" t="str">
        <f>IF(E26="", "", IF(COUNTIF('Client List'!$Y$12:$Y$261, E26)=0, "X", ""))</f>
        <v/>
      </c>
      <c r="AB26" s="17" t="str">
        <f>IF(G26="", "", IF(COUNTIF('Client List'!$Y$12:$Y$261, G26)=0, "X", ""))</f>
        <v/>
      </c>
      <c r="AD26" s="17" t="str">
        <f>IF(I26="", "", IF(COUNTIF('Client List'!$Y$12:$Y$261, I26)=0, "X", ""))</f>
        <v/>
      </c>
    </row>
    <row r="27" spans="1:30" x14ac:dyDescent="0.25">
      <c r="A27" s="48"/>
      <c r="B27" s="64"/>
      <c r="C27" s="57"/>
      <c r="D27" s="59"/>
      <c r="E27" s="57"/>
      <c r="F27" s="59"/>
      <c r="G27" s="57"/>
      <c r="H27" s="59"/>
      <c r="I27" s="57"/>
      <c r="J27" s="59"/>
      <c r="K27" s="48"/>
      <c r="M27" s="17" t="str">
        <f>IF($B27="", "", IF($B27&gt;'Client List'!$AA$22, 'Client List'!$AB$21, TEXT($B27, "mmm yyyy")))</f>
        <v/>
      </c>
      <c r="O27" s="17" t="str">
        <f t="shared" si="0"/>
        <v/>
      </c>
      <c r="Q27" s="17" t="str">
        <f>IF('Client List'!$Y27="", "", 'Client List'!$Y27)</f>
        <v/>
      </c>
      <c r="S27" s="17" t="str">
        <f t="shared" si="1"/>
        <v/>
      </c>
      <c r="T27" s="17" t="str">
        <f t="shared" si="2"/>
        <v/>
      </c>
      <c r="U27" s="17" t="str">
        <f t="shared" si="3"/>
        <v/>
      </c>
      <c r="V27" s="17" t="str">
        <f t="shared" si="4"/>
        <v/>
      </c>
      <c r="X27" s="17" t="str">
        <f>IF(C27="", "", IF(COUNTIF('Client List'!$Y$12:$Y$261, C27)=0, "X", ""))</f>
        <v/>
      </c>
      <c r="Z27" s="17" t="str">
        <f>IF(E27="", "", IF(COUNTIF('Client List'!$Y$12:$Y$261, E27)=0, "X", ""))</f>
        <v/>
      </c>
      <c r="AB27" s="17" t="str">
        <f>IF(G27="", "", IF(COUNTIF('Client List'!$Y$12:$Y$261, G27)=0, "X", ""))</f>
        <v/>
      </c>
      <c r="AD27" s="17" t="str">
        <f>IF(I27="", "", IF(COUNTIF('Client List'!$Y$12:$Y$261, I27)=0, "X", ""))</f>
        <v/>
      </c>
    </row>
    <row r="28" spans="1:30" x14ac:dyDescent="0.25">
      <c r="A28" s="48"/>
      <c r="B28" s="64"/>
      <c r="C28" s="57"/>
      <c r="D28" s="59"/>
      <c r="E28" s="57"/>
      <c r="F28" s="59"/>
      <c r="G28" s="57"/>
      <c r="H28" s="59"/>
      <c r="I28" s="57"/>
      <c r="J28" s="59"/>
      <c r="K28" s="48"/>
      <c r="M28" s="17" t="str">
        <f>IF($B28="", "", IF($B28&gt;'Client List'!$AA$22, 'Client List'!$AB$21, TEXT($B28, "mmm yyyy")))</f>
        <v/>
      </c>
      <c r="O28" s="17" t="str">
        <f t="shared" si="0"/>
        <v/>
      </c>
      <c r="Q28" s="17" t="str">
        <f>IF('Client List'!$Y28="", "", 'Client List'!$Y28)</f>
        <v/>
      </c>
      <c r="S28" s="17" t="str">
        <f t="shared" si="1"/>
        <v/>
      </c>
      <c r="T28" s="17" t="str">
        <f t="shared" si="2"/>
        <v/>
      </c>
      <c r="U28" s="17" t="str">
        <f t="shared" si="3"/>
        <v/>
      </c>
      <c r="V28" s="17" t="str">
        <f t="shared" si="4"/>
        <v/>
      </c>
      <c r="X28" s="17" t="str">
        <f>IF(C28="", "", IF(COUNTIF('Client List'!$Y$12:$Y$261, C28)=0, "X", ""))</f>
        <v/>
      </c>
      <c r="Z28" s="17" t="str">
        <f>IF(E28="", "", IF(COUNTIF('Client List'!$Y$12:$Y$261, E28)=0, "X", ""))</f>
        <v/>
      </c>
      <c r="AB28" s="17" t="str">
        <f>IF(G28="", "", IF(COUNTIF('Client List'!$Y$12:$Y$261, G28)=0, "X", ""))</f>
        <v/>
      </c>
      <c r="AD28" s="17" t="str">
        <f>IF(I28="", "", IF(COUNTIF('Client List'!$Y$12:$Y$261, I28)=0, "X", ""))</f>
        <v/>
      </c>
    </row>
    <row r="29" spans="1:30" x14ac:dyDescent="0.25">
      <c r="A29" s="48"/>
      <c r="B29" s="64"/>
      <c r="C29" s="57"/>
      <c r="D29" s="59"/>
      <c r="E29" s="57"/>
      <c r="F29" s="59"/>
      <c r="G29" s="57"/>
      <c r="H29" s="59"/>
      <c r="I29" s="57"/>
      <c r="J29" s="59"/>
      <c r="K29" s="48"/>
      <c r="M29" s="17" t="str">
        <f>IF($B29="", "", IF($B29&gt;'Client List'!$AA$22, 'Client List'!$AB$21, TEXT($B29, "mmm yyyy")))</f>
        <v/>
      </c>
      <c r="O29" s="17" t="str">
        <f t="shared" si="0"/>
        <v/>
      </c>
      <c r="Q29" s="17" t="str">
        <f>IF('Client List'!$Y29="", "", 'Client List'!$Y29)</f>
        <v/>
      </c>
      <c r="S29" s="17" t="str">
        <f t="shared" si="1"/>
        <v/>
      </c>
      <c r="T29" s="17" t="str">
        <f t="shared" si="2"/>
        <v/>
      </c>
      <c r="U29" s="17" t="str">
        <f t="shared" si="3"/>
        <v/>
      </c>
      <c r="V29" s="17" t="str">
        <f t="shared" si="4"/>
        <v/>
      </c>
      <c r="X29" s="17" t="str">
        <f>IF(C29="", "", IF(COUNTIF('Client List'!$Y$12:$Y$261, C29)=0, "X", ""))</f>
        <v/>
      </c>
      <c r="Z29" s="17" t="str">
        <f>IF(E29="", "", IF(COUNTIF('Client List'!$Y$12:$Y$261, E29)=0, "X", ""))</f>
        <v/>
      </c>
      <c r="AB29" s="17" t="str">
        <f>IF(G29="", "", IF(COUNTIF('Client List'!$Y$12:$Y$261, G29)=0, "X", ""))</f>
        <v/>
      </c>
      <c r="AD29" s="17" t="str">
        <f>IF(I29="", "", IF(COUNTIF('Client List'!$Y$12:$Y$261, I29)=0, "X", ""))</f>
        <v/>
      </c>
    </row>
    <row r="30" spans="1:30" x14ac:dyDescent="0.25">
      <c r="A30" s="48"/>
      <c r="B30" s="64"/>
      <c r="C30" s="57"/>
      <c r="D30" s="59"/>
      <c r="E30" s="57"/>
      <c r="F30" s="59"/>
      <c r="G30" s="57"/>
      <c r="H30" s="59"/>
      <c r="I30" s="57"/>
      <c r="J30" s="59"/>
      <c r="K30" s="48"/>
      <c r="M30" s="17" t="str">
        <f>IF($B30="", "", IF($B30&gt;'Client List'!$AA$22, 'Client List'!$AB$21, TEXT($B30, "mmm yyyy")))</f>
        <v/>
      </c>
      <c r="O30" s="17" t="str">
        <f t="shared" si="0"/>
        <v/>
      </c>
      <c r="Q30" s="17" t="str">
        <f>IF('Client List'!$Y30="", "", 'Client List'!$Y30)</f>
        <v/>
      </c>
      <c r="S30" s="17" t="str">
        <f t="shared" si="1"/>
        <v/>
      </c>
      <c r="T30" s="17" t="str">
        <f t="shared" si="2"/>
        <v/>
      </c>
      <c r="U30" s="17" t="str">
        <f t="shared" si="3"/>
        <v/>
      </c>
      <c r="V30" s="17" t="str">
        <f t="shared" si="4"/>
        <v/>
      </c>
      <c r="X30" s="17" t="str">
        <f>IF(C30="", "", IF(COUNTIF('Client List'!$Y$12:$Y$261, C30)=0, "X", ""))</f>
        <v/>
      </c>
      <c r="Z30" s="17" t="str">
        <f>IF(E30="", "", IF(COUNTIF('Client List'!$Y$12:$Y$261, E30)=0, "X", ""))</f>
        <v/>
      </c>
      <c r="AB30" s="17" t="str">
        <f>IF(G30="", "", IF(COUNTIF('Client List'!$Y$12:$Y$261, G30)=0, "X", ""))</f>
        <v/>
      </c>
      <c r="AD30" s="17" t="str">
        <f>IF(I30="", "", IF(COUNTIF('Client List'!$Y$12:$Y$261, I30)=0, "X", ""))</f>
        <v/>
      </c>
    </row>
    <row r="31" spans="1:30" x14ac:dyDescent="0.25">
      <c r="A31" s="48"/>
      <c r="B31" s="64"/>
      <c r="C31" s="57"/>
      <c r="D31" s="59"/>
      <c r="E31" s="57"/>
      <c r="F31" s="59"/>
      <c r="G31" s="57"/>
      <c r="H31" s="59"/>
      <c r="I31" s="57"/>
      <c r="J31" s="59"/>
      <c r="K31" s="48"/>
      <c r="M31" s="17" t="str">
        <f>IF($B31="", "", IF($B31&gt;'Client List'!$AA$22, 'Client List'!$AB$21, TEXT($B31, "mmm yyyy")))</f>
        <v/>
      </c>
      <c r="O31" s="17" t="str">
        <f t="shared" si="0"/>
        <v/>
      </c>
      <c r="Q31" s="17" t="str">
        <f>IF('Client List'!$Y31="", "", 'Client List'!$Y31)</f>
        <v/>
      </c>
      <c r="S31" s="17" t="str">
        <f t="shared" si="1"/>
        <v/>
      </c>
      <c r="T31" s="17" t="str">
        <f t="shared" si="2"/>
        <v/>
      </c>
      <c r="U31" s="17" t="str">
        <f t="shared" si="3"/>
        <v/>
      </c>
      <c r="V31" s="17" t="str">
        <f t="shared" si="4"/>
        <v/>
      </c>
      <c r="X31" s="17" t="str">
        <f>IF(C31="", "", IF(COUNTIF('Client List'!$Y$12:$Y$261, C31)=0, "X", ""))</f>
        <v/>
      </c>
      <c r="Z31" s="17" t="str">
        <f>IF(E31="", "", IF(COUNTIF('Client List'!$Y$12:$Y$261, E31)=0, "X", ""))</f>
        <v/>
      </c>
      <c r="AB31" s="17" t="str">
        <f>IF(G31="", "", IF(COUNTIF('Client List'!$Y$12:$Y$261, G31)=0, "X", ""))</f>
        <v/>
      </c>
      <c r="AD31" s="17" t="str">
        <f>IF(I31="", "", IF(COUNTIF('Client List'!$Y$12:$Y$261, I31)=0, "X", ""))</f>
        <v/>
      </c>
    </row>
    <row r="32" spans="1:30" x14ac:dyDescent="0.25">
      <c r="A32" s="48"/>
      <c r="B32" s="64"/>
      <c r="C32" s="57"/>
      <c r="D32" s="59"/>
      <c r="E32" s="57"/>
      <c r="F32" s="59"/>
      <c r="G32" s="57"/>
      <c r="H32" s="59"/>
      <c r="I32" s="57"/>
      <c r="J32" s="59"/>
      <c r="K32" s="48"/>
      <c r="M32" s="17" t="str">
        <f>IF($B32="", "", IF($B32&gt;'Client List'!$AA$22, 'Client List'!$AB$21, TEXT($B32, "mmm yyyy")))</f>
        <v/>
      </c>
      <c r="O32" s="17" t="str">
        <f t="shared" si="0"/>
        <v/>
      </c>
      <c r="Q32" s="17" t="str">
        <f>IF('Client List'!$Y32="", "", 'Client List'!$Y32)</f>
        <v/>
      </c>
      <c r="S32" s="17" t="str">
        <f t="shared" si="1"/>
        <v/>
      </c>
      <c r="T32" s="17" t="str">
        <f t="shared" si="2"/>
        <v/>
      </c>
      <c r="U32" s="17" t="str">
        <f t="shared" si="3"/>
        <v/>
      </c>
      <c r="V32" s="17" t="str">
        <f t="shared" si="4"/>
        <v/>
      </c>
      <c r="X32" s="17" t="str">
        <f>IF(C32="", "", IF(COUNTIF('Client List'!$Y$12:$Y$261, C32)=0, "X", ""))</f>
        <v/>
      </c>
      <c r="Z32" s="17" t="str">
        <f>IF(E32="", "", IF(COUNTIF('Client List'!$Y$12:$Y$261, E32)=0, "X", ""))</f>
        <v/>
      </c>
      <c r="AB32" s="17" t="str">
        <f>IF(G32="", "", IF(COUNTIF('Client List'!$Y$12:$Y$261, G32)=0, "X", ""))</f>
        <v/>
      </c>
      <c r="AD32" s="17" t="str">
        <f>IF(I32="", "", IF(COUNTIF('Client List'!$Y$12:$Y$261, I32)=0, "X", ""))</f>
        <v/>
      </c>
    </row>
    <row r="33" spans="1:30" x14ac:dyDescent="0.25">
      <c r="A33" s="48"/>
      <c r="B33" s="64"/>
      <c r="C33" s="57"/>
      <c r="D33" s="59"/>
      <c r="E33" s="57"/>
      <c r="F33" s="59"/>
      <c r="G33" s="57"/>
      <c r="H33" s="59"/>
      <c r="I33" s="57"/>
      <c r="J33" s="59"/>
      <c r="K33" s="48"/>
      <c r="M33" s="17" t="str">
        <f>IF($B33="", "", IF($B33&gt;'Client List'!$AA$22, 'Client List'!$AB$21, TEXT($B33, "mmm yyyy")))</f>
        <v/>
      </c>
      <c r="O33" s="17" t="str">
        <f t="shared" si="0"/>
        <v/>
      </c>
      <c r="Q33" s="17" t="str">
        <f>IF('Client List'!$Y33="", "", 'Client List'!$Y33)</f>
        <v/>
      </c>
      <c r="S33" s="17" t="str">
        <f t="shared" si="1"/>
        <v/>
      </c>
      <c r="T33" s="17" t="str">
        <f t="shared" si="2"/>
        <v/>
      </c>
      <c r="U33" s="17" t="str">
        <f t="shared" si="3"/>
        <v/>
      </c>
      <c r="V33" s="17" t="str">
        <f t="shared" si="4"/>
        <v/>
      </c>
      <c r="X33" s="17" t="str">
        <f>IF(C33="", "", IF(COUNTIF('Client List'!$Y$12:$Y$261, C33)=0, "X", ""))</f>
        <v/>
      </c>
      <c r="Z33" s="17" t="str">
        <f>IF(E33="", "", IF(COUNTIF('Client List'!$Y$12:$Y$261, E33)=0, "X", ""))</f>
        <v/>
      </c>
      <c r="AB33" s="17" t="str">
        <f>IF(G33="", "", IF(COUNTIF('Client List'!$Y$12:$Y$261, G33)=0, "X", ""))</f>
        <v/>
      </c>
      <c r="AD33" s="17" t="str">
        <f>IF(I33="", "", IF(COUNTIF('Client List'!$Y$12:$Y$261, I33)=0, "X", ""))</f>
        <v/>
      </c>
    </row>
    <row r="34" spans="1:30" x14ac:dyDescent="0.25">
      <c r="A34" s="48"/>
      <c r="B34" s="64"/>
      <c r="C34" s="57"/>
      <c r="D34" s="59"/>
      <c r="E34" s="57"/>
      <c r="F34" s="59"/>
      <c r="G34" s="57"/>
      <c r="H34" s="59"/>
      <c r="I34" s="57"/>
      <c r="J34" s="59"/>
      <c r="K34" s="48"/>
      <c r="M34" s="17" t="str">
        <f>IF($B34="", "", IF($B34&gt;'Client List'!$AA$22, 'Client List'!$AB$21, TEXT($B34, "mmm yyyy")))</f>
        <v/>
      </c>
      <c r="O34" s="17" t="str">
        <f t="shared" si="0"/>
        <v/>
      </c>
      <c r="Q34" s="17" t="str">
        <f>IF('Client List'!$Y34="", "", 'Client List'!$Y34)</f>
        <v/>
      </c>
      <c r="S34" s="17" t="str">
        <f t="shared" si="1"/>
        <v/>
      </c>
      <c r="T34" s="17" t="str">
        <f t="shared" si="2"/>
        <v/>
      </c>
      <c r="U34" s="17" t="str">
        <f t="shared" si="3"/>
        <v/>
      </c>
      <c r="V34" s="17" t="str">
        <f t="shared" si="4"/>
        <v/>
      </c>
      <c r="X34" s="17" t="str">
        <f>IF(C34="", "", IF(COUNTIF('Client List'!$Y$12:$Y$261, C34)=0, "X", ""))</f>
        <v/>
      </c>
      <c r="Z34" s="17" t="str">
        <f>IF(E34="", "", IF(COUNTIF('Client List'!$Y$12:$Y$261, E34)=0, "X", ""))</f>
        <v/>
      </c>
      <c r="AB34" s="17" t="str">
        <f>IF(G34="", "", IF(COUNTIF('Client List'!$Y$12:$Y$261, G34)=0, "X", ""))</f>
        <v/>
      </c>
      <c r="AD34" s="17" t="str">
        <f>IF(I34="", "", IF(COUNTIF('Client List'!$Y$12:$Y$261, I34)=0, "X", ""))</f>
        <v/>
      </c>
    </row>
    <row r="35" spans="1:30" x14ac:dyDescent="0.25">
      <c r="A35" s="48"/>
      <c r="B35" s="64"/>
      <c r="C35" s="57"/>
      <c r="D35" s="59"/>
      <c r="E35" s="57"/>
      <c r="F35" s="59"/>
      <c r="G35" s="57"/>
      <c r="H35" s="59"/>
      <c r="I35" s="57"/>
      <c r="J35" s="59"/>
      <c r="K35" s="48"/>
      <c r="M35" s="17" t="str">
        <f>IF($B35="", "", IF($B35&gt;'Client List'!$AA$22, 'Client List'!$AB$21, TEXT($B35, "mmm yyyy")))</f>
        <v/>
      </c>
      <c r="O35" s="17" t="str">
        <f t="shared" si="0"/>
        <v/>
      </c>
      <c r="Q35" s="17" t="str">
        <f>IF('Client List'!$Y35="", "", 'Client List'!$Y35)</f>
        <v/>
      </c>
      <c r="S35" s="17" t="str">
        <f t="shared" si="1"/>
        <v/>
      </c>
      <c r="T35" s="17" t="str">
        <f t="shared" si="2"/>
        <v/>
      </c>
      <c r="U35" s="17" t="str">
        <f t="shared" si="3"/>
        <v/>
      </c>
      <c r="V35" s="17" t="str">
        <f t="shared" si="4"/>
        <v/>
      </c>
      <c r="X35" s="17" t="str">
        <f>IF(C35="", "", IF(COUNTIF('Client List'!$Y$12:$Y$261, C35)=0, "X", ""))</f>
        <v/>
      </c>
      <c r="Z35" s="17" t="str">
        <f>IF(E35="", "", IF(COUNTIF('Client List'!$Y$12:$Y$261, E35)=0, "X", ""))</f>
        <v/>
      </c>
      <c r="AB35" s="17" t="str">
        <f>IF(G35="", "", IF(COUNTIF('Client List'!$Y$12:$Y$261, G35)=0, "X", ""))</f>
        <v/>
      </c>
      <c r="AD35" s="17" t="str">
        <f>IF(I35="", "", IF(COUNTIF('Client List'!$Y$12:$Y$261, I35)=0, "X", ""))</f>
        <v/>
      </c>
    </row>
    <row r="36" spans="1:30" x14ac:dyDescent="0.25">
      <c r="A36" s="48"/>
      <c r="B36" s="64"/>
      <c r="C36" s="57"/>
      <c r="D36" s="59"/>
      <c r="E36" s="57"/>
      <c r="F36" s="59"/>
      <c r="G36" s="57"/>
      <c r="H36" s="59"/>
      <c r="I36" s="57"/>
      <c r="J36" s="59"/>
      <c r="K36" s="48"/>
      <c r="M36" s="17" t="str">
        <f>IF($B36="", "", IF($B36&gt;'Client List'!$AA$22, 'Client List'!$AB$21, TEXT($B36, "mmm yyyy")))</f>
        <v/>
      </c>
      <c r="O36" s="17" t="str">
        <f t="shared" si="0"/>
        <v/>
      </c>
      <c r="Q36" s="17" t="str">
        <f>IF('Client List'!$Y36="", "", 'Client List'!$Y36)</f>
        <v/>
      </c>
      <c r="S36" s="17" t="str">
        <f t="shared" si="1"/>
        <v/>
      </c>
      <c r="T36" s="17" t="str">
        <f t="shared" si="2"/>
        <v/>
      </c>
      <c r="U36" s="17" t="str">
        <f t="shared" si="3"/>
        <v/>
      </c>
      <c r="V36" s="17" t="str">
        <f t="shared" si="4"/>
        <v/>
      </c>
      <c r="X36" s="17" t="str">
        <f>IF(C36="", "", IF(COUNTIF('Client List'!$Y$12:$Y$261, C36)=0, "X", ""))</f>
        <v/>
      </c>
      <c r="Z36" s="17" t="str">
        <f>IF(E36="", "", IF(COUNTIF('Client List'!$Y$12:$Y$261, E36)=0, "X", ""))</f>
        <v/>
      </c>
      <c r="AB36" s="17" t="str">
        <f>IF(G36="", "", IF(COUNTIF('Client List'!$Y$12:$Y$261, G36)=0, "X", ""))</f>
        <v/>
      </c>
      <c r="AD36" s="17" t="str">
        <f>IF(I36="", "", IF(COUNTIF('Client List'!$Y$12:$Y$261, I36)=0, "X", ""))</f>
        <v/>
      </c>
    </row>
    <row r="37" spans="1:30" x14ac:dyDescent="0.25">
      <c r="A37" s="48"/>
      <c r="B37" s="64"/>
      <c r="C37" s="57"/>
      <c r="D37" s="59"/>
      <c r="E37" s="57"/>
      <c r="F37" s="59"/>
      <c r="G37" s="57"/>
      <c r="H37" s="59"/>
      <c r="I37" s="57"/>
      <c r="J37" s="59"/>
      <c r="K37" s="48"/>
      <c r="M37" s="17" t="str">
        <f>IF($B37="", "", IF($B37&gt;'Client List'!$AA$22, 'Client List'!$AB$21, TEXT($B37, "mmm yyyy")))</f>
        <v/>
      </c>
      <c r="O37" s="17" t="str">
        <f t="shared" si="0"/>
        <v/>
      </c>
      <c r="Q37" s="17" t="str">
        <f>IF('Client List'!$Y37="", "", 'Client List'!$Y37)</f>
        <v/>
      </c>
      <c r="S37" s="17" t="str">
        <f t="shared" si="1"/>
        <v/>
      </c>
      <c r="T37" s="17" t="str">
        <f t="shared" si="2"/>
        <v/>
      </c>
      <c r="U37" s="17" t="str">
        <f t="shared" si="3"/>
        <v/>
      </c>
      <c r="V37" s="17" t="str">
        <f t="shared" si="4"/>
        <v/>
      </c>
      <c r="X37" s="17" t="str">
        <f>IF(C37="", "", IF(COUNTIF('Client List'!$Y$12:$Y$261, C37)=0, "X", ""))</f>
        <v/>
      </c>
      <c r="Z37" s="17" t="str">
        <f>IF(E37="", "", IF(COUNTIF('Client List'!$Y$12:$Y$261, E37)=0, "X", ""))</f>
        <v/>
      </c>
      <c r="AB37" s="17" t="str">
        <f>IF(G37="", "", IF(COUNTIF('Client List'!$Y$12:$Y$261, G37)=0, "X", ""))</f>
        <v/>
      </c>
      <c r="AD37" s="17" t="str">
        <f>IF(I37="", "", IF(COUNTIF('Client List'!$Y$12:$Y$261, I37)=0, "X", ""))</f>
        <v/>
      </c>
    </row>
    <row r="38" spans="1:30" x14ac:dyDescent="0.25">
      <c r="A38" s="48"/>
      <c r="B38" s="64"/>
      <c r="C38" s="57"/>
      <c r="D38" s="59"/>
      <c r="E38" s="57"/>
      <c r="F38" s="59"/>
      <c r="G38" s="57"/>
      <c r="H38" s="59"/>
      <c r="I38" s="57"/>
      <c r="J38" s="59"/>
      <c r="K38" s="48"/>
      <c r="M38" s="17" t="str">
        <f>IF($B38="", "", IF($B38&gt;'Client List'!$AA$22, 'Client List'!$AB$21, TEXT($B38, "mmm yyyy")))</f>
        <v/>
      </c>
      <c r="O38" s="17" t="str">
        <f t="shared" si="0"/>
        <v/>
      </c>
      <c r="Q38" s="17" t="str">
        <f>IF('Client List'!$Y38="", "", 'Client List'!$Y38)</f>
        <v/>
      </c>
      <c r="S38" s="17" t="str">
        <f t="shared" si="1"/>
        <v/>
      </c>
      <c r="T38" s="17" t="str">
        <f t="shared" si="2"/>
        <v/>
      </c>
      <c r="U38" s="17" t="str">
        <f t="shared" si="3"/>
        <v/>
      </c>
      <c r="V38" s="17" t="str">
        <f t="shared" si="4"/>
        <v/>
      </c>
      <c r="X38" s="17" t="str">
        <f>IF(C38="", "", IF(COUNTIF('Client List'!$Y$12:$Y$261, C38)=0, "X", ""))</f>
        <v/>
      </c>
      <c r="Z38" s="17" t="str">
        <f>IF(E38="", "", IF(COUNTIF('Client List'!$Y$12:$Y$261, E38)=0, "X", ""))</f>
        <v/>
      </c>
      <c r="AB38" s="17" t="str">
        <f>IF(G38="", "", IF(COUNTIF('Client List'!$Y$12:$Y$261, G38)=0, "X", ""))</f>
        <v/>
      </c>
      <c r="AD38" s="17" t="str">
        <f>IF(I38="", "", IF(COUNTIF('Client List'!$Y$12:$Y$261, I38)=0, "X", ""))</f>
        <v/>
      </c>
    </row>
    <row r="39" spans="1:30" x14ac:dyDescent="0.25">
      <c r="A39" s="48"/>
      <c r="B39" s="64"/>
      <c r="C39" s="57"/>
      <c r="D39" s="59"/>
      <c r="E39" s="57"/>
      <c r="F39" s="59"/>
      <c r="G39" s="57"/>
      <c r="H39" s="59"/>
      <c r="I39" s="57"/>
      <c r="J39" s="59"/>
      <c r="K39" s="48"/>
      <c r="M39" s="17" t="str">
        <f>IF($B39="", "", IF($B39&gt;'Client List'!$AA$22, 'Client List'!$AB$21, TEXT($B39, "mmm yyyy")))</f>
        <v/>
      </c>
      <c r="O39" s="17" t="str">
        <f t="shared" si="0"/>
        <v/>
      </c>
      <c r="Q39" s="17" t="str">
        <f>IF('Client List'!$Y39="", "", 'Client List'!$Y39)</f>
        <v/>
      </c>
      <c r="S39" s="17" t="str">
        <f t="shared" si="1"/>
        <v/>
      </c>
      <c r="T39" s="17" t="str">
        <f t="shared" si="2"/>
        <v/>
      </c>
      <c r="U39" s="17" t="str">
        <f t="shared" si="3"/>
        <v/>
      </c>
      <c r="V39" s="17" t="str">
        <f t="shared" si="4"/>
        <v/>
      </c>
      <c r="X39" s="17" t="str">
        <f>IF(C39="", "", IF(COUNTIF('Client List'!$Y$12:$Y$261, C39)=0, "X", ""))</f>
        <v/>
      </c>
      <c r="Z39" s="17" t="str">
        <f>IF(E39="", "", IF(COUNTIF('Client List'!$Y$12:$Y$261, E39)=0, "X", ""))</f>
        <v/>
      </c>
      <c r="AB39" s="17" t="str">
        <f>IF(G39="", "", IF(COUNTIF('Client List'!$Y$12:$Y$261, G39)=0, "X", ""))</f>
        <v/>
      </c>
      <c r="AD39" s="17" t="str">
        <f>IF(I39="", "", IF(COUNTIF('Client List'!$Y$12:$Y$261, I39)=0, "X", ""))</f>
        <v/>
      </c>
    </row>
    <row r="40" spans="1:30" x14ac:dyDescent="0.25">
      <c r="A40" s="48"/>
      <c r="B40" s="64"/>
      <c r="C40" s="57"/>
      <c r="D40" s="59"/>
      <c r="E40" s="57"/>
      <c r="F40" s="59"/>
      <c r="G40" s="57"/>
      <c r="H40" s="59"/>
      <c r="I40" s="57"/>
      <c r="J40" s="59"/>
      <c r="K40" s="48"/>
      <c r="M40" s="17" t="str">
        <f>IF($B40="", "", IF($B40&gt;'Client List'!$AA$22, 'Client List'!$AB$21, TEXT($B40, "mmm yyyy")))</f>
        <v/>
      </c>
      <c r="O40" s="17" t="str">
        <f t="shared" si="0"/>
        <v/>
      </c>
      <c r="Q40" s="17" t="str">
        <f>IF('Client List'!$Y40="", "", 'Client List'!$Y40)</f>
        <v/>
      </c>
      <c r="S40" s="17" t="str">
        <f t="shared" si="1"/>
        <v/>
      </c>
      <c r="T40" s="17" t="str">
        <f t="shared" si="2"/>
        <v/>
      </c>
      <c r="U40" s="17" t="str">
        <f t="shared" si="3"/>
        <v/>
      </c>
      <c r="V40" s="17" t="str">
        <f t="shared" si="4"/>
        <v/>
      </c>
      <c r="X40" s="17" t="str">
        <f>IF(C40="", "", IF(COUNTIF('Client List'!$Y$12:$Y$261, C40)=0, "X", ""))</f>
        <v/>
      </c>
      <c r="Z40" s="17" t="str">
        <f>IF(E40="", "", IF(COUNTIF('Client List'!$Y$12:$Y$261, E40)=0, "X", ""))</f>
        <v/>
      </c>
      <c r="AB40" s="17" t="str">
        <f>IF(G40="", "", IF(COUNTIF('Client List'!$Y$12:$Y$261, G40)=0, "X", ""))</f>
        <v/>
      </c>
      <c r="AD40" s="17" t="str">
        <f>IF(I40="", "", IF(COUNTIF('Client List'!$Y$12:$Y$261, I40)=0, "X", ""))</f>
        <v/>
      </c>
    </row>
    <row r="41" spans="1:30" x14ac:dyDescent="0.25">
      <c r="A41" s="48"/>
      <c r="B41" s="64"/>
      <c r="C41" s="57"/>
      <c r="D41" s="59"/>
      <c r="E41" s="57"/>
      <c r="F41" s="59"/>
      <c r="G41" s="57"/>
      <c r="H41" s="59"/>
      <c r="I41" s="57"/>
      <c r="J41" s="59"/>
      <c r="K41" s="48"/>
      <c r="M41" s="17" t="str">
        <f>IF($B41="", "", IF($B41&gt;'Client List'!$AA$22, 'Client List'!$AB$21, TEXT($B41, "mmm yyyy")))</f>
        <v/>
      </c>
      <c r="O41" s="17" t="str">
        <f t="shared" si="0"/>
        <v/>
      </c>
      <c r="Q41" s="17" t="str">
        <f>IF('Client List'!$Y41="", "", 'Client List'!$Y41)</f>
        <v/>
      </c>
      <c r="S41" s="17" t="str">
        <f t="shared" si="1"/>
        <v/>
      </c>
      <c r="T41" s="17" t="str">
        <f t="shared" si="2"/>
        <v/>
      </c>
      <c r="U41" s="17" t="str">
        <f t="shared" si="3"/>
        <v/>
      </c>
      <c r="V41" s="17" t="str">
        <f t="shared" si="4"/>
        <v/>
      </c>
      <c r="X41" s="17" t="str">
        <f>IF(C41="", "", IF(COUNTIF('Client List'!$Y$12:$Y$261, C41)=0, "X", ""))</f>
        <v/>
      </c>
      <c r="Z41" s="17" t="str">
        <f>IF(E41="", "", IF(COUNTIF('Client List'!$Y$12:$Y$261, E41)=0, "X", ""))</f>
        <v/>
      </c>
      <c r="AB41" s="17" t="str">
        <f>IF(G41="", "", IF(COUNTIF('Client List'!$Y$12:$Y$261, G41)=0, "X", ""))</f>
        <v/>
      </c>
      <c r="AD41" s="17" t="str">
        <f>IF(I41="", "", IF(COUNTIF('Client List'!$Y$12:$Y$261, I41)=0, "X", ""))</f>
        <v/>
      </c>
    </row>
    <row r="42" spans="1:30" x14ac:dyDescent="0.25">
      <c r="A42" s="48"/>
      <c r="B42" s="64"/>
      <c r="C42" s="57"/>
      <c r="D42" s="59"/>
      <c r="E42" s="57"/>
      <c r="F42" s="59"/>
      <c r="G42" s="57"/>
      <c r="H42" s="59"/>
      <c r="I42" s="57"/>
      <c r="J42" s="59"/>
      <c r="K42" s="48"/>
      <c r="M42" s="17" t="str">
        <f>IF($B42="", "", IF($B42&gt;'Client List'!$AA$22, 'Client List'!$AB$21, TEXT($B42, "mmm yyyy")))</f>
        <v/>
      </c>
      <c r="O42" s="17" t="str">
        <f t="shared" si="0"/>
        <v/>
      </c>
      <c r="Q42" s="17" t="str">
        <f>IF('Client List'!$Y42="", "", 'Client List'!$Y42)</f>
        <v/>
      </c>
      <c r="S42" s="17" t="str">
        <f t="shared" si="1"/>
        <v/>
      </c>
      <c r="T42" s="17" t="str">
        <f t="shared" si="2"/>
        <v/>
      </c>
      <c r="U42" s="17" t="str">
        <f t="shared" si="3"/>
        <v/>
      </c>
      <c r="V42" s="17" t="str">
        <f t="shared" si="4"/>
        <v/>
      </c>
      <c r="X42" s="17" t="str">
        <f>IF(C42="", "", IF(COUNTIF('Client List'!$Y$12:$Y$261, C42)=0, "X", ""))</f>
        <v/>
      </c>
      <c r="Z42" s="17" t="str">
        <f>IF(E42="", "", IF(COUNTIF('Client List'!$Y$12:$Y$261, E42)=0, "X", ""))</f>
        <v/>
      </c>
      <c r="AB42" s="17" t="str">
        <f>IF(G42="", "", IF(COUNTIF('Client List'!$Y$12:$Y$261, G42)=0, "X", ""))</f>
        <v/>
      </c>
      <c r="AD42" s="17" t="str">
        <f>IF(I42="", "", IF(COUNTIF('Client List'!$Y$12:$Y$261, I42)=0, "X", ""))</f>
        <v/>
      </c>
    </row>
    <row r="43" spans="1:30" x14ac:dyDescent="0.25">
      <c r="A43" s="48"/>
      <c r="B43" s="64"/>
      <c r="C43" s="57"/>
      <c r="D43" s="59"/>
      <c r="E43" s="57"/>
      <c r="F43" s="59"/>
      <c r="G43" s="57"/>
      <c r="H43" s="59"/>
      <c r="I43" s="57"/>
      <c r="J43" s="59"/>
      <c r="K43" s="48"/>
      <c r="M43" s="17" t="str">
        <f>IF($B43="", "", IF($B43&gt;'Client List'!$AA$22, 'Client List'!$AB$21, TEXT($B43, "mmm yyyy")))</f>
        <v/>
      </c>
      <c r="O43" s="17" t="str">
        <f t="shared" si="0"/>
        <v/>
      </c>
      <c r="Q43" s="17" t="str">
        <f>IF('Client List'!$Y43="", "", 'Client List'!$Y43)</f>
        <v/>
      </c>
      <c r="S43" s="17" t="str">
        <f t="shared" si="1"/>
        <v/>
      </c>
      <c r="T43" s="17" t="str">
        <f t="shared" si="2"/>
        <v/>
      </c>
      <c r="U43" s="17" t="str">
        <f t="shared" si="3"/>
        <v/>
      </c>
      <c r="V43" s="17" t="str">
        <f t="shared" si="4"/>
        <v/>
      </c>
      <c r="X43" s="17" t="str">
        <f>IF(C43="", "", IF(COUNTIF('Client List'!$Y$12:$Y$261, C43)=0, "X", ""))</f>
        <v/>
      </c>
      <c r="Z43" s="17" t="str">
        <f>IF(E43="", "", IF(COUNTIF('Client List'!$Y$12:$Y$261, E43)=0, "X", ""))</f>
        <v/>
      </c>
      <c r="AB43" s="17" t="str">
        <f>IF(G43="", "", IF(COUNTIF('Client List'!$Y$12:$Y$261, G43)=0, "X", ""))</f>
        <v/>
      </c>
      <c r="AD43" s="17" t="str">
        <f>IF(I43="", "", IF(COUNTIF('Client List'!$Y$12:$Y$261, I43)=0, "X", ""))</f>
        <v/>
      </c>
    </row>
    <row r="44" spans="1:30" x14ac:dyDescent="0.25">
      <c r="A44" s="48"/>
      <c r="B44" s="64"/>
      <c r="C44" s="57"/>
      <c r="D44" s="59"/>
      <c r="E44" s="57"/>
      <c r="F44" s="59"/>
      <c r="G44" s="57"/>
      <c r="H44" s="59"/>
      <c r="I44" s="57"/>
      <c r="J44" s="59"/>
      <c r="K44" s="48"/>
      <c r="M44" s="17" t="str">
        <f>IF($B44="", "", IF($B44&gt;'Client List'!$AA$22, 'Client List'!$AB$21, TEXT($B44, "mmm yyyy")))</f>
        <v/>
      </c>
      <c r="O44" s="17" t="str">
        <f t="shared" si="0"/>
        <v/>
      </c>
      <c r="Q44" s="17" t="str">
        <f>IF('Client List'!$Y44="", "", 'Client List'!$Y44)</f>
        <v/>
      </c>
      <c r="S44" s="17" t="str">
        <f t="shared" si="1"/>
        <v/>
      </c>
      <c r="T44" s="17" t="str">
        <f t="shared" si="2"/>
        <v/>
      </c>
      <c r="U44" s="17" t="str">
        <f t="shared" si="3"/>
        <v/>
      </c>
      <c r="V44" s="17" t="str">
        <f t="shared" si="4"/>
        <v/>
      </c>
      <c r="X44" s="17" t="str">
        <f>IF(C44="", "", IF(COUNTIF('Client List'!$Y$12:$Y$261, C44)=0, "X", ""))</f>
        <v/>
      </c>
      <c r="Z44" s="17" t="str">
        <f>IF(E44="", "", IF(COUNTIF('Client List'!$Y$12:$Y$261, E44)=0, "X", ""))</f>
        <v/>
      </c>
      <c r="AB44" s="17" t="str">
        <f>IF(G44="", "", IF(COUNTIF('Client List'!$Y$12:$Y$261, G44)=0, "X", ""))</f>
        <v/>
      </c>
      <c r="AD44" s="17" t="str">
        <f>IF(I44="", "", IF(COUNTIF('Client List'!$Y$12:$Y$261, I44)=0, "X", ""))</f>
        <v/>
      </c>
    </row>
    <row r="45" spans="1:30" x14ac:dyDescent="0.25">
      <c r="A45" s="48"/>
      <c r="B45" s="64"/>
      <c r="C45" s="57"/>
      <c r="D45" s="59"/>
      <c r="E45" s="57"/>
      <c r="F45" s="59"/>
      <c r="G45" s="57"/>
      <c r="H45" s="59"/>
      <c r="I45" s="57"/>
      <c r="J45" s="59"/>
      <c r="K45" s="48"/>
      <c r="M45" s="17" t="str">
        <f>IF($B45="", "", IF($B45&gt;'Client List'!$AA$22, 'Client List'!$AB$21, TEXT($B45, "mmm yyyy")))</f>
        <v/>
      </c>
      <c r="O45" s="17" t="str">
        <f t="shared" si="0"/>
        <v/>
      </c>
      <c r="Q45" s="17" t="str">
        <f>IF('Client List'!$Y45="", "", 'Client List'!$Y45)</f>
        <v/>
      </c>
      <c r="S45" s="17" t="str">
        <f t="shared" si="1"/>
        <v/>
      </c>
      <c r="T45" s="17" t="str">
        <f t="shared" si="2"/>
        <v/>
      </c>
      <c r="U45" s="17" t="str">
        <f t="shared" si="3"/>
        <v/>
      </c>
      <c r="V45" s="17" t="str">
        <f t="shared" si="4"/>
        <v/>
      </c>
      <c r="X45" s="17" t="str">
        <f>IF(C45="", "", IF(COUNTIF('Client List'!$Y$12:$Y$261, C45)=0, "X", ""))</f>
        <v/>
      </c>
      <c r="Z45" s="17" t="str">
        <f>IF(E45="", "", IF(COUNTIF('Client List'!$Y$12:$Y$261, E45)=0, "X", ""))</f>
        <v/>
      </c>
      <c r="AB45" s="17" t="str">
        <f>IF(G45="", "", IF(COUNTIF('Client List'!$Y$12:$Y$261, G45)=0, "X", ""))</f>
        <v/>
      </c>
      <c r="AD45" s="17" t="str">
        <f>IF(I45="", "", IF(COUNTIF('Client List'!$Y$12:$Y$261, I45)=0, "X", ""))</f>
        <v/>
      </c>
    </row>
    <row r="46" spans="1:30" x14ac:dyDescent="0.25">
      <c r="A46" s="48"/>
      <c r="B46" s="64"/>
      <c r="C46" s="57"/>
      <c r="D46" s="59"/>
      <c r="E46" s="57"/>
      <c r="F46" s="59"/>
      <c r="G46" s="57"/>
      <c r="H46" s="59"/>
      <c r="I46" s="57"/>
      <c r="J46" s="59"/>
      <c r="K46" s="48"/>
      <c r="M46" s="17" t="str">
        <f>IF($B46="", "", IF($B46&gt;'Client List'!$AA$22, 'Client List'!$AB$21, TEXT($B46, "mmm yyyy")))</f>
        <v/>
      </c>
      <c r="O46" s="17" t="str">
        <f t="shared" si="0"/>
        <v/>
      </c>
      <c r="Q46" s="17" t="str">
        <f>IF('Client List'!$Y46="", "", 'Client List'!$Y46)</f>
        <v/>
      </c>
      <c r="S46" s="17" t="str">
        <f t="shared" si="1"/>
        <v/>
      </c>
      <c r="T46" s="17" t="str">
        <f t="shared" si="2"/>
        <v/>
      </c>
      <c r="U46" s="17" t="str">
        <f t="shared" si="3"/>
        <v/>
      </c>
      <c r="V46" s="17" t="str">
        <f t="shared" si="4"/>
        <v/>
      </c>
      <c r="X46" s="17" t="str">
        <f>IF(C46="", "", IF(COUNTIF('Client List'!$Y$12:$Y$261, C46)=0, "X", ""))</f>
        <v/>
      </c>
      <c r="Z46" s="17" t="str">
        <f>IF(E46="", "", IF(COUNTIF('Client List'!$Y$12:$Y$261, E46)=0, "X", ""))</f>
        <v/>
      </c>
      <c r="AB46" s="17" t="str">
        <f>IF(G46="", "", IF(COUNTIF('Client List'!$Y$12:$Y$261, G46)=0, "X", ""))</f>
        <v/>
      </c>
      <c r="AD46" s="17" t="str">
        <f>IF(I46="", "", IF(COUNTIF('Client List'!$Y$12:$Y$261, I46)=0, "X", ""))</f>
        <v/>
      </c>
    </row>
    <row r="47" spans="1:30" x14ac:dyDescent="0.25">
      <c r="A47" s="48"/>
      <c r="B47" s="64"/>
      <c r="C47" s="57"/>
      <c r="D47" s="59"/>
      <c r="E47" s="57"/>
      <c r="F47" s="59"/>
      <c r="G47" s="57"/>
      <c r="H47" s="59"/>
      <c r="I47" s="57"/>
      <c r="J47" s="59"/>
      <c r="K47" s="48"/>
      <c r="M47" s="17" t="str">
        <f>IF($B47="", "", IF($B47&gt;'Client List'!$AA$22, 'Client List'!$AB$21, TEXT($B47, "mmm yyyy")))</f>
        <v/>
      </c>
      <c r="O47" s="17" t="str">
        <f t="shared" si="0"/>
        <v/>
      </c>
      <c r="Q47" s="17" t="str">
        <f>IF('Client List'!$Y47="", "", 'Client List'!$Y47)</f>
        <v/>
      </c>
      <c r="S47" s="17" t="str">
        <f t="shared" si="1"/>
        <v/>
      </c>
      <c r="T47" s="17" t="str">
        <f t="shared" si="2"/>
        <v/>
      </c>
      <c r="U47" s="17" t="str">
        <f t="shared" si="3"/>
        <v/>
      </c>
      <c r="V47" s="17" t="str">
        <f t="shared" si="4"/>
        <v/>
      </c>
      <c r="X47" s="17" t="str">
        <f>IF(C47="", "", IF(COUNTIF('Client List'!$Y$12:$Y$261, C47)=0, "X", ""))</f>
        <v/>
      </c>
      <c r="Z47" s="17" t="str">
        <f>IF(E47="", "", IF(COUNTIF('Client List'!$Y$12:$Y$261, E47)=0, "X", ""))</f>
        <v/>
      </c>
      <c r="AB47" s="17" t="str">
        <f>IF(G47="", "", IF(COUNTIF('Client List'!$Y$12:$Y$261, G47)=0, "X", ""))</f>
        <v/>
      </c>
      <c r="AD47" s="17" t="str">
        <f>IF(I47="", "", IF(COUNTIF('Client List'!$Y$12:$Y$261, I47)=0, "X", ""))</f>
        <v/>
      </c>
    </row>
    <row r="48" spans="1:30" x14ac:dyDescent="0.25">
      <c r="A48" s="48"/>
      <c r="B48" s="64"/>
      <c r="C48" s="57"/>
      <c r="D48" s="59"/>
      <c r="E48" s="57"/>
      <c r="F48" s="59"/>
      <c r="G48" s="57"/>
      <c r="H48" s="59"/>
      <c r="I48" s="57"/>
      <c r="J48" s="59"/>
      <c r="K48" s="48"/>
      <c r="M48" s="17" t="str">
        <f>IF($B48="", "", IF($B48&gt;'Client List'!$AA$22, 'Client List'!$AB$21, TEXT($B48, "mmm yyyy")))</f>
        <v/>
      </c>
      <c r="O48" s="17" t="str">
        <f t="shared" si="0"/>
        <v/>
      </c>
      <c r="Q48" s="17" t="str">
        <f>IF('Client List'!$Y48="", "", 'Client List'!$Y48)</f>
        <v/>
      </c>
      <c r="S48" s="17" t="str">
        <f t="shared" si="1"/>
        <v/>
      </c>
      <c r="T48" s="17" t="str">
        <f t="shared" si="2"/>
        <v/>
      </c>
      <c r="U48" s="17" t="str">
        <f t="shared" si="3"/>
        <v/>
      </c>
      <c r="V48" s="17" t="str">
        <f t="shared" si="4"/>
        <v/>
      </c>
      <c r="X48" s="17" t="str">
        <f>IF(C48="", "", IF(COUNTIF('Client List'!$Y$12:$Y$261, C48)=0, "X", ""))</f>
        <v/>
      </c>
      <c r="Z48" s="17" t="str">
        <f>IF(E48="", "", IF(COUNTIF('Client List'!$Y$12:$Y$261, E48)=0, "X", ""))</f>
        <v/>
      </c>
      <c r="AB48" s="17" t="str">
        <f>IF(G48="", "", IF(COUNTIF('Client List'!$Y$12:$Y$261, G48)=0, "X", ""))</f>
        <v/>
      </c>
      <c r="AD48" s="17" t="str">
        <f>IF(I48="", "", IF(COUNTIF('Client List'!$Y$12:$Y$261, I48)=0, "X", ""))</f>
        <v/>
      </c>
    </row>
    <row r="49" spans="1:30" x14ac:dyDescent="0.25">
      <c r="A49" s="48"/>
      <c r="B49" s="64"/>
      <c r="C49" s="57"/>
      <c r="D49" s="59"/>
      <c r="E49" s="57"/>
      <c r="F49" s="59"/>
      <c r="G49" s="57"/>
      <c r="H49" s="59"/>
      <c r="I49" s="57"/>
      <c r="J49" s="59"/>
      <c r="K49" s="48"/>
      <c r="M49" s="17" t="str">
        <f>IF($B49="", "", IF($B49&gt;'Client List'!$AA$22, 'Client List'!$AB$21, TEXT($B49, "mmm yyyy")))</f>
        <v/>
      </c>
      <c r="O49" s="17" t="str">
        <f t="shared" si="0"/>
        <v/>
      </c>
      <c r="Q49" s="17" t="str">
        <f>IF('Client List'!$Y49="", "", 'Client List'!$Y49)</f>
        <v/>
      </c>
      <c r="S49" s="17" t="str">
        <f t="shared" si="1"/>
        <v/>
      </c>
      <c r="T49" s="17" t="str">
        <f t="shared" si="2"/>
        <v/>
      </c>
      <c r="U49" s="17" t="str">
        <f t="shared" si="3"/>
        <v/>
      </c>
      <c r="V49" s="17" t="str">
        <f t="shared" si="4"/>
        <v/>
      </c>
      <c r="X49" s="17" t="str">
        <f>IF(C49="", "", IF(COUNTIF('Client List'!$Y$12:$Y$261, C49)=0, "X", ""))</f>
        <v/>
      </c>
      <c r="Z49" s="17" t="str">
        <f>IF(E49="", "", IF(COUNTIF('Client List'!$Y$12:$Y$261, E49)=0, "X", ""))</f>
        <v/>
      </c>
      <c r="AB49" s="17" t="str">
        <f>IF(G49="", "", IF(COUNTIF('Client List'!$Y$12:$Y$261, G49)=0, "X", ""))</f>
        <v/>
      </c>
      <c r="AD49" s="17" t="str">
        <f>IF(I49="", "", IF(COUNTIF('Client List'!$Y$12:$Y$261, I49)=0, "X", ""))</f>
        <v/>
      </c>
    </row>
    <row r="50" spans="1:30" x14ac:dyDescent="0.25">
      <c r="A50" s="48"/>
      <c r="B50" s="64"/>
      <c r="C50" s="57"/>
      <c r="D50" s="59"/>
      <c r="E50" s="57"/>
      <c r="F50" s="59"/>
      <c r="G50" s="57"/>
      <c r="H50" s="59"/>
      <c r="I50" s="57"/>
      <c r="J50" s="59"/>
      <c r="K50" s="48"/>
      <c r="M50" s="17" t="str">
        <f>IF($B50="", "", IF($B50&gt;'Client List'!$AA$22, 'Client List'!$AB$21, TEXT($B50, "mmm yyyy")))</f>
        <v/>
      </c>
      <c r="O50" s="17" t="str">
        <f t="shared" si="0"/>
        <v/>
      </c>
      <c r="Q50" s="17" t="str">
        <f>IF('Client List'!$Y50="", "", 'Client List'!$Y50)</f>
        <v/>
      </c>
      <c r="S50" s="17" t="str">
        <f t="shared" si="1"/>
        <v/>
      </c>
      <c r="T50" s="17" t="str">
        <f t="shared" si="2"/>
        <v/>
      </c>
      <c r="U50" s="17" t="str">
        <f t="shared" si="3"/>
        <v/>
      </c>
      <c r="V50" s="17" t="str">
        <f t="shared" si="4"/>
        <v/>
      </c>
      <c r="X50" s="17" t="str">
        <f>IF(C50="", "", IF(COUNTIF('Client List'!$Y$12:$Y$261, C50)=0, "X", ""))</f>
        <v/>
      </c>
      <c r="Z50" s="17" t="str">
        <f>IF(E50="", "", IF(COUNTIF('Client List'!$Y$12:$Y$261, E50)=0, "X", ""))</f>
        <v/>
      </c>
      <c r="AB50" s="17" t="str">
        <f>IF(G50="", "", IF(COUNTIF('Client List'!$Y$12:$Y$261, G50)=0, "X", ""))</f>
        <v/>
      </c>
      <c r="AD50" s="17" t="str">
        <f>IF(I50="", "", IF(COUNTIF('Client List'!$Y$12:$Y$261, I50)=0, "X", ""))</f>
        <v/>
      </c>
    </row>
    <row r="51" spans="1:30" x14ac:dyDescent="0.25">
      <c r="A51" s="48"/>
      <c r="B51" s="64"/>
      <c r="C51" s="57"/>
      <c r="D51" s="59"/>
      <c r="E51" s="57"/>
      <c r="F51" s="59"/>
      <c r="G51" s="57"/>
      <c r="H51" s="59"/>
      <c r="I51" s="57"/>
      <c r="J51" s="59"/>
      <c r="K51" s="48"/>
      <c r="M51" s="17" t="str">
        <f>IF($B51="", "", IF($B51&gt;'Client List'!$AA$22, 'Client List'!$AB$21, TEXT($B51, "mmm yyyy")))</f>
        <v/>
      </c>
      <c r="O51" s="17" t="str">
        <f t="shared" si="0"/>
        <v/>
      </c>
      <c r="Q51" s="17" t="str">
        <f>IF('Client List'!$Y51="", "", 'Client List'!$Y51)</f>
        <v/>
      </c>
      <c r="S51" s="17" t="str">
        <f t="shared" si="1"/>
        <v/>
      </c>
      <c r="T51" s="17" t="str">
        <f t="shared" si="2"/>
        <v/>
      </c>
      <c r="U51" s="17" t="str">
        <f t="shared" si="3"/>
        <v/>
      </c>
      <c r="V51" s="17" t="str">
        <f t="shared" si="4"/>
        <v/>
      </c>
      <c r="X51" s="17" t="str">
        <f>IF(C51="", "", IF(COUNTIF('Client List'!$Y$12:$Y$261, C51)=0, "X", ""))</f>
        <v/>
      </c>
      <c r="Z51" s="17" t="str">
        <f>IF(E51="", "", IF(COUNTIF('Client List'!$Y$12:$Y$261, E51)=0, "X", ""))</f>
        <v/>
      </c>
      <c r="AB51" s="17" t="str">
        <f>IF(G51="", "", IF(COUNTIF('Client List'!$Y$12:$Y$261, G51)=0, "X", ""))</f>
        <v/>
      </c>
      <c r="AD51" s="17" t="str">
        <f>IF(I51="", "", IF(COUNTIF('Client List'!$Y$12:$Y$261, I51)=0, "X", ""))</f>
        <v/>
      </c>
    </row>
    <row r="52" spans="1:30" x14ac:dyDescent="0.25">
      <c r="A52" s="48"/>
      <c r="B52" s="64"/>
      <c r="C52" s="57"/>
      <c r="D52" s="59"/>
      <c r="E52" s="57"/>
      <c r="F52" s="59"/>
      <c r="G52" s="57"/>
      <c r="H52" s="59"/>
      <c r="I52" s="57"/>
      <c r="J52" s="59"/>
      <c r="K52" s="48"/>
      <c r="M52" s="17" t="str">
        <f>IF($B52="", "", IF($B52&gt;'Client List'!$AA$22, 'Client List'!$AB$21, TEXT($B52, "mmm yyyy")))</f>
        <v/>
      </c>
      <c r="O52" s="17" t="str">
        <f t="shared" si="0"/>
        <v/>
      </c>
      <c r="Q52" s="17" t="str">
        <f>IF('Client List'!$Y52="", "", 'Client List'!$Y52)</f>
        <v/>
      </c>
      <c r="S52" s="17" t="str">
        <f t="shared" si="1"/>
        <v/>
      </c>
      <c r="T52" s="17" t="str">
        <f t="shared" si="2"/>
        <v/>
      </c>
      <c r="U52" s="17" t="str">
        <f t="shared" si="3"/>
        <v/>
      </c>
      <c r="V52" s="17" t="str">
        <f t="shared" si="4"/>
        <v/>
      </c>
      <c r="X52" s="17" t="str">
        <f>IF(C52="", "", IF(COUNTIF('Client List'!$Y$12:$Y$261, C52)=0, "X", ""))</f>
        <v/>
      </c>
      <c r="Z52" s="17" t="str">
        <f>IF(E52="", "", IF(COUNTIF('Client List'!$Y$12:$Y$261, E52)=0, "X", ""))</f>
        <v/>
      </c>
      <c r="AB52" s="17" t="str">
        <f>IF(G52="", "", IF(COUNTIF('Client List'!$Y$12:$Y$261, G52)=0, "X", ""))</f>
        <v/>
      </c>
      <c r="AD52" s="17" t="str">
        <f>IF(I52="", "", IF(COUNTIF('Client List'!$Y$12:$Y$261, I52)=0, "X", ""))</f>
        <v/>
      </c>
    </row>
    <row r="53" spans="1:30" x14ac:dyDescent="0.25">
      <c r="A53" s="48"/>
      <c r="B53" s="64"/>
      <c r="C53" s="57"/>
      <c r="D53" s="59"/>
      <c r="E53" s="57"/>
      <c r="F53" s="59"/>
      <c r="G53" s="57"/>
      <c r="H53" s="59"/>
      <c r="I53" s="57"/>
      <c r="J53" s="59"/>
      <c r="K53" s="48"/>
      <c r="M53" s="17" t="str">
        <f>IF($B53="", "", IF($B53&gt;'Client List'!$AA$22, 'Client List'!$AB$21, TEXT($B53, "mmm yyyy")))</f>
        <v/>
      </c>
      <c r="O53" s="17" t="str">
        <f t="shared" si="0"/>
        <v/>
      </c>
      <c r="Q53" s="17" t="str">
        <f>IF('Client List'!$Y53="", "", 'Client List'!$Y53)</f>
        <v/>
      </c>
      <c r="S53" s="17" t="str">
        <f t="shared" si="1"/>
        <v/>
      </c>
      <c r="T53" s="17" t="str">
        <f t="shared" si="2"/>
        <v/>
      </c>
      <c r="U53" s="17" t="str">
        <f t="shared" si="3"/>
        <v/>
      </c>
      <c r="V53" s="17" t="str">
        <f t="shared" si="4"/>
        <v/>
      </c>
      <c r="X53" s="17" t="str">
        <f>IF(C53="", "", IF(COUNTIF('Client List'!$Y$12:$Y$261, C53)=0, "X", ""))</f>
        <v/>
      </c>
      <c r="Z53" s="17" t="str">
        <f>IF(E53="", "", IF(COUNTIF('Client List'!$Y$12:$Y$261, E53)=0, "X", ""))</f>
        <v/>
      </c>
      <c r="AB53" s="17" t="str">
        <f>IF(G53="", "", IF(COUNTIF('Client List'!$Y$12:$Y$261, G53)=0, "X", ""))</f>
        <v/>
      </c>
      <c r="AD53" s="17" t="str">
        <f>IF(I53="", "", IF(COUNTIF('Client List'!$Y$12:$Y$261, I53)=0, "X", ""))</f>
        <v/>
      </c>
    </row>
    <row r="54" spans="1:30" x14ac:dyDescent="0.25">
      <c r="A54" s="48"/>
      <c r="B54" s="64"/>
      <c r="C54" s="57"/>
      <c r="D54" s="59"/>
      <c r="E54" s="57"/>
      <c r="F54" s="59"/>
      <c r="G54" s="57"/>
      <c r="H54" s="59"/>
      <c r="I54" s="57"/>
      <c r="J54" s="59"/>
      <c r="K54" s="48"/>
      <c r="M54" s="17" t="str">
        <f>IF($B54="", "", IF($B54&gt;'Client List'!$AA$22, 'Client List'!$AB$21, TEXT($B54, "mmm yyyy")))</f>
        <v/>
      </c>
      <c r="O54" s="17" t="str">
        <f t="shared" si="0"/>
        <v/>
      </c>
      <c r="Q54" s="17" t="str">
        <f>IF('Client List'!$Y54="", "", 'Client List'!$Y54)</f>
        <v/>
      </c>
      <c r="S54" s="17" t="str">
        <f t="shared" si="1"/>
        <v/>
      </c>
      <c r="T54" s="17" t="str">
        <f t="shared" si="2"/>
        <v/>
      </c>
      <c r="U54" s="17" t="str">
        <f t="shared" si="3"/>
        <v/>
      </c>
      <c r="V54" s="17" t="str">
        <f t="shared" si="4"/>
        <v/>
      </c>
      <c r="X54" s="17" t="str">
        <f>IF(C54="", "", IF(COUNTIF('Client List'!$Y$12:$Y$261, C54)=0, "X", ""))</f>
        <v/>
      </c>
      <c r="Z54" s="17" t="str">
        <f>IF(E54="", "", IF(COUNTIF('Client List'!$Y$12:$Y$261, E54)=0, "X", ""))</f>
        <v/>
      </c>
      <c r="AB54" s="17" t="str">
        <f>IF(G54="", "", IF(COUNTIF('Client List'!$Y$12:$Y$261, G54)=0, "X", ""))</f>
        <v/>
      </c>
      <c r="AD54" s="17" t="str">
        <f>IF(I54="", "", IF(COUNTIF('Client List'!$Y$12:$Y$261, I54)=0, "X", ""))</f>
        <v/>
      </c>
    </row>
    <row r="55" spans="1:30" x14ac:dyDescent="0.25">
      <c r="A55" s="48"/>
      <c r="B55" s="64"/>
      <c r="C55" s="57"/>
      <c r="D55" s="59"/>
      <c r="E55" s="57"/>
      <c r="F55" s="59"/>
      <c r="G55" s="57"/>
      <c r="H55" s="59"/>
      <c r="I55" s="57"/>
      <c r="J55" s="59"/>
      <c r="K55" s="48"/>
      <c r="M55" s="17" t="str">
        <f>IF($B55="", "", IF($B55&gt;'Client List'!$AA$22, 'Client List'!$AB$21, TEXT($B55, "mmm yyyy")))</f>
        <v/>
      </c>
      <c r="O55" s="17" t="str">
        <f t="shared" si="0"/>
        <v/>
      </c>
      <c r="Q55" s="17" t="str">
        <f>IF('Client List'!$Y55="", "", 'Client List'!$Y55)</f>
        <v/>
      </c>
      <c r="S55" s="17" t="str">
        <f t="shared" si="1"/>
        <v/>
      </c>
      <c r="T55" s="17" t="str">
        <f t="shared" si="2"/>
        <v/>
      </c>
      <c r="U55" s="17" t="str">
        <f t="shared" si="3"/>
        <v/>
      </c>
      <c r="V55" s="17" t="str">
        <f t="shared" si="4"/>
        <v/>
      </c>
      <c r="X55" s="17" t="str">
        <f>IF(C55="", "", IF(COUNTIF('Client List'!$Y$12:$Y$261, C55)=0, "X", ""))</f>
        <v/>
      </c>
      <c r="Z55" s="17" t="str">
        <f>IF(E55="", "", IF(COUNTIF('Client List'!$Y$12:$Y$261, E55)=0, "X", ""))</f>
        <v/>
      </c>
      <c r="AB55" s="17" t="str">
        <f>IF(G55="", "", IF(COUNTIF('Client List'!$Y$12:$Y$261, G55)=0, "X", ""))</f>
        <v/>
      </c>
      <c r="AD55" s="17" t="str">
        <f>IF(I55="", "", IF(COUNTIF('Client List'!$Y$12:$Y$261, I55)=0, "X", ""))</f>
        <v/>
      </c>
    </row>
    <row r="56" spans="1:30" x14ac:dyDescent="0.25">
      <c r="A56" s="48"/>
      <c r="B56" s="64"/>
      <c r="C56" s="57"/>
      <c r="D56" s="59"/>
      <c r="E56" s="57"/>
      <c r="F56" s="59"/>
      <c r="G56" s="57"/>
      <c r="H56" s="59"/>
      <c r="I56" s="57"/>
      <c r="J56" s="59"/>
      <c r="K56" s="48"/>
      <c r="M56" s="17" t="str">
        <f>IF($B56="", "", IF($B56&gt;'Client List'!$AA$22, 'Client List'!$AB$21, TEXT($B56, "mmm yyyy")))</f>
        <v/>
      </c>
      <c r="O56" s="17" t="str">
        <f t="shared" si="0"/>
        <v/>
      </c>
      <c r="Q56" s="17" t="str">
        <f>IF('Client List'!$Y56="", "", 'Client List'!$Y56)</f>
        <v/>
      </c>
      <c r="S56" s="17" t="str">
        <f t="shared" si="1"/>
        <v/>
      </c>
      <c r="T56" s="17" t="str">
        <f t="shared" si="2"/>
        <v/>
      </c>
      <c r="U56" s="17" t="str">
        <f t="shared" si="3"/>
        <v/>
      </c>
      <c r="V56" s="17" t="str">
        <f t="shared" si="4"/>
        <v/>
      </c>
      <c r="X56" s="17" t="str">
        <f>IF(C56="", "", IF(COUNTIF('Client List'!$Y$12:$Y$261, C56)=0, "X", ""))</f>
        <v/>
      </c>
      <c r="Z56" s="17" t="str">
        <f>IF(E56="", "", IF(COUNTIF('Client List'!$Y$12:$Y$261, E56)=0, "X", ""))</f>
        <v/>
      </c>
      <c r="AB56" s="17" t="str">
        <f>IF(G56="", "", IF(COUNTIF('Client List'!$Y$12:$Y$261, G56)=0, "X", ""))</f>
        <v/>
      </c>
      <c r="AD56" s="17" t="str">
        <f>IF(I56="", "", IF(COUNTIF('Client List'!$Y$12:$Y$261, I56)=0, "X", ""))</f>
        <v/>
      </c>
    </row>
    <row r="57" spans="1:30" x14ac:dyDescent="0.25">
      <c r="A57" s="48"/>
      <c r="B57" s="64"/>
      <c r="C57" s="57"/>
      <c r="D57" s="59"/>
      <c r="E57" s="57"/>
      <c r="F57" s="59"/>
      <c r="G57" s="57"/>
      <c r="H57" s="59"/>
      <c r="I57" s="57"/>
      <c r="J57" s="59"/>
      <c r="K57" s="48"/>
      <c r="M57" s="17" t="str">
        <f>IF($B57="", "", IF($B57&gt;'Client List'!$AA$22, 'Client List'!$AB$21, TEXT($B57, "mmm yyyy")))</f>
        <v/>
      </c>
      <c r="O57" s="17" t="str">
        <f t="shared" si="0"/>
        <v/>
      </c>
      <c r="Q57" s="17" t="str">
        <f>IF('Client List'!$Y57="", "", 'Client List'!$Y57)</f>
        <v/>
      </c>
      <c r="S57" s="17" t="str">
        <f t="shared" si="1"/>
        <v/>
      </c>
      <c r="T57" s="17" t="str">
        <f t="shared" si="2"/>
        <v/>
      </c>
      <c r="U57" s="17" t="str">
        <f t="shared" si="3"/>
        <v/>
      </c>
      <c r="V57" s="17" t="str">
        <f t="shared" si="4"/>
        <v/>
      </c>
      <c r="X57" s="17" t="str">
        <f>IF(C57="", "", IF(COUNTIF('Client List'!$Y$12:$Y$261, C57)=0, "X", ""))</f>
        <v/>
      </c>
      <c r="Z57" s="17" t="str">
        <f>IF(E57="", "", IF(COUNTIF('Client List'!$Y$12:$Y$261, E57)=0, "X", ""))</f>
        <v/>
      </c>
      <c r="AB57" s="17" t="str">
        <f>IF(G57="", "", IF(COUNTIF('Client List'!$Y$12:$Y$261, G57)=0, "X", ""))</f>
        <v/>
      </c>
      <c r="AD57" s="17" t="str">
        <f>IF(I57="", "", IF(COUNTIF('Client List'!$Y$12:$Y$261, I57)=0, "X", ""))</f>
        <v/>
      </c>
    </row>
    <row r="58" spans="1:30" x14ac:dyDescent="0.25">
      <c r="A58" s="48"/>
      <c r="B58" s="64"/>
      <c r="C58" s="57"/>
      <c r="D58" s="59"/>
      <c r="E58" s="57"/>
      <c r="F58" s="59"/>
      <c r="G58" s="57"/>
      <c r="H58" s="59"/>
      <c r="I58" s="57"/>
      <c r="J58" s="59"/>
      <c r="K58" s="48"/>
      <c r="M58" s="17" t="str">
        <f>IF($B58="", "", IF($B58&gt;'Client List'!$AA$22, 'Client List'!$AB$21, TEXT($B58, "mmm yyyy")))</f>
        <v/>
      </c>
      <c r="O58" s="17" t="str">
        <f t="shared" si="0"/>
        <v/>
      </c>
      <c r="Q58" s="17" t="str">
        <f>IF('Client List'!$Y58="", "", 'Client List'!$Y58)</f>
        <v/>
      </c>
      <c r="S58" s="17" t="str">
        <f t="shared" si="1"/>
        <v/>
      </c>
      <c r="T58" s="17" t="str">
        <f t="shared" si="2"/>
        <v/>
      </c>
      <c r="U58" s="17" t="str">
        <f t="shared" si="3"/>
        <v/>
      </c>
      <c r="V58" s="17" t="str">
        <f t="shared" si="4"/>
        <v/>
      </c>
      <c r="X58" s="17" t="str">
        <f>IF(C58="", "", IF(COUNTIF('Client List'!$Y$12:$Y$261, C58)=0, "X", ""))</f>
        <v/>
      </c>
      <c r="Z58" s="17" t="str">
        <f>IF(E58="", "", IF(COUNTIF('Client List'!$Y$12:$Y$261, E58)=0, "X", ""))</f>
        <v/>
      </c>
      <c r="AB58" s="17" t="str">
        <f>IF(G58="", "", IF(COUNTIF('Client List'!$Y$12:$Y$261, G58)=0, "X", ""))</f>
        <v/>
      </c>
      <c r="AD58" s="17" t="str">
        <f>IF(I58="", "", IF(COUNTIF('Client List'!$Y$12:$Y$261, I58)=0, "X", ""))</f>
        <v/>
      </c>
    </row>
    <row r="59" spans="1:30" x14ac:dyDescent="0.25">
      <c r="A59" s="48"/>
      <c r="B59" s="64"/>
      <c r="C59" s="57"/>
      <c r="D59" s="59"/>
      <c r="E59" s="57"/>
      <c r="F59" s="59"/>
      <c r="G59" s="57"/>
      <c r="H59" s="59"/>
      <c r="I59" s="57"/>
      <c r="J59" s="59"/>
      <c r="K59" s="48"/>
      <c r="M59" s="17" t="str">
        <f>IF($B59="", "", IF($B59&gt;'Client List'!$AA$22, 'Client List'!$AB$21, TEXT($B59, "mmm yyyy")))</f>
        <v/>
      </c>
      <c r="O59" s="17" t="str">
        <f t="shared" si="0"/>
        <v/>
      </c>
      <c r="Q59" s="17" t="str">
        <f>IF('Client List'!$Y59="", "", 'Client List'!$Y59)</f>
        <v/>
      </c>
      <c r="S59" s="17" t="str">
        <f t="shared" si="1"/>
        <v/>
      </c>
      <c r="T59" s="17" t="str">
        <f t="shared" si="2"/>
        <v/>
      </c>
      <c r="U59" s="17" t="str">
        <f t="shared" si="3"/>
        <v/>
      </c>
      <c r="V59" s="17" t="str">
        <f t="shared" si="4"/>
        <v/>
      </c>
      <c r="X59" s="17" t="str">
        <f>IF(C59="", "", IF(COUNTIF('Client List'!$Y$12:$Y$261, C59)=0, "X", ""))</f>
        <v/>
      </c>
      <c r="Z59" s="17" t="str">
        <f>IF(E59="", "", IF(COUNTIF('Client List'!$Y$12:$Y$261, E59)=0, "X", ""))</f>
        <v/>
      </c>
      <c r="AB59" s="17" t="str">
        <f>IF(G59="", "", IF(COUNTIF('Client List'!$Y$12:$Y$261, G59)=0, "X", ""))</f>
        <v/>
      </c>
      <c r="AD59" s="17" t="str">
        <f>IF(I59="", "", IF(COUNTIF('Client List'!$Y$12:$Y$261, I59)=0, "X", ""))</f>
        <v/>
      </c>
    </row>
    <row r="60" spans="1:30" x14ac:dyDescent="0.25">
      <c r="A60" s="48"/>
      <c r="B60" s="64"/>
      <c r="C60" s="57"/>
      <c r="D60" s="59"/>
      <c r="E60" s="57"/>
      <c r="F60" s="59"/>
      <c r="G60" s="57"/>
      <c r="H60" s="59"/>
      <c r="I60" s="57"/>
      <c r="J60" s="59"/>
      <c r="K60" s="48"/>
      <c r="M60" s="17" t="str">
        <f>IF($B60="", "", IF($B60&gt;'Client List'!$AA$22, 'Client List'!$AB$21, TEXT($B60, "mmm yyyy")))</f>
        <v/>
      </c>
      <c r="O60" s="17" t="str">
        <f t="shared" si="0"/>
        <v/>
      </c>
      <c r="Q60" s="17" t="str">
        <f>IF('Client List'!$Y60="", "", 'Client List'!$Y60)</f>
        <v/>
      </c>
      <c r="S60" s="17" t="str">
        <f t="shared" si="1"/>
        <v/>
      </c>
      <c r="T60" s="17" t="str">
        <f t="shared" si="2"/>
        <v/>
      </c>
      <c r="U60" s="17" t="str">
        <f t="shared" si="3"/>
        <v/>
      </c>
      <c r="V60" s="17" t="str">
        <f t="shared" si="4"/>
        <v/>
      </c>
      <c r="X60" s="17" t="str">
        <f>IF(C60="", "", IF(COUNTIF('Client List'!$Y$12:$Y$261, C60)=0, "X", ""))</f>
        <v/>
      </c>
      <c r="Z60" s="17" t="str">
        <f>IF(E60="", "", IF(COUNTIF('Client List'!$Y$12:$Y$261, E60)=0, "X", ""))</f>
        <v/>
      </c>
      <c r="AB60" s="17" t="str">
        <f>IF(G60="", "", IF(COUNTIF('Client List'!$Y$12:$Y$261, G60)=0, "X", ""))</f>
        <v/>
      </c>
      <c r="AD60" s="17" t="str">
        <f>IF(I60="", "", IF(COUNTIF('Client List'!$Y$12:$Y$261, I60)=0, "X", ""))</f>
        <v/>
      </c>
    </row>
    <row r="61" spans="1:30" x14ac:dyDescent="0.25">
      <c r="A61" s="48"/>
      <c r="B61" s="64"/>
      <c r="C61" s="57"/>
      <c r="D61" s="59"/>
      <c r="E61" s="57"/>
      <c r="F61" s="59"/>
      <c r="G61" s="57"/>
      <c r="H61" s="59"/>
      <c r="I61" s="57"/>
      <c r="J61" s="59"/>
      <c r="K61" s="48"/>
      <c r="M61" s="17" t="str">
        <f>IF($B61="", "", IF($B61&gt;'Client List'!$AA$22, 'Client List'!$AB$21, TEXT($B61, "mmm yyyy")))</f>
        <v/>
      </c>
      <c r="O61" s="17" t="str">
        <f t="shared" si="0"/>
        <v/>
      </c>
      <c r="Q61" s="17" t="str">
        <f>IF('Client List'!$Y61="", "", 'Client List'!$Y61)</f>
        <v/>
      </c>
      <c r="S61" s="17" t="str">
        <f t="shared" si="1"/>
        <v/>
      </c>
      <c r="T61" s="17" t="str">
        <f t="shared" si="2"/>
        <v/>
      </c>
      <c r="U61" s="17" t="str">
        <f t="shared" si="3"/>
        <v/>
      </c>
      <c r="V61" s="17" t="str">
        <f t="shared" si="4"/>
        <v/>
      </c>
      <c r="X61" s="17" t="str">
        <f>IF(C61="", "", IF(COUNTIF('Client List'!$Y$12:$Y$261, C61)=0, "X", ""))</f>
        <v/>
      </c>
      <c r="Z61" s="17" t="str">
        <f>IF(E61="", "", IF(COUNTIF('Client List'!$Y$12:$Y$261, E61)=0, "X", ""))</f>
        <v/>
      </c>
      <c r="AB61" s="17" t="str">
        <f>IF(G61="", "", IF(COUNTIF('Client List'!$Y$12:$Y$261, G61)=0, "X", ""))</f>
        <v/>
      </c>
      <c r="AD61" s="17" t="str">
        <f>IF(I61="", "", IF(COUNTIF('Client List'!$Y$12:$Y$261, I61)=0, "X", ""))</f>
        <v/>
      </c>
    </row>
    <row r="62" spans="1:30" x14ac:dyDescent="0.25">
      <c r="A62" s="48"/>
      <c r="B62" s="64"/>
      <c r="C62" s="57"/>
      <c r="D62" s="59"/>
      <c r="E62" s="57"/>
      <c r="F62" s="59"/>
      <c r="G62" s="57"/>
      <c r="H62" s="59"/>
      <c r="I62" s="57"/>
      <c r="J62" s="59"/>
      <c r="K62" s="48"/>
      <c r="M62" s="17" t="str">
        <f>IF($B62="", "", IF($B62&gt;'Client List'!$AA$22, 'Client List'!$AB$21, TEXT($B62, "mmm yyyy")))</f>
        <v/>
      </c>
      <c r="O62" s="17" t="str">
        <f t="shared" si="0"/>
        <v/>
      </c>
      <c r="Q62" s="17" t="str">
        <f>IF('Client List'!$Y62="", "", 'Client List'!$Y62)</f>
        <v/>
      </c>
      <c r="S62" s="17" t="str">
        <f t="shared" si="1"/>
        <v/>
      </c>
      <c r="T62" s="17" t="str">
        <f t="shared" si="2"/>
        <v/>
      </c>
      <c r="U62" s="17" t="str">
        <f t="shared" si="3"/>
        <v/>
      </c>
      <c r="V62" s="17" t="str">
        <f t="shared" si="4"/>
        <v/>
      </c>
      <c r="X62" s="17" t="str">
        <f>IF(C62="", "", IF(COUNTIF('Client List'!$Y$12:$Y$261, C62)=0, "X", ""))</f>
        <v/>
      </c>
      <c r="Z62" s="17" t="str">
        <f>IF(E62="", "", IF(COUNTIF('Client List'!$Y$12:$Y$261, E62)=0, "X", ""))</f>
        <v/>
      </c>
      <c r="AB62" s="17" t="str">
        <f>IF(G62="", "", IF(COUNTIF('Client List'!$Y$12:$Y$261, G62)=0, "X", ""))</f>
        <v/>
      </c>
      <c r="AD62" s="17" t="str">
        <f>IF(I62="", "", IF(COUNTIF('Client List'!$Y$12:$Y$261, I62)=0, "X", ""))</f>
        <v/>
      </c>
    </row>
    <row r="63" spans="1:30" x14ac:dyDescent="0.25">
      <c r="A63" s="48"/>
      <c r="B63" s="64"/>
      <c r="C63" s="57"/>
      <c r="D63" s="59"/>
      <c r="E63" s="57"/>
      <c r="F63" s="59"/>
      <c r="G63" s="57"/>
      <c r="H63" s="59"/>
      <c r="I63" s="57"/>
      <c r="J63" s="59"/>
      <c r="K63" s="48"/>
      <c r="M63" s="17" t="str">
        <f>IF($B63="", "", IF($B63&gt;'Client List'!$AA$22, 'Client List'!$AB$21, TEXT($B63, "mmm yyyy")))</f>
        <v/>
      </c>
      <c r="O63" s="17" t="str">
        <f t="shared" si="0"/>
        <v/>
      </c>
      <c r="Q63" s="17" t="str">
        <f>IF('Client List'!$Y63="", "", 'Client List'!$Y63)</f>
        <v/>
      </c>
      <c r="S63" s="17" t="str">
        <f t="shared" si="1"/>
        <v/>
      </c>
      <c r="T63" s="17" t="str">
        <f t="shared" si="2"/>
        <v/>
      </c>
      <c r="U63" s="17" t="str">
        <f t="shared" si="3"/>
        <v/>
      </c>
      <c r="V63" s="17" t="str">
        <f t="shared" si="4"/>
        <v/>
      </c>
      <c r="X63" s="17" t="str">
        <f>IF(C63="", "", IF(COUNTIF('Client List'!$Y$12:$Y$261, C63)=0, "X", ""))</f>
        <v/>
      </c>
      <c r="Z63" s="17" t="str">
        <f>IF(E63="", "", IF(COUNTIF('Client List'!$Y$12:$Y$261, E63)=0, "X", ""))</f>
        <v/>
      </c>
      <c r="AB63" s="17" t="str">
        <f>IF(G63="", "", IF(COUNTIF('Client List'!$Y$12:$Y$261, G63)=0, "X", ""))</f>
        <v/>
      </c>
      <c r="AD63" s="17" t="str">
        <f>IF(I63="", "", IF(COUNTIF('Client List'!$Y$12:$Y$261, I63)=0, "X", ""))</f>
        <v/>
      </c>
    </row>
    <row r="64" spans="1:30" x14ac:dyDescent="0.25">
      <c r="A64" s="48"/>
      <c r="B64" s="64"/>
      <c r="C64" s="57"/>
      <c r="D64" s="59"/>
      <c r="E64" s="57"/>
      <c r="F64" s="59"/>
      <c r="G64" s="57"/>
      <c r="H64" s="59"/>
      <c r="I64" s="57"/>
      <c r="J64" s="59"/>
      <c r="K64" s="48"/>
      <c r="M64" s="17" t="str">
        <f>IF($B64="", "", IF($B64&gt;'Client List'!$AA$22, 'Client List'!$AB$21, TEXT($B64, "mmm yyyy")))</f>
        <v/>
      </c>
      <c r="O64" s="17" t="str">
        <f t="shared" si="0"/>
        <v/>
      </c>
      <c r="Q64" s="17" t="str">
        <f>IF('Client List'!$Y64="", "", 'Client List'!$Y64)</f>
        <v/>
      </c>
      <c r="S64" s="17" t="str">
        <f t="shared" si="1"/>
        <v/>
      </c>
      <c r="T64" s="17" t="str">
        <f t="shared" si="2"/>
        <v/>
      </c>
      <c r="U64" s="17" t="str">
        <f t="shared" si="3"/>
        <v/>
      </c>
      <c r="V64" s="17" t="str">
        <f t="shared" si="4"/>
        <v/>
      </c>
      <c r="X64" s="17" t="str">
        <f>IF(C64="", "", IF(COUNTIF('Client List'!$Y$12:$Y$261, C64)=0, "X", ""))</f>
        <v/>
      </c>
      <c r="Z64" s="17" t="str">
        <f>IF(E64="", "", IF(COUNTIF('Client List'!$Y$12:$Y$261, E64)=0, "X", ""))</f>
        <v/>
      </c>
      <c r="AB64" s="17" t="str">
        <f>IF(G64="", "", IF(COUNTIF('Client List'!$Y$12:$Y$261, G64)=0, "X", ""))</f>
        <v/>
      </c>
      <c r="AD64" s="17" t="str">
        <f>IF(I64="", "", IF(COUNTIF('Client List'!$Y$12:$Y$261, I64)=0, "X", ""))</f>
        <v/>
      </c>
    </row>
    <row r="65" spans="1:30" x14ac:dyDescent="0.25">
      <c r="A65" s="48"/>
      <c r="B65" s="64"/>
      <c r="C65" s="57"/>
      <c r="D65" s="59"/>
      <c r="E65" s="57"/>
      <c r="F65" s="59"/>
      <c r="G65" s="57"/>
      <c r="H65" s="59"/>
      <c r="I65" s="57"/>
      <c r="J65" s="59"/>
      <c r="K65" s="48"/>
      <c r="M65" s="17" t="str">
        <f>IF($B65="", "", IF($B65&gt;'Client List'!$AA$22, 'Client List'!$AB$21, TEXT($B65, "mmm yyyy")))</f>
        <v/>
      </c>
      <c r="O65" s="17" t="str">
        <f t="shared" si="0"/>
        <v/>
      </c>
      <c r="Q65" s="17" t="str">
        <f>IF('Client List'!$Y65="", "", 'Client List'!$Y65)</f>
        <v/>
      </c>
      <c r="S65" s="17" t="str">
        <f t="shared" si="1"/>
        <v/>
      </c>
      <c r="T65" s="17" t="str">
        <f t="shared" si="2"/>
        <v/>
      </c>
      <c r="U65" s="17" t="str">
        <f t="shared" si="3"/>
        <v/>
      </c>
      <c r="V65" s="17" t="str">
        <f t="shared" si="4"/>
        <v/>
      </c>
      <c r="X65" s="17" t="str">
        <f>IF(C65="", "", IF(COUNTIF('Client List'!$Y$12:$Y$261, C65)=0, "X", ""))</f>
        <v/>
      </c>
      <c r="Z65" s="17" t="str">
        <f>IF(E65="", "", IF(COUNTIF('Client List'!$Y$12:$Y$261, E65)=0, "X", ""))</f>
        <v/>
      </c>
      <c r="AB65" s="17" t="str">
        <f>IF(G65="", "", IF(COUNTIF('Client List'!$Y$12:$Y$261, G65)=0, "X", ""))</f>
        <v/>
      </c>
      <c r="AD65" s="17" t="str">
        <f>IF(I65="", "", IF(COUNTIF('Client List'!$Y$12:$Y$261, I65)=0, "X", ""))</f>
        <v/>
      </c>
    </row>
    <row r="66" spans="1:30" x14ac:dyDescent="0.25">
      <c r="A66" s="48"/>
      <c r="B66" s="64"/>
      <c r="C66" s="57"/>
      <c r="D66" s="59"/>
      <c r="E66" s="57"/>
      <c r="F66" s="59"/>
      <c r="G66" s="57"/>
      <c r="H66" s="59"/>
      <c r="I66" s="57"/>
      <c r="J66" s="59"/>
      <c r="K66" s="48"/>
      <c r="M66" s="17" t="str">
        <f>IF($B66="", "", IF($B66&gt;'Client List'!$AA$22, 'Client List'!$AB$21, TEXT($B66, "mmm yyyy")))</f>
        <v/>
      </c>
      <c r="O66" s="17" t="str">
        <f t="shared" si="0"/>
        <v/>
      </c>
      <c r="Q66" s="17" t="str">
        <f>IF('Client List'!$Y66="", "", 'Client List'!$Y66)</f>
        <v/>
      </c>
      <c r="S66" s="17" t="str">
        <f t="shared" si="1"/>
        <v/>
      </c>
      <c r="T66" s="17" t="str">
        <f t="shared" si="2"/>
        <v/>
      </c>
      <c r="U66" s="17" t="str">
        <f t="shared" si="3"/>
        <v/>
      </c>
      <c r="V66" s="17" t="str">
        <f t="shared" si="4"/>
        <v/>
      </c>
      <c r="X66" s="17" t="str">
        <f>IF(C66="", "", IF(COUNTIF('Client List'!$Y$12:$Y$261, C66)=0, "X", ""))</f>
        <v/>
      </c>
      <c r="Z66" s="17" t="str">
        <f>IF(E66="", "", IF(COUNTIF('Client List'!$Y$12:$Y$261, E66)=0, "X", ""))</f>
        <v/>
      </c>
      <c r="AB66" s="17" t="str">
        <f>IF(G66="", "", IF(COUNTIF('Client List'!$Y$12:$Y$261, G66)=0, "X", ""))</f>
        <v/>
      </c>
      <c r="AD66" s="17" t="str">
        <f>IF(I66="", "", IF(COUNTIF('Client List'!$Y$12:$Y$261, I66)=0, "X", ""))</f>
        <v/>
      </c>
    </row>
    <row r="67" spans="1:30" x14ac:dyDescent="0.25">
      <c r="A67" s="48"/>
      <c r="B67" s="64"/>
      <c r="C67" s="57"/>
      <c r="D67" s="59"/>
      <c r="E67" s="57"/>
      <c r="F67" s="59"/>
      <c r="G67" s="57"/>
      <c r="H67" s="59"/>
      <c r="I67" s="57"/>
      <c r="J67" s="59"/>
      <c r="K67" s="48"/>
      <c r="M67" s="17" t="str">
        <f>IF($B67="", "", IF($B67&gt;'Client List'!$AA$22, 'Client List'!$AB$21, TEXT($B67, "mmm yyyy")))</f>
        <v/>
      </c>
      <c r="O67" s="17" t="str">
        <f t="shared" si="0"/>
        <v/>
      </c>
      <c r="Q67" s="17" t="str">
        <f>IF('Client List'!$Y67="", "", 'Client List'!$Y67)</f>
        <v/>
      </c>
      <c r="S67" s="17" t="str">
        <f t="shared" si="1"/>
        <v/>
      </c>
      <c r="T67" s="17" t="str">
        <f t="shared" si="2"/>
        <v/>
      </c>
      <c r="U67" s="17" t="str">
        <f t="shared" si="3"/>
        <v/>
      </c>
      <c r="V67" s="17" t="str">
        <f t="shared" si="4"/>
        <v/>
      </c>
      <c r="X67" s="17" t="str">
        <f>IF(C67="", "", IF(COUNTIF('Client List'!$Y$12:$Y$261, C67)=0, "X", ""))</f>
        <v/>
      </c>
      <c r="Z67" s="17" t="str">
        <f>IF(E67="", "", IF(COUNTIF('Client List'!$Y$12:$Y$261, E67)=0, "X", ""))</f>
        <v/>
      </c>
      <c r="AB67" s="17" t="str">
        <f>IF(G67="", "", IF(COUNTIF('Client List'!$Y$12:$Y$261, G67)=0, "X", ""))</f>
        <v/>
      </c>
      <c r="AD67" s="17" t="str">
        <f>IF(I67="", "", IF(COUNTIF('Client List'!$Y$12:$Y$261, I67)=0, "X", ""))</f>
        <v/>
      </c>
    </row>
    <row r="68" spans="1:30" x14ac:dyDescent="0.25">
      <c r="A68" s="48"/>
      <c r="B68" s="64"/>
      <c r="C68" s="57"/>
      <c r="D68" s="59"/>
      <c r="E68" s="57"/>
      <c r="F68" s="59"/>
      <c r="G68" s="57"/>
      <c r="H68" s="59"/>
      <c r="I68" s="57"/>
      <c r="J68" s="59"/>
      <c r="K68" s="48"/>
      <c r="M68" s="17" t="str">
        <f>IF($B68="", "", IF($B68&gt;'Client List'!$AA$22, 'Client List'!$AB$21, TEXT($B68, "mmm yyyy")))</f>
        <v/>
      </c>
      <c r="O68" s="17" t="str">
        <f t="shared" si="0"/>
        <v/>
      </c>
      <c r="Q68" s="17" t="str">
        <f>IF('Client List'!$Y68="", "", 'Client List'!$Y68)</f>
        <v/>
      </c>
      <c r="S68" s="17" t="str">
        <f t="shared" si="1"/>
        <v/>
      </c>
      <c r="T68" s="17" t="str">
        <f t="shared" si="2"/>
        <v/>
      </c>
      <c r="U68" s="17" t="str">
        <f t="shared" si="3"/>
        <v/>
      </c>
      <c r="V68" s="17" t="str">
        <f t="shared" si="4"/>
        <v/>
      </c>
      <c r="X68" s="17" t="str">
        <f>IF(C68="", "", IF(COUNTIF('Client List'!$Y$12:$Y$261, C68)=0, "X", ""))</f>
        <v/>
      </c>
      <c r="Z68" s="17" t="str">
        <f>IF(E68="", "", IF(COUNTIF('Client List'!$Y$12:$Y$261, E68)=0, "X", ""))</f>
        <v/>
      </c>
      <c r="AB68" s="17" t="str">
        <f>IF(G68="", "", IF(COUNTIF('Client List'!$Y$12:$Y$261, G68)=0, "X", ""))</f>
        <v/>
      </c>
      <c r="AD68" s="17" t="str">
        <f>IF(I68="", "", IF(COUNTIF('Client List'!$Y$12:$Y$261, I68)=0, "X", ""))</f>
        <v/>
      </c>
    </row>
    <row r="69" spans="1:30" x14ac:dyDescent="0.25">
      <c r="A69" s="48"/>
      <c r="B69" s="64"/>
      <c r="C69" s="57"/>
      <c r="D69" s="59"/>
      <c r="E69" s="57"/>
      <c r="F69" s="59"/>
      <c r="G69" s="57"/>
      <c r="H69" s="59"/>
      <c r="I69" s="57"/>
      <c r="J69" s="59"/>
      <c r="K69" s="48"/>
      <c r="M69" s="17" t="str">
        <f>IF($B69="", "", IF($B69&gt;'Client List'!$AA$22, 'Client List'!$AB$21, TEXT($B69, "mmm yyyy")))</f>
        <v/>
      </c>
      <c r="O69" s="17" t="str">
        <f t="shared" si="0"/>
        <v/>
      </c>
      <c r="Q69" s="17" t="str">
        <f>IF('Client List'!$Y69="", "", 'Client List'!$Y69)</f>
        <v/>
      </c>
      <c r="S69" s="17" t="str">
        <f t="shared" si="1"/>
        <v/>
      </c>
      <c r="T69" s="17" t="str">
        <f t="shared" si="2"/>
        <v/>
      </c>
      <c r="U69" s="17" t="str">
        <f t="shared" si="3"/>
        <v/>
      </c>
      <c r="V69" s="17" t="str">
        <f t="shared" si="4"/>
        <v/>
      </c>
      <c r="X69" s="17" t="str">
        <f>IF(C69="", "", IF(COUNTIF('Client List'!$Y$12:$Y$261, C69)=0, "X", ""))</f>
        <v/>
      </c>
      <c r="Z69" s="17" t="str">
        <f>IF(E69="", "", IF(COUNTIF('Client List'!$Y$12:$Y$261, E69)=0, "X", ""))</f>
        <v/>
      </c>
      <c r="AB69" s="17" t="str">
        <f>IF(G69="", "", IF(COUNTIF('Client List'!$Y$12:$Y$261, G69)=0, "X", ""))</f>
        <v/>
      </c>
      <c r="AD69" s="17" t="str">
        <f>IF(I69="", "", IF(COUNTIF('Client List'!$Y$12:$Y$261, I69)=0, "X", ""))</f>
        <v/>
      </c>
    </row>
    <row r="70" spans="1:30" x14ac:dyDescent="0.25">
      <c r="A70" s="48"/>
      <c r="B70" s="64"/>
      <c r="C70" s="57"/>
      <c r="D70" s="59"/>
      <c r="E70" s="57"/>
      <c r="F70" s="59"/>
      <c r="G70" s="57"/>
      <c r="H70" s="59"/>
      <c r="I70" s="57"/>
      <c r="J70" s="59"/>
      <c r="K70" s="48"/>
      <c r="M70" s="17" t="str">
        <f>IF($B70="", "", IF($B70&gt;'Client List'!$AA$22, 'Client List'!$AB$21, TEXT($B70, "mmm yyyy")))</f>
        <v/>
      </c>
      <c r="O70" s="17" t="str">
        <f t="shared" si="0"/>
        <v/>
      </c>
      <c r="Q70" s="17" t="str">
        <f>IF('Client List'!$Y70="", "", 'Client List'!$Y70)</f>
        <v/>
      </c>
      <c r="S70" s="17" t="str">
        <f t="shared" si="1"/>
        <v/>
      </c>
      <c r="T70" s="17" t="str">
        <f t="shared" si="2"/>
        <v/>
      </c>
      <c r="U70" s="17" t="str">
        <f t="shared" si="3"/>
        <v/>
      </c>
      <c r="V70" s="17" t="str">
        <f t="shared" si="4"/>
        <v/>
      </c>
      <c r="X70" s="17" t="str">
        <f>IF(C70="", "", IF(COUNTIF('Client List'!$Y$12:$Y$261, C70)=0, "X", ""))</f>
        <v/>
      </c>
      <c r="Z70" s="17" t="str">
        <f>IF(E70="", "", IF(COUNTIF('Client List'!$Y$12:$Y$261, E70)=0, "X", ""))</f>
        <v/>
      </c>
      <c r="AB70" s="17" t="str">
        <f>IF(G70="", "", IF(COUNTIF('Client List'!$Y$12:$Y$261, G70)=0, "X", ""))</f>
        <v/>
      </c>
      <c r="AD70" s="17" t="str">
        <f>IF(I70="", "", IF(COUNTIF('Client List'!$Y$12:$Y$261, I70)=0, "X", ""))</f>
        <v/>
      </c>
    </row>
    <row r="71" spans="1:30" x14ac:dyDescent="0.25">
      <c r="A71" s="48"/>
      <c r="B71" s="64"/>
      <c r="C71" s="57"/>
      <c r="D71" s="59"/>
      <c r="E71" s="57"/>
      <c r="F71" s="59"/>
      <c r="G71" s="57"/>
      <c r="H71" s="59"/>
      <c r="I71" s="57"/>
      <c r="J71" s="59"/>
      <c r="K71" s="48"/>
      <c r="M71" s="17" t="str">
        <f>IF($B71="", "", IF($B71&gt;'Client List'!$AA$22, 'Client List'!$AB$21, TEXT($B71, "mmm yyyy")))</f>
        <v/>
      </c>
      <c r="O71" s="17" t="str">
        <f t="shared" si="0"/>
        <v/>
      </c>
      <c r="Q71" s="17" t="str">
        <f>IF('Client List'!$Y71="", "", 'Client List'!$Y71)</f>
        <v/>
      </c>
      <c r="S71" s="17" t="str">
        <f t="shared" si="1"/>
        <v/>
      </c>
      <c r="T71" s="17" t="str">
        <f t="shared" si="2"/>
        <v/>
      </c>
      <c r="U71" s="17" t="str">
        <f t="shared" si="3"/>
        <v/>
      </c>
      <c r="V71" s="17" t="str">
        <f t="shared" si="4"/>
        <v/>
      </c>
      <c r="X71" s="17" t="str">
        <f>IF(C71="", "", IF(COUNTIF('Client List'!$Y$12:$Y$261, C71)=0, "X", ""))</f>
        <v/>
      </c>
      <c r="Z71" s="17" t="str">
        <f>IF(E71="", "", IF(COUNTIF('Client List'!$Y$12:$Y$261, E71)=0, "X", ""))</f>
        <v/>
      </c>
      <c r="AB71" s="17" t="str">
        <f>IF(G71="", "", IF(COUNTIF('Client List'!$Y$12:$Y$261, G71)=0, "X", ""))</f>
        <v/>
      </c>
      <c r="AD71" s="17" t="str">
        <f>IF(I71="", "", IF(COUNTIF('Client List'!$Y$12:$Y$261, I71)=0, "X", ""))</f>
        <v/>
      </c>
    </row>
    <row r="72" spans="1:30" x14ac:dyDescent="0.25">
      <c r="A72" s="48"/>
      <c r="B72" s="64"/>
      <c r="C72" s="57"/>
      <c r="D72" s="59"/>
      <c r="E72" s="57"/>
      <c r="F72" s="59"/>
      <c r="G72" s="57"/>
      <c r="H72" s="59"/>
      <c r="I72" s="57"/>
      <c r="J72" s="59"/>
      <c r="K72" s="48"/>
      <c r="M72" s="17" t="str">
        <f>IF($B72="", "", IF($B72&gt;'Client List'!$AA$22, 'Client List'!$AB$21, TEXT($B72, "mmm yyyy")))</f>
        <v/>
      </c>
      <c r="O72" s="17" t="str">
        <f t="shared" si="0"/>
        <v/>
      </c>
      <c r="Q72" s="17" t="str">
        <f>IF('Client List'!$Y72="", "", 'Client List'!$Y72)</f>
        <v/>
      </c>
      <c r="S72" s="17" t="str">
        <f t="shared" si="1"/>
        <v/>
      </c>
      <c r="T72" s="17" t="str">
        <f t="shared" si="2"/>
        <v/>
      </c>
      <c r="U72" s="17" t="str">
        <f t="shared" si="3"/>
        <v/>
      </c>
      <c r="V72" s="17" t="str">
        <f t="shared" si="4"/>
        <v/>
      </c>
      <c r="X72" s="17" t="str">
        <f>IF(C72="", "", IF(COUNTIF('Client List'!$Y$12:$Y$261, C72)=0, "X", ""))</f>
        <v/>
      </c>
      <c r="Z72" s="17" t="str">
        <f>IF(E72="", "", IF(COUNTIF('Client List'!$Y$12:$Y$261, E72)=0, "X", ""))</f>
        <v/>
      </c>
      <c r="AB72" s="17" t="str">
        <f>IF(G72="", "", IF(COUNTIF('Client List'!$Y$12:$Y$261, G72)=0, "X", ""))</f>
        <v/>
      </c>
      <c r="AD72" s="17" t="str">
        <f>IF(I72="", "", IF(COUNTIF('Client List'!$Y$12:$Y$261, I72)=0, "X", ""))</f>
        <v/>
      </c>
    </row>
    <row r="73" spans="1:30" x14ac:dyDescent="0.25">
      <c r="A73" s="48"/>
      <c r="B73" s="64"/>
      <c r="C73" s="57"/>
      <c r="D73" s="59"/>
      <c r="E73" s="57"/>
      <c r="F73" s="59"/>
      <c r="G73" s="57"/>
      <c r="H73" s="59"/>
      <c r="I73" s="57"/>
      <c r="J73" s="59"/>
      <c r="K73" s="48"/>
      <c r="M73" s="17" t="str">
        <f>IF($B73="", "", IF($B73&gt;'Client List'!$AA$22, 'Client List'!$AB$21, TEXT($B73, "mmm yyyy")))</f>
        <v/>
      </c>
      <c r="O73" s="17" t="str">
        <f t="shared" si="0"/>
        <v/>
      </c>
      <c r="Q73" s="17" t="str">
        <f>IF('Client List'!$Y73="", "", 'Client List'!$Y73)</f>
        <v/>
      </c>
      <c r="S73" s="17" t="str">
        <f t="shared" si="1"/>
        <v/>
      </c>
      <c r="T73" s="17" t="str">
        <f t="shared" si="2"/>
        <v/>
      </c>
      <c r="U73" s="17" t="str">
        <f t="shared" si="3"/>
        <v/>
      </c>
      <c r="V73" s="17" t="str">
        <f t="shared" si="4"/>
        <v/>
      </c>
      <c r="X73" s="17" t="str">
        <f>IF(C73="", "", IF(COUNTIF('Client List'!$Y$12:$Y$261, C73)=0, "X", ""))</f>
        <v/>
      </c>
      <c r="Z73" s="17" t="str">
        <f>IF(E73="", "", IF(COUNTIF('Client List'!$Y$12:$Y$261, E73)=0, "X", ""))</f>
        <v/>
      </c>
      <c r="AB73" s="17" t="str">
        <f>IF(G73="", "", IF(COUNTIF('Client List'!$Y$12:$Y$261, G73)=0, "X", ""))</f>
        <v/>
      </c>
      <c r="AD73" s="17" t="str">
        <f>IF(I73="", "", IF(COUNTIF('Client List'!$Y$12:$Y$261, I73)=0, "X", ""))</f>
        <v/>
      </c>
    </row>
    <row r="74" spans="1:30" x14ac:dyDescent="0.25">
      <c r="A74" s="48"/>
      <c r="B74" s="64"/>
      <c r="C74" s="57"/>
      <c r="D74" s="59"/>
      <c r="E74" s="57"/>
      <c r="F74" s="59"/>
      <c r="G74" s="57"/>
      <c r="H74" s="59"/>
      <c r="I74" s="57"/>
      <c r="J74" s="59"/>
      <c r="K74" s="48"/>
      <c r="M74" s="17" t="str">
        <f>IF($B74="", "", IF($B74&gt;'Client List'!$AA$22, 'Client List'!$AB$21, TEXT($B74, "mmm yyyy")))</f>
        <v/>
      </c>
      <c r="O74" s="17" t="str">
        <f t="shared" si="0"/>
        <v/>
      </c>
      <c r="Q74" s="17" t="str">
        <f>IF('Client List'!$Y74="", "", 'Client List'!$Y74)</f>
        <v/>
      </c>
      <c r="S74" s="17" t="str">
        <f t="shared" si="1"/>
        <v/>
      </c>
      <c r="T74" s="17" t="str">
        <f t="shared" si="2"/>
        <v/>
      </c>
      <c r="U74" s="17" t="str">
        <f t="shared" si="3"/>
        <v/>
      </c>
      <c r="V74" s="17" t="str">
        <f t="shared" si="4"/>
        <v/>
      </c>
      <c r="X74" s="17" t="str">
        <f>IF(C74="", "", IF(COUNTIF('Client List'!$Y$12:$Y$261, C74)=0, "X", ""))</f>
        <v/>
      </c>
      <c r="Z74" s="17" t="str">
        <f>IF(E74="", "", IF(COUNTIF('Client List'!$Y$12:$Y$261, E74)=0, "X", ""))</f>
        <v/>
      </c>
      <c r="AB74" s="17" t="str">
        <f>IF(G74="", "", IF(COUNTIF('Client List'!$Y$12:$Y$261, G74)=0, "X", ""))</f>
        <v/>
      </c>
      <c r="AD74" s="17" t="str">
        <f>IF(I74="", "", IF(COUNTIF('Client List'!$Y$12:$Y$261, I74)=0, "X", ""))</f>
        <v/>
      </c>
    </row>
    <row r="75" spans="1:30" x14ac:dyDescent="0.25">
      <c r="A75" s="48"/>
      <c r="B75" s="64"/>
      <c r="C75" s="57"/>
      <c r="D75" s="59"/>
      <c r="E75" s="57"/>
      <c r="F75" s="59"/>
      <c r="G75" s="57"/>
      <c r="H75" s="59"/>
      <c r="I75" s="57"/>
      <c r="J75" s="59"/>
      <c r="K75" s="48"/>
      <c r="M75" s="17" t="str">
        <f>IF($B75="", "", IF($B75&gt;'Client List'!$AA$22, 'Client List'!$AB$21, TEXT($B75, "mmm yyyy")))</f>
        <v/>
      </c>
      <c r="O75" s="17" t="str">
        <f t="shared" si="0"/>
        <v/>
      </c>
      <c r="Q75" s="17" t="str">
        <f>IF('Client List'!$Y75="", "", 'Client List'!$Y75)</f>
        <v/>
      </c>
      <c r="S75" s="17" t="str">
        <f t="shared" si="1"/>
        <v/>
      </c>
      <c r="T75" s="17" t="str">
        <f t="shared" si="2"/>
        <v/>
      </c>
      <c r="U75" s="17" t="str">
        <f t="shared" si="3"/>
        <v/>
      </c>
      <c r="V75" s="17" t="str">
        <f t="shared" si="4"/>
        <v/>
      </c>
      <c r="X75" s="17" t="str">
        <f>IF(C75="", "", IF(COUNTIF('Client List'!$Y$12:$Y$261, C75)=0, "X", ""))</f>
        <v/>
      </c>
      <c r="Z75" s="17" t="str">
        <f>IF(E75="", "", IF(COUNTIF('Client List'!$Y$12:$Y$261, E75)=0, "X", ""))</f>
        <v/>
      </c>
      <c r="AB75" s="17" t="str">
        <f>IF(G75="", "", IF(COUNTIF('Client List'!$Y$12:$Y$261, G75)=0, "X", ""))</f>
        <v/>
      </c>
      <c r="AD75" s="17" t="str">
        <f>IF(I75="", "", IF(COUNTIF('Client List'!$Y$12:$Y$261, I75)=0, "X", ""))</f>
        <v/>
      </c>
    </row>
    <row r="76" spans="1:30" x14ac:dyDescent="0.25">
      <c r="A76" s="48"/>
      <c r="B76" s="64"/>
      <c r="C76" s="57"/>
      <c r="D76" s="59"/>
      <c r="E76" s="57"/>
      <c r="F76" s="59"/>
      <c r="G76" s="57"/>
      <c r="H76" s="59"/>
      <c r="I76" s="57"/>
      <c r="J76" s="59"/>
      <c r="K76" s="48"/>
      <c r="M76" s="17" t="str">
        <f>IF($B76="", "", IF($B76&gt;'Client List'!$AA$22, 'Client List'!$AB$21, TEXT($B76, "mmm yyyy")))</f>
        <v/>
      </c>
      <c r="O76" s="17" t="str">
        <f t="shared" si="0"/>
        <v/>
      </c>
      <c r="Q76" s="17" t="str">
        <f>IF('Client List'!$Y76="", "", 'Client List'!$Y76)</f>
        <v/>
      </c>
      <c r="S76" s="17" t="str">
        <f t="shared" si="1"/>
        <v/>
      </c>
      <c r="T76" s="17" t="str">
        <f t="shared" si="2"/>
        <v/>
      </c>
      <c r="U76" s="17" t="str">
        <f t="shared" si="3"/>
        <v/>
      </c>
      <c r="V76" s="17" t="str">
        <f t="shared" si="4"/>
        <v/>
      </c>
      <c r="X76" s="17" t="str">
        <f>IF(C76="", "", IF(COUNTIF('Client List'!$Y$12:$Y$261, C76)=0, "X", ""))</f>
        <v/>
      </c>
      <c r="Z76" s="17" t="str">
        <f>IF(E76="", "", IF(COUNTIF('Client List'!$Y$12:$Y$261, E76)=0, "X", ""))</f>
        <v/>
      </c>
      <c r="AB76" s="17" t="str">
        <f>IF(G76="", "", IF(COUNTIF('Client List'!$Y$12:$Y$261, G76)=0, "X", ""))</f>
        <v/>
      </c>
      <c r="AD76" s="17" t="str">
        <f>IF(I76="", "", IF(COUNTIF('Client List'!$Y$12:$Y$261, I76)=0, "X", ""))</f>
        <v/>
      </c>
    </row>
    <row r="77" spans="1:30" x14ac:dyDescent="0.25">
      <c r="A77" s="48"/>
      <c r="B77" s="64"/>
      <c r="C77" s="57"/>
      <c r="D77" s="59"/>
      <c r="E77" s="57"/>
      <c r="F77" s="59"/>
      <c r="G77" s="57"/>
      <c r="H77" s="59"/>
      <c r="I77" s="57"/>
      <c r="J77" s="59"/>
      <c r="K77" s="48"/>
      <c r="M77" s="17" t="str">
        <f>IF($B77="", "", IF($B77&gt;'Client List'!$AA$22, 'Client List'!$AB$21, TEXT($B77, "mmm yyyy")))</f>
        <v/>
      </c>
      <c r="O77" s="17" t="str">
        <f t="shared" ref="O77:O140" si="5">IF($B77="", "", IF(OR($B77&lt;$O$6, $B77&gt;$O$7), "X", ""))</f>
        <v/>
      </c>
      <c r="Q77" s="17" t="str">
        <f>IF('Client List'!$Y77="", "", 'Client List'!$Y77)</f>
        <v/>
      </c>
      <c r="S77" s="17" t="str">
        <f t="shared" ref="S77:S140" si="6">IF($C77="", "", _xlfn.CONCAT($M77, " - ", $C77))</f>
        <v/>
      </c>
      <c r="T77" s="17" t="str">
        <f t="shared" ref="T77:T140" si="7">IF($E77="", "", _xlfn.CONCAT($M77, " - ", $E77))</f>
        <v/>
      </c>
      <c r="U77" s="17" t="str">
        <f t="shared" ref="U77:U140" si="8">IF($G77="", "", _xlfn.CONCAT($M77, " - ", $G77))</f>
        <v/>
      </c>
      <c r="V77" s="17" t="str">
        <f t="shared" ref="V77:V140" si="9">IF($I77="", "", _xlfn.CONCAT($M77, " - ", $I77))</f>
        <v/>
      </c>
      <c r="X77" s="17" t="str">
        <f>IF(C77="", "", IF(COUNTIF('Client List'!$Y$12:$Y$261, C77)=0, "X", ""))</f>
        <v/>
      </c>
      <c r="Z77" s="17" t="str">
        <f>IF(E77="", "", IF(COUNTIF('Client List'!$Y$12:$Y$261, E77)=0, "X", ""))</f>
        <v/>
      </c>
      <c r="AB77" s="17" t="str">
        <f>IF(G77="", "", IF(COUNTIF('Client List'!$Y$12:$Y$261, G77)=0, "X", ""))</f>
        <v/>
      </c>
      <c r="AD77" s="17" t="str">
        <f>IF(I77="", "", IF(COUNTIF('Client List'!$Y$12:$Y$261, I77)=0, "X", ""))</f>
        <v/>
      </c>
    </row>
    <row r="78" spans="1:30" x14ac:dyDescent="0.25">
      <c r="A78" s="48"/>
      <c r="B78" s="64"/>
      <c r="C78" s="57"/>
      <c r="D78" s="59"/>
      <c r="E78" s="57"/>
      <c r="F78" s="59"/>
      <c r="G78" s="57"/>
      <c r="H78" s="59"/>
      <c r="I78" s="57"/>
      <c r="J78" s="59"/>
      <c r="K78" s="48"/>
      <c r="M78" s="17" t="str">
        <f>IF($B78="", "", IF($B78&gt;'Client List'!$AA$22, 'Client List'!$AB$21, TEXT($B78, "mmm yyyy")))</f>
        <v/>
      </c>
      <c r="O78" s="17" t="str">
        <f t="shared" si="5"/>
        <v/>
      </c>
      <c r="Q78" s="17" t="str">
        <f>IF('Client List'!$Y78="", "", 'Client List'!$Y78)</f>
        <v/>
      </c>
      <c r="S78" s="17" t="str">
        <f t="shared" si="6"/>
        <v/>
      </c>
      <c r="T78" s="17" t="str">
        <f t="shared" si="7"/>
        <v/>
      </c>
      <c r="U78" s="17" t="str">
        <f t="shared" si="8"/>
        <v/>
      </c>
      <c r="V78" s="17" t="str">
        <f t="shared" si="9"/>
        <v/>
      </c>
      <c r="X78" s="17" t="str">
        <f>IF(C78="", "", IF(COUNTIF('Client List'!$Y$12:$Y$261, C78)=0, "X", ""))</f>
        <v/>
      </c>
      <c r="Z78" s="17" t="str">
        <f>IF(E78="", "", IF(COUNTIF('Client List'!$Y$12:$Y$261, E78)=0, "X", ""))</f>
        <v/>
      </c>
      <c r="AB78" s="17" t="str">
        <f>IF(G78="", "", IF(COUNTIF('Client List'!$Y$12:$Y$261, G78)=0, "X", ""))</f>
        <v/>
      </c>
      <c r="AD78" s="17" t="str">
        <f>IF(I78="", "", IF(COUNTIF('Client List'!$Y$12:$Y$261, I78)=0, "X", ""))</f>
        <v/>
      </c>
    </row>
    <row r="79" spans="1:30" x14ac:dyDescent="0.25">
      <c r="A79" s="48"/>
      <c r="B79" s="64"/>
      <c r="C79" s="57"/>
      <c r="D79" s="59"/>
      <c r="E79" s="57"/>
      <c r="F79" s="59"/>
      <c r="G79" s="57"/>
      <c r="H79" s="59"/>
      <c r="I79" s="57"/>
      <c r="J79" s="59"/>
      <c r="K79" s="48"/>
      <c r="M79" s="17" t="str">
        <f>IF($B79="", "", IF($B79&gt;'Client List'!$AA$22, 'Client List'!$AB$21, TEXT($B79, "mmm yyyy")))</f>
        <v/>
      </c>
      <c r="O79" s="17" t="str">
        <f t="shared" si="5"/>
        <v/>
      </c>
      <c r="Q79" s="17" t="str">
        <f>IF('Client List'!$Y79="", "", 'Client List'!$Y79)</f>
        <v/>
      </c>
      <c r="S79" s="17" t="str">
        <f t="shared" si="6"/>
        <v/>
      </c>
      <c r="T79" s="17" t="str">
        <f t="shared" si="7"/>
        <v/>
      </c>
      <c r="U79" s="17" t="str">
        <f t="shared" si="8"/>
        <v/>
      </c>
      <c r="V79" s="17" t="str">
        <f t="shared" si="9"/>
        <v/>
      </c>
      <c r="X79" s="17" t="str">
        <f>IF(C79="", "", IF(COUNTIF('Client List'!$Y$12:$Y$261, C79)=0, "X", ""))</f>
        <v/>
      </c>
      <c r="Z79" s="17" t="str">
        <f>IF(E79="", "", IF(COUNTIF('Client List'!$Y$12:$Y$261, E79)=0, "X", ""))</f>
        <v/>
      </c>
      <c r="AB79" s="17" t="str">
        <f>IF(G79="", "", IF(COUNTIF('Client List'!$Y$12:$Y$261, G79)=0, "X", ""))</f>
        <v/>
      </c>
      <c r="AD79" s="17" t="str">
        <f>IF(I79="", "", IF(COUNTIF('Client List'!$Y$12:$Y$261, I79)=0, "X", ""))</f>
        <v/>
      </c>
    </row>
    <row r="80" spans="1:30" x14ac:dyDescent="0.25">
      <c r="A80" s="48"/>
      <c r="B80" s="64"/>
      <c r="C80" s="57"/>
      <c r="D80" s="59"/>
      <c r="E80" s="57"/>
      <c r="F80" s="59"/>
      <c r="G80" s="57"/>
      <c r="H80" s="59"/>
      <c r="I80" s="57"/>
      <c r="J80" s="59"/>
      <c r="K80" s="48"/>
      <c r="M80" s="17" t="str">
        <f>IF($B80="", "", IF($B80&gt;'Client List'!$AA$22, 'Client List'!$AB$21, TEXT($B80, "mmm yyyy")))</f>
        <v/>
      </c>
      <c r="O80" s="17" t="str">
        <f t="shared" si="5"/>
        <v/>
      </c>
      <c r="Q80" s="17" t="str">
        <f>IF('Client List'!$Y80="", "", 'Client List'!$Y80)</f>
        <v/>
      </c>
      <c r="S80" s="17" t="str">
        <f t="shared" si="6"/>
        <v/>
      </c>
      <c r="T80" s="17" t="str">
        <f t="shared" si="7"/>
        <v/>
      </c>
      <c r="U80" s="17" t="str">
        <f t="shared" si="8"/>
        <v/>
      </c>
      <c r="V80" s="17" t="str">
        <f t="shared" si="9"/>
        <v/>
      </c>
      <c r="X80" s="17" t="str">
        <f>IF(C80="", "", IF(COUNTIF('Client List'!$Y$12:$Y$261, C80)=0, "X", ""))</f>
        <v/>
      </c>
      <c r="Z80" s="17" t="str">
        <f>IF(E80="", "", IF(COUNTIF('Client List'!$Y$12:$Y$261, E80)=0, "X", ""))</f>
        <v/>
      </c>
      <c r="AB80" s="17" t="str">
        <f>IF(G80="", "", IF(COUNTIF('Client List'!$Y$12:$Y$261, G80)=0, "X", ""))</f>
        <v/>
      </c>
      <c r="AD80" s="17" t="str">
        <f>IF(I80="", "", IF(COUNTIF('Client List'!$Y$12:$Y$261, I80)=0, "X", ""))</f>
        <v/>
      </c>
    </row>
    <row r="81" spans="1:30" x14ac:dyDescent="0.25">
      <c r="A81" s="48"/>
      <c r="B81" s="64"/>
      <c r="C81" s="57"/>
      <c r="D81" s="59"/>
      <c r="E81" s="57"/>
      <c r="F81" s="59"/>
      <c r="G81" s="57"/>
      <c r="H81" s="59"/>
      <c r="I81" s="57"/>
      <c r="J81" s="59"/>
      <c r="K81" s="48"/>
      <c r="M81" s="17" t="str">
        <f>IF($B81="", "", IF($B81&gt;'Client List'!$AA$22, 'Client List'!$AB$21, TEXT($B81, "mmm yyyy")))</f>
        <v/>
      </c>
      <c r="O81" s="17" t="str">
        <f t="shared" si="5"/>
        <v/>
      </c>
      <c r="Q81" s="17" t="str">
        <f>IF('Client List'!$Y81="", "", 'Client List'!$Y81)</f>
        <v/>
      </c>
      <c r="S81" s="17" t="str">
        <f t="shared" si="6"/>
        <v/>
      </c>
      <c r="T81" s="17" t="str">
        <f t="shared" si="7"/>
        <v/>
      </c>
      <c r="U81" s="17" t="str">
        <f t="shared" si="8"/>
        <v/>
      </c>
      <c r="V81" s="17" t="str">
        <f t="shared" si="9"/>
        <v/>
      </c>
      <c r="X81" s="17" t="str">
        <f>IF(C81="", "", IF(COUNTIF('Client List'!$Y$12:$Y$261, C81)=0, "X", ""))</f>
        <v/>
      </c>
      <c r="Z81" s="17" t="str">
        <f>IF(E81="", "", IF(COUNTIF('Client List'!$Y$12:$Y$261, E81)=0, "X", ""))</f>
        <v/>
      </c>
      <c r="AB81" s="17" t="str">
        <f>IF(G81="", "", IF(COUNTIF('Client List'!$Y$12:$Y$261, G81)=0, "X", ""))</f>
        <v/>
      </c>
      <c r="AD81" s="17" t="str">
        <f>IF(I81="", "", IF(COUNTIF('Client List'!$Y$12:$Y$261, I81)=0, "X", ""))</f>
        <v/>
      </c>
    </row>
    <row r="82" spans="1:30" x14ac:dyDescent="0.25">
      <c r="A82" s="48"/>
      <c r="B82" s="64"/>
      <c r="C82" s="57"/>
      <c r="D82" s="59"/>
      <c r="E82" s="57"/>
      <c r="F82" s="59"/>
      <c r="G82" s="57"/>
      <c r="H82" s="59"/>
      <c r="I82" s="57"/>
      <c r="J82" s="59"/>
      <c r="K82" s="48"/>
      <c r="M82" s="17" t="str">
        <f>IF($B82="", "", IF($B82&gt;'Client List'!$AA$22, 'Client List'!$AB$21, TEXT($B82, "mmm yyyy")))</f>
        <v/>
      </c>
      <c r="O82" s="17" t="str">
        <f t="shared" si="5"/>
        <v/>
      </c>
      <c r="Q82" s="17" t="str">
        <f>IF('Client List'!$Y82="", "", 'Client List'!$Y82)</f>
        <v/>
      </c>
      <c r="S82" s="17" t="str">
        <f t="shared" si="6"/>
        <v/>
      </c>
      <c r="T82" s="17" t="str">
        <f t="shared" si="7"/>
        <v/>
      </c>
      <c r="U82" s="17" t="str">
        <f t="shared" si="8"/>
        <v/>
      </c>
      <c r="V82" s="17" t="str">
        <f t="shared" si="9"/>
        <v/>
      </c>
      <c r="X82" s="17" t="str">
        <f>IF(C82="", "", IF(COUNTIF('Client List'!$Y$12:$Y$261, C82)=0, "X", ""))</f>
        <v/>
      </c>
      <c r="Z82" s="17" t="str">
        <f>IF(E82="", "", IF(COUNTIF('Client List'!$Y$12:$Y$261, E82)=0, "X", ""))</f>
        <v/>
      </c>
      <c r="AB82" s="17" t="str">
        <f>IF(G82="", "", IF(COUNTIF('Client List'!$Y$12:$Y$261, G82)=0, "X", ""))</f>
        <v/>
      </c>
      <c r="AD82" s="17" t="str">
        <f>IF(I82="", "", IF(COUNTIF('Client List'!$Y$12:$Y$261, I82)=0, "X", ""))</f>
        <v/>
      </c>
    </row>
    <row r="83" spans="1:30" x14ac:dyDescent="0.25">
      <c r="A83" s="48"/>
      <c r="B83" s="64"/>
      <c r="C83" s="57"/>
      <c r="D83" s="59"/>
      <c r="E83" s="57"/>
      <c r="F83" s="59"/>
      <c r="G83" s="57"/>
      <c r="H83" s="59"/>
      <c r="I83" s="57"/>
      <c r="J83" s="59"/>
      <c r="K83" s="48"/>
      <c r="M83" s="17" t="str">
        <f>IF($B83="", "", IF($B83&gt;'Client List'!$AA$22, 'Client List'!$AB$21, TEXT($B83, "mmm yyyy")))</f>
        <v/>
      </c>
      <c r="O83" s="17" t="str">
        <f t="shared" si="5"/>
        <v/>
      </c>
      <c r="Q83" s="17" t="str">
        <f>IF('Client List'!$Y83="", "", 'Client List'!$Y83)</f>
        <v/>
      </c>
      <c r="S83" s="17" t="str">
        <f t="shared" si="6"/>
        <v/>
      </c>
      <c r="T83" s="17" t="str">
        <f t="shared" si="7"/>
        <v/>
      </c>
      <c r="U83" s="17" t="str">
        <f t="shared" si="8"/>
        <v/>
      </c>
      <c r="V83" s="17" t="str">
        <f t="shared" si="9"/>
        <v/>
      </c>
      <c r="X83" s="17" t="str">
        <f>IF(C83="", "", IF(COUNTIF('Client List'!$Y$12:$Y$261, C83)=0, "X", ""))</f>
        <v/>
      </c>
      <c r="Z83" s="17" t="str">
        <f>IF(E83="", "", IF(COUNTIF('Client List'!$Y$12:$Y$261, E83)=0, "X", ""))</f>
        <v/>
      </c>
      <c r="AB83" s="17" t="str">
        <f>IF(G83="", "", IF(COUNTIF('Client List'!$Y$12:$Y$261, G83)=0, "X", ""))</f>
        <v/>
      </c>
      <c r="AD83" s="17" t="str">
        <f>IF(I83="", "", IF(COUNTIF('Client List'!$Y$12:$Y$261, I83)=0, "X", ""))</f>
        <v/>
      </c>
    </row>
    <row r="84" spans="1:30" x14ac:dyDescent="0.25">
      <c r="A84" s="48"/>
      <c r="B84" s="64"/>
      <c r="C84" s="57"/>
      <c r="D84" s="59"/>
      <c r="E84" s="57"/>
      <c r="F84" s="59"/>
      <c r="G84" s="57"/>
      <c r="H84" s="59"/>
      <c r="I84" s="57"/>
      <c r="J84" s="59"/>
      <c r="K84" s="48"/>
      <c r="M84" s="17" t="str">
        <f>IF($B84="", "", IF($B84&gt;'Client List'!$AA$22, 'Client List'!$AB$21, TEXT($B84, "mmm yyyy")))</f>
        <v/>
      </c>
      <c r="O84" s="17" t="str">
        <f t="shared" si="5"/>
        <v/>
      </c>
      <c r="Q84" s="17" t="str">
        <f>IF('Client List'!$Y84="", "", 'Client List'!$Y84)</f>
        <v/>
      </c>
      <c r="S84" s="17" t="str">
        <f t="shared" si="6"/>
        <v/>
      </c>
      <c r="T84" s="17" t="str">
        <f t="shared" si="7"/>
        <v/>
      </c>
      <c r="U84" s="17" t="str">
        <f t="shared" si="8"/>
        <v/>
      </c>
      <c r="V84" s="17" t="str">
        <f t="shared" si="9"/>
        <v/>
      </c>
      <c r="X84" s="17" t="str">
        <f>IF(C84="", "", IF(COUNTIF('Client List'!$Y$12:$Y$261, C84)=0, "X", ""))</f>
        <v/>
      </c>
      <c r="Z84" s="17" t="str">
        <f>IF(E84="", "", IF(COUNTIF('Client List'!$Y$12:$Y$261, E84)=0, "X", ""))</f>
        <v/>
      </c>
      <c r="AB84" s="17" t="str">
        <f>IF(G84="", "", IF(COUNTIF('Client List'!$Y$12:$Y$261, G84)=0, "X", ""))</f>
        <v/>
      </c>
      <c r="AD84" s="17" t="str">
        <f>IF(I84="", "", IF(COUNTIF('Client List'!$Y$12:$Y$261, I84)=0, "X", ""))</f>
        <v/>
      </c>
    </row>
    <row r="85" spans="1:30" x14ac:dyDescent="0.25">
      <c r="A85" s="48"/>
      <c r="B85" s="64"/>
      <c r="C85" s="57"/>
      <c r="D85" s="59"/>
      <c r="E85" s="57"/>
      <c r="F85" s="59"/>
      <c r="G85" s="57"/>
      <c r="H85" s="59"/>
      <c r="I85" s="57"/>
      <c r="J85" s="59"/>
      <c r="K85" s="48"/>
      <c r="M85" s="17" t="str">
        <f>IF($B85="", "", IF($B85&gt;'Client List'!$AA$22, 'Client List'!$AB$21, TEXT($B85, "mmm yyyy")))</f>
        <v/>
      </c>
      <c r="O85" s="17" t="str">
        <f t="shared" si="5"/>
        <v/>
      </c>
      <c r="Q85" s="17" t="str">
        <f>IF('Client List'!$Y85="", "", 'Client List'!$Y85)</f>
        <v/>
      </c>
      <c r="S85" s="17" t="str">
        <f t="shared" si="6"/>
        <v/>
      </c>
      <c r="T85" s="17" t="str">
        <f t="shared" si="7"/>
        <v/>
      </c>
      <c r="U85" s="17" t="str">
        <f t="shared" si="8"/>
        <v/>
      </c>
      <c r="V85" s="17" t="str">
        <f t="shared" si="9"/>
        <v/>
      </c>
      <c r="X85" s="17" t="str">
        <f>IF(C85="", "", IF(COUNTIF('Client List'!$Y$12:$Y$261, C85)=0, "X", ""))</f>
        <v/>
      </c>
      <c r="Z85" s="17" t="str">
        <f>IF(E85="", "", IF(COUNTIF('Client List'!$Y$12:$Y$261, E85)=0, "X", ""))</f>
        <v/>
      </c>
      <c r="AB85" s="17" t="str">
        <f>IF(G85="", "", IF(COUNTIF('Client List'!$Y$12:$Y$261, G85)=0, "X", ""))</f>
        <v/>
      </c>
      <c r="AD85" s="17" t="str">
        <f>IF(I85="", "", IF(COUNTIF('Client List'!$Y$12:$Y$261, I85)=0, "X", ""))</f>
        <v/>
      </c>
    </row>
    <row r="86" spans="1:30" x14ac:dyDescent="0.25">
      <c r="A86" s="48"/>
      <c r="B86" s="64"/>
      <c r="C86" s="57"/>
      <c r="D86" s="59"/>
      <c r="E86" s="57"/>
      <c r="F86" s="59"/>
      <c r="G86" s="57"/>
      <c r="H86" s="59"/>
      <c r="I86" s="57"/>
      <c r="J86" s="59"/>
      <c r="K86" s="48"/>
      <c r="M86" s="17" t="str">
        <f>IF($B86="", "", IF($B86&gt;'Client List'!$AA$22, 'Client List'!$AB$21, TEXT($B86, "mmm yyyy")))</f>
        <v/>
      </c>
      <c r="O86" s="17" t="str">
        <f t="shared" si="5"/>
        <v/>
      </c>
      <c r="Q86" s="17" t="str">
        <f>IF('Client List'!$Y86="", "", 'Client List'!$Y86)</f>
        <v/>
      </c>
      <c r="S86" s="17" t="str">
        <f t="shared" si="6"/>
        <v/>
      </c>
      <c r="T86" s="17" t="str">
        <f t="shared" si="7"/>
        <v/>
      </c>
      <c r="U86" s="17" t="str">
        <f t="shared" si="8"/>
        <v/>
      </c>
      <c r="V86" s="17" t="str">
        <f t="shared" si="9"/>
        <v/>
      </c>
      <c r="X86" s="17" t="str">
        <f>IF(C86="", "", IF(COUNTIF('Client List'!$Y$12:$Y$261, C86)=0, "X", ""))</f>
        <v/>
      </c>
      <c r="Z86" s="17" t="str">
        <f>IF(E86="", "", IF(COUNTIF('Client List'!$Y$12:$Y$261, E86)=0, "X", ""))</f>
        <v/>
      </c>
      <c r="AB86" s="17" t="str">
        <f>IF(G86="", "", IF(COUNTIF('Client List'!$Y$12:$Y$261, G86)=0, "X", ""))</f>
        <v/>
      </c>
      <c r="AD86" s="17" t="str">
        <f>IF(I86="", "", IF(COUNTIF('Client List'!$Y$12:$Y$261, I86)=0, "X", ""))</f>
        <v/>
      </c>
    </row>
    <row r="87" spans="1:30" x14ac:dyDescent="0.25">
      <c r="A87" s="48"/>
      <c r="B87" s="64"/>
      <c r="C87" s="57"/>
      <c r="D87" s="59"/>
      <c r="E87" s="57"/>
      <c r="F87" s="59"/>
      <c r="G87" s="57"/>
      <c r="H87" s="59"/>
      <c r="I87" s="57"/>
      <c r="J87" s="59"/>
      <c r="K87" s="48"/>
      <c r="M87" s="17" t="str">
        <f>IF($B87="", "", IF($B87&gt;'Client List'!$AA$22, 'Client List'!$AB$21, TEXT($B87, "mmm yyyy")))</f>
        <v/>
      </c>
      <c r="O87" s="17" t="str">
        <f t="shared" si="5"/>
        <v/>
      </c>
      <c r="Q87" s="17" t="str">
        <f>IF('Client List'!$Y87="", "", 'Client List'!$Y87)</f>
        <v/>
      </c>
      <c r="S87" s="17" t="str">
        <f t="shared" si="6"/>
        <v/>
      </c>
      <c r="T87" s="17" t="str">
        <f t="shared" si="7"/>
        <v/>
      </c>
      <c r="U87" s="17" t="str">
        <f t="shared" si="8"/>
        <v/>
      </c>
      <c r="V87" s="17" t="str">
        <f t="shared" si="9"/>
        <v/>
      </c>
      <c r="X87" s="17" t="str">
        <f>IF(C87="", "", IF(COUNTIF('Client List'!$Y$12:$Y$261, C87)=0, "X", ""))</f>
        <v/>
      </c>
      <c r="Z87" s="17" t="str">
        <f>IF(E87="", "", IF(COUNTIF('Client List'!$Y$12:$Y$261, E87)=0, "X", ""))</f>
        <v/>
      </c>
      <c r="AB87" s="17" t="str">
        <f>IF(G87="", "", IF(COUNTIF('Client List'!$Y$12:$Y$261, G87)=0, "X", ""))</f>
        <v/>
      </c>
      <c r="AD87" s="17" t="str">
        <f>IF(I87="", "", IF(COUNTIF('Client List'!$Y$12:$Y$261, I87)=0, "X", ""))</f>
        <v/>
      </c>
    </row>
    <row r="88" spans="1:30" x14ac:dyDescent="0.25">
      <c r="A88" s="48"/>
      <c r="B88" s="64"/>
      <c r="C88" s="57"/>
      <c r="D88" s="59"/>
      <c r="E88" s="57"/>
      <c r="F88" s="59"/>
      <c r="G88" s="57"/>
      <c r="H88" s="59"/>
      <c r="I88" s="57"/>
      <c r="J88" s="59"/>
      <c r="K88" s="48"/>
      <c r="M88" s="17" t="str">
        <f>IF($B88="", "", IF($B88&gt;'Client List'!$AA$22, 'Client List'!$AB$21, TEXT($B88, "mmm yyyy")))</f>
        <v/>
      </c>
      <c r="O88" s="17" t="str">
        <f t="shared" si="5"/>
        <v/>
      </c>
      <c r="Q88" s="17" t="str">
        <f>IF('Client List'!$Y88="", "", 'Client List'!$Y88)</f>
        <v/>
      </c>
      <c r="S88" s="17" t="str">
        <f t="shared" si="6"/>
        <v/>
      </c>
      <c r="T88" s="17" t="str">
        <f t="shared" si="7"/>
        <v/>
      </c>
      <c r="U88" s="17" t="str">
        <f t="shared" si="8"/>
        <v/>
      </c>
      <c r="V88" s="17" t="str">
        <f t="shared" si="9"/>
        <v/>
      </c>
      <c r="X88" s="17" t="str">
        <f>IF(C88="", "", IF(COUNTIF('Client List'!$Y$12:$Y$261, C88)=0, "X", ""))</f>
        <v/>
      </c>
      <c r="Z88" s="17" t="str">
        <f>IF(E88="", "", IF(COUNTIF('Client List'!$Y$12:$Y$261, E88)=0, "X", ""))</f>
        <v/>
      </c>
      <c r="AB88" s="17" t="str">
        <f>IF(G88="", "", IF(COUNTIF('Client List'!$Y$12:$Y$261, G88)=0, "X", ""))</f>
        <v/>
      </c>
      <c r="AD88" s="17" t="str">
        <f>IF(I88="", "", IF(COUNTIF('Client List'!$Y$12:$Y$261, I88)=0, "X", ""))</f>
        <v/>
      </c>
    </row>
    <row r="89" spans="1:30" x14ac:dyDescent="0.25">
      <c r="A89" s="48"/>
      <c r="B89" s="64"/>
      <c r="C89" s="57"/>
      <c r="D89" s="59"/>
      <c r="E89" s="57"/>
      <c r="F89" s="59"/>
      <c r="G89" s="57"/>
      <c r="H89" s="59"/>
      <c r="I89" s="57"/>
      <c r="J89" s="59"/>
      <c r="K89" s="48"/>
      <c r="M89" s="17" t="str">
        <f>IF($B89="", "", IF($B89&gt;'Client List'!$AA$22, 'Client List'!$AB$21, TEXT($B89, "mmm yyyy")))</f>
        <v/>
      </c>
      <c r="O89" s="17" t="str">
        <f t="shared" si="5"/>
        <v/>
      </c>
      <c r="Q89" s="17" t="str">
        <f>IF('Client List'!$Y89="", "", 'Client List'!$Y89)</f>
        <v/>
      </c>
      <c r="S89" s="17" t="str">
        <f t="shared" si="6"/>
        <v/>
      </c>
      <c r="T89" s="17" t="str">
        <f t="shared" si="7"/>
        <v/>
      </c>
      <c r="U89" s="17" t="str">
        <f t="shared" si="8"/>
        <v/>
      </c>
      <c r="V89" s="17" t="str">
        <f t="shared" si="9"/>
        <v/>
      </c>
      <c r="X89" s="17" t="str">
        <f>IF(C89="", "", IF(COUNTIF('Client List'!$Y$12:$Y$261, C89)=0, "X", ""))</f>
        <v/>
      </c>
      <c r="Z89" s="17" t="str">
        <f>IF(E89="", "", IF(COUNTIF('Client List'!$Y$12:$Y$261, E89)=0, "X", ""))</f>
        <v/>
      </c>
      <c r="AB89" s="17" t="str">
        <f>IF(G89="", "", IF(COUNTIF('Client List'!$Y$12:$Y$261, G89)=0, "X", ""))</f>
        <v/>
      </c>
      <c r="AD89" s="17" t="str">
        <f>IF(I89="", "", IF(COUNTIF('Client List'!$Y$12:$Y$261, I89)=0, "X", ""))</f>
        <v/>
      </c>
    </row>
    <row r="90" spans="1:30" x14ac:dyDescent="0.25">
      <c r="A90" s="48"/>
      <c r="B90" s="64"/>
      <c r="C90" s="57"/>
      <c r="D90" s="59"/>
      <c r="E90" s="57"/>
      <c r="F90" s="59"/>
      <c r="G90" s="57"/>
      <c r="H90" s="59"/>
      <c r="I90" s="57"/>
      <c r="J90" s="59"/>
      <c r="K90" s="48"/>
      <c r="M90" s="17" t="str">
        <f>IF($B90="", "", IF($B90&gt;'Client List'!$AA$22, 'Client List'!$AB$21, TEXT($B90, "mmm yyyy")))</f>
        <v/>
      </c>
      <c r="O90" s="17" t="str">
        <f t="shared" si="5"/>
        <v/>
      </c>
      <c r="Q90" s="17" t="str">
        <f>IF('Client List'!$Y90="", "", 'Client List'!$Y90)</f>
        <v/>
      </c>
      <c r="S90" s="17" t="str">
        <f t="shared" si="6"/>
        <v/>
      </c>
      <c r="T90" s="17" t="str">
        <f t="shared" si="7"/>
        <v/>
      </c>
      <c r="U90" s="17" t="str">
        <f t="shared" si="8"/>
        <v/>
      </c>
      <c r="V90" s="17" t="str">
        <f t="shared" si="9"/>
        <v/>
      </c>
      <c r="X90" s="17" t="str">
        <f>IF(C90="", "", IF(COUNTIF('Client List'!$Y$12:$Y$261, C90)=0, "X", ""))</f>
        <v/>
      </c>
      <c r="Z90" s="17" t="str">
        <f>IF(E90="", "", IF(COUNTIF('Client List'!$Y$12:$Y$261, E90)=0, "X", ""))</f>
        <v/>
      </c>
      <c r="AB90" s="17" t="str">
        <f>IF(G90="", "", IF(COUNTIF('Client List'!$Y$12:$Y$261, G90)=0, "X", ""))</f>
        <v/>
      </c>
      <c r="AD90" s="17" t="str">
        <f>IF(I90="", "", IF(COUNTIF('Client List'!$Y$12:$Y$261, I90)=0, "X", ""))</f>
        <v/>
      </c>
    </row>
    <row r="91" spans="1:30" x14ac:dyDescent="0.25">
      <c r="A91" s="48"/>
      <c r="B91" s="64"/>
      <c r="C91" s="57"/>
      <c r="D91" s="59"/>
      <c r="E91" s="57"/>
      <c r="F91" s="59"/>
      <c r="G91" s="57"/>
      <c r="H91" s="59"/>
      <c r="I91" s="57"/>
      <c r="J91" s="59"/>
      <c r="K91" s="48"/>
      <c r="M91" s="17" t="str">
        <f>IF($B91="", "", IF($B91&gt;'Client List'!$AA$22, 'Client List'!$AB$21, TEXT($B91, "mmm yyyy")))</f>
        <v/>
      </c>
      <c r="O91" s="17" t="str">
        <f t="shared" si="5"/>
        <v/>
      </c>
      <c r="Q91" s="17" t="str">
        <f>IF('Client List'!$Y91="", "", 'Client List'!$Y91)</f>
        <v/>
      </c>
      <c r="S91" s="17" t="str">
        <f t="shared" si="6"/>
        <v/>
      </c>
      <c r="T91" s="17" t="str">
        <f t="shared" si="7"/>
        <v/>
      </c>
      <c r="U91" s="17" t="str">
        <f t="shared" si="8"/>
        <v/>
      </c>
      <c r="V91" s="17" t="str">
        <f t="shared" si="9"/>
        <v/>
      </c>
      <c r="X91" s="17" t="str">
        <f>IF(C91="", "", IF(COUNTIF('Client List'!$Y$12:$Y$261, C91)=0, "X", ""))</f>
        <v/>
      </c>
      <c r="Z91" s="17" t="str">
        <f>IF(E91="", "", IF(COUNTIF('Client List'!$Y$12:$Y$261, E91)=0, "X", ""))</f>
        <v/>
      </c>
      <c r="AB91" s="17" t="str">
        <f>IF(G91="", "", IF(COUNTIF('Client List'!$Y$12:$Y$261, G91)=0, "X", ""))</f>
        <v/>
      </c>
      <c r="AD91" s="17" t="str">
        <f>IF(I91="", "", IF(COUNTIF('Client List'!$Y$12:$Y$261, I91)=0, "X", ""))</f>
        <v/>
      </c>
    </row>
    <row r="92" spans="1:30" x14ac:dyDescent="0.25">
      <c r="A92" s="48"/>
      <c r="B92" s="64"/>
      <c r="C92" s="57"/>
      <c r="D92" s="59"/>
      <c r="E92" s="57"/>
      <c r="F92" s="59"/>
      <c r="G92" s="57"/>
      <c r="H92" s="59"/>
      <c r="I92" s="57"/>
      <c r="J92" s="59"/>
      <c r="K92" s="48"/>
      <c r="M92" s="17" t="str">
        <f>IF($B92="", "", IF($B92&gt;'Client List'!$AA$22, 'Client List'!$AB$21, TEXT($B92, "mmm yyyy")))</f>
        <v/>
      </c>
      <c r="O92" s="17" t="str">
        <f t="shared" si="5"/>
        <v/>
      </c>
      <c r="Q92" s="17" t="str">
        <f>IF('Client List'!$Y92="", "", 'Client List'!$Y92)</f>
        <v/>
      </c>
      <c r="S92" s="17" t="str">
        <f t="shared" si="6"/>
        <v/>
      </c>
      <c r="T92" s="17" t="str">
        <f t="shared" si="7"/>
        <v/>
      </c>
      <c r="U92" s="17" t="str">
        <f t="shared" si="8"/>
        <v/>
      </c>
      <c r="V92" s="17" t="str">
        <f t="shared" si="9"/>
        <v/>
      </c>
      <c r="X92" s="17" t="str">
        <f>IF(C92="", "", IF(COUNTIF('Client List'!$Y$12:$Y$261, C92)=0, "X", ""))</f>
        <v/>
      </c>
      <c r="Z92" s="17" t="str">
        <f>IF(E92="", "", IF(COUNTIF('Client List'!$Y$12:$Y$261, E92)=0, "X", ""))</f>
        <v/>
      </c>
      <c r="AB92" s="17" t="str">
        <f>IF(G92="", "", IF(COUNTIF('Client List'!$Y$12:$Y$261, G92)=0, "X", ""))</f>
        <v/>
      </c>
      <c r="AD92" s="17" t="str">
        <f>IF(I92="", "", IF(COUNTIF('Client List'!$Y$12:$Y$261, I92)=0, "X", ""))</f>
        <v/>
      </c>
    </row>
    <row r="93" spans="1:30" x14ac:dyDescent="0.25">
      <c r="A93" s="48"/>
      <c r="B93" s="64"/>
      <c r="C93" s="57"/>
      <c r="D93" s="59"/>
      <c r="E93" s="57"/>
      <c r="F93" s="59"/>
      <c r="G93" s="57"/>
      <c r="H93" s="59"/>
      <c r="I93" s="57"/>
      <c r="J93" s="59"/>
      <c r="K93" s="48"/>
      <c r="M93" s="17" t="str">
        <f>IF($B93="", "", IF($B93&gt;'Client List'!$AA$22, 'Client List'!$AB$21, TEXT($B93, "mmm yyyy")))</f>
        <v/>
      </c>
      <c r="O93" s="17" t="str">
        <f t="shared" si="5"/>
        <v/>
      </c>
      <c r="Q93" s="17" t="str">
        <f>IF('Client List'!$Y93="", "", 'Client List'!$Y93)</f>
        <v/>
      </c>
      <c r="S93" s="17" t="str">
        <f t="shared" si="6"/>
        <v/>
      </c>
      <c r="T93" s="17" t="str">
        <f t="shared" si="7"/>
        <v/>
      </c>
      <c r="U93" s="17" t="str">
        <f t="shared" si="8"/>
        <v/>
      </c>
      <c r="V93" s="17" t="str">
        <f t="shared" si="9"/>
        <v/>
      </c>
      <c r="X93" s="17" t="str">
        <f>IF(C93="", "", IF(COUNTIF('Client List'!$Y$12:$Y$261, C93)=0, "X", ""))</f>
        <v/>
      </c>
      <c r="Z93" s="17" t="str">
        <f>IF(E93="", "", IF(COUNTIF('Client List'!$Y$12:$Y$261, E93)=0, "X", ""))</f>
        <v/>
      </c>
      <c r="AB93" s="17" t="str">
        <f>IF(G93="", "", IF(COUNTIF('Client List'!$Y$12:$Y$261, G93)=0, "X", ""))</f>
        <v/>
      </c>
      <c r="AD93" s="17" t="str">
        <f>IF(I93="", "", IF(COUNTIF('Client List'!$Y$12:$Y$261, I93)=0, "X", ""))</f>
        <v/>
      </c>
    </row>
    <row r="94" spans="1:30" x14ac:dyDescent="0.25">
      <c r="A94" s="48"/>
      <c r="B94" s="64"/>
      <c r="C94" s="57"/>
      <c r="D94" s="59"/>
      <c r="E94" s="57"/>
      <c r="F94" s="59"/>
      <c r="G94" s="57"/>
      <c r="H94" s="59"/>
      <c r="I94" s="57"/>
      <c r="J94" s="59"/>
      <c r="K94" s="48"/>
      <c r="M94" s="17" t="str">
        <f>IF($B94="", "", IF($B94&gt;'Client List'!$AA$22, 'Client List'!$AB$21, TEXT($B94, "mmm yyyy")))</f>
        <v/>
      </c>
      <c r="O94" s="17" t="str">
        <f t="shared" si="5"/>
        <v/>
      </c>
      <c r="Q94" s="17" t="str">
        <f>IF('Client List'!$Y94="", "", 'Client List'!$Y94)</f>
        <v/>
      </c>
      <c r="S94" s="17" t="str">
        <f t="shared" si="6"/>
        <v/>
      </c>
      <c r="T94" s="17" t="str">
        <f t="shared" si="7"/>
        <v/>
      </c>
      <c r="U94" s="17" t="str">
        <f t="shared" si="8"/>
        <v/>
      </c>
      <c r="V94" s="17" t="str">
        <f t="shared" si="9"/>
        <v/>
      </c>
      <c r="X94" s="17" t="str">
        <f>IF(C94="", "", IF(COUNTIF('Client List'!$Y$12:$Y$261, C94)=0, "X", ""))</f>
        <v/>
      </c>
      <c r="Z94" s="17" t="str">
        <f>IF(E94="", "", IF(COUNTIF('Client List'!$Y$12:$Y$261, E94)=0, "X", ""))</f>
        <v/>
      </c>
      <c r="AB94" s="17" t="str">
        <f>IF(G94="", "", IF(COUNTIF('Client List'!$Y$12:$Y$261, G94)=0, "X", ""))</f>
        <v/>
      </c>
      <c r="AD94" s="17" t="str">
        <f>IF(I94="", "", IF(COUNTIF('Client List'!$Y$12:$Y$261, I94)=0, "X", ""))</f>
        <v/>
      </c>
    </row>
    <row r="95" spans="1:30" x14ac:dyDescent="0.25">
      <c r="A95" s="48"/>
      <c r="B95" s="64"/>
      <c r="C95" s="57"/>
      <c r="D95" s="59"/>
      <c r="E95" s="57"/>
      <c r="F95" s="59"/>
      <c r="G95" s="57"/>
      <c r="H95" s="59"/>
      <c r="I95" s="57"/>
      <c r="J95" s="59"/>
      <c r="K95" s="48"/>
      <c r="M95" s="17" t="str">
        <f>IF($B95="", "", IF($B95&gt;'Client List'!$AA$22, 'Client List'!$AB$21, TEXT($B95, "mmm yyyy")))</f>
        <v/>
      </c>
      <c r="O95" s="17" t="str">
        <f t="shared" si="5"/>
        <v/>
      </c>
      <c r="Q95" s="17" t="str">
        <f>IF('Client List'!$Y95="", "", 'Client List'!$Y95)</f>
        <v/>
      </c>
      <c r="S95" s="17" t="str">
        <f t="shared" si="6"/>
        <v/>
      </c>
      <c r="T95" s="17" t="str">
        <f t="shared" si="7"/>
        <v/>
      </c>
      <c r="U95" s="17" t="str">
        <f t="shared" si="8"/>
        <v/>
      </c>
      <c r="V95" s="17" t="str">
        <f t="shared" si="9"/>
        <v/>
      </c>
      <c r="X95" s="17" t="str">
        <f>IF(C95="", "", IF(COUNTIF('Client List'!$Y$12:$Y$261, C95)=0, "X", ""))</f>
        <v/>
      </c>
      <c r="Z95" s="17" t="str">
        <f>IF(E95="", "", IF(COUNTIF('Client List'!$Y$12:$Y$261, E95)=0, "X", ""))</f>
        <v/>
      </c>
      <c r="AB95" s="17" t="str">
        <f>IF(G95="", "", IF(COUNTIF('Client List'!$Y$12:$Y$261, G95)=0, "X", ""))</f>
        <v/>
      </c>
      <c r="AD95" s="17" t="str">
        <f>IF(I95="", "", IF(COUNTIF('Client List'!$Y$12:$Y$261, I95)=0, "X", ""))</f>
        <v/>
      </c>
    </row>
    <row r="96" spans="1:30" x14ac:dyDescent="0.25">
      <c r="A96" s="48"/>
      <c r="B96" s="64"/>
      <c r="C96" s="57"/>
      <c r="D96" s="59"/>
      <c r="E96" s="57"/>
      <c r="F96" s="59"/>
      <c r="G96" s="57"/>
      <c r="H96" s="59"/>
      <c r="I96" s="57"/>
      <c r="J96" s="59"/>
      <c r="K96" s="48"/>
      <c r="M96" s="17" t="str">
        <f>IF($B96="", "", IF($B96&gt;'Client List'!$AA$22, 'Client List'!$AB$21, TEXT($B96, "mmm yyyy")))</f>
        <v/>
      </c>
      <c r="O96" s="17" t="str">
        <f t="shared" si="5"/>
        <v/>
      </c>
      <c r="Q96" s="17" t="str">
        <f>IF('Client List'!$Y96="", "", 'Client List'!$Y96)</f>
        <v/>
      </c>
      <c r="S96" s="17" t="str">
        <f t="shared" si="6"/>
        <v/>
      </c>
      <c r="T96" s="17" t="str">
        <f t="shared" si="7"/>
        <v/>
      </c>
      <c r="U96" s="17" t="str">
        <f t="shared" si="8"/>
        <v/>
      </c>
      <c r="V96" s="17" t="str">
        <f t="shared" si="9"/>
        <v/>
      </c>
      <c r="X96" s="17" t="str">
        <f>IF(C96="", "", IF(COUNTIF('Client List'!$Y$12:$Y$261, C96)=0, "X", ""))</f>
        <v/>
      </c>
      <c r="Z96" s="17" t="str">
        <f>IF(E96="", "", IF(COUNTIF('Client List'!$Y$12:$Y$261, E96)=0, "X", ""))</f>
        <v/>
      </c>
      <c r="AB96" s="17" t="str">
        <f>IF(G96="", "", IF(COUNTIF('Client List'!$Y$12:$Y$261, G96)=0, "X", ""))</f>
        <v/>
      </c>
      <c r="AD96" s="17" t="str">
        <f>IF(I96="", "", IF(COUNTIF('Client List'!$Y$12:$Y$261, I96)=0, "X", ""))</f>
        <v/>
      </c>
    </row>
    <row r="97" spans="1:30" x14ac:dyDescent="0.25">
      <c r="A97" s="48"/>
      <c r="B97" s="64"/>
      <c r="C97" s="57"/>
      <c r="D97" s="59"/>
      <c r="E97" s="57"/>
      <c r="F97" s="59"/>
      <c r="G97" s="57"/>
      <c r="H97" s="59"/>
      <c r="I97" s="57"/>
      <c r="J97" s="59"/>
      <c r="K97" s="48"/>
      <c r="M97" s="17" t="str">
        <f>IF($B97="", "", IF($B97&gt;'Client List'!$AA$22, 'Client List'!$AB$21, TEXT($B97, "mmm yyyy")))</f>
        <v/>
      </c>
      <c r="O97" s="17" t="str">
        <f t="shared" si="5"/>
        <v/>
      </c>
      <c r="Q97" s="17" t="str">
        <f>IF('Client List'!$Y97="", "", 'Client List'!$Y97)</f>
        <v/>
      </c>
      <c r="S97" s="17" t="str">
        <f t="shared" si="6"/>
        <v/>
      </c>
      <c r="T97" s="17" t="str">
        <f t="shared" si="7"/>
        <v/>
      </c>
      <c r="U97" s="17" t="str">
        <f t="shared" si="8"/>
        <v/>
      </c>
      <c r="V97" s="17" t="str">
        <f t="shared" si="9"/>
        <v/>
      </c>
      <c r="X97" s="17" t="str">
        <f>IF(C97="", "", IF(COUNTIF('Client List'!$Y$12:$Y$261, C97)=0, "X", ""))</f>
        <v/>
      </c>
      <c r="Z97" s="17" t="str">
        <f>IF(E97="", "", IF(COUNTIF('Client List'!$Y$12:$Y$261, E97)=0, "X", ""))</f>
        <v/>
      </c>
      <c r="AB97" s="17" t="str">
        <f>IF(G97="", "", IF(COUNTIF('Client List'!$Y$12:$Y$261, G97)=0, "X", ""))</f>
        <v/>
      </c>
      <c r="AD97" s="17" t="str">
        <f>IF(I97="", "", IF(COUNTIF('Client List'!$Y$12:$Y$261, I97)=0, "X", ""))</f>
        <v/>
      </c>
    </row>
    <row r="98" spans="1:30" x14ac:dyDescent="0.25">
      <c r="A98" s="48"/>
      <c r="B98" s="64"/>
      <c r="C98" s="57"/>
      <c r="D98" s="59"/>
      <c r="E98" s="57"/>
      <c r="F98" s="59"/>
      <c r="G98" s="57"/>
      <c r="H98" s="59"/>
      <c r="I98" s="57"/>
      <c r="J98" s="59"/>
      <c r="K98" s="48"/>
      <c r="M98" s="17" t="str">
        <f>IF($B98="", "", IF($B98&gt;'Client List'!$AA$22, 'Client List'!$AB$21, TEXT($B98, "mmm yyyy")))</f>
        <v/>
      </c>
      <c r="O98" s="17" t="str">
        <f t="shared" si="5"/>
        <v/>
      </c>
      <c r="Q98" s="17" t="str">
        <f>IF('Client List'!$Y98="", "", 'Client List'!$Y98)</f>
        <v/>
      </c>
      <c r="S98" s="17" t="str">
        <f t="shared" si="6"/>
        <v/>
      </c>
      <c r="T98" s="17" t="str">
        <f t="shared" si="7"/>
        <v/>
      </c>
      <c r="U98" s="17" t="str">
        <f t="shared" si="8"/>
        <v/>
      </c>
      <c r="V98" s="17" t="str">
        <f t="shared" si="9"/>
        <v/>
      </c>
      <c r="X98" s="17" t="str">
        <f>IF(C98="", "", IF(COUNTIF('Client List'!$Y$12:$Y$261, C98)=0, "X", ""))</f>
        <v/>
      </c>
      <c r="Z98" s="17" t="str">
        <f>IF(E98="", "", IF(COUNTIF('Client List'!$Y$12:$Y$261, E98)=0, "X", ""))</f>
        <v/>
      </c>
      <c r="AB98" s="17" t="str">
        <f>IF(G98="", "", IF(COUNTIF('Client List'!$Y$12:$Y$261, G98)=0, "X", ""))</f>
        <v/>
      </c>
      <c r="AD98" s="17" t="str">
        <f>IF(I98="", "", IF(COUNTIF('Client List'!$Y$12:$Y$261, I98)=0, "X", ""))</f>
        <v/>
      </c>
    </row>
    <row r="99" spans="1:30" x14ac:dyDescent="0.25">
      <c r="A99" s="48"/>
      <c r="B99" s="64"/>
      <c r="C99" s="57"/>
      <c r="D99" s="59"/>
      <c r="E99" s="57"/>
      <c r="F99" s="59"/>
      <c r="G99" s="57"/>
      <c r="H99" s="59"/>
      <c r="I99" s="57"/>
      <c r="J99" s="59"/>
      <c r="K99" s="48"/>
      <c r="M99" s="17" t="str">
        <f>IF($B99="", "", IF($B99&gt;'Client List'!$AA$22, 'Client List'!$AB$21, TEXT($B99, "mmm yyyy")))</f>
        <v/>
      </c>
      <c r="O99" s="17" t="str">
        <f t="shared" si="5"/>
        <v/>
      </c>
      <c r="Q99" s="17" t="str">
        <f>IF('Client List'!$Y99="", "", 'Client List'!$Y99)</f>
        <v/>
      </c>
      <c r="S99" s="17" t="str">
        <f t="shared" si="6"/>
        <v/>
      </c>
      <c r="T99" s="17" t="str">
        <f t="shared" si="7"/>
        <v/>
      </c>
      <c r="U99" s="17" t="str">
        <f t="shared" si="8"/>
        <v/>
      </c>
      <c r="V99" s="17" t="str">
        <f t="shared" si="9"/>
        <v/>
      </c>
      <c r="X99" s="17" t="str">
        <f>IF(C99="", "", IF(COUNTIF('Client List'!$Y$12:$Y$261, C99)=0, "X", ""))</f>
        <v/>
      </c>
      <c r="Z99" s="17" t="str">
        <f>IF(E99="", "", IF(COUNTIF('Client List'!$Y$12:$Y$261, E99)=0, "X", ""))</f>
        <v/>
      </c>
      <c r="AB99" s="17" t="str">
        <f>IF(G99="", "", IF(COUNTIF('Client List'!$Y$12:$Y$261, G99)=0, "X", ""))</f>
        <v/>
      </c>
      <c r="AD99" s="17" t="str">
        <f>IF(I99="", "", IF(COUNTIF('Client List'!$Y$12:$Y$261, I99)=0, "X", ""))</f>
        <v/>
      </c>
    </row>
    <row r="100" spans="1:30" x14ac:dyDescent="0.25">
      <c r="A100" s="48"/>
      <c r="B100" s="64"/>
      <c r="C100" s="57"/>
      <c r="D100" s="59"/>
      <c r="E100" s="57"/>
      <c r="F100" s="59"/>
      <c r="G100" s="57"/>
      <c r="H100" s="59"/>
      <c r="I100" s="57"/>
      <c r="J100" s="59"/>
      <c r="K100" s="48"/>
      <c r="M100" s="17" t="str">
        <f>IF($B100="", "", IF($B100&gt;'Client List'!$AA$22, 'Client List'!$AB$21, TEXT($B100, "mmm yyyy")))</f>
        <v/>
      </c>
      <c r="O100" s="17" t="str">
        <f t="shared" si="5"/>
        <v/>
      </c>
      <c r="Q100" s="17" t="str">
        <f>IF('Client List'!$Y100="", "", 'Client List'!$Y100)</f>
        <v/>
      </c>
      <c r="S100" s="17" t="str">
        <f t="shared" si="6"/>
        <v/>
      </c>
      <c r="T100" s="17" t="str">
        <f t="shared" si="7"/>
        <v/>
      </c>
      <c r="U100" s="17" t="str">
        <f t="shared" si="8"/>
        <v/>
      </c>
      <c r="V100" s="17" t="str">
        <f t="shared" si="9"/>
        <v/>
      </c>
      <c r="X100" s="17" t="str">
        <f>IF(C100="", "", IF(COUNTIF('Client List'!$Y$12:$Y$261, C100)=0, "X", ""))</f>
        <v/>
      </c>
      <c r="Z100" s="17" t="str">
        <f>IF(E100="", "", IF(COUNTIF('Client List'!$Y$12:$Y$261, E100)=0, "X", ""))</f>
        <v/>
      </c>
      <c r="AB100" s="17" t="str">
        <f>IF(G100="", "", IF(COUNTIF('Client List'!$Y$12:$Y$261, G100)=0, "X", ""))</f>
        <v/>
      </c>
      <c r="AD100" s="17" t="str">
        <f>IF(I100="", "", IF(COUNTIF('Client List'!$Y$12:$Y$261, I100)=0, "X", ""))</f>
        <v/>
      </c>
    </row>
    <row r="101" spans="1:30" x14ac:dyDescent="0.25">
      <c r="A101" s="48"/>
      <c r="B101" s="64"/>
      <c r="C101" s="57"/>
      <c r="D101" s="59"/>
      <c r="E101" s="57"/>
      <c r="F101" s="59"/>
      <c r="G101" s="57"/>
      <c r="H101" s="59"/>
      <c r="I101" s="57"/>
      <c r="J101" s="59"/>
      <c r="K101" s="48"/>
      <c r="M101" s="17" t="str">
        <f>IF($B101="", "", IF($B101&gt;'Client List'!$AA$22, 'Client List'!$AB$21, TEXT($B101, "mmm yyyy")))</f>
        <v/>
      </c>
      <c r="O101" s="17" t="str">
        <f t="shared" si="5"/>
        <v/>
      </c>
      <c r="Q101" s="17" t="str">
        <f>IF('Client List'!$Y101="", "", 'Client List'!$Y101)</f>
        <v/>
      </c>
      <c r="S101" s="17" t="str">
        <f t="shared" si="6"/>
        <v/>
      </c>
      <c r="T101" s="17" t="str">
        <f t="shared" si="7"/>
        <v/>
      </c>
      <c r="U101" s="17" t="str">
        <f t="shared" si="8"/>
        <v/>
      </c>
      <c r="V101" s="17" t="str">
        <f t="shared" si="9"/>
        <v/>
      </c>
      <c r="X101" s="17" t="str">
        <f>IF(C101="", "", IF(COUNTIF('Client List'!$Y$12:$Y$261, C101)=0, "X", ""))</f>
        <v/>
      </c>
      <c r="Z101" s="17" t="str">
        <f>IF(E101="", "", IF(COUNTIF('Client List'!$Y$12:$Y$261, E101)=0, "X", ""))</f>
        <v/>
      </c>
      <c r="AB101" s="17" t="str">
        <f>IF(G101="", "", IF(COUNTIF('Client List'!$Y$12:$Y$261, G101)=0, "X", ""))</f>
        <v/>
      </c>
      <c r="AD101" s="17" t="str">
        <f>IF(I101="", "", IF(COUNTIF('Client List'!$Y$12:$Y$261, I101)=0, "X", ""))</f>
        <v/>
      </c>
    </row>
    <row r="102" spans="1:30" x14ac:dyDescent="0.25">
      <c r="A102" s="48"/>
      <c r="B102" s="64"/>
      <c r="C102" s="57"/>
      <c r="D102" s="59"/>
      <c r="E102" s="57"/>
      <c r="F102" s="59"/>
      <c r="G102" s="57"/>
      <c r="H102" s="59"/>
      <c r="I102" s="57"/>
      <c r="J102" s="59"/>
      <c r="K102" s="48"/>
      <c r="M102" s="17" t="str">
        <f>IF($B102="", "", IF($B102&gt;'Client List'!$AA$22, 'Client List'!$AB$21, TEXT($B102, "mmm yyyy")))</f>
        <v/>
      </c>
      <c r="O102" s="17" t="str">
        <f t="shared" si="5"/>
        <v/>
      </c>
      <c r="Q102" s="17" t="str">
        <f>IF('Client List'!$Y102="", "", 'Client List'!$Y102)</f>
        <v/>
      </c>
      <c r="S102" s="17" t="str">
        <f t="shared" si="6"/>
        <v/>
      </c>
      <c r="T102" s="17" t="str">
        <f t="shared" si="7"/>
        <v/>
      </c>
      <c r="U102" s="17" t="str">
        <f t="shared" si="8"/>
        <v/>
      </c>
      <c r="V102" s="17" t="str">
        <f t="shared" si="9"/>
        <v/>
      </c>
      <c r="X102" s="17" t="str">
        <f>IF(C102="", "", IF(COUNTIF('Client List'!$Y$12:$Y$261, C102)=0, "X", ""))</f>
        <v/>
      </c>
      <c r="Z102" s="17" t="str">
        <f>IF(E102="", "", IF(COUNTIF('Client List'!$Y$12:$Y$261, E102)=0, "X", ""))</f>
        <v/>
      </c>
      <c r="AB102" s="17" t="str">
        <f>IF(G102="", "", IF(COUNTIF('Client List'!$Y$12:$Y$261, G102)=0, "X", ""))</f>
        <v/>
      </c>
      <c r="AD102" s="17" t="str">
        <f>IF(I102="", "", IF(COUNTIF('Client List'!$Y$12:$Y$261, I102)=0, "X", ""))</f>
        <v/>
      </c>
    </row>
    <row r="103" spans="1:30" x14ac:dyDescent="0.25">
      <c r="A103" s="48"/>
      <c r="B103" s="64"/>
      <c r="C103" s="57"/>
      <c r="D103" s="59"/>
      <c r="E103" s="57"/>
      <c r="F103" s="59"/>
      <c r="G103" s="57"/>
      <c r="H103" s="59"/>
      <c r="I103" s="57"/>
      <c r="J103" s="59"/>
      <c r="K103" s="48"/>
      <c r="M103" s="17" t="str">
        <f>IF($B103="", "", IF($B103&gt;'Client List'!$AA$22, 'Client List'!$AB$21, TEXT($B103, "mmm yyyy")))</f>
        <v/>
      </c>
      <c r="O103" s="17" t="str">
        <f t="shared" si="5"/>
        <v/>
      </c>
      <c r="Q103" s="17" t="str">
        <f>IF('Client List'!$Y103="", "", 'Client List'!$Y103)</f>
        <v/>
      </c>
      <c r="S103" s="17" t="str">
        <f t="shared" si="6"/>
        <v/>
      </c>
      <c r="T103" s="17" t="str">
        <f t="shared" si="7"/>
        <v/>
      </c>
      <c r="U103" s="17" t="str">
        <f t="shared" si="8"/>
        <v/>
      </c>
      <c r="V103" s="17" t="str">
        <f t="shared" si="9"/>
        <v/>
      </c>
      <c r="X103" s="17" t="str">
        <f>IF(C103="", "", IF(COUNTIF('Client List'!$Y$12:$Y$261, C103)=0, "X", ""))</f>
        <v/>
      </c>
      <c r="Z103" s="17" t="str">
        <f>IF(E103="", "", IF(COUNTIF('Client List'!$Y$12:$Y$261, E103)=0, "X", ""))</f>
        <v/>
      </c>
      <c r="AB103" s="17" t="str">
        <f>IF(G103="", "", IF(COUNTIF('Client List'!$Y$12:$Y$261, G103)=0, "X", ""))</f>
        <v/>
      </c>
      <c r="AD103" s="17" t="str">
        <f>IF(I103="", "", IF(COUNTIF('Client List'!$Y$12:$Y$261, I103)=0, "X", ""))</f>
        <v/>
      </c>
    </row>
    <row r="104" spans="1:30" x14ac:dyDescent="0.25">
      <c r="A104" s="48"/>
      <c r="B104" s="64"/>
      <c r="C104" s="57"/>
      <c r="D104" s="59"/>
      <c r="E104" s="57"/>
      <c r="F104" s="59"/>
      <c r="G104" s="57"/>
      <c r="H104" s="59"/>
      <c r="I104" s="57"/>
      <c r="J104" s="59"/>
      <c r="K104" s="48"/>
      <c r="M104" s="17" t="str">
        <f>IF($B104="", "", IF($B104&gt;'Client List'!$AA$22, 'Client List'!$AB$21, TEXT($B104, "mmm yyyy")))</f>
        <v/>
      </c>
      <c r="O104" s="17" t="str">
        <f t="shared" si="5"/>
        <v/>
      </c>
      <c r="Q104" s="17" t="str">
        <f>IF('Client List'!$Y104="", "", 'Client List'!$Y104)</f>
        <v/>
      </c>
      <c r="S104" s="17" t="str">
        <f t="shared" si="6"/>
        <v/>
      </c>
      <c r="T104" s="17" t="str">
        <f t="shared" si="7"/>
        <v/>
      </c>
      <c r="U104" s="17" t="str">
        <f t="shared" si="8"/>
        <v/>
      </c>
      <c r="V104" s="17" t="str">
        <f t="shared" si="9"/>
        <v/>
      </c>
      <c r="X104" s="17" t="str">
        <f>IF(C104="", "", IF(COUNTIF('Client List'!$Y$12:$Y$261, C104)=0, "X", ""))</f>
        <v/>
      </c>
      <c r="Z104" s="17" t="str">
        <f>IF(E104="", "", IF(COUNTIF('Client List'!$Y$12:$Y$261, E104)=0, "X", ""))</f>
        <v/>
      </c>
      <c r="AB104" s="17" t="str">
        <f>IF(G104="", "", IF(COUNTIF('Client List'!$Y$12:$Y$261, G104)=0, "X", ""))</f>
        <v/>
      </c>
      <c r="AD104" s="17" t="str">
        <f>IF(I104="", "", IF(COUNTIF('Client List'!$Y$12:$Y$261, I104)=0, "X", ""))</f>
        <v/>
      </c>
    </row>
    <row r="105" spans="1:30" x14ac:dyDescent="0.25">
      <c r="A105" s="48"/>
      <c r="B105" s="64"/>
      <c r="C105" s="57"/>
      <c r="D105" s="59"/>
      <c r="E105" s="57"/>
      <c r="F105" s="59"/>
      <c r="G105" s="57"/>
      <c r="H105" s="59"/>
      <c r="I105" s="57"/>
      <c r="J105" s="59"/>
      <c r="K105" s="48"/>
      <c r="M105" s="17" t="str">
        <f>IF($B105="", "", IF($B105&gt;'Client List'!$AA$22, 'Client List'!$AB$21, TEXT($B105, "mmm yyyy")))</f>
        <v/>
      </c>
      <c r="O105" s="17" t="str">
        <f t="shared" si="5"/>
        <v/>
      </c>
      <c r="Q105" s="17" t="str">
        <f>IF('Client List'!$Y105="", "", 'Client List'!$Y105)</f>
        <v/>
      </c>
      <c r="S105" s="17" t="str">
        <f t="shared" si="6"/>
        <v/>
      </c>
      <c r="T105" s="17" t="str">
        <f t="shared" si="7"/>
        <v/>
      </c>
      <c r="U105" s="17" t="str">
        <f t="shared" si="8"/>
        <v/>
      </c>
      <c r="V105" s="17" t="str">
        <f t="shared" si="9"/>
        <v/>
      </c>
      <c r="X105" s="17" t="str">
        <f>IF(C105="", "", IF(COUNTIF('Client List'!$Y$12:$Y$261, C105)=0, "X", ""))</f>
        <v/>
      </c>
      <c r="Z105" s="17" t="str">
        <f>IF(E105="", "", IF(COUNTIF('Client List'!$Y$12:$Y$261, E105)=0, "X", ""))</f>
        <v/>
      </c>
      <c r="AB105" s="17" t="str">
        <f>IF(G105="", "", IF(COUNTIF('Client List'!$Y$12:$Y$261, G105)=0, "X", ""))</f>
        <v/>
      </c>
      <c r="AD105" s="17" t="str">
        <f>IF(I105="", "", IF(COUNTIF('Client List'!$Y$12:$Y$261, I105)=0, "X", ""))</f>
        <v/>
      </c>
    </row>
    <row r="106" spans="1:30" x14ac:dyDescent="0.25">
      <c r="A106" s="48"/>
      <c r="B106" s="64"/>
      <c r="C106" s="57"/>
      <c r="D106" s="59"/>
      <c r="E106" s="57"/>
      <c r="F106" s="59"/>
      <c r="G106" s="57"/>
      <c r="H106" s="59"/>
      <c r="I106" s="57"/>
      <c r="J106" s="59"/>
      <c r="K106" s="48"/>
      <c r="M106" s="17" t="str">
        <f>IF($B106="", "", IF($B106&gt;'Client List'!$AA$22, 'Client List'!$AB$21, TEXT($B106, "mmm yyyy")))</f>
        <v/>
      </c>
      <c r="O106" s="17" t="str">
        <f t="shared" si="5"/>
        <v/>
      </c>
      <c r="Q106" s="17" t="str">
        <f>IF('Client List'!$Y106="", "", 'Client List'!$Y106)</f>
        <v/>
      </c>
      <c r="S106" s="17" t="str">
        <f t="shared" si="6"/>
        <v/>
      </c>
      <c r="T106" s="17" t="str">
        <f t="shared" si="7"/>
        <v/>
      </c>
      <c r="U106" s="17" t="str">
        <f t="shared" si="8"/>
        <v/>
      </c>
      <c r="V106" s="17" t="str">
        <f t="shared" si="9"/>
        <v/>
      </c>
      <c r="X106" s="17" t="str">
        <f>IF(C106="", "", IF(COUNTIF('Client List'!$Y$12:$Y$261, C106)=0, "X", ""))</f>
        <v/>
      </c>
      <c r="Z106" s="17" t="str">
        <f>IF(E106="", "", IF(COUNTIF('Client List'!$Y$12:$Y$261, E106)=0, "X", ""))</f>
        <v/>
      </c>
      <c r="AB106" s="17" t="str">
        <f>IF(G106="", "", IF(COUNTIF('Client List'!$Y$12:$Y$261, G106)=0, "X", ""))</f>
        <v/>
      </c>
      <c r="AD106" s="17" t="str">
        <f>IF(I106="", "", IF(COUNTIF('Client List'!$Y$12:$Y$261, I106)=0, "X", ""))</f>
        <v/>
      </c>
    </row>
    <row r="107" spans="1:30" x14ac:dyDescent="0.25">
      <c r="A107" s="48"/>
      <c r="B107" s="64"/>
      <c r="C107" s="57"/>
      <c r="D107" s="59"/>
      <c r="E107" s="57"/>
      <c r="F107" s="59"/>
      <c r="G107" s="57"/>
      <c r="H107" s="59"/>
      <c r="I107" s="57"/>
      <c r="J107" s="59"/>
      <c r="K107" s="48"/>
      <c r="M107" s="17" t="str">
        <f>IF($B107="", "", IF($B107&gt;'Client List'!$AA$22, 'Client List'!$AB$21, TEXT($B107, "mmm yyyy")))</f>
        <v/>
      </c>
      <c r="O107" s="17" t="str">
        <f t="shared" si="5"/>
        <v/>
      </c>
      <c r="Q107" s="17" t="str">
        <f>IF('Client List'!$Y107="", "", 'Client List'!$Y107)</f>
        <v/>
      </c>
      <c r="S107" s="17" t="str">
        <f t="shared" si="6"/>
        <v/>
      </c>
      <c r="T107" s="17" t="str">
        <f t="shared" si="7"/>
        <v/>
      </c>
      <c r="U107" s="17" t="str">
        <f t="shared" si="8"/>
        <v/>
      </c>
      <c r="V107" s="17" t="str">
        <f t="shared" si="9"/>
        <v/>
      </c>
      <c r="X107" s="17" t="str">
        <f>IF(C107="", "", IF(COUNTIF('Client List'!$Y$12:$Y$261, C107)=0, "X", ""))</f>
        <v/>
      </c>
      <c r="Z107" s="17" t="str">
        <f>IF(E107="", "", IF(COUNTIF('Client List'!$Y$12:$Y$261, E107)=0, "X", ""))</f>
        <v/>
      </c>
      <c r="AB107" s="17" t="str">
        <f>IF(G107="", "", IF(COUNTIF('Client List'!$Y$12:$Y$261, G107)=0, "X", ""))</f>
        <v/>
      </c>
      <c r="AD107" s="17" t="str">
        <f>IF(I107="", "", IF(COUNTIF('Client List'!$Y$12:$Y$261, I107)=0, "X", ""))</f>
        <v/>
      </c>
    </row>
    <row r="108" spans="1:30" x14ac:dyDescent="0.25">
      <c r="A108" s="48"/>
      <c r="B108" s="64"/>
      <c r="C108" s="57"/>
      <c r="D108" s="59"/>
      <c r="E108" s="57"/>
      <c r="F108" s="59"/>
      <c r="G108" s="57"/>
      <c r="H108" s="59"/>
      <c r="I108" s="57"/>
      <c r="J108" s="59"/>
      <c r="K108" s="48"/>
      <c r="M108" s="17" t="str">
        <f>IF($B108="", "", IF($B108&gt;'Client List'!$AA$22, 'Client List'!$AB$21, TEXT($B108, "mmm yyyy")))</f>
        <v/>
      </c>
      <c r="O108" s="17" t="str">
        <f t="shared" si="5"/>
        <v/>
      </c>
      <c r="Q108" s="17" t="str">
        <f>IF('Client List'!$Y108="", "", 'Client List'!$Y108)</f>
        <v/>
      </c>
      <c r="S108" s="17" t="str">
        <f t="shared" si="6"/>
        <v/>
      </c>
      <c r="T108" s="17" t="str">
        <f t="shared" si="7"/>
        <v/>
      </c>
      <c r="U108" s="17" t="str">
        <f t="shared" si="8"/>
        <v/>
      </c>
      <c r="V108" s="17" t="str">
        <f t="shared" si="9"/>
        <v/>
      </c>
      <c r="X108" s="17" t="str">
        <f>IF(C108="", "", IF(COUNTIF('Client List'!$Y$12:$Y$261, C108)=0, "X", ""))</f>
        <v/>
      </c>
      <c r="Z108" s="17" t="str">
        <f>IF(E108="", "", IF(COUNTIF('Client List'!$Y$12:$Y$261, E108)=0, "X", ""))</f>
        <v/>
      </c>
      <c r="AB108" s="17" t="str">
        <f>IF(G108="", "", IF(COUNTIF('Client List'!$Y$12:$Y$261, G108)=0, "X", ""))</f>
        <v/>
      </c>
      <c r="AD108" s="17" t="str">
        <f>IF(I108="", "", IF(COUNTIF('Client List'!$Y$12:$Y$261, I108)=0, "X", ""))</f>
        <v/>
      </c>
    </row>
    <row r="109" spans="1:30" x14ac:dyDescent="0.25">
      <c r="A109" s="48"/>
      <c r="B109" s="64"/>
      <c r="C109" s="57"/>
      <c r="D109" s="59"/>
      <c r="E109" s="57"/>
      <c r="F109" s="59"/>
      <c r="G109" s="57"/>
      <c r="H109" s="59"/>
      <c r="I109" s="57"/>
      <c r="J109" s="59"/>
      <c r="K109" s="48"/>
      <c r="M109" s="17" t="str">
        <f>IF($B109="", "", IF($B109&gt;'Client List'!$AA$22, 'Client List'!$AB$21, TEXT($B109, "mmm yyyy")))</f>
        <v/>
      </c>
      <c r="O109" s="17" t="str">
        <f t="shared" si="5"/>
        <v/>
      </c>
      <c r="Q109" s="17" t="str">
        <f>IF('Client List'!$Y109="", "", 'Client List'!$Y109)</f>
        <v/>
      </c>
      <c r="S109" s="17" t="str">
        <f t="shared" si="6"/>
        <v/>
      </c>
      <c r="T109" s="17" t="str">
        <f t="shared" si="7"/>
        <v/>
      </c>
      <c r="U109" s="17" t="str">
        <f t="shared" si="8"/>
        <v/>
      </c>
      <c r="V109" s="17" t="str">
        <f t="shared" si="9"/>
        <v/>
      </c>
      <c r="X109" s="17" t="str">
        <f>IF(C109="", "", IF(COUNTIF('Client List'!$Y$12:$Y$261, C109)=0, "X", ""))</f>
        <v/>
      </c>
      <c r="Z109" s="17" t="str">
        <f>IF(E109="", "", IF(COUNTIF('Client List'!$Y$12:$Y$261, E109)=0, "X", ""))</f>
        <v/>
      </c>
      <c r="AB109" s="17" t="str">
        <f>IF(G109="", "", IF(COUNTIF('Client List'!$Y$12:$Y$261, G109)=0, "X", ""))</f>
        <v/>
      </c>
      <c r="AD109" s="17" t="str">
        <f>IF(I109="", "", IF(COUNTIF('Client List'!$Y$12:$Y$261, I109)=0, "X", ""))</f>
        <v/>
      </c>
    </row>
    <row r="110" spans="1:30" x14ac:dyDescent="0.25">
      <c r="A110" s="48"/>
      <c r="B110" s="64"/>
      <c r="C110" s="57"/>
      <c r="D110" s="59"/>
      <c r="E110" s="57"/>
      <c r="F110" s="59"/>
      <c r="G110" s="57"/>
      <c r="H110" s="59"/>
      <c r="I110" s="57"/>
      <c r="J110" s="59"/>
      <c r="K110" s="48"/>
      <c r="M110" s="17" t="str">
        <f>IF($B110="", "", IF($B110&gt;'Client List'!$AA$22, 'Client List'!$AB$21, TEXT($B110, "mmm yyyy")))</f>
        <v/>
      </c>
      <c r="O110" s="17" t="str">
        <f t="shared" si="5"/>
        <v/>
      </c>
      <c r="Q110" s="17" t="str">
        <f>IF('Client List'!$Y110="", "", 'Client List'!$Y110)</f>
        <v/>
      </c>
      <c r="S110" s="17" t="str">
        <f t="shared" si="6"/>
        <v/>
      </c>
      <c r="T110" s="17" t="str">
        <f t="shared" si="7"/>
        <v/>
      </c>
      <c r="U110" s="17" t="str">
        <f t="shared" si="8"/>
        <v/>
      </c>
      <c r="V110" s="17" t="str">
        <f t="shared" si="9"/>
        <v/>
      </c>
      <c r="X110" s="17" t="str">
        <f>IF(C110="", "", IF(COUNTIF('Client List'!$Y$12:$Y$261, C110)=0, "X", ""))</f>
        <v/>
      </c>
      <c r="Z110" s="17" t="str">
        <f>IF(E110="", "", IF(COUNTIF('Client List'!$Y$12:$Y$261, E110)=0, "X", ""))</f>
        <v/>
      </c>
      <c r="AB110" s="17" t="str">
        <f>IF(G110="", "", IF(COUNTIF('Client List'!$Y$12:$Y$261, G110)=0, "X", ""))</f>
        <v/>
      </c>
      <c r="AD110" s="17" t="str">
        <f>IF(I110="", "", IF(COUNTIF('Client List'!$Y$12:$Y$261, I110)=0, "X", ""))</f>
        <v/>
      </c>
    </row>
    <row r="111" spans="1:30" x14ac:dyDescent="0.25">
      <c r="A111" s="48"/>
      <c r="B111" s="64"/>
      <c r="C111" s="57"/>
      <c r="D111" s="59"/>
      <c r="E111" s="57"/>
      <c r="F111" s="59"/>
      <c r="G111" s="57"/>
      <c r="H111" s="59"/>
      <c r="I111" s="57"/>
      <c r="J111" s="59"/>
      <c r="K111" s="48"/>
      <c r="M111" s="17" t="str">
        <f>IF($B111="", "", IF($B111&gt;'Client List'!$AA$22, 'Client List'!$AB$21, TEXT($B111, "mmm yyyy")))</f>
        <v/>
      </c>
      <c r="O111" s="17" t="str">
        <f t="shared" si="5"/>
        <v/>
      </c>
      <c r="Q111" s="17" t="str">
        <f>IF('Client List'!$Y111="", "", 'Client List'!$Y111)</f>
        <v/>
      </c>
      <c r="S111" s="17" t="str">
        <f t="shared" si="6"/>
        <v/>
      </c>
      <c r="T111" s="17" t="str">
        <f t="shared" si="7"/>
        <v/>
      </c>
      <c r="U111" s="17" t="str">
        <f t="shared" si="8"/>
        <v/>
      </c>
      <c r="V111" s="17" t="str">
        <f t="shared" si="9"/>
        <v/>
      </c>
      <c r="X111" s="17" t="str">
        <f>IF(C111="", "", IF(COUNTIF('Client List'!$Y$12:$Y$261, C111)=0, "X", ""))</f>
        <v/>
      </c>
      <c r="Z111" s="17" t="str">
        <f>IF(E111="", "", IF(COUNTIF('Client List'!$Y$12:$Y$261, E111)=0, "X", ""))</f>
        <v/>
      </c>
      <c r="AB111" s="17" t="str">
        <f>IF(G111="", "", IF(COUNTIF('Client List'!$Y$12:$Y$261, G111)=0, "X", ""))</f>
        <v/>
      </c>
      <c r="AD111" s="17" t="str">
        <f>IF(I111="", "", IF(COUNTIF('Client List'!$Y$12:$Y$261, I111)=0, "X", ""))</f>
        <v/>
      </c>
    </row>
    <row r="112" spans="1:30" x14ac:dyDescent="0.25">
      <c r="A112" s="48"/>
      <c r="B112" s="64"/>
      <c r="C112" s="57"/>
      <c r="D112" s="59"/>
      <c r="E112" s="57"/>
      <c r="F112" s="59"/>
      <c r="G112" s="57"/>
      <c r="H112" s="59"/>
      <c r="I112" s="57"/>
      <c r="J112" s="59"/>
      <c r="K112" s="48"/>
      <c r="M112" s="17" t="str">
        <f>IF($B112="", "", IF($B112&gt;'Client List'!$AA$22, 'Client List'!$AB$21, TEXT($B112, "mmm yyyy")))</f>
        <v/>
      </c>
      <c r="O112" s="17" t="str">
        <f t="shared" si="5"/>
        <v/>
      </c>
      <c r="Q112" s="17" t="str">
        <f>IF('Client List'!$Y112="", "", 'Client List'!$Y112)</f>
        <v/>
      </c>
      <c r="S112" s="17" t="str">
        <f t="shared" si="6"/>
        <v/>
      </c>
      <c r="T112" s="17" t="str">
        <f t="shared" si="7"/>
        <v/>
      </c>
      <c r="U112" s="17" t="str">
        <f t="shared" si="8"/>
        <v/>
      </c>
      <c r="V112" s="17" t="str">
        <f t="shared" si="9"/>
        <v/>
      </c>
      <c r="X112" s="17" t="str">
        <f>IF(C112="", "", IF(COUNTIF('Client List'!$Y$12:$Y$261, C112)=0, "X", ""))</f>
        <v/>
      </c>
      <c r="Z112" s="17" t="str">
        <f>IF(E112="", "", IF(COUNTIF('Client List'!$Y$12:$Y$261, E112)=0, "X", ""))</f>
        <v/>
      </c>
      <c r="AB112" s="17" t="str">
        <f>IF(G112="", "", IF(COUNTIF('Client List'!$Y$12:$Y$261, G112)=0, "X", ""))</f>
        <v/>
      </c>
      <c r="AD112" s="17" t="str">
        <f>IF(I112="", "", IF(COUNTIF('Client List'!$Y$12:$Y$261, I112)=0, "X", ""))</f>
        <v/>
      </c>
    </row>
    <row r="113" spans="1:30" x14ac:dyDescent="0.25">
      <c r="A113" s="48"/>
      <c r="B113" s="64"/>
      <c r="C113" s="57"/>
      <c r="D113" s="59"/>
      <c r="E113" s="57"/>
      <c r="F113" s="59"/>
      <c r="G113" s="57"/>
      <c r="H113" s="59"/>
      <c r="I113" s="57"/>
      <c r="J113" s="59"/>
      <c r="K113" s="48"/>
      <c r="M113" s="17" t="str">
        <f>IF($B113="", "", IF($B113&gt;'Client List'!$AA$22, 'Client List'!$AB$21, TEXT($B113, "mmm yyyy")))</f>
        <v/>
      </c>
      <c r="O113" s="17" t="str">
        <f t="shared" si="5"/>
        <v/>
      </c>
      <c r="Q113" s="17" t="str">
        <f>IF('Client List'!$Y113="", "", 'Client List'!$Y113)</f>
        <v/>
      </c>
      <c r="S113" s="17" t="str">
        <f t="shared" si="6"/>
        <v/>
      </c>
      <c r="T113" s="17" t="str">
        <f t="shared" si="7"/>
        <v/>
      </c>
      <c r="U113" s="17" t="str">
        <f t="shared" si="8"/>
        <v/>
      </c>
      <c r="V113" s="17" t="str">
        <f t="shared" si="9"/>
        <v/>
      </c>
      <c r="X113" s="17" t="str">
        <f>IF(C113="", "", IF(COUNTIF('Client List'!$Y$12:$Y$261, C113)=0, "X", ""))</f>
        <v/>
      </c>
      <c r="Z113" s="17" t="str">
        <f>IF(E113="", "", IF(COUNTIF('Client List'!$Y$12:$Y$261, E113)=0, "X", ""))</f>
        <v/>
      </c>
      <c r="AB113" s="17" t="str">
        <f>IF(G113="", "", IF(COUNTIF('Client List'!$Y$12:$Y$261, G113)=0, "X", ""))</f>
        <v/>
      </c>
      <c r="AD113" s="17" t="str">
        <f>IF(I113="", "", IF(COUNTIF('Client List'!$Y$12:$Y$261, I113)=0, "X", ""))</f>
        <v/>
      </c>
    </row>
    <row r="114" spans="1:30" x14ac:dyDescent="0.25">
      <c r="A114" s="48"/>
      <c r="B114" s="64"/>
      <c r="C114" s="57"/>
      <c r="D114" s="59"/>
      <c r="E114" s="57"/>
      <c r="F114" s="59"/>
      <c r="G114" s="57"/>
      <c r="H114" s="59"/>
      <c r="I114" s="57"/>
      <c r="J114" s="59"/>
      <c r="K114" s="48"/>
      <c r="M114" s="17" t="str">
        <f>IF($B114="", "", IF($B114&gt;'Client List'!$AA$22, 'Client List'!$AB$21, TEXT($B114, "mmm yyyy")))</f>
        <v/>
      </c>
      <c r="O114" s="17" t="str">
        <f t="shared" si="5"/>
        <v/>
      </c>
      <c r="Q114" s="17" t="str">
        <f>IF('Client List'!$Y114="", "", 'Client List'!$Y114)</f>
        <v/>
      </c>
      <c r="S114" s="17" t="str">
        <f t="shared" si="6"/>
        <v/>
      </c>
      <c r="T114" s="17" t="str">
        <f t="shared" si="7"/>
        <v/>
      </c>
      <c r="U114" s="17" t="str">
        <f t="shared" si="8"/>
        <v/>
      </c>
      <c r="V114" s="17" t="str">
        <f t="shared" si="9"/>
        <v/>
      </c>
      <c r="X114" s="17" t="str">
        <f>IF(C114="", "", IF(COUNTIF('Client List'!$Y$12:$Y$261, C114)=0, "X", ""))</f>
        <v/>
      </c>
      <c r="Z114" s="17" t="str">
        <f>IF(E114="", "", IF(COUNTIF('Client List'!$Y$12:$Y$261, E114)=0, "X", ""))</f>
        <v/>
      </c>
      <c r="AB114" s="17" t="str">
        <f>IF(G114="", "", IF(COUNTIF('Client List'!$Y$12:$Y$261, G114)=0, "X", ""))</f>
        <v/>
      </c>
      <c r="AD114" s="17" t="str">
        <f>IF(I114="", "", IF(COUNTIF('Client List'!$Y$12:$Y$261, I114)=0, "X", ""))</f>
        <v/>
      </c>
    </row>
    <row r="115" spans="1:30" x14ac:dyDescent="0.25">
      <c r="A115" s="48"/>
      <c r="B115" s="64"/>
      <c r="C115" s="57"/>
      <c r="D115" s="59"/>
      <c r="E115" s="57"/>
      <c r="F115" s="59"/>
      <c r="G115" s="57"/>
      <c r="H115" s="59"/>
      <c r="I115" s="57"/>
      <c r="J115" s="59"/>
      <c r="K115" s="48"/>
      <c r="M115" s="17" t="str">
        <f>IF($B115="", "", IF($B115&gt;'Client List'!$AA$22, 'Client List'!$AB$21, TEXT($B115, "mmm yyyy")))</f>
        <v/>
      </c>
      <c r="O115" s="17" t="str">
        <f t="shared" si="5"/>
        <v/>
      </c>
      <c r="Q115" s="17" t="str">
        <f>IF('Client List'!$Y115="", "", 'Client List'!$Y115)</f>
        <v/>
      </c>
      <c r="S115" s="17" t="str">
        <f t="shared" si="6"/>
        <v/>
      </c>
      <c r="T115" s="17" t="str">
        <f t="shared" si="7"/>
        <v/>
      </c>
      <c r="U115" s="17" t="str">
        <f t="shared" si="8"/>
        <v/>
      </c>
      <c r="V115" s="17" t="str">
        <f t="shared" si="9"/>
        <v/>
      </c>
      <c r="X115" s="17" t="str">
        <f>IF(C115="", "", IF(COUNTIF('Client List'!$Y$12:$Y$261, C115)=0, "X", ""))</f>
        <v/>
      </c>
      <c r="Z115" s="17" t="str">
        <f>IF(E115="", "", IF(COUNTIF('Client List'!$Y$12:$Y$261, E115)=0, "X", ""))</f>
        <v/>
      </c>
      <c r="AB115" s="17" t="str">
        <f>IF(G115="", "", IF(COUNTIF('Client List'!$Y$12:$Y$261, G115)=0, "X", ""))</f>
        <v/>
      </c>
      <c r="AD115" s="17" t="str">
        <f>IF(I115="", "", IF(COUNTIF('Client List'!$Y$12:$Y$261, I115)=0, "X", ""))</f>
        <v/>
      </c>
    </row>
    <row r="116" spans="1:30" x14ac:dyDescent="0.25">
      <c r="A116" s="48"/>
      <c r="B116" s="64"/>
      <c r="C116" s="57"/>
      <c r="D116" s="59"/>
      <c r="E116" s="57"/>
      <c r="F116" s="59"/>
      <c r="G116" s="57"/>
      <c r="H116" s="59"/>
      <c r="I116" s="57"/>
      <c r="J116" s="59"/>
      <c r="K116" s="48"/>
      <c r="M116" s="17" t="str">
        <f>IF($B116="", "", IF($B116&gt;'Client List'!$AA$22, 'Client List'!$AB$21, TEXT($B116, "mmm yyyy")))</f>
        <v/>
      </c>
      <c r="O116" s="17" t="str">
        <f t="shared" si="5"/>
        <v/>
      </c>
      <c r="Q116" s="17" t="str">
        <f>IF('Client List'!$Y116="", "", 'Client List'!$Y116)</f>
        <v/>
      </c>
      <c r="S116" s="17" t="str">
        <f t="shared" si="6"/>
        <v/>
      </c>
      <c r="T116" s="17" t="str">
        <f t="shared" si="7"/>
        <v/>
      </c>
      <c r="U116" s="17" t="str">
        <f t="shared" si="8"/>
        <v/>
      </c>
      <c r="V116" s="17" t="str">
        <f t="shared" si="9"/>
        <v/>
      </c>
      <c r="X116" s="17" t="str">
        <f>IF(C116="", "", IF(COUNTIF('Client List'!$Y$12:$Y$261, C116)=0, "X", ""))</f>
        <v/>
      </c>
      <c r="Z116" s="17" t="str">
        <f>IF(E116="", "", IF(COUNTIF('Client List'!$Y$12:$Y$261, E116)=0, "X", ""))</f>
        <v/>
      </c>
      <c r="AB116" s="17" t="str">
        <f>IF(G116="", "", IF(COUNTIF('Client List'!$Y$12:$Y$261, G116)=0, "X", ""))</f>
        <v/>
      </c>
      <c r="AD116" s="17" t="str">
        <f>IF(I116="", "", IF(COUNTIF('Client List'!$Y$12:$Y$261, I116)=0, "X", ""))</f>
        <v/>
      </c>
    </row>
    <row r="117" spans="1:30" x14ac:dyDescent="0.25">
      <c r="A117" s="48"/>
      <c r="B117" s="64"/>
      <c r="C117" s="57"/>
      <c r="D117" s="59"/>
      <c r="E117" s="57"/>
      <c r="F117" s="59"/>
      <c r="G117" s="57"/>
      <c r="H117" s="59"/>
      <c r="I117" s="57"/>
      <c r="J117" s="59"/>
      <c r="K117" s="48"/>
      <c r="M117" s="17" t="str">
        <f>IF($B117="", "", IF($B117&gt;'Client List'!$AA$22, 'Client List'!$AB$21, TEXT($B117, "mmm yyyy")))</f>
        <v/>
      </c>
      <c r="O117" s="17" t="str">
        <f t="shared" si="5"/>
        <v/>
      </c>
      <c r="Q117" s="17" t="str">
        <f>IF('Client List'!$Y117="", "", 'Client List'!$Y117)</f>
        <v/>
      </c>
      <c r="S117" s="17" t="str">
        <f t="shared" si="6"/>
        <v/>
      </c>
      <c r="T117" s="17" t="str">
        <f t="shared" si="7"/>
        <v/>
      </c>
      <c r="U117" s="17" t="str">
        <f t="shared" si="8"/>
        <v/>
      </c>
      <c r="V117" s="17" t="str">
        <f t="shared" si="9"/>
        <v/>
      </c>
      <c r="X117" s="17" t="str">
        <f>IF(C117="", "", IF(COUNTIF('Client List'!$Y$12:$Y$261, C117)=0, "X", ""))</f>
        <v/>
      </c>
      <c r="Z117" s="17" t="str">
        <f>IF(E117="", "", IF(COUNTIF('Client List'!$Y$12:$Y$261, E117)=0, "X", ""))</f>
        <v/>
      </c>
      <c r="AB117" s="17" t="str">
        <f>IF(G117="", "", IF(COUNTIF('Client List'!$Y$12:$Y$261, G117)=0, "X", ""))</f>
        <v/>
      </c>
      <c r="AD117" s="17" t="str">
        <f>IF(I117="", "", IF(COUNTIF('Client List'!$Y$12:$Y$261, I117)=0, "X", ""))</f>
        <v/>
      </c>
    </row>
    <row r="118" spans="1:30" x14ac:dyDescent="0.25">
      <c r="A118" s="48"/>
      <c r="B118" s="64"/>
      <c r="C118" s="57"/>
      <c r="D118" s="59"/>
      <c r="E118" s="57"/>
      <c r="F118" s="59"/>
      <c r="G118" s="57"/>
      <c r="H118" s="59"/>
      <c r="I118" s="57"/>
      <c r="J118" s="59"/>
      <c r="K118" s="48"/>
      <c r="M118" s="17" t="str">
        <f>IF($B118="", "", IF($B118&gt;'Client List'!$AA$22, 'Client List'!$AB$21, TEXT($B118, "mmm yyyy")))</f>
        <v/>
      </c>
      <c r="O118" s="17" t="str">
        <f t="shared" si="5"/>
        <v/>
      </c>
      <c r="Q118" s="17" t="str">
        <f>IF('Client List'!$Y118="", "", 'Client List'!$Y118)</f>
        <v/>
      </c>
      <c r="S118" s="17" t="str">
        <f t="shared" si="6"/>
        <v/>
      </c>
      <c r="T118" s="17" t="str">
        <f t="shared" si="7"/>
        <v/>
      </c>
      <c r="U118" s="17" t="str">
        <f t="shared" si="8"/>
        <v/>
      </c>
      <c r="V118" s="17" t="str">
        <f t="shared" si="9"/>
        <v/>
      </c>
      <c r="X118" s="17" t="str">
        <f>IF(C118="", "", IF(COUNTIF('Client List'!$Y$12:$Y$261, C118)=0, "X", ""))</f>
        <v/>
      </c>
      <c r="Z118" s="17" t="str">
        <f>IF(E118="", "", IF(COUNTIF('Client List'!$Y$12:$Y$261, E118)=0, "X", ""))</f>
        <v/>
      </c>
      <c r="AB118" s="17" t="str">
        <f>IF(G118="", "", IF(COUNTIF('Client List'!$Y$12:$Y$261, G118)=0, "X", ""))</f>
        <v/>
      </c>
      <c r="AD118" s="17" t="str">
        <f>IF(I118="", "", IF(COUNTIF('Client List'!$Y$12:$Y$261, I118)=0, "X", ""))</f>
        <v/>
      </c>
    </row>
    <row r="119" spans="1:30" x14ac:dyDescent="0.25">
      <c r="A119" s="48"/>
      <c r="B119" s="64"/>
      <c r="C119" s="57"/>
      <c r="D119" s="59"/>
      <c r="E119" s="57"/>
      <c r="F119" s="59"/>
      <c r="G119" s="57"/>
      <c r="H119" s="59"/>
      <c r="I119" s="57"/>
      <c r="J119" s="59"/>
      <c r="K119" s="48"/>
      <c r="M119" s="17" t="str">
        <f>IF($B119="", "", IF($B119&gt;'Client List'!$AA$22, 'Client List'!$AB$21, TEXT($B119, "mmm yyyy")))</f>
        <v/>
      </c>
      <c r="O119" s="17" t="str">
        <f t="shared" si="5"/>
        <v/>
      </c>
      <c r="Q119" s="17" t="str">
        <f>IF('Client List'!$Y119="", "", 'Client List'!$Y119)</f>
        <v/>
      </c>
      <c r="S119" s="17" t="str">
        <f t="shared" si="6"/>
        <v/>
      </c>
      <c r="T119" s="17" t="str">
        <f t="shared" si="7"/>
        <v/>
      </c>
      <c r="U119" s="17" t="str">
        <f t="shared" si="8"/>
        <v/>
      </c>
      <c r="V119" s="17" t="str">
        <f t="shared" si="9"/>
        <v/>
      </c>
      <c r="X119" s="17" t="str">
        <f>IF(C119="", "", IF(COUNTIF('Client List'!$Y$12:$Y$261, C119)=0, "X", ""))</f>
        <v/>
      </c>
      <c r="Z119" s="17" t="str">
        <f>IF(E119="", "", IF(COUNTIF('Client List'!$Y$12:$Y$261, E119)=0, "X", ""))</f>
        <v/>
      </c>
      <c r="AB119" s="17" t="str">
        <f>IF(G119="", "", IF(COUNTIF('Client List'!$Y$12:$Y$261, G119)=0, "X", ""))</f>
        <v/>
      </c>
      <c r="AD119" s="17" t="str">
        <f>IF(I119="", "", IF(COUNTIF('Client List'!$Y$12:$Y$261, I119)=0, "X", ""))</f>
        <v/>
      </c>
    </row>
    <row r="120" spans="1:30" x14ac:dyDescent="0.25">
      <c r="A120" s="48"/>
      <c r="B120" s="64"/>
      <c r="C120" s="57"/>
      <c r="D120" s="59"/>
      <c r="E120" s="57"/>
      <c r="F120" s="59"/>
      <c r="G120" s="57"/>
      <c r="H120" s="59"/>
      <c r="I120" s="57"/>
      <c r="J120" s="59"/>
      <c r="K120" s="48"/>
      <c r="M120" s="17" t="str">
        <f>IF($B120="", "", IF($B120&gt;'Client List'!$AA$22, 'Client List'!$AB$21, TEXT($B120, "mmm yyyy")))</f>
        <v/>
      </c>
      <c r="O120" s="17" t="str">
        <f t="shared" si="5"/>
        <v/>
      </c>
      <c r="Q120" s="17" t="str">
        <f>IF('Client List'!$Y120="", "", 'Client List'!$Y120)</f>
        <v/>
      </c>
      <c r="S120" s="17" t="str">
        <f t="shared" si="6"/>
        <v/>
      </c>
      <c r="T120" s="17" t="str">
        <f t="shared" si="7"/>
        <v/>
      </c>
      <c r="U120" s="17" t="str">
        <f t="shared" si="8"/>
        <v/>
      </c>
      <c r="V120" s="17" t="str">
        <f t="shared" si="9"/>
        <v/>
      </c>
      <c r="X120" s="17" t="str">
        <f>IF(C120="", "", IF(COUNTIF('Client List'!$Y$12:$Y$261, C120)=0, "X", ""))</f>
        <v/>
      </c>
      <c r="Z120" s="17" t="str">
        <f>IF(E120="", "", IF(COUNTIF('Client List'!$Y$12:$Y$261, E120)=0, "X", ""))</f>
        <v/>
      </c>
      <c r="AB120" s="17" t="str">
        <f>IF(G120="", "", IF(COUNTIF('Client List'!$Y$12:$Y$261, G120)=0, "X", ""))</f>
        <v/>
      </c>
      <c r="AD120" s="17" t="str">
        <f>IF(I120="", "", IF(COUNTIF('Client List'!$Y$12:$Y$261, I120)=0, "X", ""))</f>
        <v/>
      </c>
    </row>
    <row r="121" spans="1:30" x14ac:dyDescent="0.25">
      <c r="A121" s="48"/>
      <c r="B121" s="64"/>
      <c r="C121" s="57"/>
      <c r="D121" s="59"/>
      <c r="E121" s="57"/>
      <c r="F121" s="59"/>
      <c r="G121" s="57"/>
      <c r="H121" s="59"/>
      <c r="I121" s="57"/>
      <c r="J121" s="59"/>
      <c r="K121" s="48"/>
      <c r="M121" s="17" t="str">
        <f>IF($B121="", "", IF($B121&gt;'Client List'!$AA$22, 'Client List'!$AB$21, TEXT($B121, "mmm yyyy")))</f>
        <v/>
      </c>
      <c r="O121" s="17" t="str">
        <f t="shared" si="5"/>
        <v/>
      </c>
      <c r="Q121" s="17" t="str">
        <f>IF('Client List'!$Y121="", "", 'Client List'!$Y121)</f>
        <v/>
      </c>
      <c r="S121" s="17" t="str">
        <f t="shared" si="6"/>
        <v/>
      </c>
      <c r="T121" s="17" t="str">
        <f t="shared" si="7"/>
        <v/>
      </c>
      <c r="U121" s="17" t="str">
        <f t="shared" si="8"/>
        <v/>
      </c>
      <c r="V121" s="17" t="str">
        <f t="shared" si="9"/>
        <v/>
      </c>
      <c r="X121" s="17" t="str">
        <f>IF(C121="", "", IF(COUNTIF('Client List'!$Y$12:$Y$261, C121)=0, "X", ""))</f>
        <v/>
      </c>
      <c r="Z121" s="17" t="str">
        <f>IF(E121="", "", IF(COUNTIF('Client List'!$Y$12:$Y$261, E121)=0, "X", ""))</f>
        <v/>
      </c>
      <c r="AB121" s="17" t="str">
        <f>IF(G121="", "", IF(COUNTIF('Client List'!$Y$12:$Y$261, G121)=0, "X", ""))</f>
        <v/>
      </c>
      <c r="AD121" s="17" t="str">
        <f>IF(I121="", "", IF(COUNTIF('Client List'!$Y$12:$Y$261, I121)=0, "X", ""))</f>
        <v/>
      </c>
    </row>
    <row r="122" spans="1:30" x14ac:dyDescent="0.25">
      <c r="A122" s="48"/>
      <c r="B122" s="64"/>
      <c r="C122" s="57"/>
      <c r="D122" s="59"/>
      <c r="E122" s="57"/>
      <c r="F122" s="59"/>
      <c r="G122" s="57"/>
      <c r="H122" s="59"/>
      <c r="I122" s="57"/>
      <c r="J122" s="59"/>
      <c r="K122" s="48"/>
      <c r="M122" s="17" t="str">
        <f>IF($B122="", "", IF($B122&gt;'Client List'!$AA$22, 'Client List'!$AB$21, TEXT($B122, "mmm yyyy")))</f>
        <v/>
      </c>
      <c r="O122" s="17" t="str">
        <f t="shared" si="5"/>
        <v/>
      </c>
      <c r="Q122" s="17" t="str">
        <f>IF('Client List'!$Y122="", "", 'Client List'!$Y122)</f>
        <v/>
      </c>
      <c r="S122" s="17" t="str">
        <f t="shared" si="6"/>
        <v/>
      </c>
      <c r="T122" s="17" t="str">
        <f t="shared" si="7"/>
        <v/>
      </c>
      <c r="U122" s="17" t="str">
        <f t="shared" si="8"/>
        <v/>
      </c>
      <c r="V122" s="17" t="str">
        <f t="shared" si="9"/>
        <v/>
      </c>
      <c r="X122" s="17" t="str">
        <f>IF(C122="", "", IF(COUNTIF('Client List'!$Y$12:$Y$261, C122)=0, "X", ""))</f>
        <v/>
      </c>
      <c r="Z122" s="17" t="str">
        <f>IF(E122="", "", IF(COUNTIF('Client List'!$Y$12:$Y$261, E122)=0, "X", ""))</f>
        <v/>
      </c>
      <c r="AB122" s="17" t="str">
        <f>IF(G122="", "", IF(COUNTIF('Client List'!$Y$12:$Y$261, G122)=0, "X", ""))</f>
        <v/>
      </c>
      <c r="AD122" s="17" t="str">
        <f>IF(I122="", "", IF(COUNTIF('Client List'!$Y$12:$Y$261, I122)=0, "X", ""))</f>
        <v/>
      </c>
    </row>
    <row r="123" spans="1:30" x14ac:dyDescent="0.25">
      <c r="A123" s="48"/>
      <c r="B123" s="64"/>
      <c r="C123" s="57"/>
      <c r="D123" s="59"/>
      <c r="E123" s="57"/>
      <c r="F123" s="59"/>
      <c r="G123" s="57"/>
      <c r="H123" s="59"/>
      <c r="I123" s="57"/>
      <c r="J123" s="59"/>
      <c r="K123" s="48"/>
      <c r="M123" s="17" t="str">
        <f>IF($B123="", "", IF($B123&gt;'Client List'!$AA$22, 'Client List'!$AB$21, TEXT($B123, "mmm yyyy")))</f>
        <v/>
      </c>
      <c r="O123" s="17" t="str">
        <f t="shared" si="5"/>
        <v/>
      </c>
      <c r="Q123" s="17" t="str">
        <f>IF('Client List'!$Y123="", "", 'Client List'!$Y123)</f>
        <v/>
      </c>
      <c r="S123" s="17" t="str">
        <f t="shared" si="6"/>
        <v/>
      </c>
      <c r="T123" s="17" t="str">
        <f t="shared" si="7"/>
        <v/>
      </c>
      <c r="U123" s="17" t="str">
        <f t="shared" si="8"/>
        <v/>
      </c>
      <c r="V123" s="17" t="str">
        <f t="shared" si="9"/>
        <v/>
      </c>
      <c r="X123" s="17" t="str">
        <f>IF(C123="", "", IF(COUNTIF('Client List'!$Y$12:$Y$261, C123)=0, "X", ""))</f>
        <v/>
      </c>
      <c r="Z123" s="17" t="str">
        <f>IF(E123="", "", IF(COUNTIF('Client List'!$Y$12:$Y$261, E123)=0, "X", ""))</f>
        <v/>
      </c>
      <c r="AB123" s="17" t="str">
        <f>IF(G123="", "", IF(COUNTIF('Client List'!$Y$12:$Y$261, G123)=0, "X", ""))</f>
        <v/>
      </c>
      <c r="AD123" s="17" t="str">
        <f>IF(I123="", "", IF(COUNTIF('Client List'!$Y$12:$Y$261, I123)=0, "X", ""))</f>
        <v/>
      </c>
    </row>
    <row r="124" spans="1:30" x14ac:dyDescent="0.25">
      <c r="A124" s="48"/>
      <c r="B124" s="64"/>
      <c r="C124" s="57"/>
      <c r="D124" s="59"/>
      <c r="E124" s="57"/>
      <c r="F124" s="59"/>
      <c r="G124" s="57"/>
      <c r="H124" s="59"/>
      <c r="I124" s="57"/>
      <c r="J124" s="59"/>
      <c r="K124" s="48"/>
      <c r="M124" s="17" t="str">
        <f>IF($B124="", "", IF($B124&gt;'Client List'!$AA$22, 'Client List'!$AB$21, TEXT($B124, "mmm yyyy")))</f>
        <v/>
      </c>
      <c r="O124" s="17" t="str">
        <f t="shared" si="5"/>
        <v/>
      </c>
      <c r="Q124" s="17" t="str">
        <f>IF('Client List'!$Y124="", "", 'Client List'!$Y124)</f>
        <v/>
      </c>
      <c r="S124" s="17" t="str">
        <f t="shared" si="6"/>
        <v/>
      </c>
      <c r="T124" s="17" t="str">
        <f t="shared" si="7"/>
        <v/>
      </c>
      <c r="U124" s="17" t="str">
        <f t="shared" si="8"/>
        <v/>
      </c>
      <c r="V124" s="17" t="str">
        <f t="shared" si="9"/>
        <v/>
      </c>
      <c r="X124" s="17" t="str">
        <f>IF(C124="", "", IF(COUNTIF('Client List'!$Y$12:$Y$261, C124)=0, "X", ""))</f>
        <v/>
      </c>
      <c r="Z124" s="17" t="str">
        <f>IF(E124="", "", IF(COUNTIF('Client List'!$Y$12:$Y$261, E124)=0, "X", ""))</f>
        <v/>
      </c>
      <c r="AB124" s="17" t="str">
        <f>IF(G124="", "", IF(COUNTIF('Client List'!$Y$12:$Y$261, G124)=0, "X", ""))</f>
        <v/>
      </c>
      <c r="AD124" s="17" t="str">
        <f>IF(I124="", "", IF(COUNTIF('Client List'!$Y$12:$Y$261, I124)=0, "X", ""))</f>
        <v/>
      </c>
    </row>
    <row r="125" spans="1:30" x14ac:dyDescent="0.25">
      <c r="A125" s="48"/>
      <c r="B125" s="64"/>
      <c r="C125" s="57"/>
      <c r="D125" s="59"/>
      <c r="E125" s="57"/>
      <c r="F125" s="59"/>
      <c r="G125" s="57"/>
      <c r="H125" s="59"/>
      <c r="I125" s="57"/>
      <c r="J125" s="59"/>
      <c r="K125" s="48"/>
      <c r="M125" s="17" t="str">
        <f>IF($B125="", "", IF($B125&gt;'Client List'!$AA$22, 'Client List'!$AB$21, TEXT($B125, "mmm yyyy")))</f>
        <v/>
      </c>
      <c r="O125" s="17" t="str">
        <f t="shared" si="5"/>
        <v/>
      </c>
      <c r="Q125" s="17" t="str">
        <f>IF('Client List'!$Y125="", "", 'Client List'!$Y125)</f>
        <v/>
      </c>
      <c r="S125" s="17" t="str">
        <f t="shared" si="6"/>
        <v/>
      </c>
      <c r="T125" s="17" t="str">
        <f t="shared" si="7"/>
        <v/>
      </c>
      <c r="U125" s="17" t="str">
        <f t="shared" si="8"/>
        <v/>
      </c>
      <c r="V125" s="17" t="str">
        <f t="shared" si="9"/>
        <v/>
      </c>
      <c r="X125" s="17" t="str">
        <f>IF(C125="", "", IF(COUNTIF('Client List'!$Y$12:$Y$261, C125)=0, "X", ""))</f>
        <v/>
      </c>
      <c r="Z125" s="17" t="str">
        <f>IF(E125="", "", IF(COUNTIF('Client List'!$Y$12:$Y$261, E125)=0, "X", ""))</f>
        <v/>
      </c>
      <c r="AB125" s="17" t="str">
        <f>IF(G125="", "", IF(COUNTIF('Client List'!$Y$12:$Y$261, G125)=0, "X", ""))</f>
        <v/>
      </c>
      <c r="AD125" s="17" t="str">
        <f>IF(I125="", "", IF(COUNTIF('Client List'!$Y$12:$Y$261, I125)=0, "X", ""))</f>
        <v/>
      </c>
    </row>
    <row r="126" spans="1:30" x14ac:dyDescent="0.25">
      <c r="A126" s="48"/>
      <c r="B126" s="64"/>
      <c r="C126" s="57"/>
      <c r="D126" s="59"/>
      <c r="E126" s="57"/>
      <c r="F126" s="59"/>
      <c r="G126" s="57"/>
      <c r="H126" s="59"/>
      <c r="I126" s="57"/>
      <c r="J126" s="59"/>
      <c r="K126" s="48"/>
      <c r="M126" s="17" t="str">
        <f>IF($B126="", "", IF($B126&gt;'Client List'!$AA$22, 'Client List'!$AB$21, TEXT($B126, "mmm yyyy")))</f>
        <v/>
      </c>
      <c r="O126" s="17" t="str">
        <f t="shared" si="5"/>
        <v/>
      </c>
      <c r="Q126" s="17" t="str">
        <f>IF('Client List'!$Y126="", "", 'Client List'!$Y126)</f>
        <v/>
      </c>
      <c r="S126" s="17" t="str">
        <f t="shared" si="6"/>
        <v/>
      </c>
      <c r="T126" s="17" t="str">
        <f t="shared" si="7"/>
        <v/>
      </c>
      <c r="U126" s="17" t="str">
        <f t="shared" si="8"/>
        <v/>
      </c>
      <c r="V126" s="17" t="str">
        <f t="shared" si="9"/>
        <v/>
      </c>
      <c r="X126" s="17" t="str">
        <f>IF(C126="", "", IF(COUNTIF('Client List'!$Y$12:$Y$261, C126)=0, "X", ""))</f>
        <v/>
      </c>
      <c r="Z126" s="17" t="str">
        <f>IF(E126="", "", IF(COUNTIF('Client List'!$Y$12:$Y$261, E126)=0, "X", ""))</f>
        <v/>
      </c>
      <c r="AB126" s="17" t="str">
        <f>IF(G126="", "", IF(COUNTIF('Client List'!$Y$12:$Y$261, G126)=0, "X", ""))</f>
        <v/>
      </c>
      <c r="AD126" s="17" t="str">
        <f>IF(I126="", "", IF(COUNTIF('Client List'!$Y$12:$Y$261, I126)=0, "X", ""))</f>
        <v/>
      </c>
    </row>
    <row r="127" spans="1:30" x14ac:dyDescent="0.25">
      <c r="A127" s="48"/>
      <c r="B127" s="64"/>
      <c r="C127" s="57"/>
      <c r="D127" s="59"/>
      <c r="E127" s="57"/>
      <c r="F127" s="59"/>
      <c r="G127" s="57"/>
      <c r="H127" s="59"/>
      <c r="I127" s="57"/>
      <c r="J127" s="59"/>
      <c r="K127" s="48"/>
      <c r="M127" s="17" t="str">
        <f>IF($B127="", "", IF($B127&gt;'Client List'!$AA$22, 'Client List'!$AB$21, TEXT($B127, "mmm yyyy")))</f>
        <v/>
      </c>
      <c r="O127" s="17" t="str">
        <f t="shared" si="5"/>
        <v/>
      </c>
      <c r="Q127" s="17" t="str">
        <f>IF('Client List'!$Y127="", "", 'Client List'!$Y127)</f>
        <v/>
      </c>
      <c r="S127" s="17" t="str">
        <f t="shared" si="6"/>
        <v/>
      </c>
      <c r="T127" s="17" t="str">
        <f t="shared" si="7"/>
        <v/>
      </c>
      <c r="U127" s="17" t="str">
        <f t="shared" si="8"/>
        <v/>
      </c>
      <c r="V127" s="17" t="str">
        <f t="shared" si="9"/>
        <v/>
      </c>
      <c r="X127" s="17" t="str">
        <f>IF(C127="", "", IF(COUNTIF('Client List'!$Y$12:$Y$261, C127)=0, "X", ""))</f>
        <v/>
      </c>
      <c r="Z127" s="17" t="str">
        <f>IF(E127="", "", IF(COUNTIF('Client List'!$Y$12:$Y$261, E127)=0, "X", ""))</f>
        <v/>
      </c>
      <c r="AB127" s="17" t="str">
        <f>IF(G127="", "", IF(COUNTIF('Client List'!$Y$12:$Y$261, G127)=0, "X", ""))</f>
        <v/>
      </c>
      <c r="AD127" s="17" t="str">
        <f>IF(I127="", "", IF(COUNTIF('Client List'!$Y$12:$Y$261, I127)=0, "X", ""))</f>
        <v/>
      </c>
    </row>
    <row r="128" spans="1:30" x14ac:dyDescent="0.25">
      <c r="A128" s="48"/>
      <c r="B128" s="64"/>
      <c r="C128" s="57"/>
      <c r="D128" s="59"/>
      <c r="E128" s="57"/>
      <c r="F128" s="59"/>
      <c r="G128" s="57"/>
      <c r="H128" s="59"/>
      <c r="I128" s="57"/>
      <c r="J128" s="59"/>
      <c r="K128" s="48"/>
      <c r="M128" s="17" t="str">
        <f>IF($B128="", "", IF($B128&gt;'Client List'!$AA$22, 'Client List'!$AB$21, TEXT($B128, "mmm yyyy")))</f>
        <v/>
      </c>
      <c r="O128" s="17" t="str">
        <f t="shared" si="5"/>
        <v/>
      </c>
      <c r="Q128" s="17" t="str">
        <f>IF('Client List'!$Y128="", "", 'Client List'!$Y128)</f>
        <v/>
      </c>
      <c r="S128" s="17" t="str">
        <f t="shared" si="6"/>
        <v/>
      </c>
      <c r="T128" s="17" t="str">
        <f t="shared" si="7"/>
        <v/>
      </c>
      <c r="U128" s="17" t="str">
        <f t="shared" si="8"/>
        <v/>
      </c>
      <c r="V128" s="17" t="str">
        <f t="shared" si="9"/>
        <v/>
      </c>
      <c r="X128" s="17" t="str">
        <f>IF(C128="", "", IF(COUNTIF('Client List'!$Y$12:$Y$261, C128)=0, "X", ""))</f>
        <v/>
      </c>
      <c r="Z128" s="17" t="str">
        <f>IF(E128="", "", IF(COUNTIF('Client List'!$Y$12:$Y$261, E128)=0, "X", ""))</f>
        <v/>
      </c>
      <c r="AB128" s="17" t="str">
        <f>IF(G128="", "", IF(COUNTIF('Client List'!$Y$12:$Y$261, G128)=0, "X", ""))</f>
        <v/>
      </c>
      <c r="AD128" s="17" t="str">
        <f>IF(I128="", "", IF(COUNTIF('Client List'!$Y$12:$Y$261, I128)=0, "X", ""))</f>
        <v/>
      </c>
    </row>
    <row r="129" spans="1:30" x14ac:dyDescent="0.25">
      <c r="A129" s="48"/>
      <c r="B129" s="64"/>
      <c r="C129" s="57"/>
      <c r="D129" s="59"/>
      <c r="E129" s="57"/>
      <c r="F129" s="59"/>
      <c r="G129" s="57"/>
      <c r="H129" s="59"/>
      <c r="I129" s="57"/>
      <c r="J129" s="59"/>
      <c r="K129" s="48"/>
      <c r="M129" s="17" t="str">
        <f>IF($B129="", "", IF($B129&gt;'Client List'!$AA$22, 'Client List'!$AB$21, TEXT($B129, "mmm yyyy")))</f>
        <v/>
      </c>
      <c r="O129" s="17" t="str">
        <f t="shared" si="5"/>
        <v/>
      </c>
      <c r="Q129" s="17" t="str">
        <f>IF('Client List'!$Y129="", "", 'Client List'!$Y129)</f>
        <v/>
      </c>
      <c r="S129" s="17" t="str">
        <f t="shared" si="6"/>
        <v/>
      </c>
      <c r="T129" s="17" t="str">
        <f t="shared" si="7"/>
        <v/>
      </c>
      <c r="U129" s="17" t="str">
        <f t="shared" si="8"/>
        <v/>
      </c>
      <c r="V129" s="17" t="str">
        <f t="shared" si="9"/>
        <v/>
      </c>
      <c r="X129" s="17" t="str">
        <f>IF(C129="", "", IF(COUNTIF('Client List'!$Y$12:$Y$261, C129)=0, "X", ""))</f>
        <v/>
      </c>
      <c r="Z129" s="17" t="str">
        <f>IF(E129="", "", IF(COUNTIF('Client List'!$Y$12:$Y$261, E129)=0, "X", ""))</f>
        <v/>
      </c>
      <c r="AB129" s="17" t="str">
        <f>IF(G129="", "", IF(COUNTIF('Client List'!$Y$12:$Y$261, G129)=0, "X", ""))</f>
        <v/>
      </c>
      <c r="AD129" s="17" t="str">
        <f>IF(I129="", "", IF(COUNTIF('Client List'!$Y$12:$Y$261, I129)=0, "X", ""))</f>
        <v/>
      </c>
    </row>
    <row r="130" spans="1:30" x14ac:dyDescent="0.25">
      <c r="A130" s="48"/>
      <c r="B130" s="64"/>
      <c r="C130" s="57"/>
      <c r="D130" s="59"/>
      <c r="E130" s="57"/>
      <c r="F130" s="59"/>
      <c r="G130" s="57"/>
      <c r="H130" s="59"/>
      <c r="I130" s="57"/>
      <c r="J130" s="59"/>
      <c r="K130" s="48"/>
      <c r="M130" s="17" t="str">
        <f>IF($B130="", "", IF($B130&gt;'Client List'!$AA$22, 'Client List'!$AB$21, TEXT($B130, "mmm yyyy")))</f>
        <v/>
      </c>
      <c r="O130" s="17" t="str">
        <f t="shared" si="5"/>
        <v/>
      </c>
      <c r="Q130" s="17" t="str">
        <f>IF('Client List'!$Y130="", "", 'Client List'!$Y130)</f>
        <v/>
      </c>
      <c r="S130" s="17" t="str">
        <f t="shared" si="6"/>
        <v/>
      </c>
      <c r="T130" s="17" t="str">
        <f t="shared" si="7"/>
        <v/>
      </c>
      <c r="U130" s="17" t="str">
        <f t="shared" si="8"/>
        <v/>
      </c>
      <c r="V130" s="17" t="str">
        <f t="shared" si="9"/>
        <v/>
      </c>
      <c r="X130" s="17" t="str">
        <f>IF(C130="", "", IF(COUNTIF('Client List'!$Y$12:$Y$261, C130)=0, "X", ""))</f>
        <v/>
      </c>
      <c r="Z130" s="17" t="str">
        <f>IF(E130="", "", IF(COUNTIF('Client List'!$Y$12:$Y$261, E130)=0, "X", ""))</f>
        <v/>
      </c>
      <c r="AB130" s="17" t="str">
        <f>IF(G130="", "", IF(COUNTIF('Client List'!$Y$12:$Y$261, G130)=0, "X", ""))</f>
        <v/>
      </c>
      <c r="AD130" s="17" t="str">
        <f>IF(I130="", "", IF(COUNTIF('Client List'!$Y$12:$Y$261, I130)=0, "X", ""))</f>
        <v/>
      </c>
    </row>
    <row r="131" spans="1:30" x14ac:dyDescent="0.25">
      <c r="A131" s="48"/>
      <c r="B131" s="64"/>
      <c r="C131" s="57"/>
      <c r="D131" s="59"/>
      <c r="E131" s="57"/>
      <c r="F131" s="59"/>
      <c r="G131" s="57"/>
      <c r="H131" s="59"/>
      <c r="I131" s="57"/>
      <c r="J131" s="59"/>
      <c r="K131" s="48"/>
      <c r="M131" s="17" t="str">
        <f>IF($B131="", "", IF($B131&gt;'Client List'!$AA$22, 'Client List'!$AB$21, TEXT($B131, "mmm yyyy")))</f>
        <v/>
      </c>
      <c r="O131" s="17" t="str">
        <f t="shared" si="5"/>
        <v/>
      </c>
      <c r="Q131" s="17" t="str">
        <f>IF('Client List'!$Y131="", "", 'Client List'!$Y131)</f>
        <v/>
      </c>
      <c r="S131" s="17" t="str">
        <f t="shared" si="6"/>
        <v/>
      </c>
      <c r="T131" s="17" t="str">
        <f t="shared" si="7"/>
        <v/>
      </c>
      <c r="U131" s="17" t="str">
        <f t="shared" si="8"/>
        <v/>
      </c>
      <c r="V131" s="17" t="str">
        <f t="shared" si="9"/>
        <v/>
      </c>
      <c r="X131" s="17" t="str">
        <f>IF(C131="", "", IF(COUNTIF('Client List'!$Y$12:$Y$261, C131)=0, "X", ""))</f>
        <v/>
      </c>
      <c r="Z131" s="17" t="str">
        <f>IF(E131="", "", IF(COUNTIF('Client List'!$Y$12:$Y$261, E131)=0, "X", ""))</f>
        <v/>
      </c>
      <c r="AB131" s="17" t="str">
        <f>IF(G131="", "", IF(COUNTIF('Client List'!$Y$12:$Y$261, G131)=0, "X", ""))</f>
        <v/>
      </c>
      <c r="AD131" s="17" t="str">
        <f>IF(I131="", "", IF(COUNTIF('Client List'!$Y$12:$Y$261, I131)=0, "X", ""))</f>
        <v/>
      </c>
    </row>
    <row r="132" spans="1:30" x14ac:dyDescent="0.25">
      <c r="A132" s="48"/>
      <c r="B132" s="64"/>
      <c r="C132" s="57"/>
      <c r="D132" s="59"/>
      <c r="E132" s="57"/>
      <c r="F132" s="59"/>
      <c r="G132" s="57"/>
      <c r="H132" s="59"/>
      <c r="I132" s="57"/>
      <c r="J132" s="59"/>
      <c r="K132" s="48"/>
      <c r="M132" s="17" t="str">
        <f>IF($B132="", "", IF($B132&gt;'Client List'!$AA$22, 'Client List'!$AB$21, TEXT($B132, "mmm yyyy")))</f>
        <v/>
      </c>
      <c r="O132" s="17" t="str">
        <f t="shared" si="5"/>
        <v/>
      </c>
      <c r="Q132" s="17" t="str">
        <f>IF('Client List'!$Y132="", "", 'Client List'!$Y132)</f>
        <v/>
      </c>
      <c r="S132" s="17" t="str">
        <f t="shared" si="6"/>
        <v/>
      </c>
      <c r="T132" s="17" t="str">
        <f t="shared" si="7"/>
        <v/>
      </c>
      <c r="U132" s="17" t="str">
        <f t="shared" si="8"/>
        <v/>
      </c>
      <c r="V132" s="17" t="str">
        <f t="shared" si="9"/>
        <v/>
      </c>
      <c r="X132" s="17" t="str">
        <f>IF(C132="", "", IF(COUNTIF('Client List'!$Y$12:$Y$261, C132)=0, "X", ""))</f>
        <v/>
      </c>
      <c r="Z132" s="17" t="str">
        <f>IF(E132="", "", IF(COUNTIF('Client List'!$Y$12:$Y$261, E132)=0, "X", ""))</f>
        <v/>
      </c>
      <c r="AB132" s="17" t="str">
        <f>IF(G132="", "", IF(COUNTIF('Client List'!$Y$12:$Y$261, G132)=0, "X", ""))</f>
        <v/>
      </c>
      <c r="AD132" s="17" t="str">
        <f>IF(I132="", "", IF(COUNTIF('Client List'!$Y$12:$Y$261, I132)=0, "X", ""))</f>
        <v/>
      </c>
    </row>
    <row r="133" spans="1:30" x14ac:dyDescent="0.25">
      <c r="A133" s="48"/>
      <c r="B133" s="64"/>
      <c r="C133" s="57"/>
      <c r="D133" s="59"/>
      <c r="E133" s="57"/>
      <c r="F133" s="59"/>
      <c r="G133" s="57"/>
      <c r="H133" s="59"/>
      <c r="I133" s="57"/>
      <c r="J133" s="59"/>
      <c r="K133" s="48"/>
      <c r="M133" s="17" t="str">
        <f>IF($B133="", "", IF($B133&gt;'Client List'!$AA$22, 'Client List'!$AB$21, TEXT($B133, "mmm yyyy")))</f>
        <v/>
      </c>
      <c r="O133" s="17" t="str">
        <f t="shared" si="5"/>
        <v/>
      </c>
      <c r="Q133" s="17" t="str">
        <f>IF('Client List'!$Y133="", "", 'Client List'!$Y133)</f>
        <v/>
      </c>
      <c r="S133" s="17" t="str">
        <f t="shared" si="6"/>
        <v/>
      </c>
      <c r="T133" s="17" t="str">
        <f t="shared" si="7"/>
        <v/>
      </c>
      <c r="U133" s="17" t="str">
        <f t="shared" si="8"/>
        <v/>
      </c>
      <c r="V133" s="17" t="str">
        <f t="shared" si="9"/>
        <v/>
      </c>
      <c r="X133" s="17" t="str">
        <f>IF(C133="", "", IF(COUNTIF('Client List'!$Y$12:$Y$261, C133)=0, "X", ""))</f>
        <v/>
      </c>
      <c r="Z133" s="17" t="str">
        <f>IF(E133="", "", IF(COUNTIF('Client List'!$Y$12:$Y$261, E133)=0, "X", ""))</f>
        <v/>
      </c>
      <c r="AB133" s="17" t="str">
        <f>IF(G133="", "", IF(COUNTIF('Client List'!$Y$12:$Y$261, G133)=0, "X", ""))</f>
        <v/>
      </c>
      <c r="AD133" s="17" t="str">
        <f>IF(I133="", "", IF(COUNTIF('Client List'!$Y$12:$Y$261, I133)=0, "X", ""))</f>
        <v/>
      </c>
    </row>
    <row r="134" spans="1:30" x14ac:dyDescent="0.25">
      <c r="A134" s="48"/>
      <c r="B134" s="64"/>
      <c r="C134" s="57"/>
      <c r="D134" s="59"/>
      <c r="E134" s="57"/>
      <c r="F134" s="59"/>
      <c r="G134" s="57"/>
      <c r="H134" s="59"/>
      <c r="I134" s="57"/>
      <c r="J134" s="59"/>
      <c r="K134" s="48"/>
      <c r="M134" s="17" t="str">
        <f>IF($B134="", "", IF($B134&gt;'Client List'!$AA$22, 'Client List'!$AB$21, TEXT($B134, "mmm yyyy")))</f>
        <v/>
      </c>
      <c r="O134" s="17" t="str">
        <f t="shared" si="5"/>
        <v/>
      </c>
      <c r="Q134" s="17" t="str">
        <f>IF('Client List'!$Y134="", "", 'Client List'!$Y134)</f>
        <v/>
      </c>
      <c r="S134" s="17" t="str">
        <f t="shared" si="6"/>
        <v/>
      </c>
      <c r="T134" s="17" t="str">
        <f t="shared" si="7"/>
        <v/>
      </c>
      <c r="U134" s="17" t="str">
        <f t="shared" si="8"/>
        <v/>
      </c>
      <c r="V134" s="17" t="str">
        <f t="shared" si="9"/>
        <v/>
      </c>
      <c r="X134" s="17" t="str">
        <f>IF(C134="", "", IF(COUNTIF('Client List'!$Y$12:$Y$261, C134)=0, "X", ""))</f>
        <v/>
      </c>
      <c r="Z134" s="17" t="str">
        <f>IF(E134="", "", IF(COUNTIF('Client List'!$Y$12:$Y$261, E134)=0, "X", ""))</f>
        <v/>
      </c>
      <c r="AB134" s="17" t="str">
        <f>IF(G134="", "", IF(COUNTIF('Client List'!$Y$12:$Y$261, G134)=0, "X", ""))</f>
        <v/>
      </c>
      <c r="AD134" s="17" t="str">
        <f>IF(I134="", "", IF(COUNTIF('Client List'!$Y$12:$Y$261, I134)=0, "X", ""))</f>
        <v/>
      </c>
    </row>
    <row r="135" spans="1:30" x14ac:dyDescent="0.25">
      <c r="A135" s="48"/>
      <c r="B135" s="64"/>
      <c r="C135" s="57"/>
      <c r="D135" s="59"/>
      <c r="E135" s="57"/>
      <c r="F135" s="59"/>
      <c r="G135" s="57"/>
      <c r="H135" s="59"/>
      <c r="I135" s="57"/>
      <c r="J135" s="59"/>
      <c r="K135" s="48"/>
      <c r="M135" s="17" t="str">
        <f>IF($B135="", "", IF($B135&gt;'Client List'!$AA$22, 'Client List'!$AB$21, TEXT($B135, "mmm yyyy")))</f>
        <v/>
      </c>
      <c r="O135" s="17" t="str">
        <f t="shared" si="5"/>
        <v/>
      </c>
      <c r="Q135" s="17" t="str">
        <f>IF('Client List'!$Y135="", "", 'Client List'!$Y135)</f>
        <v/>
      </c>
      <c r="S135" s="17" t="str">
        <f t="shared" si="6"/>
        <v/>
      </c>
      <c r="T135" s="17" t="str">
        <f t="shared" si="7"/>
        <v/>
      </c>
      <c r="U135" s="17" t="str">
        <f t="shared" si="8"/>
        <v/>
      </c>
      <c r="V135" s="17" t="str">
        <f t="shared" si="9"/>
        <v/>
      </c>
      <c r="X135" s="17" t="str">
        <f>IF(C135="", "", IF(COUNTIF('Client List'!$Y$12:$Y$261, C135)=0, "X", ""))</f>
        <v/>
      </c>
      <c r="Z135" s="17" t="str">
        <f>IF(E135="", "", IF(COUNTIF('Client List'!$Y$12:$Y$261, E135)=0, "X", ""))</f>
        <v/>
      </c>
      <c r="AB135" s="17" t="str">
        <f>IF(G135="", "", IF(COUNTIF('Client List'!$Y$12:$Y$261, G135)=0, "X", ""))</f>
        <v/>
      </c>
      <c r="AD135" s="17" t="str">
        <f>IF(I135="", "", IF(COUNTIF('Client List'!$Y$12:$Y$261, I135)=0, "X", ""))</f>
        <v/>
      </c>
    </row>
    <row r="136" spans="1:30" x14ac:dyDescent="0.25">
      <c r="A136" s="48"/>
      <c r="B136" s="64"/>
      <c r="C136" s="57"/>
      <c r="D136" s="59"/>
      <c r="E136" s="57"/>
      <c r="F136" s="59"/>
      <c r="G136" s="57"/>
      <c r="H136" s="59"/>
      <c r="I136" s="57"/>
      <c r="J136" s="59"/>
      <c r="K136" s="48"/>
      <c r="M136" s="17" t="str">
        <f>IF($B136="", "", IF($B136&gt;'Client List'!$AA$22, 'Client List'!$AB$21, TEXT($B136, "mmm yyyy")))</f>
        <v/>
      </c>
      <c r="O136" s="17" t="str">
        <f t="shared" si="5"/>
        <v/>
      </c>
      <c r="Q136" s="17" t="str">
        <f>IF('Client List'!$Y136="", "", 'Client List'!$Y136)</f>
        <v/>
      </c>
      <c r="S136" s="17" t="str">
        <f t="shared" si="6"/>
        <v/>
      </c>
      <c r="T136" s="17" t="str">
        <f t="shared" si="7"/>
        <v/>
      </c>
      <c r="U136" s="17" t="str">
        <f t="shared" si="8"/>
        <v/>
      </c>
      <c r="V136" s="17" t="str">
        <f t="shared" si="9"/>
        <v/>
      </c>
      <c r="X136" s="17" t="str">
        <f>IF(C136="", "", IF(COUNTIF('Client List'!$Y$12:$Y$261, C136)=0, "X", ""))</f>
        <v/>
      </c>
      <c r="Z136" s="17" t="str">
        <f>IF(E136="", "", IF(COUNTIF('Client List'!$Y$12:$Y$261, E136)=0, "X", ""))</f>
        <v/>
      </c>
      <c r="AB136" s="17" t="str">
        <f>IF(G136="", "", IF(COUNTIF('Client List'!$Y$12:$Y$261, G136)=0, "X", ""))</f>
        <v/>
      </c>
      <c r="AD136" s="17" t="str">
        <f>IF(I136="", "", IF(COUNTIF('Client List'!$Y$12:$Y$261, I136)=0, "X", ""))</f>
        <v/>
      </c>
    </row>
    <row r="137" spans="1:30" x14ac:dyDescent="0.25">
      <c r="A137" s="48"/>
      <c r="B137" s="64"/>
      <c r="C137" s="57"/>
      <c r="D137" s="59"/>
      <c r="E137" s="57"/>
      <c r="F137" s="59"/>
      <c r="G137" s="57"/>
      <c r="H137" s="59"/>
      <c r="I137" s="57"/>
      <c r="J137" s="59"/>
      <c r="K137" s="48"/>
      <c r="M137" s="17" t="str">
        <f>IF($B137="", "", IF($B137&gt;'Client List'!$AA$22, 'Client List'!$AB$21, TEXT($B137, "mmm yyyy")))</f>
        <v/>
      </c>
      <c r="O137" s="17" t="str">
        <f t="shared" si="5"/>
        <v/>
      </c>
      <c r="Q137" s="17" t="str">
        <f>IF('Client List'!$Y137="", "", 'Client List'!$Y137)</f>
        <v/>
      </c>
      <c r="S137" s="17" t="str">
        <f t="shared" si="6"/>
        <v/>
      </c>
      <c r="T137" s="17" t="str">
        <f t="shared" si="7"/>
        <v/>
      </c>
      <c r="U137" s="17" t="str">
        <f t="shared" si="8"/>
        <v/>
      </c>
      <c r="V137" s="17" t="str">
        <f t="shared" si="9"/>
        <v/>
      </c>
      <c r="X137" s="17" t="str">
        <f>IF(C137="", "", IF(COUNTIF('Client List'!$Y$12:$Y$261, C137)=0, "X", ""))</f>
        <v/>
      </c>
      <c r="Z137" s="17" t="str">
        <f>IF(E137="", "", IF(COUNTIF('Client List'!$Y$12:$Y$261, E137)=0, "X", ""))</f>
        <v/>
      </c>
      <c r="AB137" s="17" t="str">
        <f>IF(G137="", "", IF(COUNTIF('Client List'!$Y$12:$Y$261, G137)=0, "X", ""))</f>
        <v/>
      </c>
      <c r="AD137" s="17" t="str">
        <f>IF(I137="", "", IF(COUNTIF('Client List'!$Y$12:$Y$261, I137)=0, "X", ""))</f>
        <v/>
      </c>
    </row>
    <row r="138" spans="1:30" x14ac:dyDescent="0.25">
      <c r="A138" s="48"/>
      <c r="B138" s="64"/>
      <c r="C138" s="57"/>
      <c r="D138" s="59"/>
      <c r="E138" s="57"/>
      <c r="F138" s="59"/>
      <c r="G138" s="57"/>
      <c r="H138" s="59"/>
      <c r="I138" s="57"/>
      <c r="J138" s="59"/>
      <c r="K138" s="48"/>
      <c r="M138" s="17" t="str">
        <f>IF($B138="", "", IF($B138&gt;'Client List'!$AA$22, 'Client List'!$AB$21, TEXT($B138, "mmm yyyy")))</f>
        <v/>
      </c>
      <c r="O138" s="17" t="str">
        <f t="shared" si="5"/>
        <v/>
      </c>
      <c r="Q138" s="17" t="str">
        <f>IF('Client List'!$Y138="", "", 'Client List'!$Y138)</f>
        <v/>
      </c>
      <c r="S138" s="17" t="str">
        <f t="shared" si="6"/>
        <v/>
      </c>
      <c r="T138" s="17" t="str">
        <f t="shared" si="7"/>
        <v/>
      </c>
      <c r="U138" s="17" t="str">
        <f t="shared" si="8"/>
        <v/>
      </c>
      <c r="V138" s="17" t="str">
        <f t="shared" si="9"/>
        <v/>
      </c>
      <c r="X138" s="17" t="str">
        <f>IF(C138="", "", IF(COUNTIF('Client List'!$Y$12:$Y$261, C138)=0, "X", ""))</f>
        <v/>
      </c>
      <c r="Z138" s="17" t="str">
        <f>IF(E138="", "", IF(COUNTIF('Client List'!$Y$12:$Y$261, E138)=0, "X", ""))</f>
        <v/>
      </c>
      <c r="AB138" s="17" t="str">
        <f>IF(G138="", "", IF(COUNTIF('Client List'!$Y$12:$Y$261, G138)=0, "X", ""))</f>
        <v/>
      </c>
      <c r="AD138" s="17" t="str">
        <f>IF(I138="", "", IF(COUNTIF('Client List'!$Y$12:$Y$261, I138)=0, "X", ""))</f>
        <v/>
      </c>
    </row>
    <row r="139" spans="1:30" x14ac:dyDescent="0.25">
      <c r="A139" s="48"/>
      <c r="B139" s="64"/>
      <c r="C139" s="57"/>
      <c r="D139" s="59"/>
      <c r="E139" s="57"/>
      <c r="F139" s="59"/>
      <c r="G139" s="57"/>
      <c r="H139" s="59"/>
      <c r="I139" s="57"/>
      <c r="J139" s="59"/>
      <c r="K139" s="48"/>
      <c r="M139" s="17" t="str">
        <f>IF($B139="", "", IF($B139&gt;'Client List'!$AA$22, 'Client List'!$AB$21, TEXT($B139, "mmm yyyy")))</f>
        <v/>
      </c>
      <c r="O139" s="17" t="str">
        <f t="shared" si="5"/>
        <v/>
      </c>
      <c r="Q139" s="17" t="str">
        <f>IF('Client List'!$Y139="", "", 'Client List'!$Y139)</f>
        <v/>
      </c>
      <c r="S139" s="17" t="str">
        <f t="shared" si="6"/>
        <v/>
      </c>
      <c r="T139" s="17" t="str">
        <f t="shared" si="7"/>
        <v/>
      </c>
      <c r="U139" s="17" t="str">
        <f t="shared" si="8"/>
        <v/>
      </c>
      <c r="V139" s="17" t="str">
        <f t="shared" si="9"/>
        <v/>
      </c>
      <c r="X139" s="17" t="str">
        <f>IF(C139="", "", IF(COUNTIF('Client List'!$Y$12:$Y$261, C139)=0, "X", ""))</f>
        <v/>
      </c>
      <c r="Z139" s="17" t="str">
        <f>IF(E139="", "", IF(COUNTIF('Client List'!$Y$12:$Y$261, E139)=0, "X", ""))</f>
        <v/>
      </c>
      <c r="AB139" s="17" t="str">
        <f>IF(G139="", "", IF(COUNTIF('Client List'!$Y$12:$Y$261, G139)=0, "X", ""))</f>
        <v/>
      </c>
      <c r="AD139" s="17" t="str">
        <f>IF(I139="", "", IF(COUNTIF('Client List'!$Y$12:$Y$261, I139)=0, "X", ""))</f>
        <v/>
      </c>
    </row>
    <row r="140" spans="1:30" x14ac:dyDescent="0.25">
      <c r="A140" s="48"/>
      <c r="B140" s="64"/>
      <c r="C140" s="57"/>
      <c r="D140" s="59"/>
      <c r="E140" s="57"/>
      <c r="F140" s="59"/>
      <c r="G140" s="57"/>
      <c r="H140" s="59"/>
      <c r="I140" s="57"/>
      <c r="J140" s="59"/>
      <c r="K140" s="48"/>
      <c r="M140" s="17" t="str">
        <f>IF($B140="", "", IF($B140&gt;'Client List'!$AA$22, 'Client List'!$AB$21, TEXT($B140, "mmm yyyy")))</f>
        <v/>
      </c>
      <c r="O140" s="17" t="str">
        <f t="shared" si="5"/>
        <v/>
      </c>
      <c r="Q140" s="17" t="str">
        <f>IF('Client List'!$Y140="", "", 'Client List'!$Y140)</f>
        <v/>
      </c>
      <c r="S140" s="17" t="str">
        <f t="shared" si="6"/>
        <v/>
      </c>
      <c r="T140" s="17" t="str">
        <f t="shared" si="7"/>
        <v/>
      </c>
      <c r="U140" s="17" t="str">
        <f t="shared" si="8"/>
        <v/>
      </c>
      <c r="V140" s="17" t="str">
        <f t="shared" si="9"/>
        <v/>
      </c>
      <c r="X140" s="17" t="str">
        <f>IF(C140="", "", IF(COUNTIF('Client List'!$Y$12:$Y$261, C140)=0, "X", ""))</f>
        <v/>
      </c>
      <c r="Z140" s="17" t="str">
        <f>IF(E140="", "", IF(COUNTIF('Client List'!$Y$12:$Y$261, E140)=0, "X", ""))</f>
        <v/>
      </c>
      <c r="AB140" s="17" t="str">
        <f>IF(G140="", "", IF(COUNTIF('Client List'!$Y$12:$Y$261, G140)=0, "X", ""))</f>
        <v/>
      </c>
      <c r="AD140" s="17" t="str">
        <f>IF(I140="", "", IF(COUNTIF('Client List'!$Y$12:$Y$261, I140)=0, "X", ""))</f>
        <v/>
      </c>
    </row>
    <row r="141" spans="1:30" x14ac:dyDescent="0.25">
      <c r="A141" s="48"/>
      <c r="B141" s="64"/>
      <c r="C141" s="57"/>
      <c r="D141" s="59"/>
      <c r="E141" s="57"/>
      <c r="F141" s="59"/>
      <c r="G141" s="57"/>
      <c r="H141" s="59"/>
      <c r="I141" s="57"/>
      <c r="J141" s="59"/>
      <c r="K141" s="48"/>
      <c r="M141" s="17" t="str">
        <f>IF($B141="", "", IF($B141&gt;'Client List'!$AA$22, 'Client List'!$AB$21, TEXT($B141, "mmm yyyy")))</f>
        <v/>
      </c>
      <c r="O141" s="17" t="str">
        <f t="shared" ref="O141:O204" si="10">IF($B141="", "", IF(OR($B141&lt;$O$6, $B141&gt;$O$7), "X", ""))</f>
        <v/>
      </c>
      <c r="Q141" s="17" t="str">
        <f>IF('Client List'!$Y141="", "", 'Client List'!$Y141)</f>
        <v/>
      </c>
      <c r="S141" s="17" t="str">
        <f t="shared" ref="S141:S204" si="11">IF($C141="", "", _xlfn.CONCAT($M141, " - ", $C141))</f>
        <v/>
      </c>
      <c r="T141" s="17" t="str">
        <f t="shared" ref="T141:T204" si="12">IF($E141="", "", _xlfn.CONCAT($M141, " - ", $E141))</f>
        <v/>
      </c>
      <c r="U141" s="17" t="str">
        <f t="shared" ref="U141:U204" si="13">IF($G141="", "", _xlfn.CONCAT($M141, " - ", $G141))</f>
        <v/>
      </c>
      <c r="V141" s="17" t="str">
        <f t="shared" ref="V141:V204" si="14">IF($I141="", "", _xlfn.CONCAT($M141, " - ", $I141))</f>
        <v/>
      </c>
      <c r="X141" s="17" t="str">
        <f>IF(C141="", "", IF(COUNTIF('Client List'!$Y$12:$Y$261, C141)=0, "X", ""))</f>
        <v/>
      </c>
      <c r="Z141" s="17" t="str">
        <f>IF(E141="", "", IF(COUNTIF('Client List'!$Y$12:$Y$261, E141)=0, "X", ""))</f>
        <v/>
      </c>
      <c r="AB141" s="17" t="str">
        <f>IF(G141="", "", IF(COUNTIF('Client List'!$Y$12:$Y$261, G141)=0, "X", ""))</f>
        <v/>
      </c>
      <c r="AD141" s="17" t="str">
        <f>IF(I141="", "", IF(COUNTIF('Client List'!$Y$12:$Y$261, I141)=0, "X", ""))</f>
        <v/>
      </c>
    </row>
    <row r="142" spans="1:30" x14ac:dyDescent="0.25">
      <c r="A142" s="48"/>
      <c r="B142" s="64"/>
      <c r="C142" s="57"/>
      <c r="D142" s="59"/>
      <c r="E142" s="57"/>
      <c r="F142" s="59"/>
      <c r="G142" s="57"/>
      <c r="H142" s="59"/>
      <c r="I142" s="57"/>
      <c r="J142" s="59"/>
      <c r="K142" s="48"/>
      <c r="M142" s="17" t="str">
        <f>IF($B142="", "", IF($B142&gt;'Client List'!$AA$22, 'Client List'!$AB$21, TEXT($B142, "mmm yyyy")))</f>
        <v/>
      </c>
      <c r="O142" s="17" t="str">
        <f t="shared" si="10"/>
        <v/>
      </c>
      <c r="Q142" s="17" t="str">
        <f>IF('Client List'!$Y142="", "", 'Client List'!$Y142)</f>
        <v/>
      </c>
      <c r="S142" s="17" t="str">
        <f t="shared" si="11"/>
        <v/>
      </c>
      <c r="T142" s="17" t="str">
        <f t="shared" si="12"/>
        <v/>
      </c>
      <c r="U142" s="17" t="str">
        <f t="shared" si="13"/>
        <v/>
      </c>
      <c r="V142" s="17" t="str">
        <f t="shared" si="14"/>
        <v/>
      </c>
      <c r="X142" s="17" t="str">
        <f>IF(C142="", "", IF(COUNTIF('Client List'!$Y$12:$Y$261, C142)=0, "X", ""))</f>
        <v/>
      </c>
      <c r="Z142" s="17" t="str">
        <f>IF(E142="", "", IF(COUNTIF('Client List'!$Y$12:$Y$261, E142)=0, "X", ""))</f>
        <v/>
      </c>
      <c r="AB142" s="17" t="str">
        <f>IF(G142="", "", IF(COUNTIF('Client List'!$Y$12:$Y$261, G142)=0, "X", ""))</f>
        <v/>
      </c>
      <c r="AD142" s="17" t="str">
        <f>IF(I142="", "", IF(COUNTIF('Client List'!$Y$12:$Y$261, I142)=0, "X", ""))</f>
        <v/>
      </c>
    </row>
    <row r="143" spans="1:30" x14ac:dyDescent="0.25">
      <c r="A143" s="48"/>
      <c r="B143" s="64"/>
      <c r="C143" s="57"/>
      <c r="D143" s="59"/>
      <c r="E143" s="57"/>
      <c r="F143" s="59"/>
      <c r="G143" s="57"/>
      <c r="H143" s="59"/>
      <c r="I143" s="57"/>
      <c r="J143" s="59"/>
      <c r="K143" s="48"/>
      <c r="M143" s="17" t="str">
        <f>IF($B143="", "", IF($B143&gt;'Client List'!$AA$22, 'Client List'!$AB$21, TEXT($B143, "mmm yyyy")))</f>
        <v/>
      </c>
      <c r="O143" s="17" t="str">
        <f t="shared" si="10"/>
        <v/>
      </c>
      <c r="Q143" s="17" t="str">
        <f>IF('Client List'!$Y143="", "", 'Client List'!$Y143)</f>
        <v/>
      </c>
      <c r="S143" s="17" t="str">
        <f t="shared" si="11"/>
        <v/>
      </c>
      <c r="T143" s="17" t="str">
        <f t="shared" si="12"/>
        <v/>
      </c>
      <c r="U143" s="17" t="str">
        <f t="shared" si="13"/>
        <v/>
      </c>
      <c r="V143" s="17" t="str">
        <f t="shared" si="14"/>
        <v/>
      </c>
      <c r="X143" s="17" t="str">
        <f>IF(C143="", "", IF(COUNTIF('Client List'!$Y$12:$Y$261, C143)=0, "X", ""))</f>
        <v/>
      </c>
      <c r="Z143" s="17" t="str">
        <f>IF(E143="", "", IF(COUNTIF('Client List'!$Y$12:$Y$261, E143)=0, "X", ""))</f>
        <v/>
      </c>
      <c r="AB143" s="17" t="str">
        <f>IF(G143="", "", IF(COUNTIF('Client List'!$Y$12:$Y$261, G143)=0, "X", ""))</f>
        <v/>
      </c>
      <c r="AD143" s="17" t="str">
        <f>IF(I143="", "", IF(COUNTIF('Client List'!$Y$12:$Y$261, I143)=0, "X", ""))</f>
        <v/>
      </c>
    </row>
    <row r="144" spans="1:30" x14ac:dyDescent="0.25">
      <c r="A144" s="48"/>
      <c r="B144" s="64"/>
      <c r="C144" s="57"/>
      <c r="D144" s="59"/>
      <c r="E144" s="57"/>
      <c r="F144" s="59"/>
      <c r="G144" s="57"/>
      <c r="H144" s="59"/>
      <c r="I144" s="57"/>
      <c r="J144" s="59"/>
      <c r="K144" s="48"/>
      <c r="M144" s="17" t="str">
        <f>IF($B144="", "", IF($B144&gt;'Client List'!$AA$22, 'Client List'!$AB$21, TEXT($B144, "mmm yyyy")))</f>
        <v/>
      </c>
      <c r="O144" s="17" t="str">
        <f t="shared" si="10"/>
        <v/>
      </c>
      <c r="Q144" s="17" t="str">
        <f>IF('Client List'!$Y144="", "", 'Client List'!$Y144)</f>
        <v/>
      </c>
      <c r="S144" s="17" t="str">
        <f t="shared" si="11"/>
        <v/>
      </c>
      <c r="T144" s="17" t="str">
        <f t="shared" si="12"/>
        <v/>
      </c>
      <c r="U144" s="17" t="str">
        <f t="shared" si="13"/>
        <v/>
      </c>
      <c r="V144" s="17" t="str">
        <f t="shared" si="14"/>
        <v/>
      </c>
      <c r="X144" s="17" t="str">
        <f>IF(C144="", "", IF(COUNTIF('Client List'!$Y$12:$Y$261, C144)=0, "X", ""))</f>
        <v/>
      </c>
      <c r="Z144" s="17" t="str">
        <f>IF(E144="", "", IF(COUNTIF('Client List'!$Y$12:$Y$261, E144)=0, "X", ""))</f>
        <v/>
      </c>
      <c r="AB144" s="17" t="str">
        <f>IF(G144="", "", IF(COUNTIF('Client List'!$Y$12:$Y$261, G144)=0, "X", ""))</f>
        <v/>
      </c>
      <c r="AD144" s="17" t="str">
        <f>IF(I144="", "", IF(COUNTIF('Client List'!$Y$12:$Y$261, I144)=0, "X", ""))</f>
        <v/>
      </c>
    </row>
    <row r="145" spans="1:30" x14ac:dyDescent="0.25">
      <c r="A145" s="48"/>
      <c r="B145" s="64"/>
      <c r="C145" s="57"/>
      <c r="D145" s="59"/>
      <c r="E145" s="57"/>
      <c r="F145" s="59"/>
      <c r="G145" s="57"/>
      <c r="H145" s="59"/>
      <c r="I145" s="57"/>
      <c r="J145" s="59"/>
      <c r="K145" s="48"/>
      <c r="M145" s="17" t="str">
        <f>IF($B145="", "", IF($B145&gt;'Client List'!$AA$22, 'Client List'!$AB$21, TEXT($B145, "mmm yyyy")))</f>
        <v/>
      </c>
      <c r="O145" s="17" t="str">
        <f t="shared" si="10"/>
        <v/>
      </c>
      <c r="Q145" s="17" t="str">
        <f>IF('Client List'!$Y145="", "", 'Client List'!$Y145)</f>
        <v/>
      </c>
      <c r="S145" s="17" t="str">
        <f t="shared" si="11"/>
        <v/>
      </c>
      <c r="T145" s="17" t="str">
        <f t="shared" si="12"/>
        <v/>
      </c>
      <c r="U145" s="17" t="str">
        <f t="shared" si="13"/>
        <v/>
      </c>
      <c r="V145" s="17" t="str">
        <f t="shared" si="14"/>
        <v/>
      </c>
      <c r="X145" s="17" t="str">
        <f>IF(C145="", "", IF(COUNTIF('Client List'!$Y$12:$Y$261, C145)=0, "X", ""))</f>
        <v/>
      </c>
      <c r="Z145" s="17" t="str">
        <f>IF(E145="", "", IF(COUNTIF('Client List'!$Y$12:$Y$261, E145)=0, "X", ""))</f>
        <v/>
      </c>
      <c r="AB145" s="17" t="str">
        <f>IF(G145="", "", IF(COUNTIF('Client List'!$Y$12:$Y$261, G145)=0, "X", ""))</f>
        <v/>
      </c>
      <c r="AD145" s="17" t="str">
        <f>IF(I145="", "", IF(COUNTIF('Client List'!$Y$12:$Y$261, I145)=0, "X", ""))</f>
        <v/>
      </c>
    </row>
    <row r="146" spans="1:30" x14ac:dyDescent="0.25">
      <c r="A146" s="48"/>
      <c r="B146" s="64"/>
      <c r="C146" s="57"/>
      <c r="D146" s="59"/>
      <c r="E146" s="57"/>
      <c r="F146" s="59"/>
      <c r="G146" s="57"/>
      <c r="H146" s="59"/>
      <c r="I146" s="57"/>
      <c r="J146" s="59"/>
      <c r="K146" s="48"/>
      <c r="M146" s="17" t="str">
        <f>IF($B146="", "", IF($B146&gt;'Client List'!$AA$22, 'Client List'!$AB$21, TEXT($B146, "mmm yyyy")))</f>
        <v/>
      </c>
      <c r="O146" s="17" t="str">
        <f t="shared" si="10"/>
        <v/>
      </c>
      <c r="Q146" s="17" t="str">
        <f>IF('Client List'!$Y146="", "", 'Client List'!$Y146)</f>
        <v/>
      </c>
      <c r="S146" s="17" t="str">
        <f t="shared" si="11"/>
        <v/>
      </c>
      <c r="T146" s="17" t="str">
        <f t="shared" si="12"/>
        <v/>
      </c>
      <c r="U146" s="17" t="str">
        <f t="shared" si="13"/>
        <v/>
      </c>
      <c r="V146" s="17" t="str">
        <f t="shared" si="14"/>
        <v/>
      </c>
      <c r="X146" s="17" t="str">
        <f>IF(C146="", "", IF(COUNTIF('Client List'!$Y$12:$Y$261, C146)=0, "X", ""))</f>
        <v/>
      </c>
      <c r="Z146" s="17" t="str">
        <f>IF(E146="", "", IF(COUNTIF('Client List'!$Y$12:$Y$261, E146)=0, "X", ""))</f>
        <v/>
      </c>
      <c r="AB146" s="17" t="str">
        <f>IF(G146="", "", IF(COUNTIF('Client List'!$Y$12:$Y$261, G146)=0, "X", ""))</f>
        <v/>
      </c>
      <c r="AD146" s="17" t="str">
        <f>IF(I146="", "", IF(COUNTIF('Client List'!$Y$12:$Y$261, I146)=0, "X", ""))</f>
        <v/>
      </c>
    </row>
    <row r="147" spans="1:30" x14ac:dyDescent="0.25">
      <c r="A147" s="48"/>
      <c r="B147" s="64"/>
      <c r="C147" s="57"/>
      <c r="D147" s="59"/>
      <c r="E147" s="57"/>
      <c r="F147" s="59"/>
      <c r="G147" s="57"/>
      <c r="H147" s="59"/>
      <c r="I147" s="57"/>
      <c r="J147" s="59"/>
      <c r="K147" s="48"/>
      <c r="M147" s="17" t="str">
        <f>IF($B147="", "", IF($B147&gt;'Client List'!$AA$22, 'Client List'!$AB$21, TEXT($B147, "mmm yyyy")))</f>
        <v/>
      </c>
      <c r="O147" s="17" t="str">
        <f t="shared" si="10"/>
        <v/>
      </c>
      <c r="Q147" s="17" t="str">
        <f>IF('Client List'!$Y147="", "", 'Client List'!$Y147)</f>
        <v/>
      </c>
      <c r="S147" s="17" t="str">
        <f t="shared" si="11"/>
        <v/>
      </c>
      <c r="T147" s="17" t="str">
        <f t="shared" si="12"/>
        <v/>
      </c>
      <c r="U147" s="17" t="str">
        <f t="shared" si="13"/>
        <v/>
      </c>
      <c r="V147" s="17" t="str">
        <f t="shared" si="14"/>
        <v/>
      </c>
      <c r="X147" s="17" t="str">
        <f>IF(C147="", "", IF(COUNTIF('Client List'!$Y$12:$Y$261, C147)=0, "X", ""))</f>
        <v/>
      </c>
      <c r="Z147" s="17" t="str">
        <f>IF(E147="", "", IF(COUNTIF('Client List'!$Y$12:$Y$261, E147)=0, "X", ""))</f>
        <v/>
      </c>
      <c r="AB147" s="17" t="str">
        <f>IF(G147="", "", IF(COUNTIF('Client List'!$Y$12:$Y$261, G147)=0, "X", ""))</f>
        <v/>
      </c>
      <c r="AD147" s="17" t="str">
        <f>IF(I147="", "", IF(COUNTIF('Client List'!$Y$12:$Y$261, I147)=0, "X", ""))</f>
        <v/>
      </c>
    </row>
    <row r="148" spans="1:30" x14ac:dyDescent="0.25">
      <c r="A148" s="48"/>
      <c r="B148" s="64"/>
      <c r="C148" s="57"/>
      <c r="D148" s="59"/>
      <c r="E148" s="57"/>
      <c r="F148" s="59"/>
      <c r="G148" s="57"/>
      <c r="H148" s="59"/>
      <c r="I148" s="57"/>
      <c r="J148" s="59"/>
      <c r="K148" s="48"/>
      <c r="M148" s="17" t="str">
        <f>IF($B148="", "", IF($B148&gt;'Client List'!$AA$22, 'Client List'!$AB$21, TEXT($B148, "mmm yyyy")))</f>
        <v/>
      </c>
      <c r="O148" s="17" t="str">
        <f t="shared" si="10"/>
        <v/>
      </c>
      <c r="Q148" s="17" t="str">
        <f>IF('Client List'!$Y148="", "", 'Client List'!$Y148)</f>
        <v/>
      </c>
      <c r="S148" s="17" t="str">
        <f t="shared" si="11"/>
        <v/>
      </c>
      <c r="T148" s="17" t="str">
        <f t="shared" si="12"/>
        <v/>
      </c>
      <c r="U148" s="17" t="str">
        <f t="shared" si="13"/>
        <v/>
      </c>
      <c r="V148" s="17" t="str">
        <f t="shared" si="14"/>
        <v/>
      </c>
      <c r="X148" s="17" t="str">
        <f>IF(C148="", "", IF(COUNTIF('Client List'!$Y$12:$Y$261, C148)=0, "X", ""))</f>
        <v/>
      </c>
      <c r="Z148" s="17" t="str">
        <f>IF(E148="", "", IF(COUNTIF('Client List'!$Y$12:$Y$261, E148)=0, "X", ""))</f>
        <v/>
      </c>
      <c r="AB148" s="17" t="str">
        <f>IF(G148="", "", IF(COUNTIF('Client List'!$Y$12:$Y$261, G148)=0, "X", ""))</f>
        <v/>
      </c>
      <c r="AD148" s="17" t="str">
        <f>IF(I148="", "", IF(COUNTIF('Client List'!$Y$12:$Y$261, I148)=0, "X", ""))</f>
        <v/>
      </c>
    </row>
    <row r="149" spans="1:30" x14ac:dyDescent="0.25">
      <c r="A149" s="48"/>
      <c r="B149" s="64"/>
      <c r="C149" s="57"/>
      <c r="D149" s="59"/>
      <c r="E149" s="57"/>
      <c r="F149" s="59"/>
      <c r="G149" s="57"/>
      <c r="H149" s="59"/>
      <c r="I149" s="57"/>
      <c r="J149" s="59"/>
      <c r="K149" s="48"/>
      <c r="M149" s="17" t="str">
        <f>IF($B149="", "", IF($B149&gt;'Client List'!$AA$22, 'Client List'!$AB$21, TEXT($B149, "mmm yyyy")))</f>
        <v/>
      </c>
      <c r="O149" s="17" t="str">
        <f t="shared" si="10"/>
        <v/>
      </c>
      <c r="Q149" s="17" t="str">
        <f>IF('Client List'!$Y149="", "", 'Client List'!$Y149)</f>
        <v/>
      </c>
      <c r="S149" s="17" t="str">
        <f t="shared" si="11"/>
        <v/>
      </c>
      <c r="T149" s="17" t="str">
        <f t="shared" si="12"/>
        <v/>
      </c>
      <c r="U149" s="17" t="str">
        <f t="shared" si="13"/>
        <v/>
      </c>
      <c r="V149" s="17" t="str">
        <f t="shared" si="14"/>
        <v/>
      </c>
      <c r="X149" s="17" t="str">
        <f>IF(C149="", "", IF(COUNTIF('Client List'!$Y$12:$Y$261, C149)=0, "X", ""))</f>
        <v/>
      </c>
      <c r="Z149" s="17" t="str">
        <f>IF(E149="", "", IF(COUNTIF('Client List'!$Y$12:$Y$261, E149)=0, "X", ""))</f>
        <v/>
      </c>
      <c r="AB149" s="17" t="str">
        <f>IF(G149="", "", IF(COUNTIF('Client List'!$Y$12:$Y$261, G149)=0, "X", ""))</f>
        <v/>
      </c>
      <c r="AD149" s="17" t="str">
        <f>IF(I149="", "", IF(COUNTIF('Client List'!$Y$12:$Y$261, I149)=0, "X", ""))</f>
        <v/>
      </c>
    </row>
    <row r="150" spans="1:30" x14ac:dyDescent="0.25">
      <c r="A150" s="48"/>
      <c r="B150" s="64"/>
      <c r="C150" s="57"/>
      <c r="D150" s="59"/>
      <c r="E150" s="57"/>
      <c r="F150" s="59"/>
      <c r="G150" s="57"/>
      <c r="H150" s="59"/>
      <c r="I150" s="57"/>
      <c r="J150" s="59"/>
      <c r="K150" s="48"/>
      <c r="M150" s="17" t="str">
        <f>IF($B150="", "", IF($B150&gt;'Client List'!$AA$22, 'Client List'!$AB$21, TEXT($B150, "mmm yyyy")))</f>
        <v/>
      </c>
      <c r="O150" s="17" t="str">
        <f t="shared" si="10"/>
        <v/>
      </c>
      <c r="Q150" s="17" t="str">
        <f>IF('Client List'!$Y150="", "", 'Client List'!$Y150)</f>
        <v/>
      </c>
      <c r="S150" s="17" t="str">
        <f t="shared" si="11"/>
        <v/>
      </c>
      <c r="T150" s="17" t="str">
        <f t="shared" si="12"/>
        <v/>
      </c>
      <c r="U150" s="17" t="str">
        <f t="shared" si="13"/>
        <v/>
      </c>
      <c r="V150" s="17" t="str">
        <f t="shared" si="14"/>
        <v/>
      </c>
      <c r="X150" s="17" t="str">
        <f>IF(C150="", "", IF(COUNTIF('Client List'!$Y$12:$Y$261, C150)=0, "X", ""))</f>
        <v/>
      </c>
      <c r="Z150" s="17" t="str">
        <f>IF(E150="", "", IF(COUNTIF('Client List'!$Y$12:$Y$261, E150)=0, "X", ""))</f>
        <v/>
      </c>
      <c r="AB150" s="17" t="str">
        <f>IF(G150="", "", IF(COUNTIF('Client List'!$Y$12:$Y$261, G150)=0, "X", ""))</f>
        <v/>
      </c>
      <c r="AD150" s="17" t="str">
        <f>IF(I150="", "", IF(COUNTIF('Client List'!$Y$12:$Y$261, I150)=0, "X", ""))</f>
        <v/>
      </c>
    </row>
    <row r="151" spans="1:30" x14ac:dyDescent="0.25">
      <c r="A151" s="48"/>
      <c r="B151" s="64"/>
      <c r="C151" s="57"/>
      <c r="D151" s="59"/>
      <c r="E151" s="57"/>
      <c r="F151" s="59"/>
      <c r="G151" s="57"/>
      <c r="H151" s="59"/>
      <c r="I151" s="57"/>
      <c r="J151" s="59"/>
      <c r="K151" s="48"/>
      <c r="M151" s="17" t="str">
        <f>IF($B151="", "", IF($B151&gt;'Client List'!$AA$22, 'Client List'!$AB$21, TEXT($B151, "mmm yyyy")))</f>
        <v/>
      </c>
      <c r="O151" s="17" t="str">
        <f t="shared" si="10"/>
        <v/>
      </c>
      <c r="Q151" s="17" t="str">
        <f>IF('Client List'!$Y151="", "", 'Client List'!$Y151)</f>
        <v/>
      </c>
      <c r="S151" s="17" t="str">
        <f t="shared" si="11"/>
        <v/>
      </c>
      <c r="T151" s="17" t="str">
        <f t="shared" si="12"/>
        <v/>
      </c>
      <c r="U151" s="17" t="str">
        <f t="shared" si="13"/>
        <v/>
      </c>
      <c r="V151" s="17" t="str">
        <f t="shared" si="14"/>
        <v/>
      </c>
      <c r="X151" s="17" t="str">
        <f>IF(C151="", "", IF(COUNTIF('Client List'!$Y$12:$Y$261, C151)=0, "X", ""))</f>
        <v/>
      </c>
      <c r="Z151" s="17" t="str">
        <f>IF(E151="", "", IF(COUNTIF('Client List'!$Y$12:$Y$261, E151)=0, "X", ""))</f>
        <v/>
      </c>
      <c r="AB151" s="17" t="str">
        <f>IF(G151="", "", IF(COUNTIF('Client List'!$Y$12:$Y$261, G151)=0, "X", ""))</f>
        <v/>
      </c>
      <c r="AD151" s="17" t="str">
        <f>IF(I151="", "", IF(COUNTIF('Client List'!$Y$12:$Y$261, I151)=0, "X", ""))</f>
        <v/>
      </c>
    </row>
    <row r="152" spans="1:30" x14ac:dyDescent="0.25">
      <c r="A152" s="48"/>
      <c r="B152" s="64"/>
      <c r="C152" s="57"/>
      <c r="D152" s="59"/>
      <c r="E152" s="57"/>
      <c r="F152" s="59"/>
      <c r="G152" s="57"/>
      <c r="H152" s="59"/>
      <c r="I152" s="57"/>
      <c r="J152" s="59"/>
      <c r="K152" s="48"/>
      <c r="M152" s="17" t="str">
        <f>IF($B152="", "", IF($B152&gt;'Client List'!$AA$22, 'Client List'!$AB$21, TEXT($B152, "mmm yyyy")))</f>
        <v/>
      </c>
      <c r="O152" s="17" t="str">
        <f t="shared" si="10"/>
        <v/>
      </c>
      <c r="Q152" s="17" t="str">
        <f>IF('Client List'!$Y152="", "", 'Client List'!$Y152)</f>
        <v/>
      </c>
      <c r="S152" s="17" t="str">
        <f t="shared" si="11"/>
        <v/>
      </c>
      <c r="T152" s="17" t="str">
        <f t="shared" si="12"/>
        <v/>
      </c>
      <c r="U152" s="17" t="str">
        <f t="shared" si="13"/>
        <v/>
      </c>
      <c r="V152" s="17" t="str">
        <f t="shared" si="14"/>
        <v/>
      </c>
      <c r="X152" s="17" t="str">
        <f>IF(C152="", "", IF(COUNTIF('Client List'!$Y$12:$Y$261, C152)=0, "X", ""))</f>
        <v/>
      </c>
      <c r="Z152" s="17" t="str">
        <f>IF(E152="", "", IF(COUNTIF('Client List'!$Y$12:$Y$261, E152)=0, "X", ""))</f>
        <v/>
      </c>
      <c r="AB152" s="17" t="str">
        <f>IF(G152="", "", IF(COUNTIF('Client List'!$Y$12:$Y$261, G152)=0, "X", ""))</f>
        <v/>
      </c>
      <c r="AD152" s="17" t="str">
        <f>IF(I152="", "", IF(COUNTIF('Client List'!$Y$12:$Y$261, I152)=0, "X", ""))</f>
        <v/>
      </c>
    </row>
    <row r="153" spans="1:30" x14ac:dyDescent="0.25">
      <c r="A153" s="48"/>
      <c r="B153" s="64"/>
      <c r="C153" s="57"/>
      <c r="D153" s="59"/>
      <c r="E153" s="57"/>
      <c r="F153" s="59"/>
      <c r="G153" s="57"/>
      <c r="H153" s="59"/>
      <c r="I153" s="57"/>
      <c r="J153" s="59"/>
      <c r="K153" s="48"/>
      <c r="M153" s="17" t="str">
        <f>IF($B153="", "", IF($B153&gt;'Client List'!$AA$22, 'Client List'!$AB$21, TEXT($B153, "mmm yyyy")))</f>
        <v/>
      </c>
      <c r="O153" s="17" t="str">
        <f t="shared" si="10"/>
        <v/>
      </c>
      <c r="Q153" s="17" t="str">
        <f>IF('Client List'!$Y153="", "", 'Client List'!$Y153)</f>
        <v/>
      </c>
      <c r="S153" s="17" t="str">
        <f t="shared" si="11"/>
        <v/>
      </c>
      <c r="T153" s="17" t="str">
        <f t="shared" si="12"/>
        <v/>
      </c>
      <c r="U153" s="17" t="str">
        <f t="shared" si="13"/>
        <v/>
      </c>
      <c r="V153" s="17" t="str">
        <f t="shared" si="14"/>
        <v/>
      </c>
      <c r="X153" s="17" t="str">
        <f>IF(C153="", "", IF(COUNTIF('Client List'!$Y$12:$Y$261, C153)=0, "X", ""))</f>
        <v/>
      </c>
      <c r="Z153" s="17" t="str">
        <f>IF(E153="", "", IF(COUNTIF('Client List'!$Y$12:$Y$261, E153)=0, "X", ""))</f>
        <v/>
      </c>
      <c r="AB153" s="17" t="str">
        <f>IF(G153="", "", IF(COUNTIF('Client List'!$Y$12:$Y$261, G153)=0, "X", ""))</f>
        <v/>
      </c>
      <c r="AD153" s="17" t="str">
        <f>IF(I153="", "", IF(COUNTIF('Client List'!$Y$12:$Y$261, I153)=0, "X", ""))</f>
        <v/>
      </c>
    </row>
    <row r="154" spans="1:30" x14ac:dyDescent="0.25">
      <c r="A154" s="48"/>
      <c r="B154" s="64"/>
      <c r="C154" s="57"/>
      <c r="D154" s="59"/>
      <c r="E154" s="57"/>
      <c r="F154" s="59"/>
      <c r="G154" s="57"/>
      <c r="H154" s="59"/>
      <c r="I154" s="57"/>
      <c r="J154" s="59"/>
      <c r="K154" s="48"/>
      <c r="M154" s="17" t="str">
        <f>IF($B154="", "", IF($B154&gt;'Client List'!$AA$22, 'Client List'!$AB$21, TEXT($B154, "mmm yyyy")))</f>
        <v/>
      </c>
      <c r="O154" s="17" t="str">
        <f t="shared" si="10"/>
        <v/>
      </c>
      <c r="Q154" s="17" t="str">
        <f>IF('Client List'!$Y154="", "", 'Client List'!$Y154)</f>
        <v/>
      </c>
      <c r="S154" s="17" t="str">
        <f t="shared" si="11"/>
        <v/>
      </c>
      <c r="T154" s="17" t="str">
        <f t="shared" si="12"/>
        <v/>
      </c>
      <c r="U154" s="17" t="str">
        <f t="shared" si="13"/>
        <v/>
      </c>
      <c r="V154" s="17" t="str">
        <f t="shared" si="14"/>
        <v/>
      </c>
      <c r="X154" s="17" t="str">
        <f>IF(C154="", "", IF(COUNTIF('Client List'!$Y$12:$Y$261, C154)=0, "X", ""))</f>
        <v/>
      </c>
      <c r="Z154" s="17" t="str">
        <f>IF(E154="", "", IF(COUNTIF('Client List'!$Y$12:$Y$261, E154)=0, "X", ""))</f>
        <v/>
      </c>
      <c r="AB154" s="17" t="str">
        <f>IF(G154="", "", IF(COUNTIF('Client List'!$Y$12:$Y$261, G154)=0, "X", ""))</f>
        <v/>
      </c>
      <c r="AD154" s="17" t="str">
        <f>IF(I154="", "", IF(COUNTIF('Client List'!$Y$12:$Y$261, I154)=0, "X", ""))</f>
        <v/>
      </c>
    </row>
    <row r="155" spans="1:30" x14ac:dyDescent="0.25">
      <c r="A155" s="48"/>
      <c r="B155" s="64"/>
      <c r="C155" s="57"/>
      <c r="D155" s="59"/>
      <c r="E155" s="57"/>
      <c r="F155" s="59"/>
      <c r="G155" s="57"/>
      <c r="H155" s="59"/>
      <c r="I155" s="57"/>
      <c r="J155" s="59"/>
      <c r="K155" s="48"/>
      <c r="M155" s="17" t="str">
        <f>IF($B155="", "", IF($B155&gt;'Client List'!$AA$22, 'Client List'!$AB$21, TEXT($B155, "mmm yyyy")))</f>
        <v/>
      </c>
      <c r="O155" s="17" t="str">
        <f t="shared" si="10"/>
        <v/>
      </c>
      <c r="Q155" s="17" t="str">
        <f>IF('Client List'!$Y155="", "", 'Client List'!$Y155)</f>
        <v/>
      </c>
      <c r="S155" s="17" t="str">
        <f t="shared" si="11"/>
        <v/>
      </c>
      <c r="T155" s="17" t="str">
        <f t="shared" si="12"/>
        <v/>
      </c>
      <c r="U155" s="17" t="str">
        <f t="shared" si="13"/>
        <v/>
      </c>
      <c r="V155" s="17" t="str">
        <f t="shared" si="14"/>
        <v/>
      </c>
      <c r="X155" s="17" t="str">
        <f>IF(C155="", "", IF(COUNTIF('Client List'!$Y$12:$Y$261, C155)=0, "X", ""))</f>
        <v/>
      </c>
      <c r="Z155" s="17" t="str">
        <f>IF(E155="", "", IF(COUNTIF('Client List'!$Y$12:$Y$261, E155)=0, "X", ""))</f>
        <v/>
      </c>
      <c r="AB155" s="17" t="str">
        <f>IF(G155="", "", IF(COUNTIF('Client List'!$Y$12:$Y$261, G155)=0, "X", ""))</f>
        <v/>
      </c>
      <c r="AD155" s="17" t="str">
        <f>IF(I155="", "", IF(COUNTIF('Client List'!$Y$12:$Y$261, I155)=0, "X", ""))</f>
        <v/>
      </c>
    </row>
    <row r="156" spans="1:30" x14ac:dyDescent="0.25">
      <c r="A156" s="48"/>
      <c r="B156" s="64"/>
      <c r="C156" s="57"/>
      <c r="D156" s="59"/>
      <c r="E156" s="57"/>
      <c r="F156" s="59"/>
      <c r="G156" s="57"/>
      <c r="H156" s="59"/>
      <c r="I156" s="57"/>
      <c r="J156" s="59"/>
      <c r="K156" s="48"/>
      <c r="M156" s="17" t="str">
        <f>IF($B156="", "", IF($B156&gt;'Client List'!$AA$22, 'Client List'!$AB$21, TEXT($B156, "mmm yyyy")))</f>
        <v/>
      </c>
      <c r="O156" s="17" t="str">
        <f t="shared" si="10"/>
        <v/>
      </c>
      <c r="Q156" s="17" t="str">
        <f>IF('Client List'!$Y156="", "", 'Client List'!$Y156)</f>
        <v/>
      </c>
      <c r="S156" s="17" t="str">
        <f t="shared" si="11"/>
        <v/>
      </c>
      <c r="T156" s="17" t="str">
        <f t="shared" si="12"/>
        <v/>
      </c>
      <c r="U156" s="17" t="str">
        <f t="shared" si="13"/>
        <v/>
      </c>
      <c r="V156" s="17" t="str">
        <f t="shared" si="14"/>
        <v/>
      </c>
      <c r="X156" s="17" t="str">
        <f>IF(C156="", "", IF(COUNTIF('Client List'!$Y$12:$Y$261, C156)=0, "X", ""))</f>
        <v/>
      </c>
      <c r="Z156" s="17" t="str">
        <f>IF(E156="", "", IF(COUNTIF('Client List'!$Y$12:$Y$261, E156)=0, "X", ""))</f>
        <v/>
      </c>
      <c r="AB156" s="17" t="str">
        <f>IF(G156="", "", IF(COUNTIF('Client List'!$Y$12:$Y$261, G156)=0, "X", ""))</f>
        <v/>
      </c>
      <c r="AD156" s="17" t="str">
        <f>IF(I156="", "", IF(COUNTIF('Client List'!$Y$12:$Y$261, I156)=0, "X", ""))</f>
        <v/>
      </c>
    </row>
    <row r="157" spans="1:30" x14ac:dyDescent="0.25">
      <c r="A157" s="48"/>
      <c r="B157" s="64"/>
      <c r="C157" s="57"/>
      <c r="D157" s="59"/>
      <c r="E157" s="57"/>
      <c r="F157" s="59"/>
      <c r="G157" s="57"/>
      <c r="H157" s="59"/>
      <c r="I157" s="57"/>
      <c r="J157" s="59"/>
      <c r="K157" s="48"/>
      <c r="M157" s="17" t="str">
        <f>IF($B157="", "", IF($B157&gt;'Client List'!$AA$22, 'Client List'!$AB$21, TEXT($B157, "mmm yyyy")))</f>
        <v/>
      </c>
      <c r="O157" s="17" t="str">
        <f t="shared" si="10"/>
        <v/>
      </c>
      <c r="Q157" s="17" t="str">
        <f>IF('Client List'!$Y157="", "", 'Client List'!$Y157)</f>
        <v/>
      </c>
      <c r="S157" s="17" t="str">
        <f t="shared" si="11"/>
        <v/>
      </c>
      <c r="T157" s="17" t="str">
        <f t="shared" si="12"/>
        <v/>
      </c>
      <c r="U157" s="17" t="str">
        <f t="shared" si="13"/>
        <v/>
      </c>
      <c r="V157" s="17" t="str">
        <f t="shared" si="14"/>
        <v/>
      </c>
      <c r="X157" s="17" t="str">
        <f>IF(C157="", "", IF(COUNTIF('Client List'!$Y$12:$Y$261, C157)=0, "X", ""))</f>
        <v/>
      </c>
      <c r="Z157" s="17" t="str">
        <f>IF(E157="", "", IF(COUNTIF('Client List'!$Y$12:$Y$261, E157)=0, "X", ""))</f>
        <v/>
      </c>
      <c r="AB157" s="17" t="str">
        <f>IF(G157="", "", IF(COUNTIF('Client List'!$Y$12:$Y$261, G157)=0, "X", ""))</f>
        <v/>
      </c>
      <c r="AD157" s="17" t="str">
        <f>IF(I157="", "", IF(COUNTIF('Client List'!$Y$12:$Y$261, I157)=0, "X", ""))</f>
        <v/>
      </c>
    </row>
    <row r="158" spans="1:30" x14ac:dyDescent="0.25">
      <c r="A158" s="48"/>
      <c r="B158" s="64"/>
      <c r="C158" s="57"/>
      <c r="D158" s="59"/>
      <c r="E158" s="57"/>
      <c r="F158" s="59"/>
      <c r="G158" s="57"/>
      <c r="H158" s="59"/>
      <c r="I158" s="57"/>
      <c r="J158" s="59"/>
      <c r="K158" s="48"/>
      <c r="M158" s="17" t="str">
        <f>IF($B158="", "", IF($B158&gt;'Client List'!$AA$22, 'Client List'!$AB$21, TEXT($B158, "mmm yyyy")))</f>
        <v/>
      </c>
      <c r="O158" s="17" t="str">
        <f t="shared" si="10"/>
        <v/>
      </c>
      <c r="Q158" s="17" t="str">
        <f>IF('Client List'!$Y158="", "", 'Client List'!$Y158)</f>
        <v/>
      </c>
      <c r="S158" s="17" t="str">
        <f t="shared" si="11"/>
        <v/>
      </c>
      <c r="T158" s="17" t="str">
        <f t="shared" si="12"/>
        <v/>
      </c>
      <c r="U158" s="17" t="str">
        <f t="shared" si="13"/>
        <v/>
      </c>
      <c r="V158" s="17" t="str">
        <f t="shared" si="14"/>
        <v/>
      </c>
      <c r="X158" s="17" t="str">
        <f>IF(C158="", "", IF(COUNTIF('Client List'!$Y$12:$Y$261, C158)=0, "X", ""))</f>
        <v/>
      </c>
      <c r="Z158" s="17" t="str">
        <f>IF(E158="", "", IF(COUNTIF('Client List'!$Y$12:$Y$261, E158)=0, "X", ""))</f>
        <v/>
      </c>
      <c r="AB158" s="17" t="str">
        <f>IF(G158="", "", IF(COUNTIF('Client List'!$Y$12:$Y$261, G158)=0, "X", ""))</f>
        <v/>
      </c>
      <c r="AD158" s="17" t="str">
        <f>IF(I158="", "", IF(COUNTIF('Client List'!$Y$12:$Y$261, I158)=0, "X", ""))</f>
        <v/>
      </c>
    </row>
    <row r="159" spans="1:30" x14ac:dyDescent="0.25">
      <c r="A159" s="48"/>
      <c r="B159" s="64"/>
      <c r="C159" s="57"/>
      <c r="D159" s="59"/>
      <c r="E159" s="57"/>
      <c r="F159" s="59"/>
      <c r="G159" s="57"/>
      <c r="H159" s="59"/>
      <c r="I159" s="57"/>
      <c r="J159" s="59"/>
      <c r="K159" s="48"/>
      <c r="M159" s="17" t="str">
        <f>IF($B159="", "", IF($B159&gt;'Client List'!$AA$22, 'Client List'!$AB$21, TEXT($B159, "mmm yyyy")))</f>
        <v/>
      </c>
      <c r="O159" s="17" t="str">
        <f t="shared" si="10"/>
        <v/>
      </c>
      <c r="Q159" s="17" t="str">
        <f>IF('Client List'!$Y159="", "", 'Client List'!$Y159)</f>
        <v/>
      </c>
      <c r="S159" s="17" t="str">
        <f t="shared" si="11"/>
        <v/>
      </c>
      <c r="T159" s="17" t="str">
        <f t="shared" si="12"/>
        <v/>
      </c>
      <c r="U159" s="17" t="str">
        <f t="shared" si="13"/>
        <v/>
      </c>
      <c r="V159" s="17" t="str">
        <f t="shared" si="14"/>
        <v/>
      </c>
      <c r="X159" s="17" t="str">
        <f>IF(C159="", "", IF(COUNTIF('Client List'!$Y$12:$Y$261, C159)=0, "X", ""))</f>
        <v/>
      </c>
      <c r="Z159" s="17" t="str">
        <f>IF(E159="", "", IF(COUNTIF('Client List'!$Y$12:$Y$261, E159)=0, "X", ""))</f>
        <v/>
      </c>
      <c r="AB159" s="17" t="str">
        <f>IF(G159="", "", IF(COUNTIF('Client List'!$Y$12:$Y$261, G159)=0, "X", ""))</f>
        <v/>
      </c>
      <c r="AD159" s="17" t="str">
        <f>IF(I159="", "", IF(COUNTIF('Client List'!$Y$12:$Y$261, I159)=0, "X", ""))</f>
        <v/>
      </c>
    </row>
    <row r="160" spans="1:30" x14ac:dyDescent="0.25">
      <c r="A160" s="48"/>
      <c r="B160" s="64"/>
      <c r="C160" s="57"/>
      <c r="D160" s="59"/>
      <c r="E160" s="57"/>
      <c r="F160" s="59"/>
      <c r="G160" s="57"/>
      <c r="H160" s="59"/>
      <c r="I160" s="57"/>
      <c r="J160" s="59"/>
      <c r="K160" s="48"/>
      <c r="M160" s="17" t="str">
        <f>IF($B160="", "", IF($B160&gt;'Client List'!$AA$22, 'Client List'!$AB$21, TEXT($B160, "mmm yyyy")))</f>
        <v/>
      </c>
      <c r="O160" s="17" t="str">
        <f t="shared" si="10"/>
        <v/>
      </c>
      <c r="Q160" s="17" t="str">
        <f>IF('Client List'!$Y160="", "", 'Client List'!$Y160)</f>
        <v/>
      </c>
      <c r="S160" s="17" t="str">
        <f t="shared" si="11"/>
        <v/>
      </c>
      <c r="T160" s="17" t="str">
        <f t="shared" si="12"/>
        <v/>
      </c>
      <c r="U160" s="17" t="str">
        <f t="shared" si="13"/>
        <v/>
      </c>
      <c r="V160" s="17" t="str">
        <f t="shared" si="14"/>
        <v/>
      </c>
      <c r="X160" s="17" t="str">
        <f>IF(C160="", "", IF(COUNTIF('Client List'!$Y$12:$Y$261, C160)=0, "X", ""))</f>
        <v/>
      </c>
      <c r="Z160" s="17" t="str">
        <f>IF(E160="", "", IF(COUNTIF('Client List'!$Y$12:$Y$261, E160)=0, "X", ""))</f>
        <v/>
      </c>
      <c r="AB160" s="17" t="str">
        <f>IF(G160="", "", IF(COUNTIF('Client List'!$Y$12:$Y$261, G160)=0, "X", ""))</f>
        <v/>
      </c>
      <c r="AD160" s="17" t="str">
        <f>IF(I160="", "", IF(COUNTIF('Client List'!$Y$12:$Y$261, I160)=0, "X", ""))</f>
        <v/>
      </c>
    </row>
    <row r="161" spans="1:30" x14ac:dyDescent="0.25">
      <c r="A161" s="48"/>
      <c r="B161" s="64"/>
      <c r="C161" s="57"/>
      <c r="D161" s="59"/>
      <c r="E161" s="57"/>
      <c r="F161" s="59"/>
      <c r="G161" s="57"/>
      <c r="H161" s="59"/>
      <c r="I161" s="57"/>
      <c r="J161" s="59"/>
      <c r="K161" s="48"/>
      <c r="M161" s="17" t="str">
        <f>IF($B161="", "", IF($B161&gt;'Client List'!$AA$22, 'Client List'!$AB$21, TEXT($B161, "mmm yyyy")))</f>
        <v/>
      </c>
      <c r="O161" s="17" t="str">
        <f t="shared" si="10"/>
        <v/>
      </c>
      <c r="Q161" s="17" t="str">
        <f>IF('Client List'!$Y161="", "", 'Client List'!$Y161)</f>
        <v/>
      </c>
      <c r="S161" s="17" t="str">
        <f t="shared" si="11"/>
        <v/>
      </c>
      <c r="T161" s="17" t="str">
        <f t="shared" si="12"/>
        <v/>
      </c>
      <c r="U161" s="17" t="str">
        <f t="shared" si="13"/>
        <v/>
      </c>
      <c r="V161" s="17" t="str">
        <f t="shared" si="14"/>
        <v/>
      </c>
      <c r="X161" s="17" t="str">
        <f>IF(C161="", "", IF(COUNTIF('Client List'!$Y$12:$Y$261, C161)=0, "X", ""))</f>
        <v/>
      </c>
      <c r="Z161" s="17" t="str">
        <f>IF(E161="", "", IF(COUNTIF('Client List'!$Y$12:$Y$261, E161)=0, "X", ""))</f>
        <v/>
      </c>
      <c r="AB161" s="17" t="str">
        <f>IF(G161="", "", IF(COUNTIF('Client List'!$Y$12:$Y$261, G161)=0, "X", ""))</f>
        <v/>
      </c>
      <c r="AD161" s="17" t="str">
        <f>IF(I161="", "", IF(COUNTIF('Client List'!$Y$12:$Y$261, I161)=0, "X", ""))</f>
        <v/>
      </c>
    </row>
    <row r="162" spans="1:30" x14ac:dyDescent="0.25">
      <c r="A162" s="48"/>
      <c r="B162" s="64"/>
      <c r="C162" s="57"/>
      <c r="D162" s="59"/>
      <c r="E162" s="57"/>
      <c r="F162" s="59"/>
      <c r="G162" s="57"/>
      <c r="H162" s="59"/>
      <c r="I162" s="57"/>
      <c r="J162" s="59"/>
      <c r="K162" s="48"/>
      <c r="M162" s="17" t="str">
        <f>IF($B162="", "", IF($B162&gt;'Client List'!$AA$22, 'Client List'!$AB$21, TEXT($B162, "mmm yyyy")))</f>
        <v/>
      </c>
      <c r="O162" s="17" t="str">
        <f t="shared" si="10"/>
        <v/>
      </c>
      <c r="Q162" s="17" t="str">
        <f>IF('Client List'!$Y162="", "", 'Client List'!$Y162)</f>
        <v/>
      </c>
      <c r="S162" s="17" t="str">
        <f t="shared" si="11"/>
        <v/>
      </c>
      <c r="T162" s="17" t="str">
        <f t="shared" si="12"/>
        <v/>
      </c>
      <c r="U162" s="17" t="str">
        <f t="shared" si="13"/>
        <v/>
      </c>
      <c r="V162" s="17" t="str">
        <f t="shared" si="14"/>
        <v/>
      </c>
      <c r="X162" s="17" t="str">
        <f>IF(C162="", "", IF(COUNTIF('Client List'!$Y$12:$Y$261, C162)=0, "X", ""))</f>
        <v/>
      </c>
      <c r="Z162" s="17" t="str">
        <f>IF(E162="", "", IF(COUNTIF('Client List'!$Y$12:$Y$261, E162)=0, "X", ""))</f>
        <v/>
      </c>
      <c r="AB162" s="17" t="str">
        <f>IF(G162="", "", IF(COUNTIF('Client List'!$Y$12:$Y$261, G162)=0, "X", ""))</f>
        <v/>
      </c>
      <c r="AD162" s="17" t="str">
        <f>IF(I162="", "", IF(COUNTIF('Client List'!$Y$12:$Y$261, I162)=0, "X", ""))</f>
        <v/>
      </c>
    </row>
    <row r="163" spans="1:30" x14ac:dyDescent="0.25">
      <c r="A163" s="48"/>
      <c r="B163" s="64"/>
      <c r="C163" s="57"/>
      <c r="D163" s="59"/>
      <c r="E163" s="57"/>
      <c r="F163" s="59"/>
      <c r="G163" s="57"/>
      <c r="H163" s="59"/>
      <c r="I163" s="57"/>
      <c r="J163" s="59"/>
      <c r="K163" s="48"/>
      <c r="M163" s="17" t="str">
        <f>IF($B163="", "", IF($B163&gt;'Client List'!$AA$22, 'Client List'!$AB$21, TEXT($B163, "mmm yyyy")))</f>
        <v/>
      </c>
      <c r="O163" s="17" t="str">
        <f t="shared" si="10"/>
        <v/>
      </c>
      <c r="Q163" s="17" t="str">
        <f>IF('Client List'!$Y163="", "", 'Client List'!$Y163)</f>
        <v/>
      </c>
      <c r="S163" s="17" t="str">
        <f t="shared" si="11"/>
        <v/>
      </c>
      <c r="T163" s="17" t="str">
        <f t="shared" si="12"/>
        <v/>
      </c>
      <c r="U163" s="17" t="str">
        <f t="shared" si="13"/>
        <v/>
      </c>
      <c r="V163" s="17" t="str">
        <f t="shared" si="14"/>
        <v/>
      </c>
      <c r="X163" s="17" t="str">
        <f>IF(C163="", "", IF(COUNTIF('Client List'!$Y$12:$Y$261, C163)=0, "X", ""))</f>
        <v/>
      </c>
      <c r="Z163" s="17" t="str">
        <f>IF(E163="", "", IF(COUNTIF('Client List'!$Y$12:$Y$261, E163)=0, "X", ""))</f>
        <v/>
      </c>
      <c r="AB163" s="17" t="str">
        <f>IF(G163="", "", IF(COUNTIF('Client List'!$Y$12:$Y$261, G163)=0, "X", ""))</f>
        <v/>
      </c>
      <c r="AD163" s="17" t="str">
        <f>IF(I163="", "", IF(COUNTIF('Client List'!$Y$12:$Y$261, I163)=0, "X", ""))</f>
        <v/>
      </c>
    </row>
    <row r="164" spans="1:30" x14ac:dyDescent="0.25">
      <c r="A164" s="48"/>
      <c r="B164" s="64"/>
      <c r="C164" s="57"/>
      <c r="D164" s="59"/>
      <c r="E164" s="57"/>
      <c r="F164" s="59"/>
      <c r="G164" s="57"/>
      <c r="H164" s="59"/>
      <c r="I164" s="57"/>
      <c r="J164" s="59"/>
      <c r="K164" s="48"/>
      <c r="M164" s="17" t="str">
        <f>IF($B164="", "", IF($B164&gt;'Client List'!$AA$22, 'Client List'!$AB$21, TEXT($B164, "mmm yyyy")))</f>
        <v/>
      </c>
      <c r="O164" s="17" t="str">
        <f t="shared" si="10"/>
        <v/>
      </c>
      <c r="Q164" s="17" t="str">
        <f>IF('Client List'!$Y164="", "", 'Client List'!$Y164)</f>
        <v/>
      </c>
      <c r="S164" s="17" t="str">
        <f t="shared" si="11"/>
        <v/>
      </c>
      <c r="T164" s="17" t="str">
        <f t="shared" si="12"/>
        <v/>
      </c>
      <c r="U164" s="17" t="str">
        <f t="shared" si="13"/>
        <v/>
      </c>
      <c r="V164" s="17" t="str">
        <f t="shared" si="14"/>
        <v/>
      </c>
      <c r="X164" s="17" t="str">
        <f>IF(C164="", "", IF(COUNTIF('Client List'!$Y$12:$Y$261, C164)=0, "X", ""))</f>
        <v/>
      </c>
      <c r="Z164" s="17" t="str">
        <f>IF(E164="", "", IF(COUNTIF('Client List'!$Y$12:$Y$261, E164)=0, "X", ""))</f>
        <v/>
      </c>
      <c r="AB164" s="17" t="str">
        <f>IF(G164="", "", IF(COUNTIF('Client List'!$Y$12:$Y$261, G164)=0, "X", ""))</f>
        <v/>
      </c>
      <c r="AD164" s="17" t="str">
        <f>IF(I164="", "", IF(COUNTIF('Client List'!$Y$12:$Y$261, I164)=0, "X", ""))</f>
        <v/>
      </c>
    </row>
    <row r="165" spans="1:30" x14ac:dyDescent="0.25">
      <c r="A165" s="48"/>
      <c r="B165" s="64"/>
      <c r="C165" s="57"/>
      <c r="D165" s="59"/>
      <c r="E165" s="57"/>
      <c r="F165" s="59"/>
      <c r="G165" s="57"/>
      <c r="H165" s="59"/>
      <c r="I165" s="57"/>
      <c r="J165" s="59"/>
      <c r="K165" s="48"/>
      <c r="M165" s="17" t="str">
        <f>IF($B165="", "", IF($B165&gt;'Client List'!$AA$22, 'Client List'!$AB$21, TEXT($B165, "mmm yyyy")))</f>
        <v/>
      </c>
      <c r="O165" s="17" t="str">
        <f t="shared" si="10"/>
        <v/>
      </c>
      <c r="Q165" s="17" t="str">
        <f>IF('Client List'!$Y165="", "", 'Client List'!$Y165)</f>
        <v/>
      </c>
      <c r="S165" s="17" t="str">
        <f t="shared" si="11"/>
        <v/>
      </c>
      <c r="T165" s="17" t="str">
        <f t="shared" si="12"/>
        <v/>
      </c>
      <c r="U165" s="17" t="str">
        <f t="shared" si="13"/>
        <v/>
      </c>
      <c r="V165" s="17" t="str">
        <f t="shared" si="14"/>
        <v/>
      </c>
      <c r="X165" s="17" t="str">
        <f>IF(C165="", "", IF(COUNTIF('Client List'!$Y$12:$Y$261, C165)=0, "X", ""))</f>
        <v/>
      </c>
      <c r="Z165" s="17" t="str">
        <f>IF(E165="", "", IF(COUNTIF('Client List'!$Y$12:$Y$261, E165)=0, "X", ""))</f>
        <v/>
      </c>
      <c r="AB165" s="17" t="str">
        <f>IF(G165="", "", IF(COUNTIF('Client List'!$Y$12:$Y$261, G165)=0, "X", ""))</f>
        <v/>
      </c>
      <c r="AD165" s="17" t="str">
        <f>IF(I165="", "", IF(COUNTIF('Client List'!$Y$12:$Y$261, I165)=0, "X", ""))</f>
        <v/>
      </c>
    </row>
    <row r="166" spans="1:30" x14ac:dyDescent="0.25">
      <c r="A166" s="48"/>
      <c r="B166" s="64"/>
      <c r="C166" s="57"/>
      <c r="D166" s="59"/>
      <c r="E166" s="57"/>
      <c r="F166" s="59"/>
      <c r="G166" s="57"/>
      <c r="H166" s="59"/>
      <c r="I166" s="57"/>
      <c r="J166" s="59"/>
      <c r="K166" s="48"/>
      <c r="M166" s="17" t="str">
        <f>IF($B166="", "", IF($B166&gt;'Client List'!$AA$22, 'Client List'!$AB$21, TEXT($B166, "mmm yyyy")))</f>
        <v/>
      </c>
      <c r="O166" s="17" t="str">
        <f t="shared" si="10"/>
        <v/>
      </c>
      <c r="Q166" s="17" t="str">
        <f>IF('Client List'!$Y166="", "", 'Client List'!$Y166)</f>
        <v/>
      </c>
      <c r="S166" s="17" t="str">
        <f t="shared" si="11"/>
        <v/>
      </c>
      <c r="T166" s="17" t="str">
        <f t="shared" si="12"/>
        <v/>
      </c>
      <c r="U166" s="17" t="str">
        <f t="shared" si="13"/>
        <v/>
      </c>
      <c r="V166" s="17" t="str">
        <f t="shared" si="14"/>
        <v/>
      </c>
      <c r="X166" s="17" t="str">
        <f>IF(C166="", "", IF(COUNTIF('Client List'!$Y$12:$Y$261, C166)=0, "X", ""))</f>
        <v/>
      </c>
      <c r="Z166" s="17" t="str">
        <f>IF(E166="", "", IF(COUNTIF('Client List'!$Y$12:$Y$261, E166)=0, "X", ""))</f>
        <v/>
      </c>
      <c r="AB166" s="17" t="str">
        <f>IF(G166="", "", IF(COUNTIF('Client List'!$Y$12:$Y$261, G166)=0, "X", ""))</f>
        <v/>
      </c>
      <c r="AD166" s="17" t="str">
        <f>IF(I166="", "", IF(COUNTIF('Client List'!$Y$12:$Y$261, I166)=0, "X", ""))</f>
        <v/>
      </c>
    </row>
    <row r="167" spans="1:30" x14ac:dyDescent="0.25">
      <c r="A167" s="48"/>
      <c r="B167" s="64"/>
      <c r="C167" s="57"/>
      <c r="D167" s="59"/>
      <c r="E167" s="57"/>
      <c r="F167" s="59"/>
      <c r="G167" s="57"/>
      <c r="H167" s="59"/>
      <c r="I167" s="57"/>
      <c r="J167" s="59"/>
      <c r="K167" s="48"/>
      <c r="M167" s="17" t="str">
        <f>IF($B167="", "", IF($B167&gt;'Client List'!$AA$22, 'Client List'!$AB$21, TEXT($B167, "mmm yyyy")))</f>
        <v/>
      </c>
      <c r="O167" s="17" t="str">
        <f t="shared" si="10"/>
        <v/>
      </c>
      <c r="Q167" s="17" t="str">
        <f>IF('Client List'!$Y167="", "", 'Client List'!$Y167)</f>
        <v/>
      </c>
      <c r="S167" s="17" t="str">
        <f t="shared" si="11"/>
        <v/>
      </c>
      <c r="T167" s="17" t="str">
        <f t="shared" si="12"/>
        <v/>
      </c>
      <c r="U167" s="17" t="str">
        <f t="shared" si="13"/>
        <v/>
      </c>
      <c r="V167" s="17" t="str">
        <f t="shared" si="14"/>
        <v/>
      </c>
      <c r="X167" s="17" t="str">
        <f>IF(C167="", "", IF(COUNTIF('Client List'!$Y$12:$Y$261, C167)=0, "X", ""))</f>
        <v/>
      </c>
      <c r="Z167" s="17" t="str">
        <f>IF(E167="", "", IF(COUNTIF('Client List'!$Y$12:$Y$261, E167)=0, "X", ""))</f>
        <v/>
      </c>
      <c r="AB167" s="17" t="str">
        <f>IF(G167="", "", IF(COUNTIF('Client List'!$Y$12:$Y$261, G167)=0, "X", ""))</f>
        <v/>
      </c>
      <c r="AD167" s="17" t="str">
        <f>IF(I167="", "", IF(COUNTIF('Client List'!$Y$12:$Y$261, I167)=0, "X", ""))</f>
        <v/>
      </c>
    </row>
    <row r="168" spans="1:30" x14ac:dyDescent="0.25">
      <c r="A168" s="48"/>
      <c r="B168" s="64"/>
      <c r="C168" s="57"/>
      <c r="D168" s="59"/>
      <c r="E168" s="57"/>
      <c r="F168" s="59"/>
      <c r="G168" s="57"/>
      <c r="H168" s="59"/>
      <c r="I168" s="57"/>
      <c r="J168" s="59"/>
      <c r="K168" s="48"/>
      <c r="M168" s="17" t="str">
        <f>IF($B168="", "", IF($B168&gt;'Client List'!$AA$22, 'Client List'!$AB$21, TEXT($B168, "mmm yyyy")))</f>
        <v/>
      </c>
      <c r="O168" s="17" t="str">
        <f t="shared" si="10"/>
        <v/>
      </c>
      <c r="Q168" s="17" t="str">
        <f>IF('Client List'!$Y168="", "", 'Client List'!$Y168)</f>
        <v/>
      </c>
      <c r="S168" s="17" t="str">
        <f t="shared" si="11"/>
        <v/>
      </c>
      <c r="T168" s="17" t="str">
        <f t="shared" si="12"/>
        <v/>
      </c>
      <c r="U168" s="17" t="str">
        <f t="shared" si="13"/>
        <v/>
      </c>
      <c r="V168" s="17" t="str">
        <f t="shared" si="14"/>
        <v/>
      </c>
      <c r="X168" s="17" t="str">
        <f>IF(C168="", "", IF(COUNTIF('Client List'!$Y$12:$Y$261, C168)=0, "X", ""))</f>
        <v/>
      </c>
      <c r="Z168" s="17" t="str">
        <f>IF(E168="", "", IF(COUNTIF('Client List'!$Y$12:$Y$261, E168)=0, "X", ""))</f>
        <v/>
      </c>
      <c r="AB168" s="17" t="str">
        <f>IF(G168="", "", IF(COUNTIF('Client List'!$Y$12:$Y$261, G168)=0, "X", ""))</f>
        <v/>
      </c>
      <c r="AD168" s="17" t="str">
        <f>IF(I168="", "", IF(COUNTIF('Client List'!$Y$12:$Y$261, I168)=0, "X", ""))</f>
        <v/>
      </c>
    </row>
    <row r="169" spans="1:30" x14ac:dyDescent="0.25">
      <c r="A169" s="48"/>
      <c r="B169" s="64"/>
      <c r="C169" s="57"/>
      <c r="D169" s="59"/>
      <c r="E169" s="57"/>
      <c r="F169" s="59"/>
      <c r="G169" s="57"/>
      <c r="H169" s="59"/>
      <c r="I169" s="57"/>
      <c r="J169" s="59"/>
      <c r="K169" s="48"/>
      <c r="M169" s="17" t="str">
        <f>IF($B169="", "", IF($B169&gt;'Client List'!$AA$22, 'Client List'!$AB$21, TEXT($B169, "mmm yyyy")))</f>
        <v/>
      </c>
      <c r="O169" s="17" t="str">
        <f t="shared" si="10"/>
        <v/>
      </c>
      <c r="Q169" s="17" t="str">
        <f>IF('Client List'!$Y169="", "", 'Client List'!$Y169)</f>
        <v/>
      </c>
      <c r="S169" s="17" t="str">
        <f t="shared" si="11"/>
        <v/>
      </c>
      <c r="T169" s="17" t="str">
        <f t="shared" si="12"/>
        <v/>
      </c>
      <c r="U169" s="17" t="str">
        <f t="shared" si="13"/>
        <v/>
      </c>
      <c r="V169" s="17" t="str">
        <f t="shared" si="14"/>
        <v/>
      </c>
      <c r="X169" s="17" t="str">
        <f>IF(C169="", "", IF(COUNTIF('Client List'!$Y$12:$Y$261, C169)=0, "X", ""))</f>
        <v/>
      </c>
      <c r="Z169" s="17" t="str">
        <f>IF(E169="", "", IF(COUNTIF('Client List'!$Y$12:$Y$261, E169)=0, "X", ""))</f>
        <v/>
      </c>
      <c r="AB169" s="17" t="str">
        <f>IF(G169="", "", IF(COUNTIF('Client List'!$Y$12:$Y$261, G169)=0, "X", ""))</f>
        <v/>
      </c>
      <c r="AD169" s="17" t="str">
        <f>IF(I169="", "", IF(COUNTIF('Client List'!$Y$12:$Y$261, I169)=0, "X", ""))</f>
        <v/>
      </c>
    </row>
    <row r="170" spans="1:30" x14ac:dyDescent="0.25">
      <c r="A170" s="48"/>
      <c r="B170" s="64"/>
      <c r="C170" s="57"/>
      <c r="D170" s="59"/>
      <c r="E170" s="57"/>
      <c r="F170" s="59"/>
      <c r="G170" s="57"/>
      <c r="H170" s="59"/>
      <c r="I170" s="57"/>
      <c r="J170" s="59"/>
      <c r="K170" s="48"/>
      <c r="M170" s="17" t="str">
        <f>IF($B170="", "", IF($B170&gt;'Client List'!$AA$22, 'Client List'!$AB$21, TEXT($B170, "mmm yyyy")))</f>
        <v/>
      </c>
      <c r="O170" s="17" t="str">
        <f t="shared" si="10"/>
        <v/>
      </c>
      <c r="Q170" s="17" t="str">
        <f>IF('Client List'!$Y170="", "", 'Client List'!$Y170)</f>
        <v/>
      </c>
      <c r="S170" s="17" t="str">
        <f t="shared" si="11"/>
        <v/>
      </c>
      <c r="T170" s="17" t="str">
        <f t="shared" si="12"/>
        <v/>
      </c>
      <c r="U170" s="17" t="str">
        <f t="shared" si="13"/>
        <v/>
      </c>
      <c r="V170" s="17" t="str">
        <f t="shared" si="14"/>
        <v/>
      </c>
      <c r="X170" s="17" t="str">
        <f>IF(C170="", "", IF(COUNTIF('Client List'!$Y$12:$Y$261, C170)=0, "X", ""))</f>
        <v/>
      </c>
      <c r="Z170" s="17" t="str">
        <f>IF(E170="", "", IF(COUNTIF('Client List'!$Y$12:$Y$261, E170)=0, "X", ""))</f>
        <v/>
      </c>
      <c r="AB170" s="17" t="str">
        <f>IF(G170="", "", IF(COUNTIF('Client List'!$Y$12:$Y$261, G170)=0, "X", ""))</f>
        <v/>
      </c>
      <c r="AD170" s="17" t="str">
        <f>IF(I170="", "", IF(COUNTIF('Client List'!$Y$12:$Y$261, I170)=0, "X", ""))</f>
        <v/>
      </c>
    </row>
    <row r="171" spans="1:30" x14ac:dyDescent="0.25">
      <c r="A171" s="48"/>
      <c r="B171" s="64"/>
      <c r="C171" s="57"/>
      <c r="D171" s="59"/>
      <c r="E171" s="57"/>
      <c r="F171" s="59"/>
      <c r="G171" s="57"/>
      <c r="H171" s="59"/>
      <c r="I171" s="57"/>
      <c r="J171" s="59"/>
      <c r="K171" s="48"/>
      <c r="M171" s="17" t="str">
        <f>IF($B171="", "", IF($B171&gt;'Client List'!$AA$22, 'Client List'!$AB$21, TEXT($B171, "mmm yyyy")))</f>
        <v/>
      </c>
      <c r="O171" s="17" t="str">
        <f t="shared" si="10"/>
        <v/>
      </c>
      <c r="Q171" s="17" t="str">
        <f>IF('Client List'!$Y171="", "", 'Client List'!$Y171)</f>
        <v/>
      </c>
      <c r="S171" s="17" t="str">
        <f t="shared" si="11"/>
        <v/>
      </c>
      <c r="T171" s="17" t="str">
        <f t="shared" si="12"/>
        <v/>
      </c>
      <c r="U171" s="17" t="str">
        <f t="shared" si="13"/>
        <v/>
      </c>
      <c r="V171" s="17" t="str">
        <f t="shared" si="14"/>
        <v/>
      </c>
      <c r="X171" s="17" t="str">
        <f>IF(C171="", "", IF(COUNTIF('Client List'!$Y$12:$Y$261, C171)=0, "X", ""))</f>
        <v/>
      </c>
      <c r="Z171" s="17" t="str">
        <f>IF(E171="", "", IF(COUNTIF('Client List'!$Y$12:$Y$261, E171)=0, "X", ""))</f>
        <v/>
      </c>
      <c r="AB171" s="17" t="str">
        <f>IF(G171="", "", IF(COUNTIF('Client List'!$Y$12:$Y$261, G171)=0, "X", ""))</f>
        <v/>
      </c>
      <c r="AD171" s="17" t="str">
        <f>IF(I171="", "", IF(COUNTIF('Client List'!$Y$12:$Y$261, I171)=0, "X", ""))</f>
        <v/>
      </c>
    </row>
    <row r="172" spans="1:30" x14ac:dyDescent="0.25">
      <c r="A172" s="48"/>
      <c r="B172" s="64"/>
      <c r="C172" s="57"/>
      <c r="D172" s="59"/>
      <c r="E172" s="57"/>
      <c r="F172" s="59"/>
      <c r="G172" s="57"/>
      <c r="H172" s="59"/>
      <c r="I172" s="57"/>
      <c r="J172" s="59"/>
      <c r="K172" s="48"/>
      <c r="M172" s="17" t="str">
        <f>IF($B172="", "", IF($B172&gt;'Client List'!$AA$22, 'Client List'!$AB$21, TEXT($B172, "mmm yyyy")))</f>
        <v/>
      </c>
      <c r="O172" s="17" t="str">
        <f t="shared" si="10"/>
        <v/>
      </c>
      <c r="Q172" s="17" t="str">
        <f>IF('Client List'!$Y172="", "", 'Client List'!$Y172)</f>
        <v/>
      </c>
      <c r="S172" s="17" t="str">
        <f t="shared" si="11"/>
        <v/>
      </c>
      <c r="T172" s="17" t="str">
        <f t="shared" si="12"/>
        <v/>
      </c>
      <c r="U172" s="17" t="str">
        <f t="shared" si="13"/>
        <v/>
      </c>
      <c r="V172" s="17" t="str">
        <f t="shared" si="14"/>
        <v/>
      </c>
      <c r="X172" s="17" t="str">
        <f>IF(C172="", "", IF(COUNTIF('Client List'!$Y$12:$Y$261, C172)=0, "X", ""))</f>
        <v/>
      </c>
      <c r="Z172" s="17" t="str">
        <f>IF(E172="", "", IF(COUNTIF('Client List'!$Y$12:$Y$261, E172)=0, "X", ""))</f>
        <v/>
      </c>
      <c r="AB172" s="17" t="str">
        <f>IF(G172="", "", IF(COUNTIF('Client List'!$Y$12:$Y$261, G172)=0, "X", ""))</f>
        <v/>
      </c>
      <c r="AD172" s="17" t="str">
        <f>IF(I172="", "", IF(COUNTIF('Client List'!$Y$12:$Y$261, I172)=0, "X", ""))</f>
        <v/>
      </c>
    </row>
    <row r="173" spans="1:30" x14ac:dyDescent="0.25">
      <c r="A173" s="48"/>
      <c r="B173" s="64"/>
      <c r="C173" s="57"/>
      <c r="D173" s="59"/>
      <c r="E173" s="57"/>
      <c r="F173" s="59"/>
      <c r="G173" s="57"/>
      <c r="H173" s="59"/>
      <c r="I173" s="57"/>
      <c r="J173" s="59"/>
      <c r="K173" s="48"/>
      <c r="M173" s="17" t="str">
        <f>IF($B173="", "", IF($B173&gt;'Client List'!$AA$22, 'Client List'!$AB$21, TEXT($B173, "mmm yyyy")))</f>
        <v/>
      </c>
      <c r="O173" s="17" t="str">
        <f t="shared" si="10"/>
        <v/>
      </c>
      <c r="Q173" s="17" t="str">
        <f>IF('Client List'!$Y173="", "", 'Client List'!$Y173)</f>
        <v/>
      </c>
      <c r="S173" s="17" t="str">
        <f t="shared" si="11"/>
        <v/>
      </c>
      <c r="T173" s="17" t="str">
        <f t="shared" si="12"/>
        <v/>
      </c>
      <c r="U173" s="17" t="str">
        <f t="shared" si="13"/>
        <v/>
      </c>
      <c r="V173" s="17" t="str">
        <f t="shared" si="14"/>
        <v/>
      </c>
      <c r="X173" s="17" t="str">
        <f>IF(C173="", "", IF(COUNTIF('Client List'!$Y$12:$Y$261, C173)=0, "X", ""))</f>
        <v/>
      </c>
      <c r="Z173" s="17" t="str">
        <f>IF(E173="", "", IF(COUNTIF('Client List'!$Y$12:$Y$261, E173)=0, "X", ""))</f>
        <v/>
      </c>
      <c r="AB173" s="17" t="str">
        <f>IF(G173="", "", IF(COUNTIF('Client List'!$Y$12:$Y$261, G173)=0, "X", ""))</f>
        <v/>
      </c>
      <c r="AD173" s="17" t="str">
        <f>IF(I173="", "", IF(COUNTIF('Client List'!$Y$12:$Y$261, I173)=0, "X", ""))</f>
        <v/>
      </c>
    </row>
    <row r="174" spans="1:30" x14ac:dyDescent="0.25">
      <c r="A174" s="48"/>
      <c r="B174" s="64"/>
      <c r="C174" s="57"/>
      <c r="D174" s="59"/>
      <c r="E174" s="57"/>
      <c r="F174" s="59"/>
      <c r="G174" s="57"/>
      <c r="H174" s="59"/>
      <c r="I174" s="57"/>
      <c r="J174" s="59"/>
      <c r="K174" s="48"/>
      <c r="M174" s="17" t="str">
        <f>IF($B174="", "", IF($B174&gt;'Client List'!$AA$22, 'Client List'!$AB$21, TEXT($B174, "mmm yyyy")))</f>
        <v/>
      </c>
      <c r="O174" s="17" t="str">
        <f t="shared" si="10"/>
        <v/>
      </c>
      <c r="Q174" s="17" t="str">
        <f>IF('Client List'!$Y174="", "", 'Client List'!$Y174)</f>
        <v/>
      </c>
      <c r="S174" s="17" t="str">
        <f t="shared" si="11"/>
        <v/>
      </c>
      <c r="T174" s="17" t="str">
        <f t="shared" si="12"/>
        <v/>
      </c>
      <c r="U174" s="17" t="str">
        <f t="shared" si="13"/>
        <v/>
      </c>
      <c r="V174" s="17" t="str">
        <f t="shared" si="14"/>
        <v/>
      </c>
      <c r="X174" s="17" t="str">
        <f>IF(C174="", "", IF(COUNTIF('Client List'!$Y$12:$Y$261, C174)=0, "X", ""))</f>
        <v/>
      </c>
      <c r="Z174" s="17" t="str">
        <f>IF(E174="", "", IF(COUNTIF('Client List'!$Y$12:$Y$261, E174)=0, "X", ""))</f>
        <v/>
      </c>
      <c r="AB174" s="17" t="str">
        <f>IF(G174="", "", IF(COUNTIF('Client List'!$Y$12:$Y$261, G174)=0, "X", ""))</f>
        <v/>
      </c>
      <c r="AD174" s="17" t="str">
        <f>IF(I174="", "", IF(COUNTIF('Client List'!$Y$12:$Y$261, I174)=0, "X", ""))</f>
        <v/>
      </c>
    </row>
    <row r="175" spans="1:30" x14ac:dyDescent="0.25">
      <c r="A175" s="48"/>
      <c r="B175" s="64"/>
      <c r="C175" s="57"/>
      <c r="D175" s="59"/>
      <c r="E175" s="57"/>
      <c r="F175" s="59"/>
      <c r="G175" s="57"/>
      <c r="H175" s="59"/>
      <c r="I175" s="57"/>
      <c r="J175" s="59"/>
      <c r="K175" s="48"/>
      <c r="M175" s="17" t="str">
        <f>IF($B175="", "", IF($B175&gt;'Client List'!$AA$22, 'Client List'!$AB$21, TEXT($B175, "mmm yyyy")))</f>
        <v/>
      </c>
      <c r="O175" s="17" t="str">
        <f t="shared" si="10"/>
        <v/>
      </c>
      <c r="Q175" s="17" t="str">
        <f>IF('Client List'!$Y175="", "", 'Client List'!$Y175)</f>
        <v/>
      </c>
      <c r="S175" s="17" t="str">
        <f t="shared" si="11"/>
        <v/>
      </c>
      <c r="T175" s="17" t="str">
        <f t="shared" si="12"/>
        <v/>
      </c>
      <c r="U175" s="17" t="str">
        <f t="shared" si="13"/>
        <v/>
      </c>
      <c r="V175" s="17" t="str">
        <f t="shared" si="14"/>
        <v/>
      </c>
      <c r="X175" s="17" t="str">
        <f>IF(C175="", "", IF(COUNTIF('Client List'!$Y$12:$Y$261, C175)=0, "X", ""))</f>
        <v/>
      </c>
      <c r="Z175" s="17" t="str">
        <f>IF(E175="", "", IF(COUNTIF('Client List'!$Y$12:$Y$261, E175)=0, "X", ""))</f>
        <v/>
      </c>
      <c r="AB175" s="17" t="str">
        <f>IF(G175="", "", IF(COUNTIF('Client List'!$Y$12:$Y$261, G175)=0, "X", ""))</f>
        <v/>
      </c>
      <c r="AD175" s="17" t="str">
        <f>IF(I175="", "", IF(COUNTIF('Client List'!$Y$12:$Y$261, I175)=0, "X", ""))</f>
        <v/>
      </c>
    </row>
    <row r="176" spans="1:30" x14ac:dyDescent="0.25">
      <c r="A176" s="48"/>
      <c r="B176" s="64"/>
      <c r="C176" s="57"/>
      <c r="D176" s="59"/>
      <c r="E176" s="57"/>
      <c r="F176" s="59"/>
      <c r="G176" s="57"/>
      <c r="H176" s="59"/>
      <c r="I176" s="57"/>
      <c r="J176" s="59"/>
      <c r="K176" s="48"/>
      <c r="M176" s="17" t="str">
        <f>IF($B176="", "", IF($B176&gt;'Client List'!$AA$22, 'Client List'!$AB$21, TEXT($B176, "mmm yyyy")))</f>
        <v/>
      </c>
      <c r="O176" s="17" t="str">
        <f t="shared" si="10"/>
        <v/>
      </c>
      <c r="Q176" s="17" t="str">
        <f>IF('Client List'!$Y176="", "", 'Client List'!$Y176)</f>
        <v/>
      </c>
      <c r="S176" s="17" t="str">
        <f t="shared" si="11"/>
        <v/>
      </c>
      <c r="T176" s="17" t="str">
        <f t="shared" si="12"/>
        <v/>
      </c>
      <c r="U176" s="17" t="str">
        <f t="shared" si="13"/>
        <v/>
      </c>
      <c r="V176" s="17" t="str">
        <f t="shared" si="14"/>
        <v/>
      </c>
      <c r="X176" s="17" t="str">
        <f>IF(C176="", "", IF(COUNTIF('Client List'!$Y$12:$Y$261, C176)=0, "X", ""))</f>
        <v/>
      </c>
      <c r="Z176" s="17" t="str">
        <f>IF(E176="", "", IF(COUNTIF('Client List'!$Y$12:$Y$261, E176)=0, "X", ""))</f>
        <v/>
      </c>
      <c r="AB176" s="17" t="str">
        <f>IF(G176="", "", IF(COUNTIF('Client List'!$Y$12:$Y$261, G176)=0, "X", ""))</f>
        <v/>
      </c>
      <c r="AD176" s="17" t="str">
        <f>IF(I176="", "", IF(COUNTIF('Client List'!$Y$12:$Y$261, I176)=0, "X", ""))</f>
        <v/>
      </c>
    </row>
    <row r="177" spans="1:30" x14ac:dyDescent="0.25">
      <c r="A177" s="48"/>
      <c r="B177" s="64"/>
      <c r="C177" s="57"/>
      <c r="D177" s="59"/>
      <c r="E177" s="57"/>
      <c r="F177" s="59"/>
      <c r="G177" s="57"/>
      <c r="H177" s="59"/>
      <c r="I177" s="57"/>
      <c r="J177" s="59"/>
      <c r="K177" s="48"/>
      <c r="M177" s="17" t="str">
        <f>IF($B177="", "", IF($B177&gt;'Client List'!$AA$22, 'Client List'!$AB$21, TEXT($B177, "mmm yyyy")))</f>
        <v/>
      </c>
      <c r="O177" s="17" t="str">
        <f t="shared" si="10"/>
        <v/>
      </c>
      <c r="Q177" s="17" t="str">
        <f>IF('Client List'!$Y177="", "", 'Client List'!$Y177)</f>
        <v/>
      </c>
      <c r="S177" s="17" t="str">
        <f t="shared" si="11"/>
        <v/>
      </c>
      <c r="T177" s="17" t="str">
        <f t="shared" si="12"/>
        <v/>
      </c>
      <c r="U177" s="17" t="str">
        <f t="shared" si="13"/>
        <v/>
      </c>
      <c r="V177" s="17" t="str">
        <f t="shared" si="14"/>
        <v/>
      </c>
      <c r="X177" s="17" t="str">
        <f>IF(C177="", "", IF(COUNTIF('Client List'!$Y$12:$Y$261, C177)=0, "X", ""))</f>
        <v/>
      </c>
      <c r="Z177" s="17" t="str">
        <f>IF(E177="", "", IF(COUNTIF('Client List'!$Y$12:$Y$261, E177)=0, "X", ""))</f>
        <v/>
      </c>
      <c r="AB177" s="17" t="str">
        <f>IF(G177="", "", IF(COUNTIF('Client List'!$Y$12:$Y$261, G177)=0, "X", ""))</f>
        <v/>
      </c>
      <c r="AD177" s="17" t="str">
        <f>IF(I177="", "", IF(COUNTIF('Client List'!$Y$12:$Y$261, I177)=0, "X", ""))</f>
        <v/>
      </c>
    </row>
    <row r="178" spans="1:30" x14ac:dyDescent="0.25">
      <c r="A178" s="48"/>
      <c r="B178" s="64"/>
      <c r="C178" s="57"/>
      <c r="D178" s="59"/>
      <c r="E178" s="57"/>
      <c r="F178" s="59"/>
      <c r="G178" s="57"/>
      <c r="H178" s="59"/>
      <c r="I178" s="57"/>
      <c r="J178" s="59"/>
      <c r="K178" s="48"/>
      <c r="M178" s="17" t="str">
        <f>IF($B178="", "", IF($B178&gt;'Client List'!$AA$22, 'Client List'!$AB$21, TEXT($B178, "mmm yyyy")))</f>
        <v/>
      </c>
      <c r="O178" s="17" t="str">
        <f t="shared" si="10"/>
        <v/>
      </c>
      <c r="Q178" s="17" t="str">
        <f>IF('Client List'!$Y178="", "", 'Client List'!$Y178)</f>
        <v/>
      </c>
      <c r="S178" s="17" t="str">
        <f t="shared" si="11"/>
        <v/>
      </c>
      <c r="T178" s="17" t="str">
        <f t="shared" si="12"/>
        <v/>
      </c>
      <c r="U178" s="17" t="str">
        <f t="shared" si="13"/>
        <v/>
      </c>
      <c r="V178" s="17" t="str">
        <f t="shared" si="14"/>
        <v/>
      </c>
      <c r="X178" s="17" t="str">
        <f>IF(C178="", "", IF(COUNTIF('Client List'!$Y$12:$Y$261, C178)=0, "X", ""))</f>
        <v/>
      </c>
      <c r="Z178" s="17" t="str">
        <f>IF(E178="", "", IF(COUNTIF('Client List'!$Y$12:$Y$261, E178)=0, "X", ""))</f>
        <v/>
      </c>
      <c r="AB178" s="17" t="str">
        <f>IF(G178="", "", IF(COUNTIF('Client List'!$Y$12:$Y$261, G178)=0, "X", ""))</f>
        <v/>
      </c>
      <c r="AD178" s="17" t="str">
        <f>IF(I178="", "", IF(COUNTIF('Client List'!$Y$12:$Y$261, I178)=0, "X", ""))</f>
        <v/>
      </c>
    </row>
    <row r="179" spans="1:30" x14ac:dyDescent="0.25">
      <c r="A179" s="48"/>
      <c r="B179" s="64"/>
      <c r="C179" s="57"/>
      <c r="D179" s="59"/>
      <c r="E179" s="57"/>
      <c r="F179" s="59"/>
      <c r="G179" s="57"/>
      <c r="H179" s="59"/>
      <c r="I179" s="57"/>
      <c r="J179" s="59"/>
      <c r="K179" s="48"/>
      <c r="M179" s="17" t="str">
        <f>IF($B179="", "", IF($B179&gt;'Client List'!$AA$22, 'Client List'!$AB$21, TEXT($B179, "mmm yyyy")))</f>
        <v/>
      </c>
      <c r="O179" s="17" t="str">
        <f t="shared" si="10"/>
        <v/>
      </c>
      <c r="Q179" s="17" t="str">
        <f>IF('Client List'!$Y179="", "", 'Client List'!$Y179)</f>
        <v/>
      </c>
      <c r="S179" s="17" t="str">
        <f t="shared" si="11"/>
        <v/>
      </c>
      <c r="T179" s="17" t="str">
        <f t="shared" si="12"/>
        <v/>
      </c>
      <c r="U179" s="17" t="str">
        <f t="shared" si="13"/>
        <v/>
      </c>
      <c r="V179" s="17" t="str">
        <f t="shared" si="14"/>
        <v/>
      </c>
      <c r="X179" s="17" t="str">
        <f>IF(C179="", "", IF(COUNTIF('Client List'!$Y$12:$Y$261, C179)=0, "X", ""))</f>
        <v/>
      </c>
      <c r="Z179" s="17" t="str">
        <f>IF(E179="", "", IF(COUNTIF('Client List'!$Y$12:$Y$261, E179)=0, "X", ""))</f>
        <v/>
      </c>
      <c r="AB179" s="17" t="str">
        <f>IF(G179="", "", IF(COUNTIF('Client List'!$Y$12:$Y$261, G179)=0, "X", ""))</f>
        <v/>
      </c>
      <c r="AD179" s="17" t="str">
        <f>IF(I179="", "", IF(COUNTIF('Client List'!$Y$12:$Y$261, I179)=0, "X", ""))</f>
        <v/>
      </c>
    </row>
    <row r="180" spans="1:30" x14ac:dyDescent="0.25">
      <c r="A180" s="48"/>
      <c r="B180" s="64"/>
      <c r="C180" s="57"/>
      <c r="D180" s="59"/>
      <c r="E180" s="57"/>
      <c r="F180" s="59"/>
      <c r="G180" s="57"/>
      <c r="H180" s="59"/>
      <c r="I180" s="57"/>
      <c r="J180" s="59"/>
      <c r="K180" s="48"/>
      <c r="M180" s="17" t="str">
        <f>IF($B180="", "", IF($B180&gt;'Client List'!$AA$22, 'Client List'!$AB$21, TEXT($B180, "mmm yyyy")))</f>
        <v/>
      </c>
      <c r="O180" s="17" t="str">
        <f t="shared" si="10"/>
        <v/>
      </c>
      <c r="Q180" s="17" t="str">
        <f>IF('Client List'!$Y180="", "", 'Client List'!$Y180)</f>
        <v/>
      </c>
      <c r="S180" s="17" t="str">
        <f t="shared" si="11"/>
        <v/>
      </c>
      <c r="T180" s="17" t="str">
        <f t="shared" si="12"/>
        <v/>
      </c>
      <c r="U180" s="17" t="str">
        <f t="shared" si="13"/>
        <v/>
      </c>
      <c r="V180" s="17" t="str">
        <f t="shared" si="14"/>
        <v/>
      </c>
      <c r="X180" s="17" t="str">
        <f>IF(C180="", "", IF(COUNTIF('Client List'!$Y$12:$Y$261, C180)=0, "X", ""))</f>
        <v/>
      </c>
      <c r="Z180" s="17" t="str">
        <f>IF(E180="", "", IF(COUNTIF('Client List'!$Y$12:$Y$261, E180)=0, "X", ""))</f>
        <v/>
      </c>
      <c r="AB180" s="17" t="str">
        <f>IF(G180="", "", IF(COUNTIF('Client List'!$Y$12:$Y$261, G180)=0, "X", ""))</f>
        <v/>
      </c>
      <c r="AD180" s="17" t="str">
        <f>IF(I180="", "", IF(COUNTIF('Client List'!$Y$12:$Y$261, I180)=0, "X", ""))</f>
        <v/>
      </c>
    </row>
    <row r="181" spans="1:30" x14ac:dyDescent="0.25">
      <c r="A181" s="48"/>
      <c r="B181" s="64"/>
      <c r="C181" s="57"/>
      <c r="D181" s="59"/>
      <c r="E181" s="57"/>
      <c r="F181" s="59"/>
      <c r="G181" s="57"/>
      <c r="H181" s="59"/>
      <c r="I181" s="57"/>
      <c r="J181" s="59"/>
      <c r="K181" s="48"/>
      <c r="M181" s="17" t="str">
        <f>IF($B181="", "", IF($B181&gt;'Client List'!$AA$22, 'Client List'!$AB$21, TEXT($B181, "mmm yyyy")))</f>
        <v/>
      </c>
      <c r="O181" s="17" t="str">
        <f t="shared" si="10"/>
        <v/>
      </c>
      <c r="Q181" s="17" t="str">
        <f>IF('Client List'!$Y181="", "", 'Client List'!$Y181)</f>
        <v/>
      </c>
      <c r="S181" s="17" t="str">
        <f t="shared" si="11"/>
        <v/>
      </c>
      <c r="T181" s="17" t="str">
        <f t="shared" si="12"/>
        <v/>
      </c>
      <c r="U181" s="17" t="str">
        <f t="shared" si="13"/>
        <v/>
      </c>
      <c r="V181" s="17" t="str">
        <f t="shared" si="14"/>
        <v/>
      </c>
      <c r="X181" s="17" t="str">
        <f>IF(C181="", "", IF(COUNTIF('Client List'!$Y$12:$Y$261, C181)=0, "X", ""))</f>
        <v/>
      </c>
      <c r="Z181" s="17" t="str">
        <f>IF(E181="", "", IF(COUNTIF('Client List'!$Y$12:$Y$261, E181)=0, "X", ""))</f>
        <v/>
      </c>
      <c r="AB181" s="17" t="str">
        <f>IF(G181="", "", IF(COUNTIF('Client List'!$Y$12:$Y$261, G181)=0, "X", ""))</f>
        <v/>
      </c>
      <c r="AD181" s="17" t="str">
        <f>IF(I181="", "", IF(COUNTIF('Client List'!$Y$12:$Y$261, I181)=0, "X", ""))</f>
        <v/>
      </c>
    </row>
    <row r="182" spans="1:30" x14ac:dyDescent="0.25">
      <c r="A182" s="48"/>
      <c r="B182" s="64"/>
      <c r="C182" s="57"/>
      <c r="D182" s="59"/>
      <c r="E182" s="57"/>
      <c r="F182" s="59"/>
      <c r="G182" s="57"/>
      <c r="H182" s="59"/>
      <c r="I182" s="57"/>
      <c r="J182" s="59"/>
      <c r="K182" s="48"/>
      <c r="M182" s="17" t="str">
        <f>IF($B182="", "", IF($B182&gt;'Client List'!$AA$22, 'Client List'!$AB$21, TEXT($B182, "mmm yyyy")))</f>
        <v/>
      </c>
      <c r="O182" s="17" t="str">
        <f t="shared" si="10"/>
        <v/>
      </c>
      <c r="Q182" s="17" t="str">
        <f>IF('Client List'!$Y182="", "", 'Client List'!$Y182)</f>
        <v/>
      </c>
      <c r="S182" s="17" t="str">
        <f t="shared" si="11"/>
        <v/>
      </c>
      <c r="T182" s="17" t="str">
        <f t="shared" si="12"/>
        <v/>
      </c>
      <c r="U182" s="17" t="str">
        <f t="shared" si="13"/>
        <v/>
      </c>
      <c r="V182" s="17" t="str">
        <f t="shared" si="14"/>
        <v/>
      </c>
      <c r="X182" s="17" t="str">
        <f>IF(C182="", "", IF(COUNTIF('Client List'!$Y$12:$Y$261, C182)=0, "X", ""))</f>
        <v/>
      </c>
      <c r="Z182" s="17" t="str">
        <f>IF(E182="", "", IF(COUNTIF('Client List'!$Y$12:$Y$261, E182)=0, "X", ""))</f>
        <v/>
      </c>
      <c r="AB182" s="17" t="str">
        <f>IF(G182="", "", IF(COUNTIF('Client List'!$Y$12:$Y$261, G182)=0, "X", ""))</f>
        <v/>
      </c>
      <c r="AD182" s="17" t="str">
        <f>IF(I182="", "", IF(COUNTIF('Client List'!$Y$12:$Y$261, I182)=0, "X", ""))</f>
        <v/>
      </c>
    </row>
    <row r="183" spans="1:30" x14ac:dyDescent="0.25">
      <c r="A183" s="48"/>
      <c r="B183" s="64"/>
      <c r="C183" s="57"/>
      <c r="D183" s="59"/>
      <c r="E183" s="57"/>
      <c r="F183" s="59"/>
      <c r="G183" s="57"/>
      <c r="H183" s="59"/>
      <c r="I183" s="57"/>
      <c r="J183" s="59"/>
      <c r="K183" s="48"/>
      <c r="M183" s="17" t="str">
        <f>IF($B183="", "", IF($B183&gt;'Client List'!$AA$22, 'Client List'!$AB$21, TEXT($B183, "mmm yyyy")))</f>
        <v/>
      </c>
      <c r="O183" s="17" t="str">
        <f t="shared" si="10"/>
        <v/>
      </c>
      <c r="Q183" s="17" t="str">
        <f>IF('Client List'!$Y183="", "", 'Client List'!$Y183)</f>
        <v/>
      </c>
      <c r="S183" s="17" t="str">
        <f t="shared" si="11"/>
        <v/>
      </c>
      <c r="T183" s="17" t="str">
        <f t="shared" si="12"/>
        <v/>
      </c>
      <c r="U183" s="17" t="str">
        <f t="shared" si="13"/>
        <v/>
      </c>
      <c r="V183" s="17" t="str">
        <f t="shared" si="14"/>
        <v/>
      </c>
      <c r="X183" s="17" t="str">
        <f>IF(C183="", "", IF(COUNTIF('Client List'!$Y$12:$Y$261, C183)=0, "X", ""))</f>
        <v/>
      </c>
      <c r="Z183" s="17" t="str">
        <f>IF(E183="", "", IF(COUNTIF('Client List'!$Y$12:$Y$261, E183)=0, "X", ""))</f>
        <v/>
      </c>
      <c r="AB183" s="17" t="str">
        <f>IF(G183="", "", IF(COUNTIF('Client List'!$Y$12:$Y$261, G183)=0, "X", ""))</f>
        <v/>
      </c>
      <c r="AD183" s="17" t="str">
        <f>IF(I183="", "", IF(COUNTIF('Client List'!$Y$12:$Y$261, I183)=0, "X", ""))</f>
        <v/>
      </c>
    </row>
    <row r="184" spans="1:30" x14ac:dyDescent="0.25">
      <c r="A184" s="48"/>
      <c r="B184" s="64"/>
      <c r="C184" s="57"/>
      <c r="D184" s="59"/>
      <c r="E184" s="57"/>
      <c r="F184" s="59"/>
      <c r="G184" s="57"/>
      <c r="H184" s="59"/>
      <c r="I184" s="57"/>
      <c r="J184" s="59"/>
      <c r="K184" s="48"/>
      <c r="M184" s="17" t="str">
        <f>IF($B184="", "", IF($B184&gt;'Client List'!$AA$22, 'Client List'!$AB$21, TEXT($B184, "mmm yyyy")))</f>
        <v/>
      </c>
      <c r="O184" s="17" t="str">
        <f t="shared" si="10"/>
        <v/>
      </c>
      <c r="Q184" s="17" t="str">
        <f>IF('Client List'!$Y184="", "", 'Client List'!$Y184)</f>
        <v/>
      </c>
      <c r="S184" s="17" t="str">
        <f t="shared" si="11"/>
        <v/>
      </c>
      <c r="T184" s="17" t="str">
        <f t="shared" si="12"/>
        <v/>
      </c>
      <c r="U184" s="17" t="str">
        <f t="shared" si="13"/>
        <v/>
      </c>
      <c r="V184" s="17" t="str">
        <f t="shared" si="14"/>
        <v/>
      </c>
      <c r="X184" s="17" t="str">
        <f>IF(C184="", "", IF(COUNTIF('Client List'!$Y$12:$Y$261, C184)=0, "X", ""))</f>
        <v/>
      </c>
      <c r="Z184" s="17" t="str">
        <f>IF(E184="", "", IF(COUNTIF('Client List'!$Y$12:$Y$261, E184)=0, "X", ""))</f>
        <v/>
      </c>
      <c r="AB184" s="17" t="str">
        <f>IF(G184="", "", IF(COUNTIF('Client List'!$Y$12:$Y$261, G184)=0, "X", ""))</f>
        <v/>
      </c>
      <c r="AD184" s="17" t="str">
        <f>IF(I184="", "", IF(COUNTIF('Client List'!$Y$12:$Y$261, I184)=0, "X", ""))</f>
        <v/>
      </c>
    </row>
    <row r="185" spans="1:30" x14ac:dyDescent="0.25">
      <c r="A185" s="48"/>
      <c r="B185" s="64"/>
      <c r="C185" s="57"/>
      <c r="D185" s="59"/>
      <c r="E185" s="57"/>
      <c r="F185" s="59"/>
      <c r="G185" s="57"/>
      <c r="H185" s="59"/>
      <c r="I185" s="57"/>
      <c r="J185" s="59"/>
      <c r="K185" s="48"/>
      <c r="M185" s="17" t="str">
        <f>IF($B185="", "", IF($B185&gt;'Client List'!$AA$22, 'Client List'!$AB$21, TEXT($B185, "mmm yyyy")))</f>
        <v/>
      </c>
      <c r="O185" s="17" t="str">
        <f t="shared" si="10"/>
        <v/>
      </c>
      <c r="Q185" s="17" t="str">
        <f>IF('Client List'!$Y185="", "", 'Client List'!$Y185)</f>
        <v/>
      </c>
      <c r="S185" s="17" t="str">
        <f t="shared" si="11"/>
        <v/>
      </c>
      <c r="T185" s="17" t="str">
        <f t="shared" si="12"/>
        <v/>
      </c>
      <c r="U185" s="17" t="str">
        <f t="shared" si="13"/>
        <v/>
      </c>
      <c r="V185" s="17" t="str">
        <f t="shared" si="14"/>
        <v/>
      </c>
      <c r="X185" s="17" t="str">
        <f>IF(C185="", "", IF(COUNTIF('Client List'!$Y$12:$Y$261, C185)=0, "X", ""))</f>
        <v/>
      </c>
      <c r="Z185" s="17" t="str">
        <f>IF(E185="", "", IF(COUNTIF('Client List'!$Y$12:$Y$261, E185)=0, "X", ""))</f>
        <v/>
      </c>
      <c r="AB185" s="17" t="str">
        <f>IF(G185="", "", IF(COUNTIF('Client List'!$Y$12:$Y$261, G185)=0, "X", ""))</f>
        <v/>
      </c>
      <c r="AD185" s="17" t="str">
        <f>IF(I185="", "", IF(COUNTIF('Client List'!$Y$12:$Y$261, I185)=0, "X", ""))</f>
        <v/>
      </c>
    </row>
    <row r="186" spans="1:30" x14ac:dyDescent="0.25">
      <c r="A186" s="48"/>
      <c r="B186" s="64"/>
      <c r="C186" s="57"/>
      <c r="D186" s="59"/>
      <c r="E186" s="57"/>
      <c r="F186" s="59"/>
      <c r="G186" s="57"/>
      <c r="H186" s="59"/>
      <c r="I186" s="57"/>
      <c r="J186" s="59"/>
      <c r="K186" s="48"/>
      <c r="M186" s="17" t="str">
        <f>IF($B186="", "", IF($B186&gt;'Client List'!$AA$22, 'Client List'!$AB$21, TEXT($B186, "mmm yyyy")))</f>
        <v/>
      </c>
      <c r="O186" s="17" t="str">
        <f t="shared" si="10"/>
        <v/>
      </c>
      <c r="Q186" s="17" t="str">
        <f>IF('Client List'!$Y186="", "", 'Client List'!$Y186)</f>
        <v/>
      </c>
      <c r="S186" s="17" t="str">
        <f t="shared" si="11"/>
        <v/>
      </c>
      <c r="T186" s="17" t="str">
        <f t="shared" si="12"/>
        <v/>
      </c>
      <c r="U186" s="17" t="str">
        <f t="shared" si="13"/>
        <v/>
      </c>
      <c r="V186" s="17" t="str">
        <f t="shared" si="14"/>
        <v/>
      </c>
      <c r="X186" s="17" t="str">
        <f>IF(C186="", "", IF(COUNTIF('Client List'!$Y$12:$Y$261, C186)=0, "X", ""))</f>
        <v/>
      </c>
      <c r="Z186" s="17" t="str">
        <f>IF(E186="", "", IF(COUNTIF('Client List'!$Y$12:$Y$261, E186)=0, "X", ""))</f>
        <v/>
      </c>
      <c r="AB186" s="17" t="str">
        <f>IF(G186="", "", IF(COUNTIF('Client List'!$Y$12:$Y$261, G186)=0, "X", ""))</f>
        <v/>
      </c>
      <c r="AD186" s="17" t="str">
        <f>IF(I186="", "", IF(COUNTIF('Client List'!$Y$12:$Y$261, I186)=0, "X", ""))</f>
        <v/>
      </c>
    </row>
    <row r="187" spans="1:30" x14ac:dyDescent="0.25">
      <c r="A187" s="48"/>
      <c r="B187" s="64"/>
      <c r="C187" s="57"/>
      <c r="D187" s="59"/>
      <c r="E187" s="57"/>
      <c r="F187" s="59"/>
      <c r="G187" s="57"/>
      <c r="H187" s="59"/>
      <c r="I187" s="57"/>
      <c r="J187" s="59"/>
      <c r="K187" s="48"/>
      <c r="M187" s="17" t="str">
        <f>IF($B187="", "", IF($B187&gt;'Client List'!$AA$22, 'Client List'!$AB$21, TEXT($B187, "mmm yyyy")))</f>
        <v/>
      </c>
      <c r="O187" s="17" t="str">
        <f t="shared" si="10"/>
        <v/>
      </c>
      <c r="Q187" s="17" t="str">
        <f>IF('Client List'!$Y187="", "", 'Client List'!$Y187)</f>
        <v/>
      </c>
      <c r="S187" s="17" t="str">
        <f t="shared" si="11"/>
        <v/>
      </c>
      <c r="T187" s="17" t="str">
        <f t="shared" si="12"/>
        <v/>
      </c>
      <c r="U187" s="17" t="str">
        <f t="shared" si="13"/>
        <v/>
      </c>
      <c r="V187" s="17" t="str">
        <f t="shared" si="14"/>
        <v/>
      </c>
      <c r="X187" s="17" t="str">
        <f>IF(C187="", "", IF(COUNTIF('Client List'!$Y$12:$Y$261, C187)=0, "X", ""))</f>
        <v/>
      </c>
      <c r="Z187" s="17" t="str">
        <f>IF(E187="", "", IF(COUNTIF('Client List'!$Y$12:$Y$261, E187)=0, "X", ""))</f>
        <v/>
      </c>
      <c r="AB187" s="17" t="str">
        <f>IF(G187="", "", IF(COUNTIF('Client List'!$Y$12:$Y$261, G187)=0, "X", ""))</f>
        <v/>
      </c>
      <c r="AD187" s="17" t="str">
        <f>IF(I187="", "", IF(COUNTIF('Client List'!$Y$12:$Y$261, I187)=0, "X", ""))</f>
        <v/>
      </c>
    </row>
    <row r="188" spans="1:30" x14ac:dyDescent="0.25">
      <c r="A188" s="48"/>
      <c r="B188" s="64"/>
      <c r="C188" s="57"/>
      <c r="D188" s="59"/>
      <c r="E188" s="57"/>
      <c r="F188" s="59"/>
      <c r="G188" s="57"/>
      <c r="H188" s="59"/>
      <c r="I188" s="57"/>
      <c r="J188" s="59"/>
      <c r="K188" s="48"/>
      <c r="M188" s="17" t="str">
        <f>IF($B188="", "", IF($B188&gt;'Client List'!$AA$22, 'Client List'!$AB$21, TEXT($B188, "mmm yyyy")))</f>
        <v/>
      </c>
      <c r="O188" s="17" t="str">
        <f t="shared" si="10"/>
        <v/>
      </c>
      <c r="Q188" s="17" t="str">
        <f>IF('Client List'!$Y188="", "", 'Client List'!$Y188)</f>
        <v/>
      </c>
      <c r="S188" s="17" t="str">
        <f t="shared" si="11"/>
        <v/>
      </c>
      <c r="T188" s="17" t="str">
        <f t="shared" si="12"/>
        <v/>
      </c>
      <c r="U188" s="17" t="str">
        <f t="shared" si="13"/>
        <v/>
      </c>
      <c r="V188" s="17" t="str">
        <f t="shared" si="14"/>
        <v/>
      </c>
      <c r="X188" s="17" t="str">
        <f>IF(C188="", "", IF(COUNTIF('Client List'!$Y$12:$Y$261, C188)=0, "X", ""))</f>
        <v/>
      </c>
      <c r="Z188" s="17" t="str">
        <f>IF(E188="", "", IF(COUNTIF('Client List'!$Y$12:$Y$261, E188)=0, "X", ""))</f>
        <v/>
      </c>
      <c r="AB188" s="17" t="str">
        <f>IF(G188="", "", IF(COUNTIF('Client List'!$Y$12:$Y$261, G188)=0, "X", ""))</f>
        <v/>
      </c>
      <c r="AD188" s="17" t="str">
        <f>IF(I188="", "", IF(COUNTIF('Client List'!$Y$12:$Y$261, I188)=0, "X", ""))</f>
        <v/>
      </c>
    </row>
    <row r="189" spans="1:30" x14ac:dyDescent="0.25">
      <c r="A189" s="48"/>
      <c r="B189" s="64"/>
      <c r="C189" s="57"/>
      <c r="D189" s="59"/>
      <c r="E189" s="57"/>
      <c r="F189" s="59"/>
      <c r="G189" s="57"/>
      <c r="H189" s="59"/>
      <c r="I189" s="57"/>
      <c r="J189" s="59"/>
      <c r="K189" s="48"/>
      <c r="M189" s="17" t="str">
        <f>IF($B189="", "", IF($B189&gt;'Client List'!$AA$22, 'Client List'!$AB$21, TEXT($B189, "mmm yyyy")))</f>
        <v/>
      </c>
      <c r="O189" s="17" t="str">
        <f t="shared" si="10"/>
        <v/>
      </c>
      <c r="Q189" s="17" t="str">
        <f>IF('Client List'!$Y189="", "", 'Client List'!$Y189)</f>
        <v/>
      </c>
      <c r="S189" s="17" t="str">
        <f t="shared" si="11"/>
        <v/>
      </c>
      <c r="T189" s="17" t="str">
        <f t="shared" si="12"/>
        <v/>
      </c>
      <c r="U189" s="17" t="str">
        <f t="shared" si="13"/>
        <v/>
      </c>
      <c r="V189" s="17" t="str">
        <f t="shared" si="14"/>
        <v/>
      </c>
      <c r="X189" s="17" t="str">
        <f>IF(C189="", "", IF(COUNTIF('Client List'!$Y$12:$Y$261, C189)=0, "X", ""))</f>
        <v/>
      </c>
      <c r="Z189" s="17" t="str">
        <f>IF(E189="", "", IF(COUNTIF('Client List'!$Y$12:$Y$261, E189)=0, "X", ""))</f>
        <v/>
      </c>
      <c r="AB189" s="17" t="str">
        <f>IF(G189="", "", IF(COUNTIF('Client List'!$Y$12:$Y$261, G189)=0, "X", ""))</f>
        <v/>
      </c>
      <c r="AD189" s="17" t="str">
        <f>IF(I189="", "", IF(COUNTIF('Client List'!$Y$12:$Y$261, I189)=0, "X", ""))</f>
        <v/>
      </c>
    </row>
    <row r="190" spans="1:30" x14ac:dyDescent="0.25">
      <c r="A190" s="48"/>
      <c r="B190" s="64"/>
      <c r="C190" s="57"/>
      <c r="D190" s="59"/>
      <c r="E190" s="57"/>
      <c r="F190" s="59"/>
      <c r="G190" s="57"/>
      <c r="H190" s="59"/>
      <c r="I190" s="57"/>
      <c r="J190" s="59"/>
      <c r="K190" s="48"/>
      <c r="M190" s="17" t="str">
        <f>IF($B190="", "", IF($B190&gt;'Client List'!$AA$22, 'Client List'!$AB$21, TEXT($B190, "mmm yyyy")))</f>
        <v/>
      </c>
      <c r="O190" s="17" t="str">
        <f t="shared" si="10"/>
        <v/>
      </c>
      <c r="Q190" s="17" t="str">
        <f>IF('Client List'!$Y190="", "", 'Client List'!$Y190)</f>
        <v/>
      </c>
      <c r="S190" s="17" t="str">
        <f t="shared" si="11"/>
        <v/>
      </c>
      <c r="T190" s="17" t="str">
        <f t="shared" si="12"/>
        <v/>
      </c>
      <c r="U190" s="17" t="str">
        <f t="shared" si="13"/>
        <v/>
      </c>
      <c r="V190" s="17" t="str">
        <f t="shared" si="14"/>
        <v/>
      </c>
      <c r="X190" s="17" t="str">
        <f>IF(C190="", "", IF(COUNTIF('Client List'!$Y$12:$Y$261, C190)=0, "X", ""))</f>
        <v/>
      </c>
      <c r="Z190" s="17" t="str">
        <f>IF(E190="", "", IF(COUNTIF('Client List'!$Y$12:$Y$261, E190)=0, "X", ""))</f>
        <v/>
      </c>
      <c r="AB190" s="17" t="str">
        <f>IF(G190="", "", IF(COUNTIF('Client List'!$Y$12:$Y$261, G190)=0, "X", ""))</f>
        <v/>
      </c>
      <c r="AD190" s="17" t="str">
        <f>IF(I190="", "", IF(COUNTIF('Client List'!$Y$12:$Y$261, I190)=0, "X", ""))</f>
        <v/>
      </c>
    </row>
    <row r="191" spans="1:30" x14ac:dyDescent="0.25">
      <c r="A191" s="48"/>
      <c r="B191" s="64"/>
      <c r="C191" s="57"/>
      <c r="D191" s="59"/>
      <c r="E191" s="57"/>
      <c r="F191" s="59"/>
      <c r="G191" s="57"/>
      <c r="H191" s="59"/>
      <c r="I191" s="57"/>
      <c r="J191" s="59"/>
      <c r="K191" s="48"/>
      <c r="M191" s="17" t="str">
        <f>IF($B191="", "", IF($B191&gt;'Client List'!$AA$22, 'Client List'!$AB$21, TEXT($B191, "mmm yyyy")))</f>
        <v/>
      </c>
      <c r="O191" s="17" t="str">
        <f t="shared" si="10"/>
        <v/>
      </c>
      <c r="Q191" s="17" t="str">
        <f>IF('Client List'!$Y191="", "", 'Client List'!$Y191)</f>
        <v/>
      </c>
      <c r="S191" s="17" t="str">
        <f t="shared" si="11"/>
        <v/>
      </c>
      <c r="T191" s="17" t="str">
        <f t="shared" si="12"/>
        <v/>
      </c>
      <c r="U191" s="17" t="str">
        <f t="shared" si="13"/>
        <v/>
      </c>
      <c r="V191" s="17" t="str">
        <f t="shared" si="14"/>
        <v/>
      </c>
      <c r="X191" s="17" t="str">
        <f>IF(C191="", "", IF(COUNTIF('Client List'!$Y$12:$Y$261, C191)=0, "X", ""))</f>
        <v/>
      </c>
      <c r="Z191" s="17" t="str">
        <f>IF(E191="", "", IF(COUNTIF('Client List'!$Y$12:$Y$261, E191)=0, "X", ""))</f>
        <v/>
      </c>
      <c r="AB191" s="17" t="str">
        <f>IF(G191="", "", IF(COUNTIF('Client List'!$Y$12:$Y$261, G191)=0, "X", ""))</f>
        <v/>
      </c>
      <c r="AD191" s="17" t="str">
        <f>IF(I191="", "", IF(COUNTIF('Client List'!$Y$12:$Y$261, I191)=0, "X", ""))</f>
        <v/>
      </c>
    </row>
    <row r="192" spans="1:30" x14ac:dyDescent="0.25">
      <c r="A192" s="48"/>
      <c r="B192" s="64"/>
      <c r="C192" s="57"/>
      <c r="D192" s="59"/>
      <c r="E192" s="57"/>
      <c r="F192" s="59"/>
      <c r="G192" s="57"/>
      <c r="H192" s="59"/>
      <c r="I192" s="57"/>
      <c r="J192" s="59"/>
      <c r="K192" s="48"/>
      <c r="M192" s="17" t="str">
        <f>IF($B192="", "", IF($B192&gt;'Client List'!$AA$22, 'Client List'!$AB$21, TEXT($B192, "mmm yyyy")))</f>
        <v/>
      </c>
      <c r="O192" s="17" t="str">
        <f t="shared" si="10"/>
        <v/>
      </c>
      <c r="Q192" s="17" t="str">
        <f>IF('Client List'!$Y192="", "", 'Client List'!$Y192)</f>
        <v/>
      </c>
      <c r="S192" s="17" t="str">
        <f t="shared" si="11"/>
        <v/>
      </c>
      <c r="T192" s="17" t="str">
        <f t="shared" si="12"/>
        <v/>
      </c>
      <c r="U192" s="17" t="str">
        <f t="shared" si="13"/>
        <v/>
      </c>
      <c r="V192" s="17" t="str">
        <f t="shared" si="14"/>
        <v/>
      </c>
      <c r="X192" s="17" t="str">
        <f>IF(C192="", "", IF(COUNTIF('Client List'!$Y$12:$Y$261, C192)=0, "X", ""))</f>
        <v/>
      </c>
      <c r="Z192" s="17" t="str">
        <f>IF(E192="", "", IF(COUNTIF('Client List'!$Y$12:$Y$261, E192)=0, "X", ""))</f>
        <v/>
      </c>
      <c r="AB192" s="17" t="str">
        <f>IF(G192="", "", IF(COUNTIF('Client List'!$Y$12:$Y$261, G192)=0, "X", ""))</f>
        <v/>
      </c>
      <c r="AD192" s="17" t="str">
        <f>IF(I192="", "", IF(COUNTIF('Client List'!$Y$12:$Y$261, I192)=0, "X", ""))</f>
        <v/>
      </c>
    </row>
    <row r="193" spans="1:30" x14ac:dyDescent="0.25">
      <c r="A193" s="48"/>
      <c r="B193" s="64"/>
      <c r="C193" s="57"/>
      <c r="D193" s="59"/>
      <c r="E193" s="57"/>
      <c r="F193" s="59"/>
      <c r="G193" s="57"/>
      <c r="H193" s="59"/>
      <c r="I193" s="57"/>
      <c r="J193" s="59"/>
      <c r="K193" s="48"/>
      <c r="M193" s="17" t="str">
        <f>IF($B193="", "", IF($B193&gt;'Client List'!$AA$22, 'Client List'!$AB$21, TEXT($B193, "mmm yyyy")))</f>
        <v/>
      </c>
      <c r="O193" s="17" t="str">
        <f t="shared" si="10"/>
        <v/>
      </c>
      <c r="Q193" s="17" t="str">
        <f>IF('Client List'!$Y193="", "", 'Client List'!$Y193)</f>
        <v/>
      </c>
      <c r="S193" s="17" t="str">
        <f t="shared" si="11"/>
        <v/>
      </c>
      <c r="T193" s="17" t="str">
        <f t="shared" si="12"/>
        <v/>
      </c>
      <c r="U193" s="17" t="str">
        <f t="shared" si="13"/>
        <v/>
      </c>
      <c r="V193" s="17" t="str">
        <f t="shared" si="14"/>
        <v/>
      </c>
      <c r="X193" s="17" t="str">
        <f>IF(C193="", "", IF(COUNTIF('Client List'!$Y$12:$Y$261, C193)=0, "X", ""))</f>
        <v/>
      </c>
      <c r="Z193" s="17" t="str">
        <f>IF(E193="", "", IF(COUNTIF('Client List'!$Y$12:$Y$261, E193)=0, "X", ""))</f>
        <v/>
      </c>
      <c r="AB193" s="17" t="str">
        <f>IF(G193="", "", IF(COUNTIF('Client List'!$Y$12:$Y$261, G193)=0, "X", ""))</f>
        <v/>
      </c>
      <c r="AD193" s="17" t="str">
        <f>IF(I193="", "", IF(COUNTIF('Client List'!$Y$12:$Y$261, I193)=0, "X", ""))</f>
        <v/>
      </c>
    </row>
    <row r="194" spans="1:30" x14ac:dyDescent="0.25">
      <c r="A194" s="48"/>
      <c r="B194" s="64"/>
      <c r="C194" s="57"/>
      <c r="D194" s="59"/>
      <c r="E194" s="57"/>
      <c r="F194" s="59"/>
      <c r="G194" s="57"/>
      <c r="H194" s="59"/>
      <c r="I194" s="57"/>
      <c r="J194" s="59"/>
      <c r="K194" s="48"/>
      <c r="M194" s="17" t="str">
        <f>IF($B194="", "", IF($B194&gt;'Client List'!$AA$22, 'Client List'!$AB$21, TEXT($B194, "mmm yyyy")))</f>
        <v/>
      </c>
      <c r="O194" s="17" t="str">
        <f t="shared" si="10"/>
        <v/>
      </c>
      <c r="Q194" s="17" t="str">
        <f>IF('Client List'!$Y194="", "", 'Client List'!$Y194)</f>
        <v/>
      </c>
      <c r="S194" s="17" t="str">
        <f t="shared" si="11"/>
        <v/>
      </c>
      <c r="T194" s="17" t="str">
        <f t="shared" si="12"/>
        <v/>
      </c>
      <c r="U194" s="17" t="str">
        <f t="shared" si="13"/>
        <v/>
      </c>
      <c r="V194" s="17" t="str">
        <f t="shared" si="14"/>
        <v/>
      </c>
      <c r="X194" s="17" t="str">
        <f>IF(C194="", "", IF(COUNTIF('Client List'!$Y$12:$Y$261, C194)=0, "X", ""))</f>
        <v/>
      </c>
      <c r="Z194" s="17" t="str">
        <f>IF(E194="", "", IF(COUNTIF('Client List'!$Y$12:$Y$261, E194)=0, "X", ""))</f>
        <v/>
      </c>
      <c r="AB194" s="17" t="str">
        <f>IF(G194="", "", IF(COUNTIF('Client List'!$Y$12:$Y$261, G194)=0, "X", ""))</f>
        <v/>
      </c>
      <c r="AD194" s="17" t="str">
        <f>IF(I194="", "", IF(COUNTIF('Client List'!$Y$12:$Y$261, I194)=0, "X", ""))</f>
        <v/>
      </c>
    </row>
    <row r="195" spans="1:30" x14ac:dyDescent="0.25">
      <c r="A195" s="48"/>
      <c r="B195" s="64"/>
      <c r="C195" s="57"/>
      <c r="D195" s="59"/>
      <c r="E195" s="57"/>
      <c r="F195" s="59"/>
      <c r="G195" s="57"/>
      <c r="H195" s="59"/>
      <c r="I195" s="57"/>
      <c r="J195" s="59"/>
      <c r="K195" s="48"/>
      <c r="M195" s="17" t="str">
        <f>IF($B195="", "", IF($B195&gt;'Client List'!$AA$22, 'Client List'!$AB$21, TEXT($B195, "mmm yyyy")))</f>
        <v/>
      </c>
      <c r="O195" s="17" t="str">
        <f t="shared" si="10"/>
        <v/>
      </c>
      <c r="Q195" s="17" t="str">
        <f>IF('Client List'!$Y195="", "", 'Client List'!$Y195)</f>
        <v/>
      </c>
      <c r="S195" s="17" t="str">
        <f t="shared" si="11"/>
        <v/>
      </c>
      <c r="T195" s="17" t="str">
        <f t="shared" si="12"/>
        <v/>
      </c>
      <c r="U195" s="17" t="str">
        <f t="shared" si="13"/>
        <v/>
      </c>
      <c r="V195" s="17" t="str">
        <f t="shared" si="14"/>
        <v/>
      </c>
      <c r="X195" s="17" t="str">
        <f>IF(C195="", "", IF(COUNTIF('Client List'!$Y$12:$Y$261, C195)=0, "X", ""))</f>
        <v/>
      </c>
      <c r="Z195" s="17" t="str">
        <f>IF(E195="", "", IF(COUNTIF('Client List'!$Y$12:$Y$261, E195)=0, "X", ""))</f>
        <v/>
      </c>
      <c r="AB195" s="17" t="str">
        <f>IF(G195="", "", IF(COUNTIF('Client List'!$Y$12:$Y$261, G195)=0, "X", ""))</f>
        <v/>
      </c>
      <c r="AD195" s="17" t="str">
        <f>IF(I195="", "", IF(COUNTIF('Client List'!$Y$12:$Y$261, I195)=0, "X", ""))</f>
        <v/>
      </c>
    </row>
    <row r="196" spans="1:30" x14ac:dyDescent="0.25">
      <c r="A196" s="48"/>
      <c r="B196" s="64"/>
      <c r="C196" s="57"/>
      <c r="D196" s="59"/>
      <c r="E196" s="57"/>
      <c r="F196" s="59"/>
      <c r="G196" s="57"/>
      <c r="H196" s="59"/>
      <c r="I196" s="57"/>
      <c r="J196" s="59"/>
      <c r="K196" s="48"/>
      <c r="M196" s="17" t="str">
        <f>IF($B196="", "", IF($B196&gt;'Client List'!$AA$22, 'Client List'!$AB$21, TEXT($B196, "mmm yyyy")))</f>
        <v/>
      </c>
      <c r="O196" s="17" t="str">
        <f t="shared" si="10"/>
        <v/>
      </c>
      <c r="Q196" s="17" t="str">
        <f>IF('Client List'!$Y196="", "", 'Client List'!$Y196)</f>
        <v/>
      </c>
      <c r="S196" s="17" t="str">
        <f t="shared" si="11"/>
        <v/>
      </c>
      <c r="T196" s="17" t="str">
        <f t="shared" si="12"/>
        <v/>
      </c>
      <c r="U196" s="17" t="str">
        <f t="shared" si="13"/>
        <v/>
      </c>
      <c r="V196" s="17" t="str">
        <f t="shared" si="14"/>
        <v/>
      </c>
      <c r="X196" s="17" t="str">
        <f>IF(C196="", "", IF(COUNTIF('Client List'!$Y$12:$Y$261, C196)=0, "X", ""))</f>
        <v/>
      </c>
      <c r="Z196" s="17" t="str">
        <f>IF(E196="", "", IF(COUNTIF('Client List'!$Y$12:$Y$261, E196)=0, "X", ""))</f>
        <v/>
      </c>
      <c r="AB196" s="17" t="str">
        <f>IF(G196="", "", IF(COUNTIF('Client List'!$Y$12:$Y$261, G196)=0, "X", ""))</f>
        <v/>
      </c>
      <c r="AD196" s="17" t="str">
        <f>IF(I196="", "", IF(COUNTIF('Client List'!$Y$12:$Y$261, I196)=0, "X", ""))</f>
        <v/>
      </c>
    </row>
    <row r="197" spans="1:30" x14ac:dyDescent="0.25">
      <c r="A197" s="48"/>
      <c r="B197" s="64"/>
      <c r="C197" s="57"/>
      <c r="D197" s="59"/>
      <c r="E197" s="57"/>
      <c r="F197" s="59"/>
      <c r="G197" s="57"/>
      <c r="H197" s="59"/>
      <c r="I197" s="57"/>
      <c r="J197" s="59"/>
      <c r="K197" s="48"/>
      <c r="M197" s="17" t="str">
        <f>IF($B197="", "", IF($B197&gt;'Client List'!$AA$22, 'Client List'!$AB$21, TEXT($B197, "mmm yyyy")))</f>
        <v/>
      </c>
      <c r="O197" s="17" t="str">
        <f t="shared" si="10"/>
        <v/>
      </c>
      <c r="Q197" s="17" t="str">
        <f>IF('Client List'!$Y197="", "", 'Client List'!$Y197)</f>
        <v/>
      </c>
      <c r="S197" s="17" t="str">
        <f t="shared" si="11"/>
        <v/>
      </c>
      <c r="T197" s="17" t="str">
        <f t="shared" si="12"/>
        <v/>
      </c>
      <c r="U197" s="17" t="str">
        <f t="shared" si="13"/>
        <v/>
      </c>
      <c r="V197" s="17" t="str">
        <f t="shared" si="14"/>
        <v/>
      </c>
      <c r="X197" s="17" t="str">
        <f>IF(C197="", "", IF(COUNTIF('Client List'!$Y$12:$Y$261, C197)=0, "X", ""))</f>
        <v/>
      </c>
      <c r="Z197" s="17" t="str">
        <f>IF(E197="", "", IF(COUNTIF('Client List'!$Y$12:$Y$261, E197)=0, "X", ""))</f>
        <v/>
      </c>
      <c r="AB197" s="17" t="str">
        <f>IF(G197="", "", IF(COUNTIF('Client List'!$Y$12:$Y$261, G197)=0, "X", ""))</f>
        <v/>
      </c>
      <c r="AD197" s="17" t="str">
        <f>IF(I197="", "", IF(COUNTIF('Client List'!$Y$12:$Y$261, I197)=0, "X", ""))</f>
        <v/>
      </c>
    </row>
    <row r="198" spans="1:30" x14ac:dyDescent="0.25">
      <c r="A198" s="48"/>
      <c r="B198" s="64"/>
      <c r="C198" s="57"/>
      <c r="D198" s="59"/>
      <c r="E198" s="57"/>
      <c r="F198" s="59"/>
      <c r="G198" s="57"/>
      <c r="H198" s="59"/>
      <c r="I198" s="57"/>
      <c r="J198" s="59"/>
      <c r="K198" s="48"/>
      <c r="M198" s="17" t="str">
        <f>IF($B198="", "", IF($B198&gt;'Client List'!$AA$22, 'Client List'!$AB$21, TEXT($B198, "mmm yyyy")))</f>
        <v/>
      </c>
      <c r="O198" s="17" t="str">
        <f t="shared" si="10"/>
        <v/>
      </c>
      <c r="Q198" s="17" t="str">
        <f>IF('Client List'!$Y198="", "", 'Client List'!$Y198)</f>
        <v/>
      </c>
      <c r="S198" s="17" t="str">
        <f t="shared" si="11"/>
        <v/>
      </c>
      <c r="T198" s="17" t="str">
        <f t="shared" si="12"/>
        <v/>
      </c>
      <c r="U198" s="17" t="str">
        <f t="shared" si="13"/>
        <v/>
      </c>
      <c r="V198" s="17" t="str">
        <f t="shared" si="14"/>
        <v/>
      </c>
      <c r="X198" s="17" t="str">
        <f>IF(C198="", "", IF(COUNTIF('Client List'!$Y$12:$Y$261, C198)=0, "X", ""))</f>
        <v/>
      </c>
      <c r="Z198" s="17" t="str">
        <f>IF(E198="", "", IF(COUNTIF('Client List'!$Y$12:$Y$261, E198)=0, "X", ""))</f>
        <v/>
      </c>
      <c r="AB198" s="17" t="str">
        <f>IF(G198="", "", IF(COUNTIF('Client List'!$Y$12:$Y$261, G198)=0, "X", ""))</f>
        <v/>
      </c>
      <c r="AD198" s="17" t="str">
        <f>IF(I198="", "", IF(COUNTIF('Client List'!$Y$12:$Y$261, I198)=0, "X", ""))</f>
        <v/>
      </c>
    </row>
    <row r="199" spans="1:30" x14ac:dyDescent="0.25">
      <c r="A199" s="48"/>
      <c r="B199" s="64"/>
      <c r="C199" s="57"/>
      <c r="D199" s="59"/>
      <c r="E199" s="57"/>
      <c r="F199" s="59"/>
      <c r="G199" s="57"/>
      <c r="H199" s="59"/>
      <c r="I199" s="57"/>
      <c r="J199" s="59"/>
      <c r="K199" s="48"/>
      <c r="M199" s="17" t="str">
        <f>IF($B199="", "", IF($B199&gt;'Client List'!$AA$22, 'Client List'!$AB$21, TEXT($B199, "mmm yyyy")))</f>
        <v/>
      </c>
      <c r="O199" s="17" t="str">
        <f t="shared" si="10"/>
        <v/>
      </c>
      <c r="Q199" s="17" t="str">
        <f>IF('Client List'!$Y199="", "", 'Client List'!$Y199)</f>
        <v/>
      </c>
      <c r="S199" s="17" t="str">
        <f t="shared" si="11"/>
        <v/>
      </c>
      <c r="T199" s="17" t="str">
        <f t="shared" si="12"/>
        <v/>
      </c>
      <c r="U199" s="17" t="str">
        <f t="shared" si="13"/>
        <v/>
      </c>
      <c r="V199" s="17" t="str">
        <f t="shared" si="14"/>
        <v/>
      </c>
      <c r="X199" s="17" t="str">
        <f>IF(C199="", "", IF(COUNTIF('Client List'!$Y$12:$Y$261, C199)=0, "X", ""))</f>
        <v/>
      </c>
      <c r="Z199" s="17" t="str">
        <f>IF(E199="", "", IF(COUNTIF('Client List'!$Y$12:$Y$261, E199)=0, "X", ""))</f>
        <v/>
      </c>
      <c r="AB199" s="17" t="str">
        <f>IF(G199="", "", IF(COUNTIF('Client List'!$Y$12:$Y$261, G199)=0, "X", ""))</f>
        <v/>
      </c>
      <c r="AD199" s="17" t="str">
        <f>IF(I199="", "", IF(COUNTIF('Client List'!$Y$12:$Y$261, I199)=0, "X", ""))</f>
        <v/>
      </c>
    </row>
    <row r="200" spans="1:30" x14ac:dyDescent="0.25">
      <c r="A200" s="48"/>
      <c r="B200" s="64"/>
      <c r="C200" s="57"/>
      <c r="D200" s="59"/>
      <c r="E200" s="57"/>
      <c r="F200" s="59"/>
      <c r="G200" s="57"/>
      <c r="H200" s="59"/>
      <c r="I200" s="57"/>
      <c r="J200" s="59"/>
      <c r="K200" s="48"/>
      <c r="M200" s="17" t="str">
        <f>IF($B200="", "", IF($B200&gt;'Client List'!$AA$22, 'Client List'!$AB$21, TEXT($B200, "mmm yyyy")))</f>
        <v/>
      </c>
      <c r="O200" s="17" t="str">
        <f t="shared" si="10"/>
        <v/>
      </c>
      <c r="Q200" s="17" t="str">
        <f>IF('Client List'!$Y200="", "", 'Client List'!$Y200)</f>
        <v/>
      </c>
      <c r="S200" s="17" t="str">
        <f t="shared" si="11"/>
        <v/>
      </c>
      <c r="T200" s="17" t="str">
        <f t="shared" si="12"/>
        <v/>
      </c>
      <c r="U200" s="17" t="str">
        <f t="shared" si="13"/>
        <v/>
      </c>
      <c r="V200" s="17" t="str">
        <f t="shared" si="14"/>
        <v/>
      </c>
      <c r="X200" s="17" t="str">
        <f>IF(C200="", "", IF(COUNTIF('Client List'!$Y$12:$Y$261, C200)=0, "X", ""))</f>
        <v/>
      </c>
      <c r="Z200" s="17" t="str">
        <f>IF(E200="", "", IF(COUNTIF('Client List'!$Y$12:$Y$261, E200)=0, "X", ""))</f>
        <v/>
      </c>
      <c r="AB200" s="17" t="str">
        <f>IF(G200="", "", IF(COUNTIF('Client List'!$Y$12:$Y$261, G200)=0, "X", ""))</f>
        <v/>
      </c>
      <c r="AD200" s="17" t="str">
        <f>IF(I200="", "", IF(COUNTIF('Client List'!$Y$12:$Y$261, I200)=0, "X", ""))</f>
        <v/>
      </c>
    </row>
    <row r="201" spans="1:30" x14ac:dyDescent="0.25">
      <c r="A201" s="48"/>
      <c r="B201" s="64"/>
      <c r="C201" s="57"/>
      <c r="D201" s="59"/>
      <c r="E201" s="57"/>
      <c r="F201" s="59"/>
      <c r="G201" s="57"/>
      <c r="H201" s="59"/>
      <c r="I201" s="57"/>
      <c r="J201" s="59"/>
      <c r="K201" s="48"/>
      <c r="M201" s="17" t="str">
        <f>IF($B201="", "", IF($B201&gt;'Client List'!$AA$22, 'Client List'!$AB$21, TEXT($B201, "mmm yyyy")))</f>
        <v/>
      </c>
      <c r="O201" s="17" t="str">
        <f t="shared" si="10"/>
        <v/>
      </c>
      <c r="Q201" s="17" t="str">
        <f>IF('Client List'!$Y201="", "", 'Client List'!$Y201)</f>
        <v/>
      </c>
      <c r="S201" s="17" t="str">
        <f t="shared" si="11"/>
        <v/>
      </c>
      <c r="T201" s="17" t="str">
        <f t="shared" si="12"/>
        <v/>
      </c>
      <c r="U201" s="17" t="str">
        <f t="shared" si="13"/>
        <v/>
      </c>
      <c r="V201" s="17" t="str">
        <f t="shared" si="14"/>
        <v/>
      </c>
      <c r="X201" s="17" t="str">
        <f>IF(C201="", "", IF(COUNTIF('Client List'!$Y$12:$Y$261, C201)=0, "X", ""))</f>
        <v/>
      </c>
      <c r="Z201" s="17" t="str">
        <f>IF(E201="", "", IF(COUNTIF('Client List'!$Y$12:$Y$261, E201)=0, "X", ""))</f>
        <v/>
      </c>
      <c r="AB201" s="17" t="str">
        <f>IF(G201="", "", IF(COUNTIF('Client List'!$Y$12:$Y$261, G201)=0, "X", ""))</f>
        <v/>
      </c>
      <c r="AD201" s="17" t="str">
        <f>IF(I201="", "", IF(COUNTIF('Client List'!$Y$12:$Y$261, I201)=0, "X", ""))</f>
        <v/>
      </c>
    </row>
    <row r="202" spans="1:30" x14ac:dyDescent="0.25">
      <c r="A202" s="48"/>
      <c r="B202" s="64"/>
      <c r="C202" s="57"/>
      <c r="D202" s="59"/>
      <c r="E202" s="57"/>
      <c r="F202" s="59"/>
      <c r="G202" s="57"/>
      <c r="H202" s="59"/>
      <c r="I202" s="57"/>
      <c r="J202" s="59"/>
      <c r="K202" s="48"/>
      <c r="M202" s="17" t="str">
        <f>IF($B202="", "", IF($B202&gt;'Client List'!$AA$22, 'Client List'!$AB$21, TEXT($B202, "mmm yyyy")))</f>
        <v/>
      </c>
      <c r="O202" s="17" t="str">
        <f t="shared" si="10"/>
        <v/>
      </c>
      <c r="Q202" s="17" t="str">
        <f>IF('Client List'!$Y202="", "", 'Client List'!$Y202)</f>
        <v/>
      </c>
      <c r="S202" s="17" t="str">
        <f t="shared" si="11"/>
        <v/>
      </c>
      <c r="T202" s="17" t="str">
        <f t="shared" si="12"/>
        <v/>
      </c>
      <c r="U202" s="17" t="str">
        <f t="shared" si="13"/>
        <v/>
      </c>
      <c r="V202" s="17" t="str">
        <f t="shared" si="14"/>
        <v/>
      </c>
      <c r="X202" s="17" t="str">
        <f>IF(C202="", "", IF(COUNTIF('Client List'!$Y$12:$Y$261, C202)=0, "X", ""))</f>
        <v/>
      </c>
      <c r="Z202" s="17" t="str">
        <f>IF(E202="", "", IF(COUNTIF('Client List'!$Y$12:$Y$261, E202)=0, "X", ""))</f>
        <v/>
      </c>
      <c r="AB202" s="17" t="str">
        <f>IF(G202="", "", IF(COUNTIF('Client List'!$Y$12:$Y$261, G202)=0, "X", ""))</f>
        <v/>
      </c>
      <c r="AD202" s="17" t="str">
        <f>IF(I202="", "", IF(COUNTIF('Client List'!$Y$12:$Y$261, I202)=0, "X", ""))</f>
        <v/>
      </c>
    </row>
    <row r="203" spans="1:30" x14ac:dyDescent="0.25">
      <c r="A203" s="48"/>
      <c r="B203" s="64"/>
      <c r="C203" s="57"/>
      <c r="D203" s="59"/>
      <c r="E203" s="57"/>
      <c r="F203" s="59"/>
      <c r="G203" s="57"/>
      <c r="H203" s="59"/>
      <c r="I203" s="57"/>
      <c r="J203" s="59"/>
      <c r="K203" s="48"/>
      <c r="M203" s="17" t="str">
        <f>IF($B203="", "", IF($B203&gt;'Client List'!$AA$22, 'Client List'!$AB$21, TEXT($B203, "mmm yyyy")))</f>
        <v/>
      </c>
      <c r="O203" s="17" t="str">
        <f t="shared" si="10"/>
        <v/>
      </c>
      <c r="Q203" s="17" t="str">
        <f>IF('Client List'!$Y203="", "", 'Client List'!$Y203)</f>
        <v/>
      </c>
      <c r="S203" s="17" t="str">
        <f t="shared" si="11"/>
        <v/>
      </c>
      <c r="T203" s="17" t="str">
        <f t="shared" si="12"/>
        <v/>
      </c>
      <c r="U203" s="17" t="str">
        <f t="shared" si="13"/>
        <v/>
      </c>
      <c r="V203" s="17" t="str">
        <f t="shared" si="14"/>
        <v/>
      </c>
      <c r="X203" s="17" t="str">
        <f>IF(C203="", "", IF(COUNTIF('Client List'!$Y$12:$Y$261, C203)=0, "X", ""))</f>
        <v/>
      </c>
      <c r="Z203" s="17" t="str">
        <f>IF(E203="", "", IF(COUNTIF('Client List'!$Y$12:$Y$261, E203)=0, "X", ""))</f>
        <v/>
      </c>
      <c r="AB203" s="17" t="str">
        <f>IF(G203="", "", IF(COUNTIF('Client List'!$Y$12:$Y$261, G203)=0, "X", ""))</f>
        <v/>
      </c>
      <c r="AD203" s="17" t="str">
        <f>IF(I203="", "", IF(COUNTIF('Client List'!$Y$12:$Y$261, I203)=0, "X", ""))</f>
        <v/>
      </c>
    </row>
    <row r="204" spans="1:30" x14ac:dyDescent="0.25">
      <c r="A204" s="48"/>
      <c r="B204" s="64"/>
      <c r="C204" s="57"/>
      <c r="D204" s="59"/>
      <c r="E204" s="57"/>
      <c r="F204" s="59"/>
      <c r="G204" s="57"/>
      <c r="H204" s="59"/>
      <c r="I204" s="57"/>
      <c r="J204" s="59"/>
      <c r="K204" s="48"/>
      <c r="M204" s="17" t="str">
        <f>IF($B204="", "", IF($B204&gt;'Client List'!$AA$22, 'Client List'!$AB$21, TEXT($B204, "mmm yyyy")))</f>
        <v/>
      </c>
      <c r="O204" s="17" t="str">
        <f t="shared" si="10"/>
        <v/>
      </c>
      <c r="Q204" s="17" t="str">
        <f>IF('Client List'!$Y204="", "", 'Client List'!$Y204)</f>
        <v/>
      </c>
      <c r="S204" s="17" t="str">
        <f t="shared" si="11"/>
        <v/>
      </c>
      <c r="T204" s="17" t="str">
        <f t="shared" si="12"/>
        <v/>
      </c>
      <c r="U204" s="17" t="str">
        <f t="shared" si="13"/>
        <v/>
      </c>
      <c r="V204" s="17" t="str">
        <f t="shared" si="14"/>
        <v/>
      </c>
      <c r="X204" s="17" t="str">
        <f>IF(C204="", "", IF(COUNTIF('Client List'!$Y$12:$Y$261, C204)=0, "X", ""))</f>
        <v/>
      </c>
      <c r="Z204" s="17" t="str">
        <f>IF(E204="", "", IF(COUNTIF('Client List'!$Y$12:$Y$261, E204)=0, "X", ""))</f>
        <v/>
      </c>
      <c r="AB204" s="17" t="str">
        <f>IF(G204="", "", IF(COUNTIF('Client List'!$Y$12:$Y$261, G204)=0, "X", ""))</f>
        <v/>
      </c>
      <c r="AD204" s="17" t="str">
        <f>IF(I204="", "", IF(COUNTIF('Client List'!$Y$12:$Y$261, I204)=0, "X", ""))</f>
        <v/>
      </c>
    </row>
    <row r="205" spans="1:30" x14ac:dyDescent="0.25">
      <c r="A205" s="48"/>
      <c r="B205" s="64"/>
      <c r="C205" s="57"/>
      <c r="D205" s="59"/>
      <c r="E205" s="57"/>
      <c r="F205" s="59"/>
      <c r="G205" s="57"/>
      <c r="H205" s="59"/>
      <c r="I205" s="57"/>
      <c r="J205" s="59"/>
      <c r="K205" s="48"/>
      <c r="M205" s="17" t="str">
        <f>IF($B205="", "", IF($B205&gt;'Client List'!$AA$22, 'Client List'!$AB$21, TEXT($B205, "mmm yyyy")))</f>
        <v/>
      </c>
      <c r="O205" s="17" t="str">
        <f t="shared" ref="O205:O268" si="15">IF($B205="", "", IF(OR($B205&lt;$O$6, $B205&gt;$O$7), "X", ""))</f>
        <v/>
      </c>
      <c r="Q205" s="17" t="str">
        <f>IF('Client List'!$Y205="", "", 'Client List'!$Y205)</f>
        <v/>
      </c>
      <c r="S205" s="17" t="str">
        <f t="shared" ref="S205:S268" si="16">IF($C205="", "", _xlfn.CONCAT($M205, " - ", $C205))</f>
        <v/>
      </c>
      <c r="T205" s="17" t="str">
        <f t="shared" ref="T205:T268" si="17">IF($E205="", "", _xlfn.CONCAT($M205, " - ", $E205))</f>
        <v/>
      </c>
      <c r="U205" s="17" t="str">
        <f t="shared" ref="U205:U268" si="18">IF($G205="", "", _xlfn.CONCAT($M205, " - ", $G205))</f>
        <v/>
      </c>
      <c r="V205" s="17" t="str">
        <f t="shared" ref="V205:V268" si="19">IF($I205="", "", _xlfn.CONCAT($M205, " - ", $I205))</f>
        <v/>
      </c>
      <c r="X205" s="17" t="str">
        <f>IF(C205="", "", IF(COUNTIF('Client List'!$Y$12:$Y$261, C205)=0, "X", ""))</f>
        <v/>
      </c>
      <c r="Z205" s="17" t="str">
        <f>IF(E205="", "", IF(COUNTIF('Client List'!$Y$12:$Y$261, E205)=0, "X", ""))</f>
        <v/>
      </c>
      <c r="AB205" s="17" t="str">
        <f>IF(G205="", "", IF(COUNTIF('Client List'!$Y$12:$Y$261, G205)=0, "X", ""))</f>
        <v/>
      </c>
      <c r="AD205" s="17" t="str">
        <f>IF(I205="", "", IF(COUNTIF('Client List'!$Y$12:$Y$261, I205)=0, "X", ""))</f>
        <v/>
      </c>
    </row>
    <row r="206" spans="1:30" x14ac:dyDescent="0.25">
      <c r="A206" s="48"/>
      <c r="B206" s="64"/>
      <c r="C206" s="57"/>
      <c r="D206" s="59"/>
      <c r="E206" s="57"/>
      <c r="F206" s="59"/>
      <c r="G206" s="57"/>
      <c r="H206" s="59"/>
      <c r="I206" s="57"/>
      <c r="J206" s="59"/>
      <c r="K206" s="48"/>
      <c r="M206" s="17" t="str">
        <f>IF($B206="", "", IF($B206&gt;'Client List'!$AA$22, 'Client List'!$AB$21, TEXT($B206, "mmm yyyy")))</f>
        <v/>
      </c>
      <c r="O206" s="17" t="str">
        <f t="shared" si="15"/>
        <v/>
      </c>
      <c r="Q206" s="17" t="str">
        <f>IF('Client List'!$Y206="", "", 'Client List'!$Y206)</f>
        <v/>
      </c>
      <c r="S206" s="17" t="str">
        <f t="shared" si="16"/>
        <v/>
      </c>
      <c r="T206" s="17" t="str">
        <f t="shared" si="17"/>
        <v/>
      </c>
      <c r="U206" s="17" t="str">
        <f t="shared" si="18"/>
        <v/>
      </c>
      <c r="V206" s="17" t="str">
        <f t="shared" si="19"/>
        <v/>
      </c>
      <c r="X206" s="17" t="str">
        <f>IF(C206="", "", IF(COUNTIF('Client List'!$Y$12:$Y$261, C206)=0, "X", ""))</f>
        <v/>
      </c>
      <c r="Z206" s="17" t="str">
        <f>IF(E206="", "", IF(COUNTIF('Client List'!$Y$12:$Y$261, E206)=0, "X", ""))</f>
        <v/>
      </c>
      <c r="AB206" s="17" t="str">
        <f>IF(G206="", "", IF(COUNTIF('Client List'!$Y$12:$Y$261, G206)=0, "X", ""))</f>
        <v/>
      </c>
      <c r="AD206" s="17" t="str">
        <f>IF(I206="", "", IF(COUNTIF('Client List'!$Y$12:$Y$261, I206)=0, "X", ""))</f>
        <v/>
      </c>
    </row>
    <row r="207" spans="1:30" x14ac:dyDescent="0.25">
      <c r="A207" s="48"/>
      <c r="B207" s="64"/>
      <c r="C207" s="57"/>
      <c r="D207" s="59"/>
      <c r="E207" s="57"/>
      <c r="F207" s="59"/>
      <c r="G207" s="57"/>
      <c r="H207" s="59"/>
      <c r="I207" s="57"/>
      <c r="J207" s="59"/>
      <c r="K207" s="48"/>
      <c r="M207" s="17" t="str">
        <f>IF($B207="", "", IF($B207&gt;'Client List'!$AA$22, 'Client List'!$AB$21, TEXT($B207, "mmm yyyy")))</f>
        <v/>
      </c>
      <c r="O207" s="17" t="str">
        <f t="shared" si="15"/>
        <v/>
      </c>
      <c r="Q207" s="17" t="str">
        <f>IF('Client List'!$Y207="", "", 'Client List'!$Y207)</f>
        <v/>
      </c>
      <c r="S207" s="17" t="str">
        <f t="shared" si="16"/>
        <v/>
      </c>
      <c r="T207" s="17" t="str">
        <f t="shared" si="17"/>
        <v/>
      </c>
      <c r="U207" s="17" t="str">
        <f t="shared" si="18"/>
        <v/>
      </c>
      <c r="V207" s="17" t="str">
        <f t="shared" si="19"/>
        <v/>
      </c>
      <c r="X207" s="17" t="str">
        <f>IF(C207="", "", IF(COUNTIF('Client List'!$Y$12:$Y$261, C207)=0, "X", ""))</f>
        <v/>
      </c>
      <c r="Z207" s="17" t="str">
        <f>IF(E207="", "", IF(COUNTIF('Client List'!$Y$12:$Y$261, E207)=0, "X", ""))</f>
        <v/>
      </c>
      <c r="AB207" s="17" t="str">
        <f>IF(G207="", "", IF(COUNTIF('Client List'!$Y$12:$Y$261, G207)=0, "X", ""))</f>
        <v/>
      </c>
      <c r="AD207" s="17" t="str">
        <f>IF(I207="", "", IF(COUNTIF('Client List'!$Y$12:$Y$261, I207)=0, "X", ""))</f>
        <v/>
      </c>
    </row>
    <row r="208" spans="1:30" x14ac:dyDescent="0.25">
      <c r="A208" s="48"/>
      <c r="B208" s="64"/>
      <c r="C208" s="57"/>
      <c r="D208" s="59"/>
      <c r="E208" s="57"/>
      <c r="F208" s="59"/>
      <c r="G208" s="57"/>
      <c r="H208" s="59"/>
      <c r="I208" s="57"/>
      <c r="J208" s="59"/>
      <c r="K208" s="48"/>
      <c r="M208" s="17" t="str">
        <f>IF($B208="", "", IF($B208&gt;'Client List'!$AA$22, 'Client List'!$AB$21, TEXT($B208, "mmm yyyy")))</f>
        <v/>
      </c>
      <c r="O208" s="17" t="str">
        <f t="shared" si="15"/>
        <v/>
      </c>
      <c r="Q208" s="17" t="str">
        <f>IF('Client List'!$Y208="", "", 'Client List'!$Y208)</f>
        <v/>
      </c>
      <c r="S208" s="17" t="str">
        <f t="shared" si="16"/>
        <v/>
      </c>
      <c r="T208" s="17" t="str">
        <f t="shared" si="17"/>
        <v/>
      </c>
      <c r="U208" s="17" t="str">
        <f t="shared" si="18"/>
        <v/>
      </c>
      <c r="V208" s="17" t="str">
        <f t="shared" si="19"/>
        <v/>
      </c>
      <c r="X208" s="17" t="str">
        <f>IF(C208="", "", IF(COUNTIF('Client List'!$Y$12:$Y$261, C208)=0, "X", ""))</f>
        <v/>
      </c>
      <c r="Z208" s="17" t="str">
        <f>IF(E208="", "", IF(COUNTIF('Client List'!$Y$12:$Y$261, E208)=0, "X", ""))</f>
        <v/>
      </c>
      <c r="AB208" s="17" t="str">
        <f>IF(G208="", "", IF(COUNTIF('Client List'!$Y$12:$Y$261, G208)=0, "X", ""))</f>
        <v/>
      </c>
      <c r="AD208" s="17" t="str">
        <f>IF(I208="", "", IF(COUNTIF('Client List'!$Y$12:$Y$261, I208)=0, "X", ""))</f>
        <v/>
      </c>
    </row>
    <row r="209" spans="1:30" x14ac:dyDescent="0.25">
      <c r="A209" s="48"/>
      <c r="B209" s="64"/>
      <c r="C209" s="57"/>
      <c r="D209" s="59"/>
      <c r="E209" s="57"/>
      <c r="F209" s="59"/>
      <c r="G209" s="57"/>
      <c r="H209" s="59"/>
      <c r="I209" s="57"/>
      <c r="J209" s="59"/>
      <c r="K209" s="48"/>
      <c r="M209" s="17" t="str">
        <f>IF($B209="", "", IF($B209&gt;'Client List'!$AA$22, 'Client List'!$AB$21, TEXT($B209, "mmm yyyy")))</f>
        <v/>
      </c>
      <c r="O209" s="17" t="str">
        <f t="shared" si="15"/>
        <v/>
      </c>
      <c r="Q209" s="17" t="str">
        <f>IF('Client List'!$Y209="", "", 'Client List'!$Y209)</f>
        <v/>
      </c>
      <c r="S209" s="17" t="str">
        <f t="shared" si="16"/>
        <v/>
      </c>
      <c r="T209" s="17" t="str">
        <f t="shared" si="17"/>
        <v/>
      </c>
      <c r="U209" s="17" t="str">
        <f t="shared" si="18"/>
        <v/>
      </c>
      <c r="V209" s="17" t="str">
        <f t="shared" si="19"/>
        <v/>
      </c>
      <c r="X209" s="17" t="str">
        <f>IF(C209="", "", IF(COUNTIF('Client List'!$Y$12:$Y$261, C209)=0, "X", ""))</f>
        <v/>
      </c>
      <c r="Z209" s="17" t="str">
        <f>IF(E209="", "", IF(COUNTIF('Client List'!$Y$12:$Y$261, E209)=0, "X", ""))</f>
        <v/>
      </c>
      <c r="AB209" s="17" t="str">
        <f>IF(G209="", "", IF(COUNTIF('Client List'!$Y$12:$Y$261, G209)=0, "X", ""))</f>
        <v/>
      </c>
      <c r="AD209" s="17" t="str">
        <f>IF(I209="", "", IF(COUNTIF('Client List'!$Y$12:$Y$261, I209)=0, "X", ""))</f>
        <v/>
      </c>
    </row>
    <row r="210" spans="1:30" x14ac:dyDescent="0.25">
      <c r="A210" s="48"/>
      <c r="B210" s="64"/>
      <c r="C210" s="57"/>
      <c r="D210" s="59"/>
      <c r="E210" s="57"/>
      <c r="F210" s="59"/>
      <c r="G210" s="57"/>
      <c r="H210" s="59"/>
      <c r="I210" s="57"/>
      <c r="J210" s="59"/>
      <c r="K210" s="48"/>
      <c r="M210" s="17" t="str">
        <f>IF($B210="", "", IF($B210&gt;'Client List'!$AA$22, 'Client List'!$AB$21, TEXT($B210, "mmm yyyy")))</f>
        <v/>
      </c>
      <c r="O210" s="17" t="str">
        <f t="shared" si="15"/>
        <v/>
      </c>
      <c r="Q210" s="17" t="str">
        <f>IF('Client List'!$Y210="", "", 'Client List'!$Y210)</f>
        <v/>
      </c>
      <c r="S210" s="17" t="str">
        <f t="shared" si="16"/>
        <v/>
      </c>
      <c r="T210" s="17" t="str">
        <f t="shared" si="17"/>
        <v/>
      </c>
      <c r="U210" s="17" t="str">
        <f t="shared" si="18"/>
        <v/>
      </c>
      <c r="V210" s="17" t="str">
        <f t="shared" si="19"/>
        <v/>
      </c>
      <c r="X210" s="17" t="str">
        <f>IF(C210="", "", IF(COUNTIF('Client List'!$Y$12:$Y$261, C210)=0, "X", ""))</f>
        <v/>
      </c>
      <c r="Z210" s="17" t="str">
        <f>IF(E210="", "", IF(COUNTIF('Client List'!$Y$12:$Y$261, E210)=0, "X", ""))</f>
        <v/>
      </c>
      <c r="AB210" s="17" t="str">
        <f>IF(G210="", "", IF(COUNTIF('Client List'!$Y$12:$Y$261, G210)=0, "X", ""))</f>
        <v/>
      </c>
      <c r="AD210" s="17" t="str">
        <f>IF(I210="", "", IF(COUNTIF('Client List'!$Y$12:$Y$261, I210)=0, "X", ""))</f>
        <v/>
      </c>
    </row>
    <row r="211" spans="1:30" x14ac:dyDescent="0.25">
      <c r="A211" s="48"/>
      <c r="B211" s="64"/>
      <c r="C211" s="57"/>
      <c r="D211" s="59"/>
      <c r="E211" s="57"/>
      <c r="F211" s="59"/>
      <c r="G211" s="57"/>
      <c r="H211" s="59"/>
      <c r="I211" s="57"/>
      <c r="J211" s="59"/>
      <c r="K211" s="48"/>
      <c r="M211" s="17" t="str">
        <f>IF($B211="", "", IF($B211&gt;'Client List'!$AA$22, 'Client List'!$AB$21, TEXT($B211, "mmm yyyy")))</f>
        <v/>
      </c>
      <c r="O211" s="17" t="str">
        <f t="shared" si="15"/>
        <v/>
      </c>
      <c r="Q211" s="17" t="str">
        <f>IF('Client List'!$Y211="", "", 'Client List'!$Y211)</f>
        <v/>
      </c>
      <c r="S211" s="17" t="str">
        <f t="shared" si="16"/>
        <v/>
      </c>
      <c r="T211" s="17" t="str">
        <f t="shared" si="17"/>
        <v/>
      </c>
      <c r="U211" s="17" t="str">
        <f t="shared" si="18"/>
        <v/>
      </c>
      <c r="V211" s="17" t="str">
        <f t="shared" si="19"/>
        <v/>
      </c>
      <c r="X211" s="17" t="str">
        <f>IF(C211="", "", IF(COUNTIF('Client List'!$Y$12:$Y$261, C211)=0, "X", ""))</f>
        <v/>
      </c>
      <c r="Z211" s="17" t="str">
        <f>IF(E211="", "", IF(COUNTIF('Client List'!$Y$12:$Y$261, E211)=0, "X", ""))</f>
        <v/>
      </c>
      <c r="AB211" s="17" t="str">
        <f>IF(G211="", "", IF(COUNTIF('Client List'!$Y$12:$Y$261, G211)=0, "X", ""))</f>
        <v/>
      </c>
      <c r="AD211" s="17" t="str">
        <f>IF(I211="", "", IF(COUNTIF('Client List'!$Y$12:$Y$261, I211)=0, "X", ""))</f>
        <v/>
      </c>
    </row>
    <row r="212" spans="1:30" x14ac:dyDescent="0.25">
      <c r="A212" s="48"/>
      <c r="B212" s="64"/>
      <c r="C212" s="57"/>
      <c r="D212" s="59"/>
      <c r="E212" s="57"/>
      <c r="F212" s="59"/>
      <c r="G212" s="57"/>
      <c r="H212" s="59"/>
      <c r="I212" s="57"/>
      <c r="J212" s="59"/>
      <c r="K212" s="48"/>
      <c r="M212" s="17" t="str">
        <f>IF($B212="", "", IF($B212&gt;'Client List'!$AA$22, 'Client List'!$AB$21, TEXT($B212, "mmm yyyy")))</f>
        <v/>
      </c>
      <c r="O212" s="17" t="str">
        <f t="shared" si="15"/>
        <v/>
      </c>
      <c r="Q212" s="17" t="str">
        <f>IF('Client List'!$Y212="", "", 'Client List'!$Y212)</f>
        <v/>
      </c>
      <c r="S212" s="17" t="str">
        <f t="shared" si="16"/>
        <v/>
      </c>
      <c r="T212" s="17" t="str">
        <f t="shared" si="17"/>
        <v/>
      </c>
      <c r="U212" s="17" t="str">
        <f t="shared" si="18"/>
        <v/>
      </c>
      <c r="V212" s="17" t="str">
        <f t="shared" si="19"/>
        <v/>
      </c>
      <c r="X212" s="17" t="str">
        <f>IF(C212="", "", IF(COUNTIF('Client List'!$Y$12:$Y$261, C212)=0, "X", ""))</f>
        <v/>
      </c>
      <c r="Z212" s="17" t="str">
        <f>IF(E212="", "", IF(COUNTIF('Client List'!$Y$12:$Y$261, E212)=0, "X", ""))</f>
        <v/>
      </c>
      <c r="AB212" s="17" t="str">
        <f>IF(G212="", "", IF(COUNTIF('Client List'!$Y$12:$Y$261, G212)=0, "X", ""))</f>
        <v/>
      </c>
      <c r="AD212" s="17" t="str">
        <f>IF(I212="", "", IF(COUNTIF('Client List'!$Y$12:$Y$261, I212)=0, "X", ""))</f>
        <v/>
      </c>
    </row>
    <row r="213" spans="1:30" x14ac:dyDescent="0.25">
      <c r="A213" s="48"/>
      <c r="B213" s="64"/>
      <c r="C213" s="57"/>
      <c r="D213" s="59"/>
      <c r="E213" s="57"/>
      <c r="F213" s="59"/>
      <c r="G213" s="57"/>
      <c r="H213" s="59"/>
      <c r="I213" s="57"/>
      <c r="J213" s="59"/>
      <c r="K213" s="48"/>
      <c r="M213" s="17" t="str">
        <f>IF($B213="", "", IF($B213&gt;'Client List'!$AA$22, 'Client List'!$AB$21, TEXT($B213, "mmm yyyy")))</f>
        <v/>
      </c>
      <c r="O213" s="17" t="str">
        <f t="shared" si="15"/>
        <v/>
      </c>
      <c r="Q213" s="17" t="str">
        <f>IF('Client List'!$Y213="", "", 'Client List'!$Y213)</f>
        <v/>
      </c>
      <c r="S213" s="17" t="str">
        <f t="shared" si="16"/>
        <v/>
      </c>
      <c r="T213" s="17" t="str">
        <f t="shared" si="17"/>
        <v/>
      </c>
      <c r="U213" s="17" t="str">
        <f t="shared" si="18"/>
        <v/>
      </c>
      <c r="V213" s="17" t="str">
        <f t="shared" si="19"/>
        <v/>
      </c>
      <c r="X213" s="17" t="str">
        <f>IF(C213="", "", IF(COUNTIF('Client List'!$Y$12:$Y$261, C213)=0, "X", ""))</f>
        <v/>
      </c>
      <c r="Z213" s="17" t="str">
        <f>IF(E213="", "", IF(COUNTIF('Client List'!$Y$12:$Y$261, E213)=0, "X", ""))</f>
        <v/>
      </c>
      <c r="AB213" s="17" t="str">
        <f>IF(G213="", "", IF(COUNTIF('Client List'!$Y$12:$Y$261, G213)=0, "X", ""))</f>
        <v/>
      </c>
      <c r="AD213" s="17" t="str">
        <f>IF(I213="", "", IF(COUNTIF('Client List'!$Y$12:$Y$261, I213)=0, "X", ""))</f>
        <v/>
      </c>
    </row>
    <row r="214" spans="1:30" x14ac:dyDescent="0.25">
      <c r="A214" s="48"/>
      <c r="B214" s="64"/>
      <c r="C214" s="57"/>
      <c r="D214" s="59"/>
      <c r="E214" s="57"/>
      <c r="F214" s="59"/>
      <c r="G214" s="57"/>
      <c r="H214" s="59"/>
      <c r="I214" s="57"/>
      <c r="J214" s="59"/>
      <c r="K214" s="48"/>
      <c r="M214" s="17" t="str">
        <f>IF($B214="", "", IF($B214&gt;'Client List'!$AA$22, 'Client List'!$AB$21, TEXT($B214, "mmm yyyy")))</f>
        <v/>
      </c>
      <c r="O214" s="17" t="str">
        <f t="shared" si="15"/>
        <v/>
      </c>
      <c r="Q214" s="17" t="str">
        <f>IF('Client List'!$Y214="", "", 'Client List'!$Y214)</f>
        <v/>
      </c>
      <c r="S214" s="17" t="str">
        <f t="shared" si="16"/>
        <v/>
      </c>
      <c r="T214" s="17" t="str">
        <f t="shared" si="17"/>
        <v/>
      </c>
      <c r="U214" s="17" t="str">
        <f t="shared" si="18"/>
        <v/>
      </c>
      <c r="V214" s="17" t="str">
        <f t="shared" si="19"/>
        <v/>
      </c>
      <c r="X214" s="17" t="str">
        <f>IF(C214="", "", IF(COUNTIF('Client List'!$Y$12:$Y$261, C214)=0, "X", ""))</f>
        <v/>
      </c>
      <c r="Z214" s="17" t="str">
        <f>IF(E214="", "", IF(COUNTIF('Client List'!$Y$12:$Y$261, E214)=0, "X", ""))</f>
        <v/>
      </c>
      <c r="AB214" s="17" t="str">
        <f>IF(G214="", "", IF(COUNTIF('Client List'!$Y$12:$Y$261, G214)=0, "X", ""))</f>
        <v/>
      </c>
      <c r="AD214" s="17" t="str">
        <f>IF(I214="", "", IF(COUNTIF('Client List'!$Y$12:$Y$261, I214)=0, "X", ""))</f>
        <v/>
      </c>
    </row>
    <row r="215" spans="1:30" x14ac:dyDescent="0.25">
      <c r="A215" s="48"/>
      <c r="B215" s="64"/>
      <c r="C215" s="57"/>
      <c r="D215" s="59"/>
      <c r="E215" s="57"/>
      <c r="F215" s="59"/>
      <c r="G215" s="57"/>
      <c r="H215" s="59"/>
      <c r="I215" s="57"/>
      <c r="J215" s="59"/>
      <c r="K215" s="48"/>
      <c r="M215" s="17" t="str">
        <f>IF($B215="", "", IF($B215&gt;'Client List'!$AA$22, 'Client List'!$AB$21, TEXT($B215, "mmm yyyy")))</f>
        <v/>
      </c>
      <c r="O215" s="17" t="str">
        <f t="shared" si="15"/>
        <v/>
      </c>
      <c r="Q215" s="17" t="str">
        <f>IF('Client List'!$Y215="", "", 'Client List'!$Y215)</f>
        <v/>
      </c>
      <c r="S215" s="17" t="str">
        <f t="shared" si="16"/>
        <v/>
      </c>
      <c r="T215" s="17" t="str">
        <f t="shared" si="17"/>
        <v/>
      </c>
      <c r="U215" s="17" t="str">
        <f t="shared" si="18"/>
        <v/>
      </c>
      <c r="V215" s="17" t="str">
        <f t="shared" si="19"/>
        <v/>
      </c>
      <c r="X215" s="17" t="str">
        <f>IF(C215="", "", IF(COUNTIF('Client List'!$Y$12:$Y$261, C215)=0, "X", ""))</f>
        <v/>
      </c>
      <c r="Z215" s="17" t="str">
        <f>IF(E215="", "", IF(COUNTIF('Client List'!$Y$12:$Y$261, E215)=0, "X", ""))</f>
        <v/>
      </c>
      <c r="AB215" s="17" t="str">
        <f>IF(G215="", "", IF(COUNTIF('Client List'!$Y$12:$Y$261, G215)=0, "X", ""))</f>
        <v/>
      </c>
      <c r="AD215" s="17" t="str">
        <f>IF(I215="", "", IF(COUNTIF('Client List'!$Y$12:$Y$261, I215)=0, "X", ""))</f>
        <v/>
      </c>
    </row>
    <row r="216" spans="1:30" x14ac:dyDescent="0.25">
      <c r="A216" s="48"/>
      <c r="B216" s="64"/>
      <c r="C216" s="57"/>
      <c r="D216" s="59"/>
      <c r="E216" s="57"/>
      <c r="F216" s="59"/>
      <c r="G216" s="57"/>
      <c r="H216" s="59"/>
      <c r="I216" s="57"/>
      <c r="J216" s="59"/>
      <c r="K216" s="48"/>
      <c r="M216" s="17" t="str">
        <f>IF($B216="", "", IF($B216&gt;'Client List'!$AA$22, 'Client List'!$AB$21, TEXT($B216, "mmm yyyy")))</f>
        <v/>
      </c>
      <c r="O216" s="17" t="str">
        <f t="shared" si="15"/>
        <v/>
      </c>
      <c r="Q216" s="17" t="str">
        <f>IF('Client List'!$Y216="", "", 'Client List'!$Y216)</f>
        <v/>
      </c>
      <c r="S216" s="17" t="str">
        <f t="shared" si="16"/>
        <v/>
      </c>
      <c r="T216" s="17" t="str">
        <f t="shared" si="17"/>
        <v/>
      </c>
      <c r="U216" s="17" t="str">
        <f t="shared" si="18"/>
        <v/>
      </c>
      <c r="V216" s="17" t="str">
        <f t="shared" si="19"/>
        <v/>
      </c>
      <c r="X216" s="17" t="str">
        <f>IF(C216="", "", IF(COUNTIF('Client List'!$Y$12:$Y$261, C216)=0, "X", ""))</f>
        <v/>
      </c>
      <c r="Z216" s="17" t="str">
        <f>IF(E216="", "", IF(COUNTIF('Client List'!$Y$12:$Y$261, E216)=0, "X", ""))</f>
        <v/>
      </c>
      <c r="AB216" s="17" t="str">
        <f>IF(G216="", "", IF(COUNTIF('Client List'!$Y$12:$Y$261, G216)=0, "X", ""))</f>
        <v/>
      </c>
      <c r="AD216" s="17" t="str">
        <f>IF(I216="", "", IF(COUNTIF('Client List'!$Y$12:$Y$261, I216)=0, "X", ""))</f>
        <v/>
      </c>
    </row>
    <row r="217" spans="1:30" x14ac:dyDescent="0.25">
      <c r="A217" s="48"/>
      <c r="B217" s="64"/>
      <c r="C217" s="57"/>
      <c r="D217" s="59"/>
      <c r="E217" s="57"/>
      <c r="F217" s="59"/>
      <c r="G217" s="57"/>
      <c r="H217" s="59"/>
      <c r="I217" s="57"/>
      <c r="J217" s="59"/>
      <c r="K217" s="48"/>
      <c r="M217" s="17" t="str">
        <f>IF($B217="", "", IF($B217&gt;'Client List'!$AA$22, 'Client List'!$AB$21, TEXT($B217, "mmm yyyy")))</f>
        <v/>
      </c>
      <c r="O217" s="17" t="str">
        <f t="shared" si="15"/>
        <v/>
      </c>
      <c r="Q217" s="17" t="str">
        <f>IF('Client List'!$Y217="", "", 'Client List'!$Y217)</f>
        <v/>
      </c>
      <c r="S217" s="17" t="str">
        <f t="shared" si="16"/>
        <v/>
      </c>
      <c r="T217" s="17" t="str">
        <f t="shared" si="17"/>
        <v/>
      </c>
      <c r="U217" s="17" t="str">
        <f t="shared" si="18"/>
        <v/>
      </c>
      <c r="V217" s="17" t="str">
        <f t="shared" si="19"/>
        <v/>
      </c>
      <c r="X217" s="17" t="str">
        <f>IF(C217="", "", IF(COUNTIF('Client List'!$Y$12:$Y$261, C217)=0, "X", ""))</f>
        <v/>
      </c>
      <c r="Z217" s="17" t="str">
        <f>IF(E217="", "", IF(COUNTIF('Client List'!$Y$12:$Y$261, E217)=0, "X", ""))</f>
        <v/>
      </c>
      <c r="AB217" s="17" t="str">
        <f>IF(G217="", "", IF(COUNTIF('Client List'!$Y$12:$Y$261, G217)=0, "X", ""))</f>
        <v/>
      </c>
      <c r="AD217" s="17" t="str">
        <f>IF(I217="", "", IF(COUNTIF('Client List'!$Y$12:$Y$261, I217)=0, "X", ""))</f>
        <v/>
      </c>
    </row>
    <row r="218" spans="1:30" x14ac:dyDescent="0.25">
      <c r="A218" s="48"/>
      <c r="B218" s="64"/>
      <c r="C218" s="57"/>
      <c r="D218" s="59"/>
      <c r="E218" s="57"/>
      <c r="F218" s="59"/>
      <c r="G218" s="57"/>
      <c r="H218" s="59"/>
      <c r="I218" s="57"/>
      <c r="J218" s="59"/>
      <c r="K218" s="48"/>
      <c r="M218" s="17" t="str">
        <f>IF($B218="", "", IF($B218&gt;'Client List'!$AA$22, 'Client List'!$AB$21, TEXT($B218, "mmm yyyy")))</f>
        <v/>
      </c>
      <c r="O218" s="17" t="str">
        <f t="shared" si="15"/>
        <v/>
      </c>
      <c r="Q218" s="17" t="str">
        <f>IF('Client List'!$Y218="", "", 'Client List'!$Y218)</f>
        <v/>
      </c>
      <c r="S218" s="17" t="str">
        <f t="shared" si="16"/>
        <v/>
      </c>
      <c r="T218" s="17" t="str">
        <f t="shared" si="17"/>
        <v/>
      </c>
      <c r="U218" s="17" t="str">
        <f t="shared" si="18"/>
        <v/>
      </c>
      <c r="V218" s="17" t="str">
        <f t="shared" si="19"/>
        <v/>
      </c>
      <c r="X218" s="17" t="str">
        <f>IF(C218="", "", IF(COUNTIF('Client List'!$Y$12:$Y$261, C218)=0, "X", ""))</f>
        <v/>
      </c>
      <c r="Z218" s="17" t="str">
        <f>IF(E218="", "", IF(COUNTIF('Client List'!$Y$12:$Y$261, E218)=0, "X", ""))</f>
        <v/>
      </c>
      <c r="AB218" s="17" t="str">
        <f>IF(G218="", "", IF(COUNTIF('Client List'!$Y$12:$Y$261, G218)=0, "X", ""))</f>
        <v/>
      </c>
      <c r="AD218" s="17" t="str">
        <f>IF(I218="", "", IF(COUNTIF('Client List'!$Y$12:$Y$261, I218)=0, "X", ""))</f>
        <v/>
      </c>
    </row>
    <row r="219" spans="1:30" x14ac:dyDescent="0.25">
      <c r="A219" s="48"/>
      <c r="B219" s="64"/>
      <c r="C219" s="57"/>
      <c r="D219" s="59"/>
      <c r="E219" s="57"/>
      <c r="F219" s="59"/>
      <c r="G219" s="57"/>
      <c r="H219" s="59"/>
      <c r="I219" s="57"/>
      <c r="J219" s="59"/>
      <c r="K219" s="48"/>
      <c r="M219" s="17" t="str">
        <f>IF($B219="", "", IF($B219&gt;'Client List'!$AA$22, 'Client List'!$AB$21, TEXT($B219, "mmm yyyy")))</f>
        <v/>
      </c>
      <c r="O219" s="17" t="str">
        <f t="shared" si="15"/>
        <v/>
      </c>
      <c r="Q219" s="17" t="str">
        <f>IF('Client List'!$Y219="", "", 'Client List'!$Y219)</f>
        <v/>
      </c>
      <c r="S219" s="17" t="str">
        <f t="shared" si="16"/>
        <v/>
      </c>
      <c r="T219" s="17" t="str">
        <f t="shared" si="17"/>
        <v/>
      </c>
      <c r="U219" s="17" t="str">
        <f t="shared" si="18"/>
        <v/>
      </c>
      <c r="V219" s="17" t="str">
        <f t="shared" si="19"/>
        <v/>
      </c>
      <c r="X219" s="17" t="str">
        <f>IF(C219="", "", IF(COUNTIF('Client List'!$Y$12:$Y$261, C219)=0, "X", ""))</f>
        <v/>
      </c>
      <c r="Z219" s="17" t="str">
        <f>IF(E219="", "", IF(COUNTIF('Client List'!$Y$12:$Y$261, E219)=0, "X", ""))</f>
        <v/>
      </c>
      <c r="AB219" s="17" t="str">
        <f>IF(G219="", "", IF(COUNTIF('Client List'!$Y$12:$Y$261, G219)=0, "X", ""))</f>
        <v/>
      </c>
      <c r="AD219" s="17" t="str">
        <f>IF(I219="", "", IF(COUNTIF('Client List'!$Y$12:$Y$261, I219)=0, "X", ""))</f>
        <v/>
      </c>
    </row>
    <row r="220" spans="1:30" x14ac:dyDescent="0.25">
      <c r="A220" s="48"/>
      <c r="B220" s="64"/>
      <c r="C220" s="57"/>
      <c r="D220" s="59"/>
      <c r="E220" s="57"/>
      <c r="F220" s="59"/>
      <c r="G220" s="57"/>
      <c r="H220" s="59"/>
      <c r="I220" s="57"/>
      <c r="J220" s="59"/>
      <c r="K220" s="48"/>
      <c r="M220" s="17" t="str">
        <f>IF($B220="", "", IF($B220&gt;'Client List'!$AA$22, 'Client List'!$AB$21, TEXT($B220, "mmm yyyy")))</f>
        <v/>
      </c>
      <c r="O220" s="17" t="str">
        <f t="shared" si="15"/>
        <v/>
      </c>
      <c r="Q220" s="17" t="str">
        <f>IF('Client List'!$Y220="", "", 'Client List'!$Y220)</f>
        <v/>
      </c>
      <c r="S220" s="17" t="str">
        <f t="shared" si="16"/>
        <v/>
      </c>
      <c r="T220" s="17" t="str">
        <f t="shared" si="17"/>
        <v/>
      </c>
      <c r="U220" s="17" t="str">
        <f t="shared" si="18"/>
        <v/>
      </c>
      <c r="V220" s="17" t="str">
        <f t="shared" si="19"/>
        <v/>
      </c>
      <c r="X220" s="17" t="str">
        <f>IF(C220="", "", IF(COUNTIF('Client List'!$Y$12:$Y$261, C220)=0, "X", ""))</f>
        <v/>
      </c>
      <c r="Z220" s="17" t="str">
        <f>IF(E220="", "", IF(COUNTIF('Client List'!$Y$12:$Y$261, E220)=0, "X", ""))</f>
        <v/>
      </c>
      <c r="AB220" s="17" t="str">
        <f>IF(G220="", "", IF(COUNTIF('Client List'!$Y$12:$Y$261, G220)=0, "X", ""))</f>
        <v/>
      </c>
      <c r="AD220" s="17" t="str">
        <f>IF(I220="", "", IF(COUNTIF('Client List'!$Y$12:$Y$261, I220)=0, "X", ""))</f>
        <v/>
      </c>
    </row>
    <row r="221" spans="1:30" x14ac:dyDescent="0.25">
      <c r="A221" s="48"/>
      <c r="B221" s="64"/>
      <c r="C221" s="57"/>
      <c r="D221" s="59"/>
      <c r="E221" s="57"/>
      <c r="F221" s="59"/>
      <c r="G221" s="57"/>
      <c r="H221" s="59"/>
      <c r="I221" s="57"/>
      <c r="J221" s="59"/>
      <c r="K221" s="48"/>
      <c r="M221" s="17" t="str">
        <f>IF($B221="", "", IF($B221&gt;'Client List'!$AA$22, 'Client List'!$AB$21, TEXT($B221, "mmm yyyy")))</f>
        <v/>
      </c>
      <c r="O221" s="17" t="str">
        <f t="shared" si="15"/>
        <v/>
      </c>
      <c r="Q221" s="17" t="str">
        <f>IF('Client List'!$Y221="", "", 'Client List'!$Y221)</f>
        <v/>
      </c>
      <c r="S221" s="17" t="str">
        <f t="shared" si="16"/>
        <v/>
      </c>
      <c r="T221" s="17" t="str">
        <f t="shared" si="17"/>
        <v/>
      </c>
      <c r="U221" s="17" t="str">
        <f t="shared" si="18"/>
        <v/>
      </c>
      <c r="V221" s="17" t="str">
        <f t="shared" si="19"/>
        <v/>
      </c>
      <c r="X221" s="17" t="str">
        <f>IF(C221="", "", IF(COUNTIF('Client List'!$Y$12:$Y$261, C221)=0, "X", ""))</f>
        <v/>
      </c>
      <c r="Z221" s="17" t="str">
        <f>IF(E221="", "", IF(COUNTIF('Client List'!$Y$12:$Y$261, E221)=0, "X", ""))</f>
        <v/>
      </c>
      <c r="AB221" s="17" t="str">
        <f>IF(G221="", "", IF(COUNTIF('Client List'!$Y$12:$Y$261, G221)=0, "X", ""))</f>
        <v/>
      </c>
      <c r="AD221" s="17" t="str">
        <f>IF(I221="", "", IF(COUNTIF('Client List'!$Y$12:$Y$261, I221)=0, "X", ""))</f>
        <v/>
      </c>
    </row>
    <row r="222" spans="1:30" x14ac:dyDescent="0.25">
      <c r="A222" s="48"/>
      <c r="B222" s="64"/>
      <c r="C222" s="57"/>
      <c r="D222" s="59"/>
      <c r="E222" s="57"/>
      <c r="F222" s="59"/>
      <c r="G222" s="57"/>
      <c r="H222" s="59"/>
      <c r="I222" s="57"/>
      <c r="J222" s="59"/>
      <c r="K222" s="48"/>
      <c r="M222" s="17" t="str">
        <f>IF($B222="", "", IF($B222&gt;'Client List'!$AA$22, 'Client List'!$AB$21, TEXT($B222, "mmm yyyy")))</f>
        <v/>
      </c>
      <c r="O222" s="17" t="str">
        <f t="shared" si="15"/>
        <v/>
      </c>
      <c r="Q222" s="17" t="str">
        <f>IF('Client List'!$Y222="", "", 'Client List'!$Y222)</f>
        <v/>
      </c>
      <c r="S222" s="17" t="str">
        <f t="shared" si="16"/>
        <v/>
      </c>
      <c r="T222" s="17" t="str">
        <f t="shared" si="17"/>
        <v/>
      </c>
      <c r="U222" s="17" t="str">
        <f t="shared" si="18"/>
        <v/>
      </c>
      <c r="V222" s="17" t="str">
        <f t="shared" si="19"/>
        <v/>
      </c>
      <c r="X222" s="17" t="str">
        <f>IF(C222="", "", IF(COUNTIF('Client List'!$Y$12:$Y$261, C222)=0, "X", ""))</f>
        <v/>
      </c>
      <c r="Z222" s="17" t="str">
        <f>IF(E222="", "", IF(COUNTIF('Client List'!$Y$12:$Y$261, E222)=0, "X", ""))</f>
        <v/>
      </c>
      <c r="AB222" s="17" t="str">
        <f>IF(G222="", "", IF(COUNTIF('Client List'!$Y$12:$Y$261, G222)=0, "X", ""))</f>
        <v/>
      </c>
      <c r="AD222" s="17" t="str">
        <f>IF(I222="", "", IF(COUNTIF('Client List'!$Y$12:$Y$261, I222)=0, "X", ""))</f>
        <v/>
      </c>
    </row>
    <row r="223" spans="1:30" x14ac:dyDescent="0.25">
      <c r="A223" s="48"/>
      <c r="B223" s="64"/>
      <c r="C223" s="57"/>
      <c r="D223" s="59"/>
      <c r="E223" s="57"/>
      <c r="F223" s="59"/>
      <c r="G223" s="57"/>
      <c r="H223" s="59"/>
      <c r="I223" s="57"/>
      <c r="J223" s="59"/>
      <c r="K223" s="48"/>
      <c r="M223" s="17" t="str">
        <f>IF($B223="", "", IF($B223&gt;'Client List'!$AA$22, 'Client List'!$AB$21, TEXT($B223, "mmm yyyy")))</f>
        <v/>
      </c>
      <c r="O223" s="17" t="str">
        <f t="shared" si="15"/>
        <v/>
      </c>
      <c r="Q223" s="17" t="str">
        <f>IF('Client List'!$Y223="", "", 'Client List'!$Y223)</f>
        <v/>
      </c>
      <c r="S223" s="17" t="str">
        <f t="shared" si="16"/>
        <v/>
      </c>
      <c r="T223" s="17" t="str">
        <f t="shared" si="17"/>
        <v/>
      </c>
      <c r="U223" s="17" t="str">
        <f t="shared" si="18"/>
        <v/>
      </c>
      <c r="V223" s="17" t="str">
        <f t="shared" si="19"/>
        <v/>
      </c>
      <c r="X223" s="17" t="str">
        <f>IF(C223="", "", IF(COUNTIF('Client List'!$Y$12:$Y$261, C223)=0, "X", ""))</f>
        <v/>
      </c>
      <c r="Z223" s="17" t="str">
        <f>IF(E223="", "", IF(COUNTIF('Client List'!$Y$12:$Y$261, E223)=0, "X", ""))</f>
        <v/>
      </c>
      <c r="AB223" s="17" t="str">
        <f>IF(G223="", "", IF(COUNTIF('Client List'!$Y$12:$Y$261, G223)=0, "X", ""))</f>
        <v/>
      </c>
      <c r="AD223" s="17" t="str">
        <f>IF(I223="", "", IF(COUNTIF('Client List'!$Y$12:$Y$261, I223)=0, "X", ""))</f>
        <v/>
      </c>
    </row>
    <row r="224" spans="1:30" x14ac:dyDescent="0.25">
      <c r="A224" s="48"/>
      <c r="B224" s="64"/>
      <c r="C224" s="57"/>
      <c r="D224" s="59"/>
      <c r="E224" s="57"/>
      <c r="F224" s="59"/>
      <c r="G224" s="57"/>
      <c r="H224" s="59"/>
      <c r="I224" s="57"/>
      <c r="J224" s="59"/>
      <c r="K224" s="48"/>
      <c r="M224" s="17" t="str">
        <f>IF($B224="", "", IF($B224&gt;'Client List'!$AA$22, 'Client List'!$AB$21, TEXT($B224, "mmm yyyy")))</f>
        <v/>
      </c>
      <c r="O224" s="17" t="str">
        <f t="shared" si="15"/>
        <v/>
      </c>
      <c r="Q224" s="17" t="str">
        <f>IF('Client List'!$Y224="", "", 'Client List'!$Y224)</f>
        <v/>
      </c>
      <c r="S224" s="17" t="str">
        <f t="shared" si="16"/>
        <v/>
      </c>
      <c r="T224" s="17" t="str">
        <f t="shared" si="17"/>
        <v/>
      </c>
      <c r="U224" s="17" t="str">
        <f t="shared" si="18"/>
        <v/>
      </c>
      <c r="V224" s="17" t="str">
        <f t="shared" si="19"/>
        <v/>
      </c>
      <c r="X224" s="17" t="str">
        <f>IF(C224="", "", IF(COUNTIF('Client List'!$Y$12:$Y$261, C224)=0, "X", ""))</f>
        <v/>
      </c>
      <c r="Z224" s="17" t="str">
        <f>IF(E224="", "", IF(COUNTIF('Client List'!$Y$12:$Y$261, E224)=0, "X", ""))</f>
        <v/>
      </c>
      <c r="AB224" s="17" t="str">
        <f>IF(G224="", "", IF(COUNTIF('Client List'!$Y$12:$Y$261, G224)=0, "X", ""))</f>
        <v/>
      </c>
      <c r="AD224" s="17" t="str">
        <f>IF(I224="", "", IF(COUNTIF('Client List'!$Y$12:$Y$261, I224)=0, "X", ""))</f>
        <v/>
      </c>
    </row>
    <row r="225" spans="1:30" x14ac:dyDescent="0.25">
      <c r="A225" s="48"/>
      <c r="B225" s="64"/>
      <c r="C225" s="57"/>
      <c r="D225" s="59"/>
      <c r="E225" s="57"/>
      <c r="F225" s="59"/>
      <c r="G225" s="57"/>
      <c r="H225" s="59"/>
      <c r="I225" s="57"/>
      <c r="J225" s="59"/>
      <c r="K225" s="48"/>
      <c r="M225" s="17" t="str">
        <f>IF($B225="", "", IF($B225&gt;'Client List'!$AA$22, 'Client List'!$AB$21, TEXT($B225, "mmm yyyy")))</f>
        <v/>
      </c>
      <c r="O225" s="17" t="str">
        <f t="shared" si="15"/>
        <v/>
      </c>
      <c r="Q225" s="17" t="str">
        <f>IF('Client List'!$Y225="", "", 'Client List'!$Y225)</f>
        <v/>
      </c>
      <c r="S225" s="17" t="str">
        <f t="shared" si="16"/>
        <v/>
      </c>
      <c r="T225" s="17" t="str">
        <f t="shared" si="17"/>
        <v/>
      </c>
      <c r="U225" s="17" t="str">
        <f t="shared" si="18"/>
        <v/>
      </c>
      <c r="V225" s="17" t="str">
        <f t="shared" si="19"/>
        <v/>
      </c>
      <c r="X225" s="17" t="str">
        <f>IF(C225="", "", IF(COUNTIF('Client List'!$Y$12:$Y$261, C225)=0, "X", ""))</f>
        <v/>
      </c>
      <c r="Z225" s="17" t="str">
        <f>IF(E225="", "", IF(COUNTIF('Client List'!$Y$12:$Y$261, E225)=0, "X", ""))</f>
        <v/>
      </c>
      <c r="AB225" s="17" t="str">
        <f>IF(G225="", "", IF(COUNTIF('Client List'!$Y$12:$Y$261, G225)=0, "X", ""))</f>
        <v/>
      </c>
      <c r="AD225" s="17" t="str">
        <f>IF(I225="", "", IF(COUNTIF('Client List'!$Y$12:$Y$261, I225)=0, "X", ""))</f>
        <v/>
      </c>
    </row>
    <row r="226" spans="1:30" x14ac:dyDescent="0.25">
      <c r="A226" s="48"/>
      <c r="B226" s="64"/>
      <c r="C226" s="57"/>
      <c r="D226" s="59"/>
      <c r="E226" s="57"/>
      <c r="F226" s="59"/>
      <c r="G226" s="57"/>
      <c r="H226" s="59"/>
      <c r="I226" s="57"/>
      <c r="J226" s="59"/>
      <c r="K226" s="48"/>
      <c r="M226" s="17" t="str">
        <f>IF($B226="", "", IF($B226&gt;'Client List'!$AA$22, 'Client List'!$AB$21, TEXT($B226, "mmm yyyy")))</f>
        <v/>
      </c>
      <c r="O226" s="17" t="str">
        <f t="shared" si="15"/>
        <v/>
      </c>
      <c r="Q226" s="17" t="str">
        <f>IF('Client List'!$Y226="", "", 'Client List'!$Y226)</f>
        <v/>
      </c>
      <c r="S226" s="17" t="str">
        <f t="shared" si="16"/>
        <v/>
      </c>
      <c r="T226" s="17" t="str">
        <f t="shared" si="17"/>
        <v/>
      </c>
      <c r="U226" s="17" t="str">
        <f t="shared" si="18"/>
        <v/>
      </c>
      <c r="V226" s="17" t="str">
        <f t="shared" si="19"/>
        <v/>
      </c>
      <c r="X226" s="17" t="str">
        <f>IF(C226="", "", IF(COUNTIF('Client List'!$Y$12:$Y$261, C226)=0, "X", ""))</f>
        <v/>
      </c>
      <c r="Z226" s="17" t="str">
        <f>IF(E226="", "", IF(COUNTIF('Client List'!$Y$12:$Y$261, E226)=0, "X", ""))</f>
        <v/>
      </c>
      <c r="AB226" s="17" t="str">
        <f>IF(G226="", "", IF(COUNTIF('Client List'!$Y$12:$Y$261, G226)=0, "X", ""))</f>
        <v/>
      </c>
      <c r="AD226" s="17" t="str">
        <f>IF(I226="", "", IF(COUNTIF('Client List'!$Y$12:$Y$261, I226)=0, "X", ""))</f>
        <v/>
      </c>
    </row>
    <row r="227" spans="1:30" x14ac:dyDescent="0.25">
      <c r="A227" s="48"/>
      <c r="B227" s="64"/>
      <c r="C227" s="57"/>
      <c r="D227" s="59"/>
      <c r="E227" s="57"/>
      <c r="F227" s="59"/>
      <c r="G227" s="57"/>
      <c r="H227" s="59"/>
      <c r="I227" s="57"/>
      <c r="J227" s="59"/>
      <c r="K227" s="48"/>
      <c r="M227" s="17" t="str">
        <f>IF($B227="", "", IF($B227&gt;'Client List'!$AA$22, 'Client List'!$AB$21, TEXT($B227, "mmm yyyy")))</f>
        <v/>
      </c>
      <c r="O227" s="17" t="str">
        <f t="shared" si="15"/>
        <v/>
      </c>
      <c r="Q227" s="17" t="str">
        <f>IF('Client List'!$Y227="", "", 'Client List'!$Y227)</f>
        <v/>
      </c>
      <c r="S227" s="17" t="str">
        <f t="shared" si="16"/>
        <v/>
      </c>
      <c r="T227" s="17" t="str">
        <f t="shared" si="17"/>
        <v/>
      </c>
      <c r="U227" s="17" t="str">
        <f t="shared" si="18"/>
        <v/>
      </c>
      <c r="V227" s="17" t="str">
        <f t="shared" si="19"/>
        <v/>
      </c>
      <c r="X227" s="17" t="str">
        <f>IF(C227="", "", IF(COUNTIF('Client List'!$Y$12:$Y$261, C227)=0, "X", ""))</f>
        <v/>
      </c>
      <c r="Z227" s="17" t="str">
        <f>IF(E227="", "", IF(COUNTIF('Client List'!$Y$12:$Y$261, E227)=0, "X", ""))</f>
        <v/>
      </c>
      <c r="AB227" s="17" t="str">
        <f>IF(G227="", "", IF(COUNTIF('Client List'!$Y$12:$Y$261, G227)=0, "X", ""))</f>
        <v/>
      </c>
      <c r="AD227" s="17" t="str">
        <f>IF(I227="", "", IF(COUNTIF('Client List'!$Y$12:$Y$261, I227)=0, "X", ""))</f>
        <v/>
      </c>
    </row>
    <row r="228" spans="1:30" x14ac:dyDescent="0.25">
      <c r="A228" s="48"/>
      <c r="B228" s="64"/>
      <c r="C228" s="57"/>
      <c r="D228" s="59"/>
      <c r="E228" s="57"/>
      <c r="F228" s="59"/>
      <c r="G228" s="57"/>
      <c r="H228" s="59"/>
      <c r="I228" s="57"/>
      <c r="J228" s="59"/>
      <c r="K228" s="48"/>
      <c r="M228" s="17" t="str">
        <f>IF($B228="", "", IF($B228&gt;'Client List'!$AA$22, 'Client List'!$AB$21, TEXT($B228, "mmm yyyy")))</f>
        <v/>
      </c>
      <c r="O228" s="17" t="str">
        <f t="shared" si="15"/>
        <v/>
      </c>
      <c r="Q228" s="17" t="str">
        <f>IF('Client List'!$Y228="", "", 'Client List'!$Y228)</f>
        <v/>
      </c>
      <c r="S228" s="17" t="str">
        <f t="shared" si="16"/>
        <v/>
      </c>
      <c r="T228" s="17" t="str">
        <f t="shared" si="17"/>
        <v/>
      </c>
      <c r="U228" s="17" t="str">
        <f t="shared" si="18"/>
        <v/>
      </c>
      <c r="V228" s="17" t="str">
        <f t="shared" si="19"/>
        <v/>
      </c>
      <c r="X228" s="17" t="str">
        <f>IF(C228="", "", IF(COUNTIF('Client List'!$Y$12:$Y$261, C228)=0, "X", ""))</f>
        <v/>
      </c>
      <c r="Z228" s="17" t="str">
        <f>IF(E228="", "", IF(COUNTIF('Client List'!$Y$12:$Y$261, E228)=0, "X", ""))</f>
        <v/>
      </c>
      <c r="AB228" s="17" t="str">
        <f>IF(G228="", "", IF(COUNTIF('Client List'!$Y$12:$Y$261, G228)=0, "X", ""))</f>
        <v/>
      </c>
      <c r="AD228" s="17" t="str">
        <f>IF(I228="", "", IF(COUNTIF('Client List'!$Y$12:$Y$261, I228)=0, "X", ""))</f>
        <v/>
      </c>
    </row>
    <row r="229" spans="1:30" x14ac:dyDescent="0.25">
      <c r="A229" s="48"/>
      <c r="B229" s="64"/>
      <c r="C229" s="57"/>
      <c r="D229" s="59"/>
      <c r="E229" s="57"/>
      <c r="F229" s="59"/>
      <c r="G229" s="57"/>
      <c r="H229" s="59"/>
      <c r="I229" s="57"/>
      <c r="J229" s="59"/>
      <c r="K229" s="48"/>
      <c r="M229" s="17" t="str">
        <f>IF($B229="", "", IF($B229&gt;'Client List'!$AA$22, 'Client List'!$AB$21, TEXT($B229, "mmm yyyy")))</f>
        <v/>
      </c>
      <c r="O229" s="17" t="str">
        <f t="shared" si="15"/>
        <v/>
      </c>
      <c r="Q229" s="17" t="str">
        <f>IF('Client List'!$Y229="", "", 'Client List'!$Y229)</f>
        <v/>
      </c>
      <c r="S229" s="17" t="str">
        <f t="shared" si="16"/>
        <v/>
      </c>
      <c r="T229" s="17" t="str">
        <f t="shared" si="17"/>
        <v/>
      </c>
      <c r="U229" s="17" t="str">
        <f t="shared" si="18"/>
        <v/>
      </c>
      <c r="V229" s="17" t="str">
        <f t="shared" si="19"/>
        <v/>
      </c>
      <c r="X229" s="17" t="str">
        <f>IF(C229="", "", IF(COUNTIF('Client List'!$Y$12:$Y$261, C229)=0, "X", ""))</f>
        <v/>
      </c>
      <c r="Z229" s="17" t="str">
        <f>IF(E229="", "", IF(COUNTIF('Client List'!$Y$12:$Y$261, E229)=0, "X", ""))</f>
        <v/>
      </c>
      <c r="AB229" s="17" t="str">
        <f>IF(G229="", "", IF(COUNTIF('Client List'!$Y$12:$Y$261, G229)=0, "X", ""))</f>
        <v/>
      </c>
      <c r="AD229" s="17" t="str">
        <f>IF(I229="", "", IF(COUNTIF('Client List'!$Y$12:$Y$261, I229)=0, "X", ""))</f>
        <v/>
      </c>
    </row>
    <row r="230" spans="1:30" x14ac:dyDescent="0.25">
      <c r="A230" s="48"/>
      <c r="B230" s="64"/>
      <c r="C230" s="57"/>
      <c r="D230" s="59"/>
      <c r="E230" s="57"/>
      <c r="F230" s="59"/>
      <c r="G230" s="57"/>
      <c r="H230" s="59"/>
      <c r="I230" s="57"/>
      <c r="J230" s="59"/>
      <c r="K230" s="48"/>
      <c r="M230" s="17" t="str">
        <f>IF($B230="", "", IF($B230&gt;'Client List'!$AA$22, 'Client List'!$AB$21, TEXT($B230, "mmm yyyy")))</f>
        <v/>
      </c>
      <c r="O230" s="17" t="str">
        <f t="shared" si="15"/>
        <v/>
      </c>
      <c r="Q230" s="17" t="str">
        <f>IF('Client List'!$Y230="", "", 'Client List'!$Y230)</f>
        <v/>
      </c>
      <c r="S230" s="17" t="str">
        <f t="shared" si="16"/>
        <v/>
      </c>
      <c r="T230" s="17" t="str">
        <f t="shared" si="17"/>
        <v/>
      </c>
      <c r="U230" s="17" t="str">
        <f t="shared" si="18"/>
        <v/>
      </c>
      <c r="V230" s="17" t="str">
        <f t="shared" si="19"/>
        <v/>
      </c>
      <c r="X230" s="17" t="str">
        <f>IF(C230="", "", IF(COUNTIF('Client List'!$Y$12:$Y$261, C230)=0, "X", ""))</f>
        <v/>
      </c>
      <c r="Z230" s="17" t="str">
        <f>IF(E230="", "", IF(COUNTIF('Client List'!$Y$12:$Y$261, E230)=0, "X", ""))</f>
        <v/>
      </c>
      <c r="AB230" s="17" t="str">
        <f>IF(G230="", "", IF(COUNTIF('Client List'!$Y$12:$Y$261, G230)=0, "X", ""))</f>
        <v/>
      </c>
      <c r="AD230" s="17" t="str">
        <f>IF(I230="", "", IF(COUNTIF('Client List'!$Y$12:$Y$261, I230)=0, "X", ""))</f>
        <v/>
      </c>
    </row>
    <row r="231" spans="1:30" x14ac:dyDescent="0.25">
      <c r="A231" s="48"/>
      <c r="B231" s="64"/>
      <c r="C231" s="57"/>
      <c r="D231" s="59"/>
      <c r="E231" s="57"/>
      <c r="F231" s="59"/>
      <c r="G231" s="57"/>
      <c r="H231" s="59"/>
      <c r="I231" s="57"/>
      <c r="J231" s="59"/>
      <c r="K231" s="48"/>
      <c r="M231" s="17" t="str">
        <f>IF($B231="", "", IF($B231&gt;'Client List'!$AA$22, 'Client List'!$AB$21, TEXT($B231, "mmm yyyy")))</f>
        <v/>
      </c>
      <c r="O231" s="17" t="str">
        <f t="shared" si="15"/>
        <v/>
      </c>
      <c r="Q231" s="17" t="str">
        <f>IF('Client List'!$Y231="", "", 'Client List'!$Y231)</f>
        <v/>
      </c>
      <c r="S231" s="17" t="str">
        <f t="shared" si="16"/>
        <v/>
      </c>
      <c r="T231" s="17" t="str">
        <f t="shared" si="17"/>
        <v/>
      </c>
      <c r="U231" s="17" t="str">
        <f t="shared" si="18"/>
        <v/>
      </c>
      <c r="V231" s="17" t="str">
        <f t="shared" si="19"/>
        <v/>
      </c>
      <c r="X231" s="17" t="str">
        <f>IF(C231="", "", IF(COUNTIF('Client List'!$Y$12:$Y$261, C231)=0, "X", ""))</f>
        <v/>
      </c>
      <c r="Z231" s="17" t="str">
        <f>IF(E231="", "", IF(COUNTIF('Client List'!$Y$12:$Y$261, E231)=0, "X", ""))</f>
        <v/>
      </c>
      <c r="AB231" s="17" t="str">
        <f>IF(G231="", "", IF(COUNTIF('Client List'!$Y$12:$Y$261, G231)=0, "X", ""))</f>
        <v/>
      </c>
      <c r="AD231" s="17" t="str">
        <f>IF(I231="", "", IF(COUNTIF('Client List'!$Y$12:$Y$261, I231)=0, "X", ""))</f>
        <v/>
      </c>
    </row>
    <row r="232" spans="1:30" x14ac:dyDescent="0.25">
      <c r="A232" s="48"/>
      <c r="B232" s="64"/>
      <c r="C232" s="57"/>
      <c r="D232" s="59"/>
      <c r="E232" s="57"/>
      <c r="F232" s="59"/>
      <c r="G232" s="57"/>
      <c r="H232" s="59"/>
      <c r="I232" s="57"/>
      <c r="J232" s="59"/>
      <c r="K232" s="48"/>
      <c r="M232" s="17" t="str">
        <f>IF($B232="", "", IF($B232&gt;'Client List'!$AA$22, 'Client List'!$AB$21, TEXT($B232, "mmm yyyy")))</f>
        <v/>
      </c>
      <c r="O232" s="17" t="str">
        <f t="shared" si="15"/>
        <v/>
      </c>
      <c r="Q232" s="17" t="str">
        <f>IF('Client List'!$Y232="", "", 'Client List'!$Y232)</f>
        <v/>
      </c>
      <c r="S232" s="17" t="str">
        <f t="shared" si="16"/>
        <v/>
      </c>
      <c r="T232" s="17" t="str">
        <f t="shared" si="17"/>
        <v/>
      </c>
      <c r="U232" s="17" t="str">
        <f t="shared" si="18"/>
        <v/>
      </c>
      <c r="V232" s="17" t="str">
        <f t="shared" si="19"/>
        <v/>
      </c>
      <c r="X232" s="17" t="str">
        <f>IF(C232="", "", IF(COUNTIF('Client List'!$Y$12:$Y$261, C232)=0, "X", ""))</f>
        <v/>
      </c>
      <c r="Z232" s="17" t="str">
        <f>IF(E232="", "", IF(COUNTIF('Client List'!$Y$12:$Y$261, E232)=0, "X", ""))</f>
        <v/>
      </c>
      <c r="AB232" s="17" t="str">
        <f>IF(G232="", "", IF(COUNTIF('Client List'!$Y$12:$Y$261, G232)=0, "X", ""))</f>
        <v/>
      </c>
      <c r="AD232" s="17" t="str">
        <f>IF(I232="", "", IF(COUNTIF('Client List'!$Y$12:$Y$261, I232)=0, "X", ""))</f>
        <v/>
      </c>
    </row>
    <row r="233" spans="1:30" x14ac:dyDescent="0.25">
      <c r="A233" s="48"/>
      <c r="B233" s="64"/>
      <c r="C233" s="57"/>
      <c r="D233" s="59"/>
      <c r="E233" s="57"/>
      <c r="F233" s="59"/>
      <c r="G233" s="57"/>
      <c r="H233" s="59"/>
      <c r="I233" s="57"/>
      <c r="J233" s="59"/>
      <c r="K233" s="48"/>
      <c r="M233" s="17" t="str">
        <f>IF($B233="", "", IF($B233&gt;'Client List'!$AA$22, 'Client List'!$AB$21, TEXT($B233, "mmm yyyy")))</f>
        <v/>
      </c>
      <c r="O233" s="17" t="str">
        <f t="shared" si="15"/>
        <v/>
      </c>
      <c r="Q233" s="17" t="str">
        <f>IF('Client List'!$Y233="", "", 'Client List'!$Y233)</f>
        <v/>
      </c>
      <c r="S233" s="17" t="str">
        <f t="shared" si="16"/>
        <v/>
      </c>
      <c r="T233" s="17" t="str">
        <f t="shared" si="17"/>
        <v/>
      </c>
      <c r="U233" s="17" t="str">
        <f t="shared" si="18"/>
        <v/>
      </c>
      <c r="V233" s="17" t="str">
        <f t="shared" si="19"/>
        <v/>
      </c>
      <c r="X233" s="17" t="str">
        <f>IF(C233="", "", IF(COUNTIF('Client List'!$Y$12:$Y$261, C233)=0, "X", ""))</f>
        <v/>
      </c>
      <c r="Z233" s="17" t="str">
        <f>IF(E233="", "", IF(COUNTIF('Client List'!$Y$12:$Y$261, E233)=0, "X", ""))</f>
        <v/>
      </c>
      <c r="AB233" s="17" t="str">
        <f>IF(G233="", "", IF(COUNTIF('Client List'!$Y$12:$Y$261, G233)=0, "X", ""))</f>
        <v/>
      </c>
      <c r="AD233" s="17" t="str">
        <f>IF(I233="", "", IF(COUNTIF('Client List'!$Y$12:$Y$261, I233)=0, "X", ""))</f>
        <v/>
      </c>
    </row>
    <row r="234" spans="1:30" x14ac:dyDescent="0.25">
      <c r="A234" s="48"/>
      <c r="B234" s="64"/>
      <c r="C234" s="57"/>
      <c r="D234" s="59"/>
      <c r="E234" s="57"/>
      <c r="F234" s="59"/>
      <c r="G234" s="57"/>
      <c r="H234" s="59"/>
      <c r="I234" s="57"/>
      <c r="J234" s="59"/>
      <c r="K234" s="48"/>
      <c r="M234" s="17" t="str">
        <f>IF($B234="", "", IF($B234&gt;'Client List'!$AA$22, 'Client List'!$AB$21, TEXT($B234, "mmm yyyy")))</f>
        <v/>
      </c>
      <c r="O234" s="17" t="str">
        <f t="shared" si="15"/>
        <v/>
      </c>
      <c r="Q234" s="17" t="str">
        <f>IF('Client List'!$Y234="", "", 'Client List'!$Y234)</f>
        <v/>
      </c>
      <c r="S234" s="17" t="str">
        <f t="shared" si="16"/>
        <v/>
      </c>
      <c r="T234" s="17" t="str">
        <f t="shared" si="17"/>
        <v/>
      </c>
      <c r="U234" s="17" t="str">
        <f t="shared" si="18"/>
        <v/>
      </c>
      <c r="V234" s="17" t="str">
        <f t="shared" si="19"/>
        <v/>
      </c>
      <c r="X234" s="17" t="str">
        <f>IF(C234="", "", IF(COUNTIF('Client List'!$Y$12:$Y$261, C234)=0, "X", ""))</f>
        <v/>
      </c>
      <c r="Z234" s="17" t="str">
        <f>IF(E234="", "", IF(COUNTIF('Client List'!$Y$12:$Y$261, E234)=0, "X", ""))</f>
        <v/>
      </c>
      <c r="AB234" s="17" t="str">
        <f>IF(G234="", "", IF(COUNTIF('Client List'!$Y$12:$Y$261, G234)=0, "X", ""))</f>
        <v/>
      </c>
      <c r="AD234" s="17" t="str">
        <f>IF(I234="", "", IF(COUNTIF('Client List'!$Y$12:$Y$261, I234)=0, "X", ""))</f>
        <v/>
      </c>
    </row>
    <row r="235" spans="1:30" x14ac:dyDescent="0.25">
      <c r="A235" s="48"/>
      <c r="B235" s="64"/>
      <c r="C235" s="57"/>
      <c r="D235" s="59"/>
      <c r="E235" s="57"/>
      <c r="F235" s="59"/>
      <c r="G235" s="57"/>
      <c r="H235" s="59"/>
      <c r="I235" s="57"/>
      <c r="J235" s="59"/>
      <c r="K235" s="48"/>
      <c r="M235" s="17" t="str">
        <f>IF($B235="", "", IF($B235&gt;'Client List'!$AA$22, 'Client List'!$AB$21, TEXT($B235, "mmm yyyy")))</f>
        <v/>
      </c>
      <c r="O235" s="17" t="str">
        <f t="shared" si="15"/>
        <v/>
      </c>
      <c r="Q235" s="17" t="str">
        <f>IF('Client List'!$Y235="", "", 'Client List'!$Y235)</f>
        <v/>
      </c>
      <c r="S235" s="17" t="str">
        <f t="shared" si="16"/>
        <v/>
      </c>
      <c r="T235" s="17" t="str">
        <f t="shared" si="17"/>
        <v/>
      </c>
      <c r="U235" s="17" t="str">
        <f t="shared" si="18"/>
        <v/>
      </c>
      <c r="V235" s="17" t="str">
        <f t="shared" si="19"/>
        <v/>
      </c>
      <c r="X235" s="17" t="str">
        <f>IF(C235="", "", IF(COUNTIF('Client List'!$Y$12:$Y$261, C235)=0, "X", ""))</f>
        <v/>
      </c>
      <c r="Z235" s="17" t="str">
        <f>IF(E235="", "", IF(COUNTIF('Client List'!$Y$12:$Y$261, E235)=0, "X", ""))</f>
        <v/>
      </c>
      <c r="AB235" s="17" t="str">
        <f>IF(G235="", "", IF(COUNTIF('Client List'!$Y$12:$Y$261, G235)=0, "X", ""))</f>
        <v/>
      </c>
      <c r="AD235" s="17" t="str">
        <f>IF(I235="", "", IF(COUNTIF('Client List'!$Y$12:$Y$261, I235)=0, "X", ""))</f>
        <v/>
      </c>
    </row>
    <row r="236" spans="1:30" x14ac:dyDescent="0.25">
      <c r="A236" s="48"/>
      <c r="B236" s="64"/>
      <c r="C236" s="57"/>
      <c r="D236" s="59"/>
      <c r="E236" s="57"/>
      <c r="F236" s="59"/>
      <c r="G236" s="57"/>
      <c r="H236" s="59"/>
      <c r="I236" s="57"/>
      <c r="J236" s="59"/>
      <c r="K236" s="48"/>
      <c r="M236" s="17" t="str">
        <f>IF($B236="", "", IF($B236&gt;'Client List'!$AA$22, 'Client List'!$AB$21, TEXT($B236, "mmm yyyy")))</f>
        <v/>
      </c>
      <c r="O236" s="17" t="str">
        <f t="shared" si="15"/>
        <v/>
      </c>
      <c r="Q236" s="17" t="str">
        <f>IF('Client List'!$Y236="", "", 'Client List'!$Y236)</f>
        <v/>
      </c>
      <c r="S236" s="17" t="str">
        <f t="shared" si="16"/>
        <v/>
      </c>
      <c r="T236" s="17" t="str">
        <f t="shared" si="17"/>
        <v/>
      </c>
      <c r="U236" s="17" t="str">
        <f t="shared" si="18"/>
        <v/>
      </c>
      <c r="V236" s="17" t="str">
        <f t="shared" si="19"/>
        <v/>
      </c>
      <c r="X236" s="17" t="str">
        <f>IF(C236="", "", IF(COUNTIF('Client List'!$Y$12:$Y$261, C236)=0, "X", ""))</f>
        <v/>
      </c>
      <c r="Z236" s="17" t="str">
        <f>IF(E236="", "", IF(COUNTIF('Client List'!$Y$12:$Y$261, E236)=0, "X", ""))</f>
        <v/>
      </c>
      <c r="AB236" s="17" t="str">
        <f>IF(G236="", "", IF(COUNTIF('Client List'!$Y$12:$Y$261, G236)=0, "X", ""))</f>
        <v/>
      </c>
      <c r="AD236" s="17" t="str">
        <f>IF(I236="", "", IF(COUNTIF('Client List'!$Y$12:$Y$261, I236)=0, "X", ""))</f>
        <v/>
      </c>
    </row>
    <row r="237" spans="1:30" x14ac:dyDescent="0.25">
      <c r="A237" s="48"/>
      <c r="B237" s="64"/>
      <c r="C237" s="57"/>
      <c r="D237" s="59"/>
      <c r="E237" s="57"/>
      <c r="F237" s="59"/>
      <c r="G237" s="57"/>
      <c r="H237" s="59"/>
      <c r="I237" s="57"/>
      <c r="J237" s="59"/>
      <c r="K237" s="48"/>
      <c r="M237" s="17" t="str">
        <f>IF($B237="", "", IF($B237&gt;'Client List'!$AA$22, 'Client List'!$AB$21, TEXT($B237, "mmm yyyy")))</f>
        <v/>
      </c>
      <c r="O237" s="17" t="str">
        <f t="shared" si="15"/>
        <v/>
      </c>
      <c r="Q237" s="17" t="str">
        <f>IF('Client List'!$Y237="", "", 'Client List'!$Y237)</f>
        <v/>
      </c>
      <c r="S237" s="17" t="str">
        <f t="shared" si="16"/>
        <v/>
      </c>
      <c r="T237" s="17" t="str">
        <f t="shared" si="17"/>
        <v/>
      </c>
      <c r="U237" s="17" t="str">
        <f t="shared" si="18"/>
        <v/>
      </c>
      <c r="V237" s="17" t="str">
        <f t="shared" si="19"/>
        <v/>
      </c>
      <c r="X237" s="17" t="str">
        <f>IF(C237="", "", IF(COUNTIF('Client List'!$Y$12:$Y$261, C237)=0, "X", ""))</f>
        <v/>
      </c>
      <c r="Z237" s="17" t="str">
        <f>IF(E237="", "", IF(COUNTIF('Client List'!$Y$12:$Y$261, E237)=0, "X", ""))</f>
        <v/>
      </c>
      <c r="AB237" s="17" t="str">
        <f>IF(G237="", "", IF(COUNTIF('Client List'!$Y$12:$Y$261, G237)=0, "X", ""))</f>
        <v/>
      </c>
      <c r="AD237" s="17" t="str">
        <f>IF(I237="", "", IF(COUNTIF('Client List'!$Y$12:$Y$261, I237)=0, "X", ""))</f>
        <v/>
      </c>
    </row>
    <row r="238" spans="1:30" x14ac:dyDescent="0.25">
      <c r="A238" s="48"/>
      <c r="B238" s="64"/>
      <c r="C238" s="57"/>
      <c r="D238" s="59"/>
      <c r="E238" s="57"/>
      <c r="F238" s="59"/>
      <c r="G238" s="57"/>
      <c r="H238" s="59"/>
      <c r="I238" s="57"/>
      <c r="J238" s="59"/>
      <c r="K238" s="48"/>
      <c r="M238" s="17" t="str">
        <f>IF($B238="", "", IF($B238&gt;'Client List'!$AA$22, 'Client List'!$AB$21, TEXT($B238, "mmm yyyy")))</f>
        <v/>
      </c>
      <c r="O238" s="17" t="str">
        <f t="shared" si="15"/>
        <v/>
      </c>
      <c r="Q238" s="17" t="str">
        <f>IF('Client List'!$Y238="", "", 'Client List'!$Y238)</f>
        <v/>
      </c>
      <c r="S238" s="17" t="str">
        <f t="shared" si="16"/>
        <v/>
      </c>
      <c r="T238" s="17" t="str">
        <f t="shared" si="17"/>
        <v/>
      </c>
      <c r="U238" s="17" t="str">
        <f t="shared" si="18"/>
        <v/>
      </c>
      <c r="V238" s="17" t="str">
        <f t="shared" si="19"/>
        <v/>
      </c>
      <c r="X238" s="17" t="str">
        <f>IF(C238="", "", IF(COUNTIF('Client List'!$Y$12:$Y$261, C238)=0, "X", ""))</f>
        <v/>
      </c>
      <c r="Z238" s="17" t="str">
        <f>IF(E238="", "", IF(COUNTIF('Client List'!$Y$12:$Y$261, E238)=0, "X", ""))</f>
        <v/>
      </c>
      <c r="AB238" s="17" t="str">
        <f>IF(G238="", "", IF(COUNTIF('Client List'!$Y$12:$Y$261, G238)=0, "X", ""))</f>
        <v/>
      </c>
      <c r="AD238" s="17" t="str">
        <f>IF(I238="", "", IF(COUNTIF('Client List'!$Y$12:$Y$261, I238)=0, "X", ""))</f>
        <v/>
      </c>
    </row>
    <row r="239" spans="1:30" x14ac:dyDescent="0.25">
      <c r="A239" s="48"/>
      <c r="B239" s="64"/>
      <c r="C239" s="57"/>
      <c r="D239" s="59"/>
      <c r="E239" s="57"/>
      <c r="F239" s="59"/>
      <c r="G239" s="57"/>
      <c r="H239" s="59"/>
      <c r="I239" s="57"/>
      <c r="J239" s="59"/>
      <c r="K239" s="48"/>
      <c r="M239" s="17" t="str">
        <f>IF($B239="", "", IF($B239&gt;'Client List'!$AA$22, 'Client List'!$AB$21, TEXT($B239, "mmm yyyy")))</f>
        <v/>
      </c>
      <c r="O239" s="17" t="str">
        <f t="shared" si="15"/>
        <v/>
      </c>
      <c r="Q239" s="17" t="str">
        <f>IF('Client List'!$Y239="", "", 'Client List'!$Y239)</f>
        <v/>
      </c>
      <c r="S239" s="17" t="str">
        <f t="shared" si="16"/>
        <v/>
      </c>
      <c r="T239" s="17" t="str">
        <f t="shared" si="17"/>
        <v/>
      </c>
      <c r="U239" s="17" t="str">
        <f t="shared" si="18"/>
        <v/>
      </c>
      <c r="V239" s="17" t="str">
        <f t="shared" si="19"/>
        <v/>
      </c>
      <c r="X239" s="17" t="str">
        <f>IF(C239="", "", IF(COUNTIF('Client List'!$Y$12:$Y$261, C239)=0, "X", ""))</f>
        <v/>
      </c>
      <c r="Z239" s="17" t="str">
        <f>IF(E239="", "", IF(COUNTIF('Client List'!$Y$12:$Y$261, E239)=0, "X", ""))</f>
        <v/>
      </c>
      <c r="AB239" s="17" t="str">
        <f>IF(G239="", "", IF(COUNTIF('Client List'!$Y$12:$Y$261, G239)=0, "X", ""))</f>
        <v/>
      </c>
      <c r="AD239" s="17" t="str">
        <f>IF(I239="", "", IF(COUNTIF('Client List'!$Y$12:$Y$261, I239)=0, "X", ""))</f>
        <v/>
      </c>
    </row>
    <row r="240" spans="1:30" x14ac:dyDescent="0.25">
      <c r="A240" s="48"/>
      <c r="B240" s="64"/>
      <c r="C240" s="57"/>
      <c r="D240" s="59"/>
      <c r="E240" s="57"/>
      <c r="F240" s="59"/>
      <c r="G240" s="57"/>
      <c r="H240" s="59"/>
      <c r="I240" s="57"/>
      <c r="J240" s="59"/>
      <c r="K240" s="48"/>
      <c r="M240" s="17" t="str">
        <f>IF($B240="", "", IF($B240&gt;'Client List'!$AA$22, 'Client List'!$AB$21, TEXT($B240, "mmm yyyy")))</f>
        <v/>
      </c>
      <c r="O240" s="17" t="str">
        <f t="shared" si="15"/>
        <v/>
      </c>
      <c r="Q240" s="17" t="str">
        <f>IF('Client List'!$Y240="", "", 'Client List'!$Y240)</f>
        <v/>
      </c>
      <c r="S240" s="17" t="str">
        <f t="shared" si="16"/>
        <v/>
      </c>
      <c r="T240" s="17" t="str">
        <f t="shared" si="17"/>
        <v/>
      </c>
      <c r="U240" s="17" t="str">
        <f t="shared" si="18"/>
        <v/>
      </c>
      <c r="V240" s="17" t="str">
        <f t="shared" si="19"/>
        <v/>
      </c>
      <c r="X240" s="17" t="str">
        <f>IF(C240="", "", IF(COUNTIF('Client List'!$Y$12:$Y$261, C240)=0, "X", ""))</f>
        <v/>
      </c>
      <c r="Z240" s="17" t="str">
        <f>IF(E240="", "", IF(COUNTIF('Client List'!$Y$12:$Y$261, E240)=0, "X", ""))</f>
        <v/>
      </c>
      <c r="AB240" s="17" t="str">
        <f>IF(G240="", "", IF(COUNTIF('Client List'!$Y$12:$Y$261, G240)=0, "X", ""))</f>
        <v/>
      </c>
      <c r="AD240" s="17" t="str">
        <f>IF(I240="", "", IF(COUNTIF('Client List'!$Y$12:$Y$261, I240)=0, "X", ""))</f>
        <v/>
      </c>
    </row>
    <row r="241" spans="1:30" x14ac:dyDescent="0.25">
      <c r="A241" s="48"/>
      <c r="B241" s="64"/>
      <c r="C241" s="57"/>
      <c r="D241" s="59"/>
      <c r="E241" s="57"/>
      <c r="F241" s="59"/>
      <c r="G241" s="57"/>
      <c r="H241" s="59"/>
      <c r="I241" s="57"/>
      <c r="J241" s="59"/>
      <c r="K241" s="48"/>
      <c r="M241" s="17" t="str">
        <f>IF($B241="", "", IF($B241&gt;'Client List'!$AA$22, 'Client List'!$AB$21, TEXT($B241, "mmm yyyy")))</f>
        <v/>
      </c>
      <c r="O241" s="17" t="str">
        <f t="shared" si="15"/>
        <v/>
      </c>
      <c r="Q241" s="17" t="str">
        <f>IF('Client List'!$Y241="", "", 'Client List'!$Y241)</f>
        <v/>
      </c>
      <c r="S241" s="17" t="str">
        <f t="shared" si="16"/>
        <v/>
      </c>
      <c r="T241" s="17" t="str">
        <f t="shared" si="17"/>
        <v/>
      </c>
      <c r="U241" s="17" t="str">
        <f t="shared" si="18"/>
        <v/>
      </c>
      <c r="V241" s="17" t="str">
        <f t="shared" si="19"/>
        <v/>
      </c>
      <c r="X241" s="17" t="str">
        <f>IF(C241="", "", IF(COUNTIF('Client List'!$Y$12:$Y$261, C241)=0, "X", ""))</f>
        <v/>
      </c>
      <c r="Z241" s="17" t="str">
        <f>IF(E241="", "", IF(COUNTIF('Client List'!$Y$12:$Y$261, E241)=0, "X", ""))</f>
        <v/>
      </c>
      <c r="AB241" s="17" t="str">
        <f>IF(G241="", "", IF(COUNTIF('Client List'!$Y$12:$Y$261, G241)=0, "X", ""))</f>
        <v/>
      </c>
      <c r="AD241" s="17" t="str">
        <f>IF(I241="", "", IF(COUNTIF('Client List'!$Y$12:$Y$261, I241)=0, "X", ""))</f>
        <v/>
      </c>
    </row>
    <row r="242" spans="1:30" x14ac:dyDescent="0.25">
      <c r="A242" s="48"/>
      <c r="B242" s="64"/>
      <c r="C242" s="57"/>
      <c r="D242" s="59"/>
      <c r="E242" s="57"/>
      <c r="F242" s="59"/>
      <c r="G242" s="57"/>
      <c r="H242" s="59"/>
      <c r="I242" s="57"/>
      <c r="J242" s="59"/>
      <c r="K242" s="48"/>
      <c r="M242" s="17" t="str">
        <f>IF($B242="", "", IF($B242&gt;'Client List'!$AA$22, 'Client List'!$AB$21, TEXT($B242, "mmm yyyy")))</f>
        <v/>
      </c>
      <c r="O242" s="17" t="str">
        <f t="shared" si="15"/>
        <v/>
      </c>
      <c r="Q242" s="17" t="str">
        <f>IF('Client List'!$Y242="", "", 'Client List'!$Y242)</f>
        <v/>
      </c>
      <c r="S242" s="17" t="str">
        <f t="shared" si="16"/>
        <v/>
      </c>
      <c r="T242" s="17" t="str">
        <f t="shared" si="17"/>
        <v/>
      </c>
      <c r="U242" s="17" t="str">
        <f t="shared" si="18"/>
        <v/>
      </c>
      <c r="V242" s="17" t="str">
        <f t="shared" si="19"/>
        <v/>
      </c>
      <c r="X242" s="17" t="str">
        <f>IF(C242="", "", IF(COUNTIF('Client List'!$Y$12:$Y$261, C242)=0, "X", ""))</f>
        <v/>
      </c>
      <c r="Z242" s="17" t="str">
        <f>IF(E242="", "", IF(COUNTIF('Client List'!$Y$12:$Y$261, E242)=0, "X", ""))</f>
        <v/>
      </c>
      <c r="AB242" s="17" t="str">
        <f>IF(G242="", "", IF(COUNTIF('Client List'!$Y$12:$Y$261, G242)=0, "X", ""))</f>
        <v/>
      </c>
      <c r="AD242" s="17" t="str">
        <f>IF(I242="", "", IF(COUNTIF('Client List'!$Y$12:$Y$261, I242)=0, "X", ""))</f>
        <v/>
      </c>
    </row>
    <row r="243" spans="1:30" x14ac:dyDescent="0.25">
      <c r="A243" s="48"/>
      <c r="B243" s="64"/>
      <c r="C243" s="57"/>
      <c r="D243" s="59"/>
      <c r="E243" s="57"/>
      <c r="F243" s="59"/>
      <c r="G243" s="57"/>
      <c r="H243" s="59"/>
      <c r="I243" s="57"/>
      <c r="J243" s="59"/>
      <c r="K243" s="48"/>
      <c r="M243" s="17" t="str">
        <f>IF($B243="", "", IF($B243&gt;'Client List'!$AA$22, 'Client List'!$AB$21, TEXT($B243, "mmm yyyy")))</f>
        <v/>
      </c>
      <c r="O243" s="17" t="str">
        <f t="shared" si="15"/>
        <v/>
      </c>
      <c r="Q243" s="17" t="str">
        <f>IF('Client List'!$Y243="", "", 'Client List'!$Y243)</f>
        <v/>
      </c>
      <c r="S243" s="17" t="str">
        <f t="shared" si="16"/>
        <v/>
      </c>
      <c r="T243" s="17" t="str">
        <f t="shared" si="17"/>
        <v/>
      </c>
      <c r="U243" s="17" t="str">
        <f t="shared" si="18"/>
        <v/>
      </c>
      <c r="V243" s="17" t="str">
        <f t="shared" si="19"/>
        <v/>
      </c>
      <c r="X243" s="17" t="str">
        <f>IF(C243="", "", IF(COUNTIF('Client List'!$Y$12:$Y$261, C243)=0, "X", ""))</f>
        <v/>
      </c>
      <c r="Z243" s="17" t="str">
        <f>IF(E243="", "", IF(COUNTIF('Client List'!$Y$12:$Y$261, E243)=0, "X", ""))</f>
        <v/>
      </c>
      <c r="AB243" s="17" t="str">
        <f>IF(G243="", "", IF(COUNTIF('Client List'!$Y$12:$Y$261, G243)=0, "X", ""))</f>
        <v/>
      </c>
      <c r="AD243" s="17" t="str">
        <f>IF(I243="", "", IF(COUNTIF('Client List'!$Y$12:$Y$261, I243)=0, "X", ""))</f>
        <v/>
      </c>
    </row>
    <row r="244" spans="1:30" x14ac:dyDescent="0.25">
      <c r="A244" s="48"/>
      <c r="B244" s="64"/>
      <c r="C244" s="57"/>
      <c r="D244" s="59"/>
      <c r="E244" s="57"/>
      <c r="F244" s="59"/>
      <c r="G244" s="57"/>
      <c r="H244" s="59"/>
      <c r="I244" s="57"/>
      <c r="J244" s="59"/>
      <c r="K244" s="48"/>
      <c r="M244" s="17" t="str">
        <f>IF($B244="", "", IF($B244&gt;'Client List'!$AA$22, 'Client List'!$AB$21, TEXT($B244, "mmm yyyy")))</f>
        <v/>
      </c>
      <c r="O244" s="17" t="str">
        <f t="shared" si="15"/>
        <v/>
      </c>
      <c r="Q244" s="17" t="str">
        <f>IF('Client List'!$Y244="", "", 'Client List'!$Y244)</f>
        <v/>
      </c>
      <c r="S244" s="17" t="str">
        <f t="shared" si="16"/>
        <v/>
      </c>
      <c r="T244" s="17" t="str">
        <f t="shared" si="17"/>
        <v/>
      </c>
      <c r="U244" s="17" t="str">
        <f t="shared" si="18"/>
        <v/>
      </c>
      <c r="V244" s="17" t="str">
        <f t="shared" si="19"/>
        <v/>
      </c>
      <c r="X244" s="17" t="str">
        <f>IF(C244="", "", IF(COUNTIF('Client List'!$Y$12:$Y$261, C244)=0, "X", ""))</f>
        <v/>
      </c>
      <c r="Z244" s="17" t="str">
        <f>IF(E244="", "", IF(COUNTIF('Client List'!$Y$12:$Y$261, E244)=0, "X", ""))</f>
        <v/>
      </c>
      <c r="AB244" s="17" t="str">
        <f>IF(G244="", "", IF(COUNTIF('Client List'!$Y$12:$Y$261, G244)=0, "X", ""))</f>
        <v/>
      </c>
      <c r="AD244" s="17" t="str">
        <f>IF(I244="", "", IF(COUNTIF('Client List'!$Y$12:$Y$261, I244)=0, "X", ""))</f>
        <v/>
      </c>
    </row>
    <row r="245" spans="1:30" x14ac:dyDescent="0.25">
      <c r="A245" s="48"/>
      <c r="B245" s="64"/>
      <c r="C245" s="57"/>
      <c r="D245" s="59"/>
      <c r="E245" s="57"/>
      <c r="F245" s="59"/>
      <c r="G245" s="57"/>
      <c r="H245" s="59"/>
      <c r="I245" s="57"/>
      <c r="J245" s="59"/>
      <c r="K245" s="48"/>
      <c r="M245" s="17" t="str">
        <f>IF($B245="", "", IF($B245&gt;'Client List'!$AA$22, 'Client List'!$AB$21, TEXT($B245, "mmm yyyy")))</f>
        <v/>
      </c>
      <c r="O245" s="17" t="str">
        <f t="shared" si="15"/>
        <v/>
      </c>
      <c r="Q245" s="17" t="str">
        <f>IF('Client List'!$Y245="", "", 'Client List'!$Y245)</f>
        <v/>
      </c>
      <c r="S245" s="17" t="str">
        <f t="shared" si="16"/>
        <v/>
      </c>
      <c r="T245" s="17" t="str">
        <f t="shared" si="17"/>
        <v/>
      </c>
      <c r="U245" s="17" t="str">
        <f t="shared" si="18"/>
        <v/>
      </c>
      <c r="V245" s="17" t="str">
        <f t="shared" si="19"/>
        <v/>
      </c>
      <c r="X245" s="17" t="str">
        <f>IF(C245="", "", IF(COUNTIF('Client List'!$Y$12:$Y$261, C245)=0, "X", ""))</f>
        <v/>
      </c>
      <c r="Z245" s="17" t="str">
        <f>IF(E245="", "", IF(COUNTIF('Client List'!$Y$12:$Y$261, E245)=0, "X", ""))</f>
        <v/>
      </c>
      <c r="AB245" s="17" t="str">
        <f>IF(G245="", "", IF(COUNTIF('Client List'!$Y$12:$Y$261, G245)=0, "X", ""))</f>
        <v/>
      </c>
      <c r="AD245" s="17" t="str">
        <f>IF(I245="", "", IF(COUNTIF('Client List'!$Y$12:$Y$261, I245)=0, "X", ""))</f>
        <v/>
      </c>
    </row>
    <row r="246" spans="1:30" x14ac:dyDescent="0.25">
      <c r="A246" s="48"/>
      <c r="B246" s="64"/>
      <c r="C246" s="57"/>
      <c r="D246" s="59"/>
      <c r="E246" s="57"/>
      <c r="F246" s="59"/>
      <c r="G246" s="57"/>
      <c r="H246" s="59"/>
      <c r="I246" s="57"/>
      <c r="J246" s="59"/>
      <c r="K246" s="48"/>
      <c r="M246" s="17" t="str">
        <f>IF($B246="", "", IF($B246&gt;'Client List'!$AA$22, 'Client List'!$AB$21, TEXT($B246, "mmm yyyy")))</f>
        <v/>
      </c>
      <c r="O246" s="17" t="str">
        <f t="shared" si="15"/>
        <v/>
      </c>
      <c r="Q246" s="17" t="str">
        <f>IF('Client List'!$Y246="", "", 'Client List'!$Y246)</f>
        <v/>
      </c>
      <c r="S246" s="17" t="str">
        <f t="shared" si="16"/>
        <v/>
      </c>
      <c r="T246" s="17" t="str">
        <f t="shared" si="17"/>
        <v/>
      </c>
      <c r="U246" s="17" t="str">
        <f t="shared" si="18"/>
        <v/>
      </c>
      <c r="V246" s="17" t="str">
        <f t="shared" si="19"/>
        <v/>
      </c>
      <c r="X246" s="17" t="str">
        <f>IF(C246="", "", IF(COUNTIF('Client List'!$Y$12:$Y$261, C246)=0, "X", ""))</f>
        <v/>
      </c>
      <c r="Z246" s="17" t="str">
        <f>IF(E246="", "", IF(COUNTIF('Client List'!$Y$12:$Y$261, E246)=0, "X", ""))</f>
        <v/>
      </c>
      <c r="AB246" s="17" t="str">
        <f>IF(G246="", "", IF(COUNTIF('Client List'!$Y$12:$Y$261, G246)=0, "X", ""))</f>
        <v/>
      </c>
      <c r="AD246" s="17" t="str">
        <f>IF(I246="", "", IF(COUNTIF('Client List'!$Y$12:$Y$261, I246)=0, "X", ""))</f>
        <v/>
      </c>
    </row>
    <row r="247" spans="1:30" x14ac:dyDescent="0.25">
      <c r="A247" s="48"/>
      <c r="B247" s="64"/>
      <c r="C247" s="57"/>
      <c r="D247" s="59"/>
      <c r="E247" s="57"/>
      <c r="F247" s="59"/>
      <c r="G247" s="57"/>
      <c r="H247" s="59"/>
      <c r="I247" s="57"/>
      <c r="J247" s="59"/>
      <c r="K247" s="48"/>
      <c r="M247" s="17" t="str">
        <f>IF($B247="", "", IF($B247&gt;'Client List'!$AA$22, 'Client List'!$AB$21, TEXT($B247, "mmm yyyy")))</f>
        <v/>
      </c>
      <c r="O247" s="17" t="str">
        <f t="shared" si="15"/>
        <v/>
      </c>
      <c r="Q247" s="17" t="str">
        <f>IF('Client List'!$Y247="", "", 'Client List'!$Y247)</f>
        <v/>
      </c>
      <c r="S247" s="17" t="str">
        <f t="shared" si="16"/>
        <v/>
      </c>
      <c r="T247" s="17" t="str">
        <f t="shared" si="17"/>
        <v/>
      </c>
      <c r="U247" s="17" t="str">
        <f t="shared" si="18"/>
        <v/>
      </c>
      <c r="V247" s="17" t="str">
        <f t="shared" si="19"/>
        <v/>
      </c>
      <c r="X247" s="17" t="str">
        <f>IF(C247="", "", IF(COUNTIF('Client List'!$Y$12:$Y$261, C247)=0, "X", ""))</f>
        <v/>
      </c>
      <c r="Z247" s="17" t="str">
        <f>IF(E247="", "", IF(COUNTIF('Client List'!$Y$12:$Y$261, E247)=0, "X", ""))</f>
        <v/>
      </c>
      <c r="AB247" s="17" t="str">
        <f>IF(G247="", "", IF(COUNTIF('Client List'!$Y$12:$Y$261, G247)=0, "X", ""))</f>
        <v/>
      </c>
      <c r="AD247" s="17" t="str">
        <f>IF(I247="", "", IF(COUNTIF('Client List'!$Y$12:$Y$261, I247)=0, "X", ""))</f>
        <v/>
      </c>
    </row>
    <row r="248" spans="1:30" x14ac:dyDescent="0.25">
      <c r="A248" s="48"/>
      <c r="B248" s="64"/>
      <c r="C248" s="57"/>
      <c r="D248" s="59"/>
      <c r="E248" s="57"/>
      <c r="F248" s="59"/>
      <c r="G248" s="57"/>
      <c r="H248" s="59"/>
      <c r="I248" s="57"/>
      <c r="J248" s="59"/>
      <c r="K248" s="48"/>
      <c r="M248" s="17" t="str">
        <f>IF($B248="", "", IF($B248&gt;'Client List'!$AA$22, 'Client List'!$AB$21, TEXT($B248, "mmm yyyy")))</f>
        <v/>
      </c>
      <c r="O248" s="17" t="str">
        <f t="shared" si="15"/>
        <v/>
      </c>
      <c r="Q248" s="17" t="str">
        <f>IF('Client List'!$Y248="", "", 'Client List'!$Y248)</f>
        <v/>
      </c>
      <c r="S248" s="17" t="str">
        <f t="shared" si="16"/>
        <v/>
      </c>
      <c r="T248" s="17" t="str">
        <f t="shared" si="17"/>
        <v/>
      </c>
      <c r="U248" s="17" t="str">
        <f t="shared" si="18"/>
        <v/>
      </c>
      <c r="V248" s="17" t="str">
        <f t="shared" si="19"/>
        <v/>
      </c>
      <c r="X248" s="17" t="str">
        <f>IF(C248="", "", IF(COUNTIF('Client List'!$Y$12:$Y$261, C248)=0, "X", ""))</f>
        <v/>
      </c>
      <c r="Z248" s="17" t="str">
        <f>IF(E248="", "", IF(COUNTIF('Client List'!$Y$12:$Y$261, E248)=0, "X", ""))</f>
        <v/>
      </c>
      <c r="AB248" s="17" t="str">
        <f>IF(G248="", "", IF(COUNTIF('Client List'!$Y$12:$Y$261, G248)=0, "X", ""))</f>
        <v/>
      </c>
      <c r="AD248" s="17" t="str">
        <f>IF(I248="", "", IF(COUNTIF('Client List'!$Y$12:$Y$261, I248)=0, "X", ""))</f>
        <v/>
      </c>
    </row>
    <row r="249" spans="1:30" x14ac:dyDescent="0.25">
      <c r="A249" s="48"/>
      <c r="B249" s="64"/>
      <c r="C249" s="57"/>
      <c r="D249" s="59"/>
      <c r="E249" s="57"/>
      <c r="F249" s="59"/>
      <c r="G249" s="57"/>
      <c r="H249" s="59"/>
      <c r="I249" s="57"/>
      <c r="J249" s="59"/>
      <c r="K249" s="48"/>
      <c r="M249" s="17" t="str">
        <f>IF($B249="", "", IF($B249&gt;'Client List'!$AA$22, 'Client List'!$AB$21, TEXT($B249, "mmm yyyy")))</f>
        <v/>
      </c>
      <c r="O249" s="17" t="str">
        <f t="shared" si="15"/>
        <v/>
      </c>
      <c r="Q249" s="17" t="str">
        <f>IF('Client List'!$Y249="", "", 'Client List'!$Y249)</f>
        <v/>
      </c>
      <c r="S249" s="17" t="str">
        <f t="shared" si="16"/>
        <v/>
      </c>
      <c r="T249" s="17" t="str">
        <f t="shared" si="17"/>
        <v/>
      </c>
      <c r="U249" s="17" t="str">
        <f t="shared" si="18"/>
        <v/>
      </c>
      <c r="V249" s="17" t="str">
        <f t="shared" si="19"/>
        <v/>
      </c>
      <c r="X249" s="17" t="str">
        <f>IF(C249="", "", IF(COUNTIF('Client List'!$Y$12:$Y$261, C249)=0, "X", ""))</f>
        <v/>
      </c>
      <c r="Z249" s="17" t="str">
        <f>IF(E249="", "", IF(COUNTIF('Client List'!$Y$12:$Y$261, E249)=0, "X", ""))</f>
        <v/>
      </c>
      <c r="AB249" s="17" t="str">
        <f>IF(G249="", "", IF(COUNTIF('Client List'!$Y$12:$Y$261, G249)=0, "X", ""))</f>
        <v/>
      </c>
      <c r="AD249" s="17" t="str">
        <f>IF(I249="", "", IF(COUNTIF('Client List'!$Y$12:$Y$261, I249)=0, "X", ""))</f>
        <v/>
      </c>
    </row>
    <row r="250" spans="1:30" x14ac:dyDescent="0.25">
      <c r="A250" s="48"/>
      <c r="B250" s="64"/>
      <c r="C250" s="57"/>
      <c r="D250" s="59"/>
      <c r="E250" s="57"/>
      <c r="F250" s="59"/>
      <c r="G250" s="57"/>
      <c r="H250" s="59"/>
      <c r="I250" s="57"/>
      <c r="J250" s="59"/>
      <c r="K250" s="48"/>
      <c r="M250" s="17" t="str">
        <f>IF($B250="", "", IF($B250&gt;'Client List'!$AA$22, 'Client List'!$AB$21, TEXT($B250, "mmm yyyy")))</f>
        <v/>
      </c>
      <c r="O250" s="17" t="str">
        <f t="shared" si="15"/>
        <v/>
      </c>
      <c r="Q250" s="17" t="str">
        <f>IF('Client List'!$Y250="", "", 'Client List'!$Y250)</f>
        <v/>
      </c>
      <c r="S250" s="17" t="str">
        <f t="shared" si="16"/>
        <v/>
      </c>
      <c r="T250" s="17" t="str">
        <f t="shared" si="17"/>
        <v/>
      </c>
      <c r="U250" s="17" t="str">
        <f t="shared" si="18"/>
        <v/>
      </c>
      <c r="V250" s="17" t="str">
        <f t="shared" si="19"/>
        <v/>
      </c>
      <c r="X250" s="17" t="str">
        <f>IF(C250="", "", IF(COUNTIF('Client List'!$Y$12:$Y$261, C250)=0, "X", ""))</f>
        <v/>
      </c>
      <c r="Z250" s="17" t="str">
        <f>IF(E250="", "", IF(COUNTIF('Client List'!$Y$12:$Y$261, E250)=0, "X", ""))</f>
        <v/>
      </c>
      <c r="AB250" s="17" t="str">
        <f>IF(G250="", "", IF(COUNTIF('Client List'!$Y$12:$Y$261, G250)=0, "X", ""))</f>
        <v/>
      </c>
      <c r="AD250" s="17" t="str">
        <f>IF(I250="", "", IF(COUNTIF('Client List'!$Y$12:$Y$261, I250)=0, "X", ""))</f>
        <v/>
      </c>
    </row>
    <row r="251" spans="1:30" x14ac:dyDescent="0.25">
      <c r="A251" s="48"/>
      <c r="B251" s="64"/>
      <c r="C251" s="57"/>
      <c r="D251" s="59"/>
      <c r="E251" s="57"/>
      <c r="F251" s="59"/>
      <c r="G251" s="57"/>
      <c r="H251" s="59"/>
      <c r="I251" s="57"/>
      <c r="J251" s="59"/>
      <c r="K251" s="48"/>
      <c r="M251" s="17" t="str">
        <f>IF($B251="", "", IF($B251&gt;'Client List'!$AA$22, 'Client List'!$AB$21, TEXT($B251, "mmm yyyy")))</f>
        <v/>
      </c>
      <c r="O251" s="17" t="str">
        <f t="shared" si="15"/>
        <v/>
      </c>
      <c r="Q251" s="17" t="str">
        <f>IF('Client List'!$Y251="", "", 'Client List'!$Y251)</f>
        <v/>
      </c>
      <c r="S251" s="17" t="str">
        <f t="shared" si="16"/>
        <v/>
      </c>
      <c r="T251" s="17" t="str">
        <f t="shared" si="17"/>
        <v/>
      </c>
      <c r="U251" s="17" t="str">
        <f t="shared" si="18"/>
        <v/>
      </c>
      <c r="V251" s="17" t="str">
        <f t="shared" si="19"/>
        <v/>
      </c>
      <c r="X251" s="17" t="str">
        <f>IF(C251="", "", IF(COUNTIF('Client List'!$Y$12:$Y$261, C251)=0, "X", ""))</f>
        <v/>
      </c>
      <c r="Z251" s="17" t="str">
        <f>IF(E251="", "", IF(COUNTIF('Client List'!$Y$12:$Y$261, E251)=0, "X", ""))</f>
        <v/>
      </c>
      <c r="AB251" s="17" t="str">
        <f>IF(G251="", "", IF(COUNTIF('Client List'!$Y$12:$Y$261, G251)=0, "X", ""))</f>
        <v/>
      </c>
      <c r="AD251" s="17" t="str">
        <f>IF(I251="", "", IF(COUNTIF('Client List'!$Y$12:$Y$261, I251)=0, "X", ""))</f>
        <v/>
      </c>
    </row>
    <row r="252" spans="1:30" x14ac:dyDescent="0.25">
      <c r="A252" s="48"/>
      <c r="B252" s="64"/>
      <c r="C252" s="57"/>
      <c r="D252" s="59"/>
      <c r="E252" s="57"/>
      <c r="F252" s="59"/>
      <c r="G252" s="57"/>
      <c r="H252" s="59"/>
      <c r="I252" s="57"/>
      <c r="J252" s="59"/>
      <c r="K252" s="48"/>
      <c r="M252" s="17" t="str">
        <f>IF($B252="", "", IF($B252&gt;'Client List'!$AA$22, 'Client List'!$AB$21, TEXT($B252, "mmm yyyy")))</f>
        <v/>
      </c>
      <c r="O252" s="17" t="str">
        <f t="shared" si="15"/>
        <v/>
      </c>
      <c r="Q252" s="17" t="str">
        <f>IF('Client List'!$Y252="", "", 'Client List'!$Y252)</f>
        <v/>
      </c>
      <c r="S252" s="17" t="str">
        <f t="shared" si="16"/>
        <v/>
      </c>
      <c r="T252" s="17" t="str">
        <f t="shared" si="17"/>
        <v/>
      </c>
      <c r="U252" s="17" t="str">
        <f t="shared" si="18"/>
        <v/>
      </c>
      <c r="V252" s="17" t="str">
        <f t="shared" si="19"/>
        <v/>
      </c>
      <c r="X252" s="17" t="str">
        <f>IF(C252="", "", IF(COUNTIF('Client List'!$Y$12:$Y$261, C252)=0, "X", ""))</f>
        <v/>
      </c>
      <c r="Z252" s="17" t="str">
        <f>IF(E252="", "", IF(COUNTIF('Client List'!$Y$12:$Y$261, E252)=0, "X", ""))</f>
        <v/>
      </c>
      <c r="AB252" s="17" t="str">
        <f>IF(G252="", "", IF(COUNTIF('Client List'!$Y$12:$Y$261, G252)=0, "X", ""))</f>
        <v/>
      </c>
      <c r="AD252" s="17" t="str">
        <f>IF(I252="", "", IF(COUNTIF('Client List'!$Y$12:$Y$261, I252)=0, "X", ""))</f>
        <v/>
      </c>
    </row>
    <row r="253" spans="1:30" x14ac:dyDescent="0.25">
      <c r="A253" s="48"/>
      <c r="B253" s="64"/>
      <c r="C253" s="57"/>
      <c r="D253" s="59"/>
      <c r="E253" s="57"/>
      <c r="F253" s="59"/>
      <c r="G253" s="57"/>
      <c r="H253" s="59"/>
      <c r="I253" s="57"/>
      <c r="J253" s="59"/>
      <c r="K253" s="48"/>
      <c r="M253" s="17" t="str">
        <f>IF($B253="", "", IF($B253&gt;'Client List'!$AA$22, 'Client List'!$AB$21, TEXT($B253, "mmm yyyy")))</f>
        <v/>
      </c>
      <c r="O253" s="17" t="str">
        <f t="shared" si="15"/>
        <v/>
      </c>
      <c r="Q253" s="17" t="str">
        <f>IF('Client List'!$Y253="", "", 'Client List'!$Y253)</f>
        <v/>
      </c>
      <c r="S253" s="17" t="str">
        <f t="shared" si="16"/>
        <v/>
      </c>
      <c r="T253" s="17" t="str">
        <f t="shared" si="17"/>
        <v/>
      </c>
      <c r="U253" s="17" t="str">
        <f t="shared" si="18"/>
        <v/>
      </c>
      <c r="V253" s="17" t="str">
        <f t="shared" si="19"/>
        <v/>
      </c>
      <c r="X253" s="17" t="str">
        <f>IF(C253="", "", IF(COUNTIF('Client List'!$Y$12:$Y$261, C253)=0, "X", ""))</f>
        <v/>
      </c>
      <c r="Z253" s="17" t="str">
        <f>IF(E253="", "", IF(COUNTIF('Client List'!$Y$12:$Y$261, E253)=0, "X", ""))</f>
        <v/>
      </c>
      <c r="AB253" s="17" t="str">
        <f>IF(G253="", "", IF(COUNTIF('Client List'!$Y$12:$Y$261, G253)=0, "X", ""))</f>
        <v/>
      </c>
      <c r="AD253" s="17" t="str">
        <f>IF(I253="", "", IF(COUNTIF('Client List'!$Y$12:$Y$261, I253)=0, "X", ""))</f>
        <v/>
      </c>
    </row>
    <row r="254" spans="1:30" x14ac:dyDescent="0.25">
      <c r="A254" s="48"/>
      <c r="B254" s="64"/>
      <c r="C254" s="57"/>
      <c r="D254" s="59"/>
      <c r="E254" s="57"/>
      <c r="F254" s="59"/>
      <c r="G254" s="57"/>
      <c r="H254" s="59"/>
      <c r="I254" s="57"/>
      <c r="J254" s="59"/>
      <c r="K254" s="48"/>
      <c r="M254" s="17" t="str">
        <f>IF($B254="", "", IF($B254&gt;'Client List'!$AA$22, 'Client List'!$AB$21, TEXT($B254, "mmm yyyy")))</f>
        <v/>
      </c>
      <c r="O254" s="17" t="str">
        <f t="shared" si="15"/>
        <v/>
      </c>
      <c r="Q254" s="17" t="str">
        <f>IF('Client List'!$Y254="", "", 'Client List'!$Y254)</f>
        <v/>
      </c>
      <c r="S254" s="17" t="str">
        <f t="shared" si="16"/>
        <v/>
      </c>
      <c r="T254" s="17" t="str">
        <f t="shared" si="17"/>
        <v/>
      </c>
      <c r="U254" s="17" t="str">
        <f t="shared" si="18"/>
        <v/>
      </c>
      <c r="V254" s="17" t="str">
        <f t="shared" si="19"/>
        <v/>
      </c>
      <c r="X254" s="17" t="str">
        <f>IF(C254="", "", IF(COUNTIF('Client List'!$Y$12:$Y$261, C254)=0, "X", ""))</f>
        <v/>
      </c>
      <c r="Z254" s="17" t="str">
        <f>IF(E254="", "", IF(COUNTIF('Client List'!$Y$12:$Y$261, E254)=0, "X", ""))</f>
        <v/>
      </c>
      <c r="AB254" s="17" t="str">
        <f>IF(G254="", "", IF(COUNTIF('Client List'!$Y$12:$Y$261, G254)=0, "X", ""))</f>
        <v/>
      </c>
      <c r="AD254" s="17" t="str">
        <f>IF(I254="", "", IF(COUNTIF('Client List'!$Y$12:$Y$261, I254)=0, "X", ""))</f>
        <v/>
      </c>
    </row>
    <row r="255" spans="1:30" x14ac:dyDescent="0.25">
      <c r="A255" s="48"/>
      <c r="B255" s="64"/>
      <c r="C255" s="57"/>
      <c r="D255" s="59"/>
      <c r="E255" s="57"/>
      <c r="F255" s="59"/>
      <c r="G255" s="57"/>
      <c r="H255" s="59"/>
      <c r="I255" s="57"/>
      <c r="J255" s="59"/>
      <c r="K255" s="48"/>
      <c r="M255" s="17" t="str">
        <f>IF($B255="", "", IF($B255&gt;'Client List'!$AA$22, 'Client List'!$AB$21, TEXT($B255, "mmm yyyy")))</f>
        <v/>
      </c>
      <c r="O255" s="17" t="str">
        <f t="shared" si="15"/>
        <v/>
      </c>
      <c r="Q255" s="17" t="str">
        <f>IF('Client List'!$Y255="", "", 'Client List'!$Y255)</f>
        <v/>
      </c>
      <c r="S255" s="17" t="str">
        <f t="shared" si="16"/>
        <v/>
      </c>
      <c r="T255" s="17" t="str">
        <f t="shared" si="17"/>
        <v/>
      </c>
      <c r="U255" s="17" t="str">
        <f t="shared" si="18"/>
        <v/>
      </c>
      <c r="V255" s="17" t="str">
        <f t="shared" si="19"/>
        <v/>
      </c>
      <c r="X255" s="17" t="str">
        <f>IF(C255="", "", IF(COUNTIF('Client List'!$Y$12:$Y$261, C255)=0, "X", ""))</f>
        <v/>
      </c>
      <c r="Z255" s="17" t="str">
        <f>IF(E255="", "", IF(COUNTIF('Client List'!$Y$12:$Y$261, E255)=0, "X", ""))</f>
        <v/>
      </c>
      <c r="AB255" s="17" t="str">
        <f>IF(G255="", "", IF(COUNTIF('Client List'!$Y$12:$Y$261, G255)=0, "X", ""))</f>
        <v/>
      </c>
      <c r="AD255" s="17" t="str">
        <f>IF(I255="", "", IF(COUNTIF('Client List'!$Y$12:$Y$261, I255)=0, "X", ""))</f>
        <v/>
      </c>
    </row>
    <row r="256" spans="1:30" x14ac:dyDescent="0.25">
      <c r="A256" s="48"/>
      <c r="B256" s="64"/>
      <c r="C256" s="57"/>
      <c r="D256" s="59"/>
      <c r="E256" s="57"/>
      <c r="F256" s="59"/>
      <c r="G256" s="57"/>
      <c r="H256" s="59"/>
      <c r="I256" s="57"/>
      <c r="J256" s="59"/>
      <c r="K256" s="48"/>
      <c r="M256" s="17" t="str">
        <f>IF($B256="", "", IF($B256&gt;'Client List'!$AA$22, 'Client List'!$AB$21, TEXT($B256, "mmm yyyy")))</f>
        <v/>
      </c>
      <c r="O256" s="17" t="str">
        <f t="shared" si="15"/>
        <v/>
      </c>
      <c r="Q256" s="17" t="str">
        <f>IF('Client List'!$Y256="", "", 'Client List'!$Y256)</f>
        <v/>
      </c>
      <c r="S256" s="17" t="str">
        <f t="shared" si="16"/>
        <v/>
      </c>
      <c r="T256" s="17" t="str">
        <f t="shared" si="17"/>
        <v/>
      </c>
      <c r="U256" s="17" t="str">
        <f t="shared" si="18"/>
        <v/>
      </c>
      <c r="V256" s="17" t="str">
        <f t="shared" si="19"/>
        <v/>
      </c>
      <c r="X256" s="17" t="str">
        <f>IF(C256="", "", IF(COUNTIF('Client List'!$Y$12:$Y$261, C256)=0, "X", ""))</f>
        <v/>
      </c>
      <c r="Z256" s="17" t="str">
        <f>IF(E256="", "", IF(COUNTIF('Client List'!$Y$12:$Y$261, E256)=0, "X", ""))</f>
        <v/>
      </c>
      <c r="AB256" s="17" t="str">
        <f>IF(G256="", "", IF(COUNTIF('Client List'!$Y$12:$Y$261, G256)=0, "X", ""))</f>
        <v/>
      </c>
      <c r="AD256" s="17" t="str">
        <f>IF(I256="", "", IF(COUNTIF('Client List'!$Y$12:$Y$261, I256)=0, "X", ""))</f>
        <v/>
      </c>
    </row>
    <row r="257" spans="1:30" x14ac:dyDescent="0.25">
      <c r="A257" s="48"/>
      <c r="B257" s="64"/>
      <c r="C257" s="57"/>
      <c r="D257" s="59"/>
      <c r="E257" s="57"/>
      <c r="F257" s="59"/>
      <c r="G257" s="57"/>
      <c r="H257" s="59"/>
      <c r="I257" s="57"/>
      <c r="J257" s="59"/>
      <c r="K257" s="48"/>
      <c r="M257" s="17" t="str">
        <f>IF($B257="", "", IF($B257&gt;'Client List'!$AA$22, 'Client List'!$AB$21, TEXT($B257, "mmm yyyy")))</f>
        <v/>
      </c>
      <c r="O257" s="17" t="str">
        <f t="shared" si="15"/>
        <v/>
      </c>
      <c r="Q257" s="17" t="str">
        <f>IF('Client List'!$Y257="", "", 'Client List'!$Y257)</f>
        <v/>
      </c>
      <c r="S257" s="17" t="str">
        <f t="shared" si="16"/>
        <v/>
      </c>
      <c r="T257" s="17" t="str">
        <f t="shared" si="17"/>
        <v/>
      </c>
      <c r="U257" s="17" t="str">
        <f t="shared" si="18"/>
        <v/>
      </c>
      <c r="V257" s="17" t="str">
        <f t="shared" si="19"/>
        <v/>
      </c>
      <c r="X257" s="17" t="str">
        <f>IF(C257="", "", IF(COUNTIF('Client List'!$Y$12:$Y$261, C257)=0, "X", ""))</f>
        <v/>
      </c>
      <c r="Z257" s="17" t="str">
        <f>IF(E257="", "", IF(COUNTIF('Client List'!$Y$12:$Y$261, E257)=0, "X", ""))</f>
        <v/>
      </c>
      <c r="AB257" s="17" t="str">
        <f>IF(G257="", "", IF(COUNTIF('Client List'!$Y$12:$Y$261, G257)=0, "X", ""))</f>
        <v/>
      </c>
      <c r="AD257" s="17" t="str">
        <f>IF(I257="", "", IF(COUNTIF('Client List'!$Y$12:$Y$261, I257)=0, "X", ""))</f>
        <v/>
      </c>
    </row>
    <row r="258" spans="1:30" x14ac:dyDescent="0.25">
      <c r="A258" s="48"/>
      <c r="B258" s="64"/>
      <c r="C258" s="57"/>
      <c r="D258" s="59"/>
      <c r="E258" s="57"/>
      <c r="F258" s="59"/>
      <c r="G258" s="57"/>
      <c r="H258" s="59"/>
      <c r="I258" s="57"/>
      <c r="J258" s="59"/>
      <c r="K258" s="48"/>
      <c r="M258" s="17" t="str">
        <f>IF($B258="", "", IF($B258&gt;'Client List'!$AA$22, 'Client List'!$AB$21, TEXT($B258, "mmm yyyy")))</f>
        <v/>
      </c>
      <c r="O258" s="17" t="str">
        <f t="shared" si="15"/>
        <v/>
      </c>
      <c r="Q258" s="17" t="str">
        <f>IF('Client List'!$Y258="", "", 'Client List'!$Y258)</f>
        <v/>
      </c>
      <c r="S258" s="17" t="str">
        <f t="shared" si="16"/>
        <v/>
      </c>
      <c r="T258" s="17" t="str">
        <f t="shared" si="17"/>
        <v/>
      </c>
      <c r="U258" s="17" t="str">
        <f t="shared" si="18"/>
        <v/>
      </c>
      <c r="V258" s="17" t="str">
        <f t="shared" si="19"/>
        <v/>
      </c>
      <c r="X258" s="17" t="str">
        <f>IF(C258="", "", IF(COUNTIF('Client List'!$Y$12:$Y$261, C258)=0, "X", ""))</f>
        <v/>
      </c>
      <c r="Z258" s="17" t="str">
        <f>IF(E258="", "", IF(COUNTIF('Client List'!$Y$12:$Y$261, E258)=0, "X", ""))</f>
        <v/>
      </c>
      <c r="AB258" s="17" t="str">
        <f>IF(G258="", "", IF(COUNTIF('Client List'!$Y$12:$Y$261, G258)=0, "X", ""))</f>
        <v/>
      </c>
      <c r="AD258" s="17" t="str">
        <f>IF(I258="", "", IF(COUNTIF('Client List'!$Y$12:$Y$261, I258)=0, "X", ""))</f>
        <v/>
      </c>
    </row>
    <row r="259" spans="1:30" x14ac:dyDescent="0.25">
      <c r="A259" s="48"/>
      <c r="B259" s="64"/>
      <c r="C259" s="57"/>
      <c r="D259" s="59"/>
      <c r="E259" s="57"/>
      <c r="F259" s="59"/>
      <c r="G259" s="57"/>
      <c r="H259" s="59"/>
      <c r="I259" s="57"/>
      <c r="J259" s="59"/>
      <c r="K259" s="48"/>
      <c r="M259" s="17" t="str">
        <f>IF($B259="", "", IF($B259&gt;'Client List'!$AA$22, 'Client List'!$AB$21, TEXT($B259, "mmm yyyy")))</f>
        <v/>
      </c>
      <c r="O259" s="17" t="str">
        <f t="shared" si="15"/>
        <v/>
      </c>
      <c r="Q259" s="17" t="str">
        <f>IF('Client List'!$Y259="", "", 'Client List'!$Y259)</f>
        <v/>
      </c>
      <c r="S259" s="17" t="str">
        <f t="shared" si="16"/>
        <v/>
      </c>
      <c r="T259" s="17" t="str">
        <f t="shared" si="17"/>
        <v/>
      </c>
      <c r="U259" s="17" t="str">
        <f t="shared" si="18"/>
        <v/>
      </c>
      <c r="V259" s="17" t="str">
        <f t="shared" si="19"/>
        <v/>
      </c>
      <c r="X259" s="17" t="str">
        <f>IF(C259="", "", IF(COUNTIF('Client List'!$Y$12:$Y$261, C259)=0, "X", ""))</f>
        <v/>
      </c>
      <c r="Z259" s="17" t="str">
        <f>IF(E259="", "", IF(COUNTIF('Client List'!$Y$12:$Y$261, E259)=0, "X", ""))</f>
        <v/>
      </c>
      <c r="AB259" s="17" t="str">
        <f>IF(G259="", "", IF(COUNTIF('Client List'!$Y$12:$Y$261, G259)=0, "X", ""))</f>
        <v/>
      </c>
      <c r="AD259" s="17" t="str">
        <f>IF(I259="", "", IF(COUNTIF('Client List'!$Y$12:$Y$261, I259)=0, "X", ""))</f>
        <v/>
      </c>
    </row>
    <row r="260" spans="1:30" x14ac:dyDescent="0.25">
      <c r="A260" s="48"/>
      <c r="B260" s="64"/>
      <c r="C260" s="57"/>
      <c r="D260" s="59"/>
      <c r="E260" s="57"/>
      <c r="F260" s="59"/>
      <c r="G260" s="57"/>
      <c r="H260" s="59"/>
      <c r="I260" s="57"/>
      <c r="J260" s="59"/>
      <c r="K260" s="48"/>
      <c r="M260" s="17" t="str">
        <f>IF($B260="", "", IF($B260&gt;'Client List'!$AA$22, 'Client List'!$AB$21, TEXT($B260, "mmm yyyy")))</f>
        <v/>
      </c>
      <c r="O260" s="17" t="str">
        <f t="shared" si="15"/>
        <v/>
      </c>
      <c r="Q260" s="17" t="str">
        <f>IF('Client List'!$Y260="", "", 'Client List'!$Y260)</f>
        <v/>
      </c>
      <c r="S260" s="17" t="str">
        <f t="shared" si="16"/>
        <v/>
      </c>
      <c r="T260" s="17" t="str">
        <f t="shared" si="17"/>
        <v/>
      </c>
      <c r="U260" s="17" t="str">
        <f t="shared" si="18"/>
        <v/>
      </c>
      <c r="V260" s="17" t="str">
        <f t="shared" si="19"/>
        <v/>
      </c>
      <c r="X260" s="17" t="str">
        <f>IF(C260="", "", IF(COUNTIF('Client List'!$Y$12:$Y$261, C260)=0, "X", ""))</f>
        <v/>
      </c>
      <c r="Z260" s="17" t="str">
        <f>IF(E260="", "", IF(COUNTIF('Client List'!$Y$12:$Y$261, E260)=0, "X", ""))</f>
        <v/>
      </c>
      <c r="AB260" s="17" t="str">
        <f>IF(G260="", "", IF(COUNTIF('Client List'!$Y$12:$Y$261, G260)=0, "X", ""))</f>
        <v/>
      </c>
      <c r="AD260" s="17" t="str">
        <f>IF(I260="", "", IF(COUNTIF('Client List'!$Y$12:$Y$261, I260)=0, "X", ""))</f>
        <v/>
      </c>
    </row>
    <row r="261" spans="1:30" x14ac:dyDescent="0.25">
      <c r="A261" s="48"/>
      <c r="B261" s="64"/>
      <c r="C261" s="57"/>
      <c r="D261" s="59"/>
      <c r="E261" s="57"/>
      <c r="F261" s="59"/>
      <c r="G261" s="57"/>
      <c r="H261" s="59"/>
      <c r="I261" s="57"/>
      <c r="J261" s="59"/>
      <c r="K261" s="48"/>
      <c r="M261" s="17" t="str">
        <f>IF($B261="", "", IF($B261&gt;'Client List'!$AA$22, 'Client List'!$AB$21, TEXT($B261, "mmm yyyy")))</f>
        <v/>
      </c>
      <c r="O261" s="17" t="str">
        <f t="shared" si="15"/>
        <v/>
      </c>
      <c r="Q261" s="18" t="str">
        <f>IF('Client List'!$Y261="", "", 'Client List'!$Y261)</f>
        <v/>
      </c>
      <c r="S261" s="17" t="str">
        <f t="shared" si="16"/>
        <v/>
      </c>
      <c r="T261" s="17" t="str">
        <f t="shared" si="17"/>
        <v/>
      </c>
      <c r="U261" s="17" t="str">
        <f t="shared" si="18"/>
        <v/>
      </c>
      <c r="V261" s="17" t="str">
        <f t="shared" si="19"/>
        <v/>
      </c>
      <c r="X261" s="17" t="str">
        <f>IF(C261="", "", IF(COUNTIF('Client List'!$Y$12:$Y$261, C261)=0, "X", ""))</f>
        <v/>
      </c>
      <c r="Z261" s="17" t="str">
        <f>IF(E261="", "", IF(COUNTIF('Client List'!$Y$12:$Y$261, E261)=0, "X", ""))</f>
        <v/>
      </c>
      <c r="AB261" s="17" t="str">
        <f>IF(G261="", "", IF(COUNTIF('Client List'!$Y$12:$Y$261, G261)=0, "X", ""))</f>
        <v/>
      </c>
      <c r="AD261" s="17" t="str">
        <f>IF(I261="", "", IF(COUNTIF('Client List'!$Y$12:$Y$261, I261)=0, "X", ""))</f>
        <v/>
      </c>
    </row>
    <row r="262" spans="1:30" x14ac:dyDescent="0.25">
      <c r="A262" s="48"/>
      <c r="B262" s="64"/>
      <c r="C262" s="57"/>
      <c r="D262" s="59"/>
      <c r="E262" s="57"/>
      <c r="F262" s="59"/>
      <c r="G262" s="57"/>
      <c r="H262" s="59"/>
      <c r="I262" s="57"/>
      <c r="J262" s="59"/>
      <c r="K262" s="48"/>
      <c r="M262" s="17" t="str">
        <f>IF($B262="", "", IF($B262&gt;'Client List'!$AA$22, 'Client List'!$AB$21, TEXT($B262, "mmm yyyy")))</f>
        <v/>
      </c>
      <c r="O262" s="17" t="str">
        <f t="shared" si="15"/>
        <v/>
      </c>
      <c r="S262" s="17" t="str">
        <f t="shared" si="16"/>
        <v/>
      </c>
      <c r="T262" s="17" t="str">
        <f t="shared" si="17"/>
        <v/>
      </c>
      <c r="U262" s="17" t="str">
        <f t="shared" si="18"/>
        <v/>
      </c>
      <c r="V262" s="17" t="str">
        <f t="shared" si="19"/>
        <v/>
      </c>
      <c r="X262" s="17" t="str">
        <f>IF(C262="", "", IF(COUNTIF('Client List'!$Y$12:$Y$261, C262)=0, "X", ""))</f>
        <v/>
      </c>
      <c r="Z262" s="17" t="str">
        <f>IF(E262="", "", IF(COUNTIF('Client List'!$Y$12:$Y$261, E262)=0, "X", ""))</f>
        <v/>
      </c>
      <c r="AB262" s="17" t="str">
        <f>IF(G262="", "", IF(COUNTIF('Client List'!$Y$12:$Y$261, G262)=0, "X", ""))</f>
        <v/>
      </c>
      <c r="AD262" s="17" t="str">
        <f>IF(I262="", "", IF(COUNTIF('Client List'!$Y$12:$Y$261, I262)=0, "X", ""))</f>
        <v/>
      </c>
    </row>
    <row r="263" spans="1:30" x14ac:dyDescent="0.25">
      <c r="A263" s="48"/>
      <c r="B263" s="64"/>
      <c r="C263" s="57"/>
      <c r="D263" s="59"/>
      <c r="E263" s="57"/>
      <c r="F263" s="59"/>
      <c r="G263" s="57"/>
      <c r="H263" s="59"/>
      <c r="I263" s="57"/>
      <c r="J263" s="59"/>
      <c r="K263" s="48"/>
      <c r="M263" s="17" t="str">
        <f>IF($B263="", "", IF($B263&gt;'Client List'!$AA$22, 'Client List'!$AB$21, TEXT($B263, "mmm yyyy")))</f>
        <v/>
      </c>
      <c r="O263" s="17" t="str">
        <f t="shared" si="15"/>
        <v/>
      </c>
      <c r="S263" s="17" t="str">
        <f t="shared" si="16"/>
        <v/>
      </c>
      <c r="T263" s="17" t="str">
        <f t="shared" si="17"/>
        <v/>
      </c>
      <c r="U263" s="17" t="str">
        <f t="shared" si="18"/>
        <v/>
      </c>
      <c r="V263" s="17" t="str">
        <f t="shared" si="19"/>
        <v/>
      </c>
      <c r="X263" s="17" t="str">
        <f>IF(C263="", "", IF(COUNTIF('Client List'!$Y$12:$Y$261, C263)=0, "X", ""))</f>
        <v/>
      </c>
      <c r="Z263" s="17" t="str">
        <f>IF(E263="", "", IF(COUNTIF('Client List'!$Y$12:$Y$261, E263)=0, "X", ""))</f>
        <v/>
      </c>
      <c r="AB263" s="17" t="str">
        <f>IF(G263="", "", IF(COUNTIF('Client List'!$Y$12:$Y$261, G263)=0, "X", ""))</f>
        <v/>
      </c>
      <c r="AD263" s="17" t="str">
        <f>IF(I263="", "", IF(COUNTIF('Client List'!$Y$12:$Y$261, I263)=0, "X", ""))</f>
        <v/>
      </c>
    </row>
    <row r="264" spans="1:30" x14ac:dyDescent="0.25">
      <c r="A264" s="48"/>
      <c r="B264" s="64"/>
      <c r="C264" s="57"/>
      <c r="D264" s="59"/>
      <c r="E264" s="57"/>
      <c r="F264" s="59"/>
      <c r="G264" s="57"/>
      <c r="H264" s="59"/>
      <c r="I264" s="57"/>
      <c r="J264" s="59"/>
      <c r="K264" s="48"/>
      <c r="M264" s="17" t="str">
        <f>IF($B264="", "", IF($B264&gt;'Client List'!$AA$22, 'Client List'!$AB$21, TEXT($B264, "mmm yyyy")))</f>
        <v/>
      </c>
      <c r="O264" s="17" t="str">
        <f t="shared" si="15"/>
        <v/>
      </c>
      <c r="S264" s="17" t="str">
        <f t="shared" si="16"/>
        <v/>
      </c>
      <c r="T264" s="17" t="str">
        <f t="shared" si="17"/>
        <v/>
      </c>
      <c r="U264" s="17" t="str">
        <f t="shared" si="18"/>
        <v/>
      </c>
      <c r="V264" s="17" t="str">
        <f t="shared" si="19"/>
        <v/>
      </c>
      <c r="X264" s="17" t="str">
        <f>IF(C264="", "", IF(COUNTIF('Client List'!$Y$12:$Y$261, C264)=0, "X", ""))</f>
        <v/>
      </c>
      <c r="Z264" s="17" t="str">
        <f>IF(E264="", "", IF(COUNTIF('Client List'!$Y$12:$Y$261, E264)=0, "X", ""))</f>
        <v/>
      </c>
      <c r="AB264" s="17" t="str">
        <f>IF(G264="", "", IF(COUNTIF('Client List'!$Y$12:$Y$261, G264)=0, "X", ""))</f>
        <v/>
      </c>
      <c r="AD264" s="17" t="str">
        <f>IF(I264="", "", IF(COUNTIF('Client List'!$Y$12:$Y$261, I264)=0, "X", ""))</f>
        <v/>
      </c>
    </row>
    <row r="265" spans="1:30" x14ac:dyDescent="0.25">
      <c r="A265" s="48"/>
      <c r="B265" s="64"/>
      <c r="C265" s="57"/>
      <c r="D265" s="59"/>
      <c r="E265" s="57"/>
      <c r="F265" s="59"/>
      <c r="G265" s="57"/>
      <c r="H265" s="59"/>
      <c r="I265" s="57"/>
      <c r="J265" s="59"/>
      <c r="K265" s="48"/>
      <c r="M265" s="17" t="str">
        <f>IF($B265="", "", IF($B265&gt;'Client List'!$AA$22, 'Client List'!$AB$21, TEXT($B265, "mmm yyyy")))</f>
        <v/>
      </c>
      <c r="O265" s="17" t="str">
        <f t="shared" si="15"/>
        <v/>
      </c>
      <c r="S265" s="17" t="str">
        <f t="shared" si="16"/>
        <v/>
      </c>
      <c r="T265" s="17" t="str">
        <f t="shared" si="17"/>
        <v/>
      </c>
      <c r="U265" s="17" t="str">
        <f t="shared" si="18"/>
        <v/>
      </c>
      <c r="V265" s="17" t="str">
        <f t="shared" si="19"/>
        <v/>
      </c>
      <c r="X265" s="17" t="str">
        <f>IF(C265="", "", IF(COUNTIF('Client List'!$Y$12:$Y$261, C265)=0, "X", ""))</f>
        <v/>
      </c>
      <c r="Z265" s="17" t="str">
        <f>IF(E265="", "", IF(COUNTIF('Client List'!$Y$12:$Y$261, E265)=0, "X", ""))</f>
        <v/>
      </c>
      <c r="AB265" s="17" t="str">
        <f>IF(G265="", "", IF(COUNTIF('Client List'!$Y$12:$Y$261, G265)=0, "X", ""))</f>
        <v/>
      </c>
      <c r="AD265" s="17" t="str">
        <f>IF(I265="", "", IF(COUNTIF('Client List'!$Y$12:$Y$261, I265)=0, "X", ""))</f>
        <v/>
      </c>
    </row>
    <row r="266" spans="1:30" x14ac:dyDescent="0.25">
      <c r="A266" s="48"/>
      <c r="B266" s="64"/>
      <c r="C266" s="57"/>
      <c r="D266" s="59"/>
      <c r="E266" s="57"/>
      <c r="F266" s="59"/>
      <c r="G266" s="57"/>
      <c r="H266" s="59"/>
      <c r="I266" s="57"/>
      <c r="J266" s="59"/>
      <c r="K266" s="48"/>
      <c r="M266" s="17" t="str">
        <f>IF($B266="", "", IF($B266&gt;'Client List'!$AA$22, 'Client List'!$AB$21, TEXT($B266, "mmm yyyy")))</f>
        <v/>
      </c>
      <c r="O266" s="17" t="str">
        <f t="shared" si="15"/>
        <v/>
      </c>
      <c r="S266" s="17" t="str">
        <f t="shared" si="16"/>
        <v/>
      </c>
      <c r="T266" s="17" t="str">
        <f t="shared" si="17"/>
        <v/>
      </c>
      <c r="U266" s="17" t="str">
        <f t="shared" si="18"/>
        <v/>
      </c>
      <c r="V266" s="17" t="str">
        <f t="shared" si="19"/>
        <v/>
      </c>
      <c r="X266" s="17" t="str">
        <f>IF(C266="", "", IF(COUNTIF('Client List'!$Y$12:$Y$261, C266)=0, "X", ""))</f>
        <v/>
      </c>
      <c r="Z266" s="17" t="str">
        <f>IF(E266="", "", IF(COUNTIF('Client List'!$Y$12:$Y$261, E266)=0, "X", ""))</f>
        <v/>
      </c>
      <c r="AB266" s="17" t="str">
        <f>IF(G266="", "", IF(COUNTIF('Client List'!$Y$12:$Y$261, G266)=0, "X", ""))</f>
        <v/>
      </c>
      <c r="AD266" s="17" t="str">
        <f>IF(I266="", "", IF(COUNTIF('Client List'!$Y$12:$Y$261, I266)=0, "X", ""))</f>
        <v/>
      </c>
    </row>
    <row r="267" spans="1:30" x14ac:dyDescent="0.25">
      <c r="A267" s="48"/>
      <c r="B267" s="64"/>
      <c r="C267" s="57"/>
      <c r="D267" s="59"/>
      <c r="E267" s="57"/>
      <c r="F267" s="59"/>
      <c r="G267" s="57"/>
      <c r="H267" s="59"/>
      <c r="I267" s="57"/>
      <c r="J267" s="59"/>
      <c r="K267" s="48"/>
      <c r="M267" s="17" t="str">
        <f>IF($B267="", "", IF($B267&gt;'Client List'!$AA$22, 'Client List'!$AB$21, TEXT($B267, "mmm yyyy")))</f>
        <v/>
      </c>
      <c r="O267" s="17" t="str">
        <f t="shared" si="15"/>
        <v/>
      </c>
      <c r="S267" s="17" t="str">
        <f t="shared" si="16"/>
        <v/>
      </c>
      <c r="T267" s="17" t="str">
        <f t="shared" si="17"/>
        <v/>
      </c>
      <c r="U267" s="17" t="str">
        <f t="shared" si="18"/>
        <v/>
      </c>
      <c r="V267" s="17" t="str">
        <f t="shared" si="19"/>
        <v/>
      </c>
      <c r="X267" s="17" t="str">
        <f>IF(C267="", "", IF(COUNTIF('Client List'!$Y$12:$Y$261, C267)=0, "X", ""))</f>
        <v/>
      </c>
      <c r="Z267" s="17" t="str">
        <f>IF(E267="", "", IF(COUNTIF('Client List'!$Y$12:$Y$261, E267)=0, "X", ""))</f>
        <v/>
      </c>
      <c r="AB267" s="17" t="str">
        <f>IF(G267="", "", IF(COUNTIF('Client List'!$Y$12:$Y$261, G267)=0, "X", ""))</f>
        <v/>
      </c>
      <c r="AD267" s="17" t="str">
        <f>IF(I267="", "", IF(COUNTIF('Client List'!$Y$12:$Y$261, I267)=0, "X", ""))</f>
        <v/>
      </c>
    </row>
    <row r="268" spans="1:30" x14ac:dyDescent="0.25">
      <c r="A268" s="48"/>
      <c r="B268" s="64"/>
      <c r="C268" s="57"/>
      <c r="D268" s="59"/>
      <c r="E268" s="57"/>
      <c r="F268" s="59"/>
      <c r="G268" s="57"/>
      <c r="H268" s="59"/>
      <c r="I268" s="57"/>
      <c r="J268" s="59"/>
      <c r="K268" s="48"/>
      <c r="M268" s="17" t="str">
        <f>IF($B268="", "", IF($B268&gt;'Client List'!$AA$22, 'Client List'!$AB$21, TEXT($B268, "mmm yyyy")))</f>
        <v/>
      </c>
      <c r="O268" s="17" t="str">
        <f t="shared" si="15"/>
        <v/>
      </c>
      <c r="S268" s="17" t="str">
        <f t="shared" si="16"/>
        <v/>
      </c>
      <c r="T268" s="17" t="str">
        <f t="shared" si="17"/>
        <v/>
      </c>
      <c r="U268" s="17" t="str">
        <f t="shared" si="18"/>
        <v/>
      </c>
      <c r="V268" s="17" t="str">
        <f t="shared" si="19"/>
        <v/>
      </c>
      <c r="X268" s="17" t="str">
        <f>IF(C268="", "", IF(COUNTIF('Client List'!$Y$12:$Y$261, C268)=0, "X", ""))</f>
        <v/>
      </c>
      <c r="Z268" s="17" t="str">
        <f>IF(E268="", "", IF(COUNTIF('Client List'!$Y$12:$Y$261, E268)=0, "X", ""))</f>
        <v/>
      </c>
      <c r="AB268" s="17" t="str">
        <f>IF(G268="", "", IF(COUNTIF('Client List'!$Y$12:$Y$261, G268)=0, "X", ""))</f>
        <v/>
      </c>
      <c r="AD268" s="17" t="str">
        <f>IF(I268="", "", IF(COUNTIF('Client List'!$Y$12:$Y$261, I268)=0, "X", ""))</f>
        <v/>
      </c>
    </row>
    <row r="269" spans="1:30" x14ac:dyDescent="0.25">
      <c r="A269" s="48"/>
      <c r="B269" s="64"/>
      <c r="C269" s="57"/>
      <c r="D269" s="59"/>
      <c r="E269" s="57"/>
      <c r="F269" s="59"/>
      <c r="G269" s="57"/>
      <c r="H269" s="59"/>
      <c r="I269" s="57"/>
      <c r="J269" s="59"/>
      <c r="K269" s="48"/>
      <c r="M269" s="17" t="str">
        <f>IF($B269="", "", IF($B269&gt;'Client List'!$AA$22, 'Client List'!$AB$21, TEXT($B269, "mmm yyyy")))</f>
        <v/>
      </c>
      <c r="O269" s="17" t="str">
        <f t="shared" ref="O269:O332" si="20">IF($B269="", "", IF(OR($B269&lt;$O$6, $B269&gt;$O$7), "X", ""))</f>
        <v/>
      </c>
      <c r="S269" s="17" t="str">
        <f t="shared" ref="S269:S332" si="21">IF($C269="", "", _xlfn.CONCAT($M269, " - ", $C269))</f>
        <v/>
      </c>
      <c r="T269" s="17" t="str">
        <f t="shared" ref="T269:T332" si="22">IF($E269="", "", _xlfn.CONCAT($M269, " - ", $E269))</f>
        <v/>
      </c>
      <c r="U269" s="17" t="str">
        <f t="shared" ref="U269:U332" si="23">IF($G269="", "", _xlfn.CONCAT($M269, " - ", $G269))</f>
        <v/>
      </c>
      <c r="V269" s="17" t="str">
        <f t="shared" ref="V269:V332" si="24">IF($I269="", "", _xlfn.CONCAT($M269, " - ", $I269))</f>
        <v/>
      </c>
      <c r="X269" s="17" t="str">
        <f>IF(C269="", "", IF(COUNTIF('Client List'!$Y$12:$Y$261, C269)=0, "X", ""))</f>
        <v/>
      </c>
      <c r="Z269" s="17" t="str">
        <f>IF(E269="", "", IF(COUNTIF('Client List'!$Y$12:$Y$261, E269)=0, "X", ""))</f>
        <v/>
      </c>
      <c r="AB269" s="17" t="str">
        <f>IF(G269="", "", IF(COUNTIF('Client List'!$Y$12:$Y$261, G269)=0, "X", ""))</f>
        <v/>
      </c>
      <c r="AD269" s="17" t="str">
        <f>IF(I269="", "", IF(COUNTIF('Client List'!$Y$12:$Y$261, I269)=0, "X", ""))</f>
        <v/>
      </c>
    </row>
    <row r="270" spans="1:30" x14ac:dyDescent="0.25">
      <c r="A270" s="48"/>
      <c r="B270" s="64"/>
      <c r="C270" s="57"/>
      <c r="D270" s="59"/>
      <c r="E270" s="57"/>
      <c r="F270" s="59"/>
      <c r="G270" s="57"/>
      <c r="H270" s="59"/>
      <c r="I270" s="57"/>
      <c r="J270" s="59"/>
      <c r="K270" s="48"/>
      <c r="M270" s="17" t="str">
        <f>IF($B270="", "", IF($B270&gt;'Client List'!$AA$22, 'Client List'!$AB$21, TEXT($B270, "mmm yyyy")))</f>
        <v/>
      </c>
      <c r="O270" s="17" t="str">
        <f t="shared" si="20"/>
        <v/>
      </c>
      <c r="S270" s="17" t="str">
        <f t="shared" si="21"/>
        <v/>
      </c>
      <c r="T270" s="17" t="str">
        <f t="shared" si="22"/>
        <v/>
      </c>
      <c r="U270" s="17" t="str">
        <f t="shared" si="23"/>
        <v/>
      </c>
      <c r="V270" s="17" t="str">
        <f t="shared" si="24"/>
        <v/>
      </c>
      <c r="X270" s="17" t="str">
        <f>IF(C270="", "", IF(COUNTIF('Client List'!$Y$12:$Y$261, C270)=0, "X", ""))</f>
        <v/>
      </c>
      <c r="Z270" s="17" t="str">
        <f>IF(E270="", "", IF(COUNTIF('Client List'!$Y$12:$Y$261, E270)=0, "X", ""))</f>
        <v/>
      </c>
      <c r="AB270" s="17" t="str">
        <f>IF(G270="", "", IF(COUNTIF('Client List'!$Y$12:$Y$261, G270)=0, "X", ""))</f>
        <v/>
      </c>
      <c r="AD270" s="17" t="str">
        <f>IF(I270="", "", IF(COUNTIF('Client List'!$Y$12:$Y$261, I270)=0, "X", ""))</f>
        <v/>
      </c>
    </row>
    <row r="271" spans="1:30" x14ac:dyDescent="0.25">
      <c r="A271" s="48"/>
      <c r="B271" s="64"/>
      <c r="C271" s="57"/>
      <c r="D271" s="59"/>
      <c r="E271" s="57"/>
      <c r="F271" s="59"/>
      <c r="G271" s="57"/>
      <c r="H271" s="59"/>
      <c r="I271" s="57"/>
      <c r="J271" s="59"/>
      <c r="K271" s="48"/>
      <c r="M271" s="17" t="str">
        <f>IF($B271="", "", IF($B271&gt;'Client List'!$AA$22, 'Client List'!$AB$21, TEXT($B271, "mmm yyyy")))</f>
        <v/>
      </c>
      <c r="O271" s="17" t="str">
        <f t="shared" si="20"/>
        <v/>
      </c>
      <c r="S271" s="17" t="str">
        <f t="shared" si="21"/>
        <v/>
      </c>
      <c r="T271" s="17" t="str">
        <f t="shared" si="22"/>
        <v/>
      </c>
      <c r="U271" s="17" t="str">
        <f t="shared" si="23"/>
        <v/>
      </c>
      <c r="V271" s="17" t="str">
        <f t="shared" si="24"/>
        <v/>
      </c>
      <c r="X271" s="17" t="str">
        <f>IF(C271="", "", IF(COUNTIF('Client List'!$Y$12:$Y$261, C271)=0, "X", ""))</f>
        <v/>
      </c>
      <c r="Z271" s="17" t="str">
        <f>IF(E271="", "", IF(COUNTIF('Client List'!$Y$12:$Y$261, E271)=0, "X", ""))</f>
        <v/>
      </c>
      <c r="AB271" s="17" t="str">
        <f>IF(G271="", "", IF(COUNTIF('Client List'!$Y$12:$Y$261, G271)=0, "X", ""))</f>
        <v/>
      </c>
      <c r="AD271" s="17" t="str">
        <f>IF(I271="", "", IF(COUNTIF('Client List'!$Y$12:$Y$261, I271)=0, "X", ""))</f>
        <v/>
      </c>
    </row>
    <row r="272" spans="1:30" x14ac:dyDescent="0.25">
      <c r="A272" s="48"/>
      <c r="B272" s="64"/>
      <c r="C272" s="57"/>
      <c r="D272" s="59"/>
      <c r="E272" s="57"/>
      <c r="F272" s="59"/>
      <c r="G272" s="57"/>
      <c r="H272" s="59"/>
      <c r="I272" s="57"/>
      <c r="J272" s="59"/>
      <c r="K272" s="48"/>
      <c r="M272" s="17" t="str">
        <f>IF($B272="", "", IF($B272&gt;'Client List'!$AA$22, 'Client List'!$AB$21, TEXT($B272, "mmm yyyy")))</f>
        <v/>
      </c>
      <c r="O272" s="17" t="str">
        <f t="shared" si="20"/>
        <v/>
      </c>
      <c r="S272" s="17" t="str">
        <f t="shared" si="21"/>
        <v/>
      </c>
      <c r="T272" s="17" t="str">
        <f t="shared" si="22"/>
        <v/>
      </c>
      <c r="U272" s="17" t="str">
        <f t="shared" si="23"/>
        <v/>
      </c>
      <c r="V272" s="17" t="str">
        <f t="shared" si="24"/>
        <v/>
      </c>
      <c r="X272" s="17" t="str">
        <f>IF(C272="", "", IF(COUNTIF('Client List'!$Y$12:$Y$261, C272)=0, "X", ""))</f>
        <v/>
      </c>
      <c r="Z272" s="17" t="str">
        <f>IF(E272="", "", IF(COUNTIF('Client List'!$Y$12:$Y$261, E272)=0, "X", ""))</f>
        <v/>
      </c>
      <c r="AB272" s="17" t="str">
        <f>IF(G272="", "", IF(COUNTIF('Client List'!$Y$12:$Y$261, G272)=0, "X", ""))</f>
        <v/>
      </c>
      <c r="AD272" s="17" t="str">
        <f>IF(I272="", "", IF(COUNTIF('Client List'!$Y$12:$Y$261, I272)=0, "X", ""))</f>
        <v/>
      </c>
    </row>
    <row r="273" spans="1:30" x14ac:dyDescent="0.25">
      <c r="A273" s="48"/>
      <c r="B273" s="64"/>
      <c r="C273" s="57"/>
      <c r="D273" s="59"/>
      <c r="E273" s="57"/>
      <c r="F273" s="59"/>
      <c r="G273" s="57"/>
      <c r="H273" s="59"/>
      <c r="I273" s="57"/>
      <c r="J273" s="59"/>
      <c r="K273" s="48"/>
      <c r="M273" s="17" t="str">
        <f>IF($B273="", "", IF($B273&gt;'Client List'!$AA$22, 'Client List'!$AB$21, TEXT($B273, "mmm yyyy")))</f>
        <v/>
      </c>
      <c r="O273" s="17" t="str">
        <f t="shared" si="20"/>
        <v/>
      </c>
      <c r="S273" s="17" t="str">
        <f t="shared" si="21"/>
        <v/>
      </c>
      <c r="T273" s="17" t="str">
        <f t="shared" si="22"/>
        <v/>
      </c>
      <c r="U273" s="17" t="str">
        <f t="shared" si="23"/>
        <v/>
      </c>
      <c r="V273" s="17" t="str">
        <f t="shared" si="24"/>
        <v/>
      </c>
      <c r="X273" s="17" t="str">
        <f>IF(C273="", "", IF(COUNTIF('Client List'!$Y$12:$Y$261, C273)=0, "X", ""))</f>
        <v/>
      </c>
      <c r="Z273" s="17" t="str">
        <f>IF(E273="", "", IF(COUNTIF('Client List'!$Y$12:$Y$261, E273)=0, "X", ""))</f>
        <v/>
      </c>
      <c r="AB273" s="17" t="str">
        <f>IF(G273="", "", IF(COUNTIF('Client List'!$Y$12:$Y$261, G273)=0, "X", ""))</f>
        <v/>
      </c>
      <c r="AD273" s="17" t="str">
        <f>IF(I273="", "", IF(COUNTIF('Client List'!$Y$12:$Y$261, I273)=0, "X", ""))</f>
        <v/>
      </c>
    </row>
    <row r="274" spans="1:30" x14ac:dyDescent="0.25">
      <c r="A274" s="48"/>
      <c r="B274" s="64"/>
      <c r="C274" s="57"/>
      <c r="D274" s="59"/>
      <c r="E274" s="57"/>
      <c r="F274" s="59"/>
      <c r="G274" s="57"/>
      <c r="H274" s="59"/>
      <c r="I274" s="57"/>
      <c r="J274" s="59"/>
      <c r="K274" s="48"/>
      <c r="M274" s="17" t="str">
        <f>IF($B274="", "", IF($B274&gt;'Client List'!$AA$22, 'Client List'!$AB$21, TEXT($B274, "mmm yyyy")))</f>
        <v/>
      </c>
      <c r="O274" s="17" t="str">
        <f t="shared" si="20"/>
        <v/>
      </c>
      <c r="S274" s="17" t="str">
        <f t="shared" si="21"/>
        <v/>
      </c>
      <c r="T274" s="17" t="str">
        <f t="shared" si="22"/>
        <v/>
      </c>
      <c r="U274" s="17" t="str">
        <f t="shared" si="23"/>
        <v/>
      </c>
      <c r="V274" s="17" t="str">
        <f t="shared" si="24"/>
        <v/>
      </c>
      <c r="X274" s="17" t="str">
        <f>IF(C274="", "", IF(COUNTIF('Client List'!$Y$12:$Y$261, C274)=0, "X", ""))</f>
        <v/>
      </c>
      <c r="Z274" s="17" t="str">
        <f>IF(E274="", "", IF(COUNTIF('Client List'!$Y$12:$Y$261, E274)=0, "X", ""))</f>
        <v/>
      </c>
      <c r="AB274" s="17" t="str">
        <f>IF(G274="", "", IF(COUNTIF('Client List'!$Y$12:$Y$261, G274)=0, "X", ""))</f>
        <v/>
      </c>
      <c r="AD274" s="17" t="str">
        <f>IF(I274="", "", IF(COUNTIF('Client List'!$Y$12:$Y$261, I274)=0, "X", ""))</f>
        <v/>
      </c>
    </row>
    <row r="275" spans="1:30" x14ac:dyDescent="0.25">
      <c r="A275" s="48"/>
      <c r="B275" s="64"/>
      <c r="C275" s="57"/>
      <c r="D275" s="59"/>
      <c r="E275" s="57"/>
      <c r="F275" s="59"/>
      <c r="G275" s="57"/>
      <c r="H275" s="59"/>
      <c r="I275" s="57"/>
      <c r="J275" s="59"/>
      <c r="K275" s="48"/>
      <c r="M275" s="17" t="str">
        <f>IF($B275="", "", IF($B275&gt;'Client List'!$AA$22, 'Client List'!$AB$21, TEXT($B275, "mmm yyyy")))</f>
        <v/>
      </c>
      <c r="O275" s="17" t="str">
        <f t="shared" si="20"/>
        <v/>
      </c>
      <c r="S275" s="17" t="str">
        <f t="shared" si="21"/>
        <v/>
      </c>
      <c r="T275" s="17" t="str">
        <f t="shared" si="22"/>
        <v/>
      </c>
      <c r="U275" s="17" t="str">
        <f t="shared" si="23"/>
        <v/>
      </c>
      <c r="V275" s="17" t="str">
        <f t="shared" si="24"/>
        <v/>
      </c>
      <c r="X275" s="17" t="str">
        <f>IF(C275="", "", IF(COUNTIF('Client List'!$Y$12:$Y$261, C275)=0, "X", ""))</f>
        <v/>
      </c>
      <c r="Z275" s="17" t="str">
        <f>IF(E275="", "", IF(COUNTIF('Client List'!$Y$12:$Y$261, E275)=0, "X", ""))</f>
        <v/>
      </c>
      <c r="AB275" s="17" t="str">
        <f>IF(G275="", "", IF(COUNTIF('Client List'!$Y$12:$Y$261, G275)=0, "X", ""))</f>
        <v/>
      </c>
      <c r="AD275" s="17" t="str">
        <f>IF(I275="", "", IF(COUNTIF('Client List'!$Y$12:$Y$261, I275)=0, "X", ""))</f>
        <v/>
      </c>
    </row>
    <row r="276" spans="1:30" x14ac:dyDescent="0.25">
      <c r="A276" s="48"/>
      <c r="B276" s="64"/>
      <c r="C276" s="57"/>
      <c r="D276" s="59"/>
      <c r="E276" s="57"/>
      <c r="F276" s="59"/>
      <c r="G276" s="57"/>
      <c r="H276" s="59"/>
      <c r="I276" s="57"/>
      <c r="J276" s="59"/>
      <c r="K276" s="48"/>
      <c r="M276" s="17" t="str">
        <f>IF($B276="", "", IF($B276&gt;'Client List'!$AA$22, 'Client List'!$AB$21, TEXT($B276, "mmm yyyy")))</f>
        <v/>
      </c>
      <c r="O276" s="17" t="str">
        <f t="shared" si="20"/>
        <v/>
      </c>
      <c r="S276" s="17" t="str">
        <f t="shared" si="21"/>
        <v/>
      </c>
      <c r="T276" s="17" t="str">
        <f t="shared" si="22"/>
        <v/>
      </c>
      <c r="U276" s="17" t="str">
        <f t="shared" si="23"/>
        <v/>
      </c>
      <c r="V276" s="17" t="str">
        <f t="shared" si="24"/>
        <v/>
      </c>
      <c r="X276" s="17" t="str">
        <f>IF(C276="", "", IF(COUNTIF('Client List'!$Y$12:$Y$261, C276)=0, "X", ""))</f>
        <v/>
      </c>
      <c r="Z276" s="17" t="str">
        <f>IF(E276="", "", IF(COUNTIF('Client List'!$Y$12:$Y$261, E276)=0, "X", ""))</f>
        <v/>
      </c>
      <c r="AB276" s="17" t="str">
        <f>IF(G276="", "", IF(COUNTIF('Client List'!$Y$12:$Y$261, G276)=0, "X", ""))</f>
        <v/>
      </c>
      <c r="AD276" s="17" t="str">
        <f>IF(I276="", "", IF(COUNTIF('Client List'!$Y$12:$Y$261, I276)=0, "X", ""))</f>
        <v/>
      </c>
    </row>
    <row r="277" spans="1:30" x14ac:dyDescent="0.25">
      <c r="A277" s="48"/>
      <c r="B277" s="64"/>
      <c r="C277" s="57"/>
      <c r="D277" s="59"/>
      <c r="E277" s="57"/>
      <c r="F277" s="59"/>
      <c r="G277" s="57"/>
      <c r="H277" s="59"/>
      <c r="I277" s="57"/>
      <c r="J277" s="59"/>
      <c r="K277" s="48"/>
      <c r="M277" s="17" t="str">
        <f>IF($B277="", "", IF($B277&gt;'Client List'!$AA$22, 'Client List'!$AB$21, TEXT($B277, "mmm yyyy")))</f>
        <v/>
      </c>
      <c r="O277" s="17" t="str">
        <f t="shared" si="20"/>
        <v/>
      </c>
      <c r="S277" s="17" t="str">
        <f t="shared" si="21"/>
        <v/>
      </c>
      <c r="T277" s="17" t="str">
        <f t="shared" si="22"/>
        <v/>
      </c>
      <c r="U277" s="17" t="str">
        <f t="shared" si="23"/>
        <v/>
      </c>
      <c r="V277" s="17" t="str">
        <f t="shared" si="24"/>
        <v/>
      </c>
      <c r="X277" s="17" t="str">
        <f>IF(C277="", "", IF(COUNTIF('Client List'!$Y$12:$Y$261, C277)=0, "X", ""))</f>
        <v/>
      </c>
      <c r="Z277" s="17" t="str">
        <f>IF(E277="", "", IF(COUNTIF('Client List'!$Y$12:$Y$261, E277)=0, "X", ""))</f>
        <v/>
      </c>
      <c r="AB277" s="17" t="str">
        <f>IF(G277="", "", IF(COUNTIF('Client List'!$Y$12:$Y$261, G277)=0, "X", ""))</f>
        <v/>
      </c>
      <c r="AD277" s="17" t="str">
        <f>IF(I277="", "", IF(COUNTIF('Client List'!$Y$12:$Y$261, I277)=0, "X", ""))</f>
        <v/>
      </c>
    </row>
    <row r="278" spans="1:30" x14ac:dyDescent="0.25">
      <c r="A278" s="48"/>
      <c r="B278" s="64"/>
      <c r="C278" s="57"/>
      <c r="D278" s="59"/>
      <c r="E278" s="57"/>
      <c r="F278" s="59"/>
      <c r="G278" s="57"/>
      <c r="H278" s="59"/>
      <c r="I278" s="57"/>
      <c r="J278" s="59"/>
      <c r="K278" s="48"/>
      <c r="M278" s="17" t="str">
        <f>IF($B278="", "", IF($B278&gt;'Client List'!$AA$22, 'Client List'!$AB$21, TEXT($B278, "mmm yyyy")))</f>
        <v/>
      </c>
      <c r="O278" s="17" t="str">
        <f t="shared" si="20"/>
        <v/>
      </c>
      <c r="S278" s="17" t="str">
        <f t="shared" si="21"/>
        <v/>
      </c>
      <c r="T278" s="17" t="str">
        <f t="shared" si="22"/>
        <v/>
      </c>
      <c r="U278" s="17" t="str">
        <f t="shared" si="23"/>
        <v/>
      </c>
      <c r="V278" s="17" t="str">
        <f t="shared" si="24"/>
        <v/>
      </c>
      <c r="X278" s="17" t="str">
        <f>IF(C278="", "", IF(COUNTIF('Client List'!$Y$12:$Y$261, C278)=0, "X", ""))</f>
        <v/>
      </c>
      <c r="Z278" s="17" t="str">
        <f>IF(E278="", "", IF(COUNTIF('Client List'!$Y$12:$Y$261, E278)=0, "X", ""))</f>
        <v/>
      </c>
      <c r="AB278" s="17" t="str">
        <f>IF(G278="", "", IF(COUNTIF('Client List'!$Y$12:$Y$261, G278)=0, "X", ""))</f>
        <v/>
      </c>
      <c r="AD278" s="17" t="str">
        <f>IF(I278="", "", IF(COUNTIF('Client List'!$Y$12:$Y$261, I278)=0, "X", ""))</f>
        <v/>
      </c>
    </row>
    <row r="279" spans="1:30" x14ac:dyDescent="0.25">
      <c r="A279" s="48"/>
      <c r="B279" s="64"/>
      <c r="C279" s="57"/>
      <c r="D279" s="59"/>
      <c r="E279" s="57"/>
      <c r="F279" s="59"/>
      <c r="G279" s="57"/>
      <c r="H279" s="59"/>
      <c r="I279" s="57"/>
      <c r="J279" s="59"/>
      <c r="K279" s="48"/>
      <c r="M279" s="17" t="str">
        <f>IF($B279="", "", IF($B279&gt;'Client List'!$AA$22, 'Client List'!$AB$21, TEXT($B279, "mmm yyyy")))</f>
        <v/>
      </c>
      <c r="O279" s="17" t="str">
        <f t="shared" si="20"/>
        <v/>
      </c>
      <c r="S279" s="17" t="str">
        <f t="shared" si="21"/>
        <v/>
      </c>
      <c r="T279" s="17" t="str">
        <f t="shared" si="22"/>
        <v/>
      </c>
      <c r="U279" s="17" t="str">
        <f t="shared" si="23"/>
        <v/>
      </c>
      <c r="V279" s="17" t="str">
        <f t="shared" si="24"/>
        <v/>
      </c>
      <c r="X279" s="17" t="str">
        <f>IF(C279="", "", IF(COUNTIF('Client List'!$Y$12:$Y$261, C279)=0, "X", ""))</f>
        <v/>
      </c>
      <c r="Z279" s="17" t="str">
        <f>IF(E279="", "", IF(COUNTIF('Client List'!$Y$12:$Y$261, E279)=0, "X", ""))</f>
        <v/>
      </c>
      <c r="AB279" s="17" t="str">
        <f>IF(G279="", "", IF(COUNTIF('Client List'!$Y$12:$Y$261, G279)=0, "X", ""))</f>
        <v/>
      </c>
      <c r="AD279" s="17" t="str">
        <f>IF(I279="", "", IF(COUNTIF('Client List'!$Y$12:$Y$261, I279)=0, "X", ""))</f>
        <v/>
      </c>
    </row>
    <row r="280" spans="1:30" x14ac:dyDescent="0.25">
      <c r="A280" s="48"/>
      <c r="B280" s="64"/>
      <c r="C280" s="57"/>
      <c r="D280" s="59"/>
      <c r="E280" s="57"/>
      <c r="F280" s="59"/>
      <c r="G280" s="57"/>
      <c r="H280" s="59"/>
      <c r="I280" s="57"/>
      <c r="J280" s="59"/>
      <c r="K280" s="48"/>
      <c r="M280" s="17" t="str">
        <f>IF($B280="", "", IF($B280&gt;'Client List'!$AA$22, 'Client List'!$AB$21, TEXT($B280, "mmm yyyy")))</f>
        <v/>
      </c>
      <c r="O280" s="17" t="str">
        <f t="shared" si="20"/>
        <v/>
      </c>
      <c r="S280" s="17" t="str">
        <f t="shared" si="21"/>
        <v/>
      </c>
      <c r="T280" s="17" t="str">
        <f t="shared" si="22"/>
        <v/>
      </c>
      <c r="U280" s="17" t="str">
        <f t="shared" si="23"/>
        <v/>
      </c>
      <c r="V280" s="17" t="str">
        <f t="shared" si="24"/>
        <v/>
      </c>
      <c r="X280" s="17" t="str">
        <f>IF(C280="", "", IF(COUNTIF('Client List'!$Y$12:$Y$261, C280)=0, "X", ""))</f>
        <v/>
      </c>
      <c r="Z280" s="17" t="str">
        <f>IF(E280="", "", IF(COUNTIF('Client List'!$Y$12:$Y$261, E280)=0, "X", ""))</f>
        <v/>
      </c>
      <c r="AB280" s="17" t="str">
        <f>IF(G280="", "", IF(COUNTIF('Client List'!$Y$12:$Y$261, G280)=0, "X", ""))</f>
        <v/>
      </c>
      <c r="AD280" s="17" t="str">
        <f>IF(I280="", "", IF(COUNTIF('Client List'!$Y$12:$Y$261, I280)=0, "X", ""))</f>
        <v/>
      </c>
    </row>
    <row r="281" spans="1:30" x14ac:dyDescent="0.25">
      <c r="A281" s="48"/>
      <c r="B281" s="64"/>
      <c r="C281" s="57"/>
      <c r="D281" s="59"/>
      <c r="E281" s="57"/>
      <c r="F281" s="59"/>
      <c r="G281" s="57"/>
      <c r="H281" s="59"/>
      <c r="I281" s="57"/>
      <c r="J281" s="59"/>
      <c r="K281" s="48"/>
      <c r="M281" s="17" t="str">
        <f>IF($B281="", "", IF($B281&gt;'Client List'!$AA$22, 'Client List'!$AB$21, TEXT($B281, "mmm yyyy")))</f>
        <v/>
      </c>
      <c r="O281" s="17" t="str">
        <f t="shared" si="20"/>
        <v/>
      </c>
      <c r="S281" s="17" t="str">
        <f t="shared" si="21"/>
        <v/>
      </c>
      <c r="T281" s="17" t="str">
        <f t="shared" si="22"/>
        <v/>
      </c>
      <c r="U281" s="17" t="str">
        <f t="shared" si="23"/>
        <v/>
      </c>
      <c r="V281" s="17" t="str">
        <f t="shared" si="24"/>
        <v/>
      </c>
      <c r="X281" s="17" t="str">
        <f>IF(C281="", "", IF(COUNTIF('Client List'!$Y$12:$Y$261, C281)=0, "X", ""))</f>
        <v/>
      </c>
      <c r="Z281" s="17" t="str">
        <f>IF(E281="", "", IF(COUNTIF('Client List'!$Y$12:$Y$261, E281)=0, "X", ""))</f>
        <v/>
      </c>
      <c r="AB281" s="17" t="str">
        <f>IF(G281="", "", IF(COUNTIF('Client List'!$Y$12:$Y$261, G281)=0, "X", ""))</f>
        <v/>
      </c>
      <c r="AD281" s="17" t="str">
        <f>IF(I281="", "", IF(COUNTIF('Client List'!$Y$12:$Y$261, I281)=0, "X", ""))</f>
        <v/>
      </c>
    </row>
    <row r="282" spans="1:30" x14ac:dyDescent="0.25">
      <c r="A282" s="48"/>
      <c r="B282" s="64"/>
      <c r="C282" s="57"/>
      <c r="D282" s="59"/>
      <c r="E282" s="57"/>
      <c r="F282" s="59"/>
      <c r="G282" s="57"/>
      <c r="H282" s="59"/>
      <c r="I282" s="57"/>
      <c r="J282" s="59"/>
      <c r="K282" s="48"/>
      <c r="M282" s="17" t="str">
        <f>IF($B282="", "", IF($B282&gt;'Client List'!$AA$22, 'Client List'!$AB$21, TEXT($B282, "mmm yyyy")))</f>
        <v/>
      </c>
      <c r="O282" s="17" t="str">
        <f t="shared" si="20"/>
        <v/>
      </c>
      <c r="S282" s="17" t="str">
        <f t="shared" si="21"/>
        <v/>
      </c>
      <c r="T282" s="17" t="str">
        <f t="shared" si="22"/>
        <v/>
      </c>
      <c r="U282" s="17" t="str">
        <f t="shared" si="23"/>
        <v/>
      </c>
      <c r="V282" s="17" t="str">
        <f t="shared" si="24"/>
        <v/>
      </c>
      <c r="X282" s="17" t="str">
        <f>IF(C282="", "", IF(COUNTIF('Client List'!$Y$12:$Y$261, C282)=0, "X", ""))</f>
        <v/>
      </c>
      <c r="Z282" s="17" t="str">
        <f>IF(E282="", "", IF(COUNTIF('Client List'!$Y$12:$Y$261, E282)=0, "X", ""))</f>
        <v/>
      </c>
      <c r="AB282" s="17" t="str">
        <f>IF(G282="", "", IF(COUNTIF('Client List'!$Y$12:$Y$261, G282)=0, "X", ""))</f>
        <v/>
      </c>
      <c r="AD282" s="17" t="str">
        <f>IF(I282="", "", IF(COUNTIF('Client List'!$Y$12:$Y$261, I282)=0, "X", ""))</f>
        <v/>
      </c>
    </row>
    <row r="283" spans="1:30" x14ac:dyDescent="0.25">
      <c r="A283" s="48"/>
      <c r="B283" s="64"/>
      <c r="C283" s="57"/>
      <c r="D283" s="59"/>
      <c r="E283" s="57"/>
      <c r="F283" s="59"/>
      <c r="G283" s="57"/>
      <c r="H283" s="59"/>
      <c r="I283" s="57"/>
      <c r="J283" s="59"/>
      <c r="K283" s="48"/>
      <c r="M283" s="17" t="str">
        <f>IF($B283="", "", IF($B283&gt;'Client List'!$AA$22, 'Client List'!$AB$21, TEXT($B283, "mmm yyyy")))</f>
        <v/>
      </c>
      <c r="O283" s="17" t="str">
        <f t="shared" si="20"/>
        <v/>
      </c>
      <c r="S283" s="17" t="str">
        <f t="shared" si="21"/>
        <v/>
      </c>
      <c r="T283" s="17" t="str">
        <f t="shared" si="22"/>
        <v/>
      </c>
      <c r="U283" s="17" t="str">
        <f t="shared" si="23"/>
        <v/>
      </c>
      <c r="V283" s="17" t="str">
        <f t="shared" si="24"/>
        <v/>
      </c>
      <c r="X283" s="17" t="str">
        <f>IF(C283="", "", IF(COUNTIF('Client List'!$Y$12:$Y$261, C283)=0, "X", ""))</f>
        <v/>
      </c>
      <c r="Z283" s="17" t="str">
        <f>IF(E283="", "", IF(COUNTIF('Client List'!$Y$12:$Y$261, E283)=0, "X", ""))</f>
        <v/>
      </c>
      <c r="AB283" s="17" t="str">
        <f>IF(G283="", "", IF(COUNTIF('Client List'!$Y$12:$Y$261, G283)=0, "X", ""))</f>
        <v/>
      </c>
      <c r="AD283" s="17" t="str">
        <f>IF(I283="", "", IF(COUNTIF('Client List'!$Y$12:$Y$261, I283)=0, "X", ""))</f>
        <v/>
      </c>
    </row>
    <row r="284" spans="1:30" x14ac:dyDescent="0.25">
      <c r="A284" s="48"/>
      <c r="B284" s="64"/>
      <c r="C284" s="57"/>
      <c r="D284" s="59"/>
      <c r="E284" s="57"/>
      <c r="F284" s="59"/>
      <c r="G284" s="57"/>
      <c r="H284" s="59"/>
      <c r="I284" s="57"/>
      <c r="J284" s="59"/>
      <c r="K284" s="48"/>
      <c r="M284" s="17" t="str">
        <f>IF($B284="", "", IF($B284&gt;'Client List'!$AA$22, 'Client List'!$AB$21, TEXT($B284, "mmm yyyy")))</f>
        <v/>
      </c>
      <c r="O284" s="17" t="str">
        <f t="shared" si="20"/>
        <v/>
      </c>
      <c r="S284" s="17" t="str">
        <f t="shared" si="21"/>
        <v/>
      </c>
      <c r="T284" s="17" t="str">
        <f t="shared" si="22"/>
        <v/>
      </c>
      <c r="U284" s="17" t="str">
        <f t="shared" si="23"/>
        <v/>
      </c>
      <c r="V284" s="17" t="str">
        <f t="shared" si="24"/>
        <v/>
      </c>
      <c r="X284" s="17" t="str">
        <f>IF(C284="", "", IF(COUNTIF('Client List'!$Y$12:$Y$261, C284)=0, "X", ""))</f>
        <v/>
      </c>
      <c r="Z284" s="17" t="str">
        <f>IF(E284="", "", IF(COUNTIF('Client List'!$Y$12:$Y$261, E284)=0, "X", ""))</f>
        <v/>
      </c>
      <c r="AB284" s="17" t="str">
        <f>IF(G284="", "", IF(COUNTIF('Client List'!$Y$12:$Y$261, G284)=0, "X", ""))</f>
        <v/>
      </c>
      <c r="AD284" s="17" t="str">
        <f>IF(I284="", "", IF(COUNTIF('Client List'!$Y$12:$Y$261, I284)=0, "X", ""))</f>
        <v/>
      </c>
    </row>
    <row r="285" spans="1:30" x14ac:dyDescent="0.25">
      <c r="A285" s="48"/>
      <c r="B285" s="64"/>
      <c r="C285" s="57"/>
      <c r="D285" s="59"/>
      <c r="E285" s="57"/>
      <c r="F285" s="59"/>
      <c r="G285" s="57"/>
      <c r="H285" s="59"/>
      <c r="I285" s="57"/>
      <c r="J285" s="59"/>
      <c r="K285" s="48"/>
      <c r="M285" s="17" t="str">
        <f>IF($B285="", "", IF($B285&gt;'Client List'!$AA$22, 'Client List'!$AB$21, TEXT($B285, "mmm yyyy")))</f>
        <v/>
      </c>
      <c r="O285" s="17" t="str">
        <f t="shared" si="20"/>
        <v/>
      </c>
      <c r="S285" s="17" t="str">
        <f t="shared" si="21"/>
        <v/>
      </c>
      <c r="T285" s="17" t="str">
        <f t="shared" si="22"/>
        <v/>
      </c>
      <c r="U285" s="17" t="str">
        <f t="shared" si="23"/>
        <v/>
      </c>
      <c r="V285" s="17" t="str">
        <f t="shared" si="24"/>
        <v/>
      </c>
      <c r="X285" s="17" t="str">
        <f>IF(C285="", "", IF(COUNTIF('Client List'!$Y$12:$Y$261, C285)=0, "X", ""))</f>
        <v/>
      </c>
      <c r="Z285" s="17" t="str">
        <f>IF(E285="", "", IF(COUNTIF('Client List'!$Y$12:$Y$261, E285)=0, "X", ""))</f>
        <v/>
      </c>
      <c r="AB285" s="17" t="str">
        <f>IF(G285="", "", IF(COUNTIF('Client List'!$Y$12:$Y$261, G285)=0, "X", ""))</f>
        <v/>
      </c>
      <c r="AD285" s="17" t="str">
        <f>IF(I285="", "", IF(COUNTIF('Client List'!$Y$12:$Y$261, I285)=0, "X", ""))</f>
        <v/>
      </c>
    </row>
    <row r="286" spans="1:30" x14ac:dyDescent="0.25">
      <c r="A286" s="48"/>
      <c r="B286" s="64"/>
      <c r="C286" s="57"/>
      <c r="D286" s="59"/>
      <c r="E286" s="57"/>
      <c r="F286" s="59"/>
      <c r="G286" s="57"/>
      <c r="H286" s="59"/>
      <c r="I286" s="57"/>
      <c r="J286" s="59"/>
      <c r="K286" s="48"/>
      <c r="M286" s="17" t="str">
        <f>IF($B286="", "", IF($B286&gt;'Client List'!$AA$22, 'Client List'!$AB$21, TEXT($B286, "mmm yyyy")))</f>
        <v/>
      </c>
      <c r="O286" s="17" t="str">
        <f t="shared" si="20"/>
        <v/>
      </c>
      <c r="S286" s="17" t="str">
        <f t="shared" si="21"/>
        <v/>
      </c>
      <c r="T286" s="17" t="str">
        <f t="shared" si="22"/>
        <v/>
      </c>
      <c r="U286" s="17" t="str">
        <f t="shared" si="23"/>
        <v/>
      </c>
      <c r="V286" s="17" t="str">
        <f t="shared" si="24"/>
        <v/>
      </c>
      <c r="X286" s="17" t="str">
        <f>IF(C286="", "", IF(COUNTIF('Client List'!$Y$12:$Y$261, C286)=0, "X", ""))</f>
        <v/>
      </c>
      <c r="Z286" s="17" t="str">
        <f>IF(E286="", "", IF(COUNTIF('Client List'!$Y$12:$Y$261, E286)=0, "X", ""))</f>
        <v/>
      </c>
      <c r="AB286" s="17" t="str">
        <f>IF(G286="", "", IF(COUNTIF('Client List'!$Y$12:$Y$261, G286)=0, "X", ""))</f>
        <v/>
      </c>
      <c r="AD286" s="17" t="str">
        <f>IF(I286="", "", IF(COUNTIF('Client List'!$Y$12:$Y$261, I286)=0, "X", ""))</f>
        <v/>
      </c>
    </row>
    <row r="287" spans="1:30" x14ac:dyDescent="0.25">
      <c r="A287" s="48"/>
      <c r="B287" s="64"/>
      <c r="C287" s="57"/>
      <c r="D287" s="59"/>
      <c r="E287" s="57"/>
      <c r="F287" s="59"/>
      <c r="G287" s="57"/>
      <c r="H287" s="59"/>
      <c r="I287" s="57"/>
      <c r="J287" s="59"/>
      <c r="K287" s="48"/>
      <c r="M287" s="17" t="str">
        <f>IF($B287="", "", IF($B287&gt;'Client List'!$AA$22, 'Client List'!$AB$21, TEXT($B287, "mmm yyyy")))</f>
        <v/>
      </c>
      <c r="O287" s="17" t="str">
        <f t="shared" si="20"/>
        <v/>
      </c>
      <c r="S287" s="17" t="str">
        <f t="shared" si="21"/>
        <v/>
      </c>
      <c r="T287" s="17" t="str">
        <f t="shared" si="22"/>
        <v/>
      </c>
      <c r="U287" s="17" t="str">
        <f t="shared" si="23"/>
        <v/>
      </c>
      <c r="V287" s="17" t="str">
        <f t="shared" si="24"/>
        <v/>
      </c>
      <c r="X287" s="17" t="str">
        <f>IF(C287="", "", IF(COUNTIF('Client List'!$Y$12:$Y$261, C287)=0, "X", ""))</f>
        <v/>
      </c>
      <c r="Z287" s="17" t="str">
        <f>IF(E287="", "", IF(COUNTIF('Client List'!$Y$12:$Y$261, E287)=0, "X", ""))</f>
        <v/>
      </c>
      <c r="AB287" s="17" t="str">
        <f>IF(G287="", "", IF(COUNTIF('Client List'!$Y$12:$Y$261, G287)=0, "X", ""))</f>
        <v/>
      </c>
      <c r="AD287" s="17" t="str">
        <f>IF(I287="", "", IF(COUNTIF('Client List'!$Y$12:$Y$261, I287)=0, "X", ""))</f>
        <v/>
      </c>
    </row>
    <row r="288" spans="1:30" x14ac:dyDescent="0.25">
      <c r="A288" s="48"/>
      <c r="B288" s="64"/>
      <c r="C288" s="57"/>
      <c r="D288" s="59"/>
      <c r="E288" s="57"/>
      <c r="F288" s="59"/>
      <c r="G288" s="57"/>
      <c r="H288" s="59"/>
      <c r="I288" s="57"/>
      <c r="J288" s="59"/>
      <c r="K288" s="48"/>
      <c r="M288" s="17" t="str">
        <f>IF($B288="", "", IF($B288&gt;'Client List'!$AA$22, 'Client List'!$AB$21, TEXT($B288, "mmm yyyy")))</f>
        <v/>
      </c>
      <c r="O288" s="17" t="str">
        <f t="shared" si="20"/>
        <v/>
      </c>
      <c r="S288" s="17" t="str">
        <f t="shared" si="21"/>
        <v/>
      </c>
      <c r="T288" s="17" t="str">
        <f t="shared" si="22"/>
        <v/>
      </c>
      <c r="U288" s="17" t="str">
        <f t="shared" si="23"/>
        <v/>
      </c>
      <c r="V288" s="17" t="str">
        <f t="shared" si="24"/>
        <v/>
      </c>
      <c r="X288" s="17" t="str">
        <f>IF(C288="", "", IF(COUNTIF('Client List'!$Y$12:$Y$261, C288)=0, "X", ""))</f>
        <v/>
      </c>
      <c r="Z288" s="17" t="str">
        <f>IF(E288="", "", IF(COUNTIF('Client List'!$Y$12:$Y$261, E288)=0, "X", ""))</f>
        <v/>
      </c>
      <c r="AB288" s="17" t="str">
        <f>IF(G288="", "", IF(COUNTIF('Client List'!$Y$12:$Y$261, G288)=0, "X", ""))</f>
        <v/>
      </c>
      <c r="AD288" s="17" t="str">
        <f>IF(I288="", "", IF(COUNTIF('Client List'!$Y$12:$Y$261, I288)=0, "X", ""))</f>
        <v/>
      </c>
    </row>
    <row r="289" spans="1:30" x14ac:dyDescent="0.25">
      <c r="A289" s="48"/>
      <c r="B289" s="64"/>
      <c r="C289" s="57"/>
      <c r="D289" s="59"/>
      <c r="E289" s="57"/>
      <c r="F289" s="59"/>
      <c r="G289" s="57"/>
      <c r="H289" s="59"/>
      <c r="I289" s="57"/>
      <c r="J289" s="59"/>
      <c r="K289" s="48"/>
      <c r="M289" s="17" t="str">
        <f>IF($B289="", "", IF($B289&gt;'Client List'!$AA$22, 'Client List'!$AB$21, TEXT($B289, "mmm yyyy")))</f>
        <v/>
      </c>
      <c r="O289" s="17" t="str">
        <f t="shared" si="20"/>
        <v/>
      </c>
      <c r="S289" s="17" t="str">
        <f t="shared" si="21"/>
        <v/>
      </c>
      <c r="T289" s="17" t="str">
        <f t="shared" si="22"/>
        <v/>
      </c>
      <c r="U289" s="17" t="str">
        <f t="shared" si="23"/>
        <v/>
      </c>
      <c r="V289" s="17" t="str">
        <f t="shared" si="24"/>
        <v/>
      </c>
      <c r="X289" s="17" t="str">
        <f>IF(C289="", "", IF(COUNTIF('Client List'!$Y$12:$Y$261, C289)=0, "X", ""))</f>
        <v/>
      </c>
      <c r="Z289" s="17" t="str">
        <f>IF(E289="", "", IF(COUNTIF('Client List'!$Y$12:$Y$261, E289)=0, "X", ""))</f>
        <v/>
      </c>
      <c r="AB289" s="17" t="str">
        <f>IF(G289="", "", IF(COUNTIF('Client List'!$Y$12:$Y$261, G289)=0, "X", ""))</f>
        <v/>
      </c>
      <c r="AD289" s="17" t="str">
        <f>IF(I289="", "", IF(COUNTIF('Client List'!$Y$12:$Y$261, I289)=0, "X", ""))</f>
        <v/>
      </c>
    </row>
    <row r="290" spans="1:30" x14ac:dyDescent="0.25">
      <c r="A290" s="48"/>
      <c r="B290" s="64"/>
      <c r="C290" s="57"/>
      <c r="D290" s="59"/>
      <c r="E290" s="57"/>
      <c r="F290" s="59"/>
      <c r="G290" s="57"/>
      <c r="H290" s="59"/>
      <c r="I290" s="57"/>
      <c r="J290" s="59"/>
      <c r="K290" s="48"/>
      <c r="M290" s="17" t="str">
        <f>IF($B290="", "", IF($B290&gt;'Client List'!$AA$22, 'Client List'!$AB$21, TEXT($B290, "mmm yyyy")))</f>
        <v/>
      </c>
      <c r="O290" s="17" t="str">
        <f t="shared" si="20"/>
        <v/>
      </c>
      <c r="S290" s="17" t="str">
        <f t="shared" si="21"/>
        <v/>
      </c>
      <c r="T290" s="17" t="str">
        <f t="shared" si="22"/>
        <v/>
      </c>
      <c r="U290" s="17" t="str">
        <f t="shared" si="23"/>
        <v/>
      </c>
      <c r="V290" s="17" t="str">
        <f t="shared" si="24"/>
        <v/>
      </c>
      <c r="X290" s="17" t="str">
        <f>IF(C290="", "", IF(COUNTIF('Client List'!$Y$12:$Y$261, C290)=0, "X", ""))</f>
        <v/>
      </c>
      <c r="Z290" s="17" t="str">
        <f>IF(E290="", "", IF(COUNTIF('Client List'!$Y$12:$Y$261, E290)=0, "X", ""))</f>
        <v/>
      </c>
      <c r="AB290" s="17" t="str">
        <f>IF(G290="", "", IF(COUNTIF('Client List'!$Y$12:$Y$261, G290)=0, "X", ""))</f>
        <v/>
      </c>
      <c r="AD290" s="17" t="str">
        <f>IF(I290="", "", IF(COUNTIF('Client List'!$Y$12:$Y$261, I290)=0, "X", ""))</f>
        <v/>
      </c>
    </row>
    <row r="291" spans="1:30" x14ac:dyDescent="0.25">
      <c r="A291" s="48"/>
      <c r="B291" s="64"/>
      <c r="C291" s="57"/>
      <c r="D291" s="59"/>
      <c r="E291" s="57"/>
      <c r="F291" s="59"/>
      <c r="G291" s="57"/>
      <c r="H291" s="59"/>
      <c r="I291" s="57"/>
      <c r="J291" s="59"/>
      <c r="K291" s="48"/>
      <c r="M291" s="17" t="str">
        <f>IF($B291="", "", IF($B291&gt;'Client List'!$AA$22, 'Client List'!$AB$21, TEXT($B291, "mmm yyyy")))</f>
        <v/>
      </c>
      <c r="O291" s="17" t="str">
        <f t="shared" si="20"/>
        <v/>
      </c>
      <c r="S291" s="17" t="str">
        <f t="shared" si="21"/>
        <v/>
      </c>
      <c r="T291" s="17" t="str">
        <f t="shared" si="22"/>
        <v/>
      </c>
      <c r="U291" s="17" t="str">
        <f t="shared" si="23"/>
        <v/>
      </c>
      <c r="V291" s="17" t="str">
        <f t="shared" si="24"/>
        <v/>
      </c>
      <c r="X291" s="17" t="str">
        <f>IF(C291="", "", IF(COUNTIF('Client List'!$Y$12:$Y$261, C291)=0, "X", ""))</f>
        <v/>
      </c>
      <c r="Z291" s="17" t="str">
        <f>IF(E291="", "", IF(COUNTIF('Client List'!$Y$12:$Y$261, E291)=0, "X", ""))</f>
        <v/>
      </c>
      <c r="AB291" s="17" t="str">
        <f>IF(G291="", "", IF(COUNTIF('Client List'!$Y$12:$Y$261, G291)=0, "X", ""))</f>
        <v/>
      </c>
      <c r="AD291" s="17" t="str">
        <f>IF(I291="", "", IF(COUNTIF('Client List'!$Y$12:$Y$261, I291)=0, "X", ""))</f>
        <v/>
      </c>
    </row>
    <row r="292" spans="1:30" x14ac:dyDescent="0.25">
      <c r="A292" s="48"/>
      <c r="B292" s="64"/>
      <c r="C292" s="57"/>
      <c r="D292" s="59"/>
      <c r="E292" s="57"/>
      <c r="F292" s="59"/>
      <c r="G292" s="57"/>
      <c r="H292" s="59"/>
      <c r="I292" s="57"/>
      <c r="J292" s="59"/>
      <c r="K292" s="48"/>
      <c r="M292" s="17" t="str">
        <f>IF($B292="", "", IF($B292&gt;'Client List'!$AA$22, 'Client List'!$AB$21, TEXT($B292, "mmm yyyy")))</f>
        <v/>
      </c>
      <c r="O292" s="17" t="str">
        <f t="shared" si="20"/>
        <v/>
      </c>
      <c r="S292" s="17" t="str">
        <f t="shared" si="21"/>
        <v/>
      </c>
      <c r="T292" s="17" t="str">
        <f t="shared" si="22"/>
        <v/>
      </c>
      <c r="U292" s="17" t="str">
        <f t="shared" si="23"/>
        <v/>
      </c>
      <c r="V292" s="17" t="str">
        <f t="shared" si="24"/>
        <v/>
      </c>
      <c r="X292" s="17" t="str">
        <f>IF(C292="", "", IF(COUNTIF('Client List'!$Y$12:$Y$261, C292)=0, "X", ""))</f>
        <v/>
      </c>
      <c r="Z292" s="17" t="str">
        <f>IF(E292="", "", IF(COUNTIF('Client List'!$Y$12:$Y$261, E292)=0, "X", ""))</f>
        <v/>
      </c>
      <c r="AB292" s="17" t="str">
        <f>IF(G292="", "", IF(COUNTIF('Client List'!$Y$12:$Y$261, G292)=0, "X", ""))</f>
        <v/>
      </c>
      <c r="AD292" s="17" t="str">
        <f>IF(I292="", "", IF(COUNTIF('Client List'!$Y$12:$Y$261, I292)=0, "X", ""))</f>
        <v/>
      </c>
    </row>
    <row r="293" spans="1:30" x14ac:dyDescent="0.25">
      <c r="A293" s="48"/>
      <c r="B293" s="64"/>
      <c r="C293" s="57"/>
      <c r="D293" s="59"/>
      <c r="E293" s="57"/>
      <c r="F293" s="59"/>
      <c r="G293" s="57"/>
      <c r="H293" s="59"/>
      <c r="I293" s="57"/>
      <c r="J293" s="59"/>
      <c r="K293" s="48"/>
      <c r="M293" s="17" t="str">
        <f>IF($B293="", "", IF($B293&gt;'Client List'!$AA$22, 'Client List'!$AB$21, TEXT($B293, "mmm yyyy")))</f>
        <v/>
      </c>
      <c r="O293" s="17" t="str">
        <f t="shared" si="20"/>
        <v/>
      </c>
      <c r="S293" s="17" t="str">
        <f t="shared" si="21"/>
        <v/>
      </c>
      <c r="T293" s="17" t="str">
        <f t="shared" si="22"/>
        <v/>
      </c>
      <c r="U293" s="17" t="str">
        <f t="shared" si="23"/>
        <v/>
      </c>
      <c r="V293" s="17" t="str">
        <f t="shared" si="24"/>
        <v/>
      </c>
      <c r="X293" s="17" t="str">
        <f>IF(C293="", "", IF(COUNTIF('Client List'!$Y$12:$Y$261, C293)=0, "X", ""))</f>
        <v/>
      </c>
      <c r="Z293" s="17" t="str">
        <f>IF(E293="", "", IF(COUNTIF('Client List'!$Y$12:$Y$261, E293)=0, "X", ""))</f>
        <v/>
      </c>
      <c r="AB293" s="17" t="str">
        <f>IF(G293="", "", IF(COUNTIF('Client List'!$Y$12:$Y$261, G293)=0, "X", ""))</f>
        <v/>
      </c>
      <c r="AD293" s="17" t="str">
        <f>IF(I293="", "", IF(COUNTIF('Client List'!$Y$12:$Y$261, I293)=0, "X", ""))</f>
        <v/>
      </c>
    </row>
    <row r="294" spans="1:30" x14ac:dyDescent="0.25">
      <c r="A294" s="48"/>
      <c r="B294" s="64"/>
      <c r="C294" s="57"/>
      <c r="D294" s="59"/>
      <c r="E294" s="57"/>
      <c r="F294" s="59"/>
      <c r="G294" s="57"/>
      <c r="H294" s="59"/>
      <c r="I294" s="57"/>
      <c r="J294" s="59"/>
      <c r="K294" s="48"/>
      <c r="M294" s="17" t="str">
        <f>IF($B294="", "", IF($B294&gt;'Client List'!$AA$22, 'Client List'!$AB$21, TEXT($B294, "mmm yyyy")))</f>
        <v/>
      </c>
      <c r="O294" s="17" t="str">
        <f t="shared" si="20"/>
        <v/>
      </c>
      <c r="S294" s="17" t="str">
        <f t="shared" si="21"/>
        <v/>
      </c>
      <c r="T294" s="17" t="str">
        <f t="shared" si="22"/>
        <v/>
      </c>
      <c r="U294" s="17" t="str">
        <f t="shared" si="23"/>
        <v/>
      </c>
      <c r="V294" s="17" t="str">
        <f t="shared" si="24"/>
        <v/>
      </c>
      <c r="X294" s="17" t="str">
        <f>IF(C294="", "", IF(COUNTIF('Client List'!$Y$12:$Y$261, C294)=0, "X", ""))</f>
        <v/>
      </c>
      <c r="Z294" s="17" t="str">
        <f>IF(E294="", "", IF(COUNTIF('Client List'!$Y$12:$Y$261, E294)=0, "X", ""))</f>
        <v/>
      </c>
      <c r="AB294" s="17" t="str">
        <f>IF(G294="", "", IF(COUNTIF('Client List'!$Y$12:$Y$261, G294)=0, "X", ""))</f>
        <v/>
      </c>
      <c r="AD294" s="17" t="str">
        <f>IF(I294="", "", IF(COUNTIF('Client List'!$Y$12:$Y$261, I294)=0, "X", ""))</f>
        <v/>
      </c>
    </row>
    <row r="295" spans="1:30" x14ac:dyDescent="0.25">
      <c r="A295" s="48"/>
      <c r="B295" s="64"/>
      <c r="C295" s="57"/>
      <c r="D295" s="59"/>
      <c r="E295" s="57"/>
      <c r="F295" s="59"/>
      <c r="G295" s="57"/>
      <c r="H295" s="59"/>
      <c r="I295" s="57"/>
      <c r="J295" s="59"/>
      <c r="K295" s="48"/>
      <c r="M295" s="17" t="str">
        <f>IF($B295="", "", IF($B295&gt;'Client List'!$AA$22, 'Client List'!$AB$21, TEXT($B295, "mmm yyyy")))</f>
        <v/>
      </c>
      <c r="O295" s="17" t="str">
        <f t="shared" si="20"/>
        <v/>
      </c>
      <c r="S295" s="17" t="str">
        <f t="shared" si="21"/>
        <v/>
      </c>
      <c r="T295" s="17" t="str">
        <f t="shared" si="22"/>
        <v/>
      </c>
      <c r="U295" s="17" t="str">
        <f t="shared" si="23"/>
        <v/>
      </c>
      <c r="V295" s="17" t="str">
        <f t="shared" si="24"/>
        <v/>
      </c>
      <c r="X295" s="17" t="str">
        <f>IF(C295="", "", IF(COUNTIF('Client List'!$Y$12:$Y$261, C295)=0, "X", ""))</f>
        <v/>
      </c>
      <c r="Z295" s="17" t="str">
        <f>IF(E295="", "", IF(COUNTIF('Client List'!$Y$12:$Y$261, E295)=0, "X", ""))</f>
        <v/>
      </c>
      <c r="AB295" s="17" t="str">
        <f>IF(G295="", "", IF(COUNTIF('Client List'!$Y$12:$Y$261, G295)=0, "X", ""))</f>
        <v/>
      </c>
      <c r="AD295" s="17" t="str">
        <f>IF(I295="", "", IF(COUNTIF('Client List'!$Y$12:$Y$261, I295)=0, "X", ""))</f>
        <v/>
      </c>
    </row>
    <row r="296" spans="1:30" x14ac:dyDescent="0.25">
      <c r="A296" s="48"/>
      <c r="B296" s="64"/>
      <c r="C296" s="57"/>
      <c r="D296" s="59"/>
      <c r="E296" s="57"/>
      <c r="F296" s="59"/>
      <c r="G296" s="57"/>
      <c r="H296" s="59"/>
      <c r="I296" s="57"/>
      <c r="J296" s="59"/>
      <c r="K296" s="48"/>
      <c r="M296" s="17" t="str">
        <f>IF($B296="", "", IF($B296&gt;'Client List'!$AA$22, 'Client List'!$AB$21, TEXT($B296, "mmm yyyy")))</f>
        <v/>
      </c>
      <c r="O296" s="17" t="str">
        <f t="shared" si="20"/>
        <v/>
      </c>
      <c r="S296" s="17" t="str">
        <f t="shared" si="21"/>
        <v/>
      </c>
      <c r="T296" s="17" t="str">
        <f t="shared" si="22"/>
        <v/>
      </c>
      <c r="U296" s="17" t="str">
        <f t="shared" si="23"/>
        <v/>
      </c>
      <c r="V296" s="17" t="str">
        <f t="shared" si="24"/>
        <v/>
      </c>
      <c r="X296" s="17" t="str">
        <f>IF(C296="", "", IF(COUNTIF('Client List'!$Y$12:$Y$261, C296)=0, "X", ""))</f>
        <v/>
      </c>
      <c r="Z296" s="17" t="str">
        <f>IF(E296="", "", IF(COUNTIF('Client List'!$Y$12:$Y$261, E296)=0, "X", ""))</f>
        <v/>
      </c>
      <c r="AB296" s="17" t="str">
        <f>IF(G296="", "", IF(COUNTIF('Client List'!$Y$12:$Y$261, G296)=0, "X", ""))</f>
        <v/>
      </c>
      <c r="AD296" s="17" t="str">
        <f>IF(I296="", "", IF(COUNTIF('Client List'!$Y$12:$Y$261, I296)=0, "X", ""))</f>
        <v/>
      </c>
    </row>
    <row r="297" spans="1:30" x14ac:dyDescent="0.25">
      <c r="A297" s="48"/>
      <c r="B297" s="64"/>
      <c r="C297" s="57"/>
      <c r="D297" s="59"/>
      <c r="E297" s="57"/>
      <c r="F297" s="59"/>
      <c r="G297" s="57"/>
      <c r="H297" s="59"/>
      <c r="I297" s="57"/>
      <c r="J297" s="59"/>
      <c r="K297" s="48"/>
      <c r="M297" s="17" t="str">
        <f>IF($B297="", "", IF($B297&gt;'Client List'!$AA$22, 'Client List'!$AB$21, TEXT($B297, "mmm yyyy")))</f>
        <v/>
      </c>
      <c r="O297" s="17" t="str">
        <f t="shared" si="20"/>
        <v/>
      </c>
      <c r="S297" s="17" t="str">
        <f t="shared" si="21"/>
        <v/>
      </c>
      <c r="T297" s="17" t="str">
        <f t="shared" si="22"/>
        <v/>
      </c>
      <c r="U297" s="17" t="str">
        <f t="shared" si="23"/>
        <v/>
      </c>
      <c r="V297" s="17" t="str">
        <f t="shared" si="24"/>
        <v/>
      </c>
      <c r="X297" s="17" t="str">
        <f>IF(C297="", "", IF(COUNTIF('Client List'!$Y$12:$Y$261, C297)=0, "X", ""))</f>
        <v/>
      </c>
      <c r="Z297" s="17" t="str">
        <f>IF(E297="", "", IF(COUNTIF('Client List'!$Y$12:$Y$261, E297)=0, "X", ""))</f>
        <v/>
      </c>
      <c r="AB297" s="17" t="str">
        <f>IF(G297="", "", IF(COUNTIF('Client List'!$Y$12:$Y$261, G297)=0, "X", ""))</f>
        <v/>
      </c>
      <c r="AD297" s="17" t="str">
        <f>IF(I297="", "", IF(COUNTIF('Client List'!$Y$12:$Y$261, I297)=0, "X", ""))</f>
        <v/>
      </c>
    </row>
    <row r="298" spans="1:30" x14ac:dyDescent="0.25">
      <c r="A298" s="48"/>
      <c r="B298" s="64"/>
      <c r="C298" s="57"/>
      <c r="D298" s="59"/>
      <c r="E298" s="57"/>
      <c r="F298" s="59"/>
      <c r="G298" s="57"/>
      <c r="H298" s="59"/>
      <c r="I298" s="57"/>
      <c r="J298" s="59"/>
      <c r="K298" s="48"/>
      <c r="M298" s="17" t="str">
        <f>IF($B298="", "", IF($B298&gt;'Client List'!$AA$22, 'Client List'!$AB$21, TEXT($B298, "mmm yyyy")))</f>
        <v/>
      </c>
      <c r="O298" s="17" t="str">
        <f t="shared" si="20"/>
        <v/>
      </c>
      <c r="S298" s="17" t="str">
        <f t="shared" si="21"/>
        <v/>
      </c>
      <c r="T298" s="17" t="str">
        <f t="shared" si="22"/>
        <v/>
      </c>
      <c r="U298" s="17" t="str">
        <f t="shared" si="23"/>
        <v/>
      </c>
      <c r="V298" s="17" t="str">
        <f t="shared" si="24"/>
        <v/>
      </c>
      <c r="X298" s="17" t="str">
        <f>IF(C298="", "", IF(COUNTIF('Client List'!$Y$12:$Y$261, C298)=0, "X", ""))</f>
        <v/>
      </c>
      <c r="Z298" s="17" t="str">
        <f>IF(E298="", "", IF(COUNTIF('Client List'!$Y$12:$Y$261, E298)=0, "X", ""))</f>
        <v/>
      </c>
      <c r="AB298" s="17" t="str">
        <f>IF(G298="", "", IF(COUNTIF('Client List'!$Y$12:$Y$261, G298)=0, "X", ""))</f>
        <v/>
      </c>
      <c r="AD298" s="17" t="str">
        <f>IF(I298="", "", IF(COUNTIF('Client List'!$Y$12:$Y$261, I298)=0, "X", ""))</f>
        <v/>
      </c>
    </row>
    <row r="299" spans="1:30" x14ac:dyDescent="0.25">
      <c r="A299" s="48"/>
      <c r="B299" s="64"/>
      <c r="C299" s="57"/>
      <c r="D299" s="59"/>
      <c r="E299" s="57"/>
      <c r="F299" s="59"/>
      <c r="G299" s="57"/>
      <c r="H299" s="59"/>
      <c r="I299" s="57"/>
      <c r="J299" s="59"/>
      <c r="K299" s="48"/>
      <c r="M299" s="17" t="str">
        <f>IF($B299="", "", IF($B299&gt;'Client List'!$AA$22, 'Client List'!$AB$21, TEXT($B299, "mmm yyyy")))</f>
        <v/>
      </c>
      <c r="O299" s="17" t="str">
        <f t="shared" si="20"/>
        <v/>
      </c>
      <c r="S299" s="17" t="str">
        <f t="shared" si="21"/>
        <v/>
      </c>
      <c r="T299" s="17" t="str">
        <f t="shared" si="22"/>
        <v/>
      </c>
      <c r="U299" s="17" t="str">
        <f t="shared" si="23"/>
        <v/>
      </c>
      <c r="V299" s="17" t="str">
        <f t="shared" si="24"/>
        <v/>
      </c>
      <c r="X299" s="17" t="str">
        <f>IF(C299="", "", IF(COUNTIF('Client List'!$Y$12:$Y$261, C299)=0, "X", ""))</f>
        <v/>
      </c>
      <c r="Z299" s="17" t="str">
        <f>IF(E299="", "", IF(COUNTIF('Client List'!$Y$12:$Y$261, E299)=0, "X", ""))</f>
        <v/>
      </c>
      <c r="AB299" s="17" t="str">
        <f>IF(G299="", "", IF(COUNTIF('Client List'!$Y$12:$Y$261, G299)=0, "X", ""))</f>
        <v/>
      </c>
      <c r="AD299" s="17" t="str">
        <f>IF(I299="", "", IF(COUNTIF('Client List'!$Y$12:$Y$261, I299)=0, "X", ""))</f>
        <v/>
      </c>
    </row>
    <row r="300" spans="1:30" x14ac:dyDescent="0.25">
      <c r="A300" s="48"/>
      <c r="B300" s="64"/>
      <c r="C300" s="57"/>
      <c r="D300" s="59"/>
      <c r="E300" s="57"/>
      <c r="F300" s="59"/>
      <c r="G300" s="57"/>
      <c r="H300" s="59"/>
      <c r="I300" s="57"/>
      <c r="J300" s="59"/>
      <c r="K300" s="48"/>
      <c r="M300" s="17" t="str">
        <f>IF($B300="", "", IF($B300&gt;'Client List'!$AA$22, 'Client List'!$AB$21, TEXT($B300, "mmm yyyy")))</f>
        <v/>
      </c>
      <c r="O300" s="17" t="str">
        <f t="shared" si="20"/>
        <v/>
      </c>
      <c r="S300" s="17" t="str">
        <f t="shared" si="21"/>
        <v/>
      </c>
      <c r="T300" s="17" t="str">
        <f t="shared" si="22"/>
        <v/>
      </c>
      <c r="U300" s="17" t="str">
        <f t="shared" si="23"/>
        <v/>
      </c>
      <c r="V300" s="17" t="str">
        <f t="shared" si="24"/>
        <v/>
      </c>
      <c r="X300" s="17" t="str">
        <f>IF(C300="", "", IF(COUNTIF('Client List'!$Y$12:$Y$261, C300)=0, "X", ""))</f>
        <v/>
      </c>
      <c r="Z300" s="17" t="str">
        <f>IF(E300="", "", IF(COUNTIF('Client List'!$Y$12:$Y$261, E300)=0, "X", ""))</f>
        <v/>
      </c>
      <c r="AB300" s="17" t="str">
        <f>IF(G300="", "", IF(COUNTIF('Client List'!$Y$12:$Y$261, G300)=0, "X", ""))</f>
        <v/>
      </c>
      <c r="AD300" s="17" t="str">
        <f>IF(I300="", "", IF(COUNTIF('Client List'!$Y$12:$Y$261, I300)=0, "X", ""))</f>
        <v/>
      </c>
    </row>
    <row r="301" spans="1:30" x14ac:dyDescent="0.25">
      <c r="A301" s="48"/>
      <c r="B301" s="64"/>
      <c r="C301" s="57"/>
      <c r="D301" s="59"/>
      <c r="E301" s="57"/>
      <c r="F301" s="59"/>
      <c r="G301" s="57"/>
      <c r="H301" s="59"/>
      <c r="I301" s="57"/>
      <c r="J301" s="59"/>
      <c r="K301" s="48"/>
      <c r="M301" s="17" t="str">
        <f>IF($B301="", "", IF($B301&gt;'Client List'!$AA$22, 'Client List'!$AB$21, TEXT($B301, "mmm yyyy")))</f>
        <v/>
      </c>
      <c r="O301" s="17" t="str">
        <f t="shared" si="20"/>
        <v/>
      </c>
      <c r="S301" s="17" t="str">
        <f t="shared" si="21"/>
        <v/>
      </c>
      <c r="T301" s="17" t="str">
        <f t="shared" si="22"/>
        <v/>
      </c>
      <c r="U301" s="17" t="str">
        <f t="shared" si="23"/>
        <v/>
      </c>
      <c r="V301" s="17" t="str">
        <f t="shared" si="24"/>
        <v/>
      </c>
      <c r="X301" s="17" t="str">
        <f>IF(C301="", "", IF(COUNTIF('Client List'!$Y$12:$Y$261, C301)=0, "X", ""))</f>
        <v/>
      </c>
      <c r="Z301" s="17" t="str">
        <f>IF(E301="", "", IF(COUNTIF('Client List'!$Y$12:$Y$261, E301)=0, "X", ""))</f>
        <v/>
      </c>
      <c r="AB301" s="17" t="str">
        <f>IF(G301="", "", IF(COUNTIF('Client List'!$Y$12:$Y$261, G301)=0, "X", ""))</f>
        <v/>
      </c>
      <c r="AD301" s="17" t="str">
        <f>IF(I301="", "", IF(COUNTIF('Client List'!$Y$12:$Y$261, I301)=0, "X", ""))</f>
        <v/>
      </c>
    </row>
    <row r="302" spans="1:30" x14ac:dyDescent="0.25">
      <c r="A302" s="48"/>
      <c r="B302" s="64"/>
      <c r="C302" s="57"/>
      <c r="D302" s="59"/>
      <c r="E302" s="57"/>
      <c r="F302" s="59"/>
      <c r="G302" s="57"/>
      <c r="H302" s="59"/>
      <c r="I302" s="57"/>
      <c r="J302" s="59"/>
      <c r="K302" s="48"/>
      <c r="M302" s="17" t="str">
        <f>IF($B302="", "", IF($B302&gt;'Client List'!$AA$22, 'Client List'!$AB$21, TEXT($B302, "mmm yyyy")))</f>
        <v/>
      </c>
      <c r="O302" s="17" t="str">
        <f t="shared" si="20"/>
        <v/>
      </c>
      <c r="S302" s="17" t="str">
        <f t="shared" si="21"/>
        <v/>
      </c>
      <c r="T302" s="17" t="str">
        <f t="shared" si="22"/>
        <v/>
      </c>
      <c r="U302" s="17" t="str">
        <f t="shared" si="23"/>
        <v/>
      </c>
      <c r="V302" s="17" t="str">
        <f t="shared" si="24"/>
        <v/>
      </c>
      <c r="X302" s="17" t="str">
        <f>IF(C302="", "", IF(COUNTIF('Client List'!$Y$12:$Y$261, C302)=0, "X", ""))</f>
        <v/>
      </c>
      <c r="Z302" s="17" t="str">
        <f>IF(E302="", "", IF(COUNTIF('Client List'!$Y$12:$Y$261, E302)=0, "X", ""))</f>
        <v/>
      </c>
      <c r="AB302" s="17" t="str">
        <f>IF(G302="", "", IF(COUNTIF('Client List'!$Y$12:$Y$261, G302)=0, "X", ""))</f>
        <v/>
      </c>
      <c r="AD302" s="17" t="str">
        <f>IF(I302="", "", IF(COUNTIF('Client List'!$Y$12:$Y$261, I302)=0, "X", ""))</f>
        <v/>
      </c>
    </row>
    <row r="303" spans="1:30" x14ac:dyDescent="0.25">
      <c r="A303" s="48"/>
      <c r="B303" s="64"/>
      <c r="C303" s="57"/>
      <c r="D303" s="59"/>
      <c r="E303" s="57"/>
      <c r="F303" s="59"/>
      <c r="G303" s="57"/>
      <c r="H303" s="59"/>
      <c r="I303" s="57"/>
      <c r="J303" s="59"/>
      <c r="K303" s="48"/>
      <c r="M303" s="17" t="str">
        <f>IF($B303="", "", IF($B303&gt;'Client List'!$AA$22, 'Client List'!$AB$21, TEXT($B303, "mmm yyyy")))</f>
        <v/>
      </c>
      <c r="O303" s="17" t="str">
        <f t="shared" si="20"/>
        <v/>
      </c>
      <c r="S303" s="17" t="str">
        <f t="shared" si="21"/>
        <v/>
      </c>
      <c r="T303" s="17" t="str">
        <f t="shared" si="22"/>
        <v/>
      </c>
      <c r="U303" s="17" t="str">
        <f t="shared" si="23"/>
        <v/>
      </c>
      <c r="V303" s="17" t="str">
        <f t="shared" si="24"/>
        <v/>
      </c>
      <c r="X303" s="17" t="str">
        <f>IF(C303="", "", IF(COUNTIF('Client List'!$Y$12:$Y$261, C303)=0, "X", ""))</f>
        <v/>
      </c>
      <c r="Z303" s="17" t="str">
        <f>IF(E303="", "", IF(COUNTIF('Client List'!$Y$12:$Y$261, E303)=0, "X", ""))</f>
        <v/>
      </c>
      <c r="AB303" s="17" t="str">
        <f>IF(G303="", "", IF(COUNTIF('Client List'!$Y$12:$Y$261, G303)=0, "X", ""))</f>
        <v/>
      </c>
      <c r="AD303" s="17" t="str">
        <f>IF(I303="", "", IF(COUNTIF('Client List'!$Y$12:$Y$261, I303)=0, "X", ""))</f>
        <v/>
      </c>
    </row>
    <row r="304" spans="1:30" x14ac:dyDescent="0.25">
      <c r="A304" s="48"/>
      <c r="B304" s="64"/>
      <c r="C304" s="57"/>
      <c r="D304" s="59"/>
      <c r="E304" s="57"/>
      <c r="F304" s="59"/>
      <c r="G304" s="57"/>
      <c r="H304" s="59"/>
      <c r="I304" s="57"/>
      <c r="J304" s="59"/>
      <c r="K304" s="48"/>
      <c r="M304" s="17" t="str">
        <f>IF($B304="", "", IF($B304&gt;'Client List'!$AA$22, 'Client List'!$AB$21, TEXT($B304, "mmm yyyy")))</f>
        <v/>
      </c>
      <c r="O304" s="17" t="str">
        <f t="shared" si="20"/>
        <v/>
      </c>
      <c r="S304" s="17" t="str">
        <f t="shared" si="21"/>
        <v/>
      </c>
      <c r="T304" s="17" t="str">
        <f t="shared" si="22"/>
        <v/>
      </c>
      <c r="U304" s="17" t="str">
        <f t="shared" si="23"/>
        <v/>
      </c>
      <c r="V304" s="17" t="str">
        <f t="shared" si="24"/>
        <v/>
      </c>
      <c r="X304" s="17" t="str">
        <f>IF(C304="", "", IF(COUNTIF('Client List'!$Y$12:$Y$261, C304)=0, "X", ""))</f>
        <v/>
      </c>
      <c r="Z304" s="17" t="str">
        <f>IF(E304="", "", IF(COUNTIF('Client List'!$Y$12:$Y$261, E304)=0, "X", ""))</f>
        <v/>
      </c>
      <c r="AB304" s="17" t="str">
        <f>IF(G304="", "", IF(COUNTIF('Client List'!$Y$12:$Y$261, G304)=0, "X", ""))</f>
        <v/>
      </c>
      <c r="AD304" s="17" t="str">
        <f>IF(I304="", "", IF(COUNTIF('Client List'!$Y$12:$Y$261, I304)=0, "X", ""))</f>
        <v/>
      </c>
    </row>
    <row r="305" spans="1:30" x14ac:dyDescent="0.25">
      <c r="A305" s="48"/>
      <c r="B305" s="64"/>
      <c r="C305" s="57"/>
      <c r="D305" s="59"/>
      <c r="E305" s="57"/>
      <c r="F305" s="59"/>
      <c r="G305" s="57"/>
      <c r="H305" s="59"/>
      <c r="I305" s="57"/>
      <c r="J305" s="59"/>
      <c r="K305" s="48"/>
      <c r="M305" s="17" t="str">
        <f>IF($B305="", "", IF($B305&gt;'Client List'!$AA$22, 'Client List'!$AB$21, TEXT($B305, "mmm yyyy")))</f>
        <v/>
      </c>
      <c r="O305" s="17" t="str">
        <f t="shared" si="20"/>
        <v/>
      </c>
      <c r="S305" s="17" t="str">
        <f t="shared" si="21"/>
        <v/>
      </c>
      <c r="T305" s="17" t="str">
        <f t="shared" si="22"/>
        <v/>
      </c>
      <c r="U305" s="17" t="str">
        <f t="shared" si="23"/>
        <v/>
      </c>
      <c r="V305" s="17" t="str">
        <f t="shared" si="24"/>
        <v/>
      </c>
      <c r="X305" s="17" t="str">
        <f>IF(C305="", "", IF(COUNTIF('Client List'!$Y$12:$Y$261, C305)=0, "X", ""))</f>
        <v/>
      </c>
      <c r="Z305" s="17" t="str">
        <f>IF(E305="", "", IF(COUNTIF('Client List'!$Y$12:$Y$261, E305)=0, "X", ""))</f>
        <v/>
      </c>
      <c r="AB305" s="17" t="str">
        <f>IF(G305="", "", IF(COUNTIF('Client List'!$Y$12:$Y$261, G305)=0, "X", ""))</f>
        <v/>
      </c>
      <c r="AD305" s="17" t="str">
        <f>IF(I305="", "", IF(COUNTIF('Client List'!$Y$12:$Y$261, I305)=0, "X", ""))</f>
        <v/>
      </c>
    </row>
    <row r="306" spans="1:30" x14ac:dyDescent="0.25">
      <c r="A306" s="48"/>
      <c r="B306" s="64"/>
      <c r="C306" s="57"/>
      <c r="D306" s="59"/>
      <c r="E306" s="57"/>
      <c r="F306" s="59"/>
      <c r="G306" s="57"/>
      <c r="H306" s="59"/>
      <c r="I306" s="57"/>
      <c r="J306" s="59"/>
      <c r="K306" s="48"/>
      <c r="M306" s="17" t="str">
        <f>IF($B306="", "", IF($B306&gt;'Client List'!$AA$22, 'Client List'!$AB$21, TEXT($B306, "mmm yyyy")))</f>
        <v/>
      </c>
      <c r="O306" s="17" t="str">
        <f t="shared" si="20"/>
        <v/>
      </c>
      <c r="S306" s="17" t="str">
        <f t="shared" si="21"/>
        <v/>
      </c>
      <c r="T306" s="17" t="str">
        <f t="shared" si="22"/>
        <v/>
      </c>
      <c r="U306" s="17" t="str">
        <f t="shared" si="23"/>
        <v/>
      </c>
      <c r="V306" s="17" t="str">
        <f t="shared" si="24"/>
        <v/>
      </c>
      <c r="X306" s="17" t="str">
        <f>IF(C306="", "", IF(COUNTIF('Client List'!$Y$12:$Y$261, C306)=0, "X", ""))</f>
        <v/>
      </c>
      <c r="Z306" s="17" t="str">
        <f>IF(E306="", "", IF(COUNTIF('Client List'!$Y$12:$Y$261, E306)=0, "X", ""))</f>
        <v/>
      </c>
      <c r="AB306" s="17" t="str">
        <f>IF(G306="", "", IF(COUNTIF('Client List'!$Y$12:$Y$261, G306)=0, "X", ""))</f>
        <v/>
      </c>
      <c r="AD306" s="17" t="str">
        <f>IF(I306="", "", IF(COUNTIF('Client List'!$Y$12:$Y$261, I306)=0, "X", ""))</f>
        <v/>
      </c>
    </row>
    <row r="307" spans="1:30" x14ac:dyDescent="0.25">
      <c r="A307" s="48"/>
      <c r="B307" s="64"/>
      <c r="C307" s="57"/>
      <c r="D307" s="59"/>
      <c r="E307" s="57"/>
      <c r="F307" s="59"/>
      <c r="G307" s="57"/>
      <c r="H307" s="59"/>
      <c r="I307" s="57"/>
      <c r="J307" s="59"/>
      <c r="K307" s="48"/>
      <c r="M307" s="17" t="str">
        <f>IF($B307="", "", IF($B307&gt;'Client List'!$AA$22, 'Client List'!$AB$21, TEXT($B307, "mmm yyyy")))</f>
        <v/>
      </c>
      <c r="O307" s="17" t="str">
        <f t="shared" si="20"/>
        <v/>
      </c>
      <c r="S307" s="17" t="str">
        <f t="shared" si="21"/>
        <v/>
      </c>
      <c r="T307" s="17" t="str">
        <f t="shared" si="22"/>
        <v/>
      </c>
      <c r="U307" s="17" t="str">
        <f t="shared" si="23"/>
        <v/>
      </c>
      <c r="V307" s="17" t="str">
        <f t="shared" si="24"/>
        <v/>
      </c>
      <c r="X307" s="17" t="str">
        <f>IF(C307="", "", IF(COUNTIF('Client List'!$Y$12:$Y$261, C307)=0, "X", ""))</f>
        <v/>
      </c>
      <c r="Z307" s="17" t="str">
        <f>IF(E307="", "", IF(COUNTIF('Client List'!$Y$12:$Y$261, E307)=0, "X", ""))</f>
        <v/>
      </c>
      <c r="AB307" s="17" t="str">
        <f>IF(G307="", "", IF(COUNTIF('Client List'!$Y$12:$Y$261, G307)=0, "X", ""))</f>
        <v/>
      </c>
      <c r="AD307" s="17" t="str">
        <f>IF(I307="", "", IF(COUNTIF('Client List'!$Y$12:$Y$261, I307)=0, "X", ""))</f>
        <v/>
      </c>
    </row>
    <row r="308" spans="1:30" x14ac:dyDescent="0.25">
      <c r="A308" s="48"/>
      <c r="B308" s="64"/>
      <c r="C308" s="57"/>
      <c r="D308" s="59"/>
      <c r="E308" s="57"/>
      <c r="F308" s="59"/>
      <c r="G308" s="57"/>
      <c r="H308" s="59"/>
      <c r="I308" s="57"/>
      <c r="J308" s="59"/>
      <c r="K308" s="48"/>
      <c r="M308" s="17" t="str">
        <f>IF($B308="", "", IF($B308&gt;'Client List'!$AA$22, 'Client List'!$AB$21, TEXT($B308, "mmm yyyy")))</f>
        <v/>
      </c>
      <c r="O308" s="17" t="str">
        <f t="shared" si="20"/>
        <v/>
      </c>
      <c r="S308" s="17" t="str">
        <f t="shared" si="21"/>
        <v/>
      </c>
      <c r="T308" s="17" t="str">
        <f t="shared" si="22"/>
        <v/>
      </c>
      <c r="U308" s="17" t="str">
        <f t="shared" si="23"/>
        <v/>
      </c>
      <c r="V308" s="17" t="str">
        <f t="shared" si="24"/>
        <v/>
      </c>
      <c r="X308" s="17" t="str">
        <f>IF(C308="", "", IF(COUNTIF('Client List'!$Y$12:$Y$261, C308)=0, "X", ""))</f>
        <v/>
      </c>
      <c r="Z308" s="17" t="str">
        <f>IF(E308="", "", IF(COUNTIF('Client List'!$Y$12:$Y$261, E308)=0, "X", ""))</f>
        <v/>
      </c>
      <c r="AB308" s="17" t="str">
        <f>IF(G308="", "", IF(COUNTIF('Client List'!$Y$12:$Y$261, G308)=0, "X", ""))</f>
        <v/>
      </c>
      <c r="AD308" s="17" t="str">
        <f>IF(I308="", "", IF(COUNTIF('Client List'!$Y$12:$Y$261, I308)=0, "X", ""))</f>
        <v/>
      </c>
    </row>
    <row r="309" spans="1:30" x14ac:dyDescent="0.25">
      <c r="A309" s="48"/>
      <c r="B309" s="64"/>
      <c r="C309" s="57"/>
      <c r="D309" s="59"/>
      <c r="E309" s="57"/>
      <c r="F309" s="59"/>
      <c r="G309" s="57"/>
      <c r="H309" s="59"/>
      <c r="I309" s="57"/>
      <c r="J309" s="59"/>
      <c r="K309" s="48"/>
      <c r="M309" s="17" t="str">
        <f>IF($B309="", "", IF($B309&gt;'Client List'!$AA$22, 'Client List'!$AB$21, TEXT($B309, "mmm yyyy")))</f>
        <v/>
      </c>
      <c r="O309" s="17" t="str">
        <f t="shared" si="20"/>
        <v/>
      </c>
      <c r="S309" s="17" t="str">
        <f t="shared" si="21"/>
        <v/>
      </c>
      <c r="T309" s="17" t="str">
        <f t="shared" si="22"/>
        <v/>
      </c>
      <c r="U309" s="17" t="str">
        <f t="shared" si="23"/>
        <v/>
      </c>
      <c r="V309" s="17" t="str">
        <f t="shared" si="24"/>
        <v/>
      </c>
      <c r="X309" s="17" t="str">
        <f>IF(C309="", "", IF(COUNTIF('Client List'!$Y$12:$Y$261, C309)=0, "X", ""))</f>
        <v/>
      </c>
      <c r="Z309" s="17" t="str">
        <f>IF(E309="", "", IF(COUNTIF('Client List'!$Y$12:$Y$261, E309)=0, "X", ""))</f>
        <v/>
      </c>
      <c r="AB309" s="17" t="str">
        <f>IF(G309="", "", IF(COUNTIF('Client List'!$Y$12:$Y$261, G309)=0, "X", ""))</f>
        <v/>
      </c>
      <c r="AD309" s="17" t="str">
        <f>IF(I309="", "", IF(COUNTIF('Client List'!$Y$12:$Y$261, I309)=0, "X", ""))</f>
        <v/>
      </c>
    </row>
    <row r="310" spans="1:30" x14ac:dyDescent="0.25">
      <c r="A310" s="48"/>
      <c r="B310" s="64"/>
      <c r="C310" s="57"/>
      <c r="D310" s="59"/>
      <c r="E310" s="57"/>
      <c r="F310" s="59"/>
      <c r="G310" s="57"/>
      <c r="H310" s="59"/>
      <c r="I310" s="57"/>
      <c r="J310" s="59"/>
      <c r="K310" s="48"/>
      <c r="M310" s="17" t="str">
        <f>IF($B310="", "", IF($B310&gt;'Client List'!$AA$22, 'Client List'!$AB$21, TEXT($B310, "mmm yyyy")))</f>
        <v/>
      </c>
      <c r="O310" s="17" t="str">
        <f t="shared" si="20"/>
        <v/>
      </c>
      <c r="S310" s="17" t="str">
        <f t="shared" si="21"/>
        <v/>
      </c>
      <c r="T310" s="17" t="str">
        <f t="shared" si="22"/>
        <v/>
      </c>
      <c r="U310" s="17" t="str">
        <f t="shared" si="23"/>
        <v/>
      </c>
      <c r="V310" s="17" t="str">
        <f t="shared" si="24"/>
        <v/>
      </c>
      <c r="X310" s="17" t="str">
        <f>IF(C310="", "", IF(COUNTIF('Client List'!$Y$12:$Y$261, C310)=0, "X", ""))</f>
        <v/>
      </c>
      <c r="Z310" s="17" t="str">
        <f>IF(E310="", "", IF(COUNTIF('Client List'!$Y$12:$Y$261, E310)=0, "X", ""))</f>
        <v/>
      </c>
      <c r="AB310" s="17" t="str">
        <f>IF(G310="", "", IF(COUNTIF('Client List'!$Y$12:$Y$261, G310)=0, "X", ""))</f>
        <v/>
      </c>
      <c r="AD310" s="17" t="str">
        <f>IF(I310="", "", IF(COUNTIF('Client List'!$Y$12:$Y$261, I310)=0, "X", ""))</f>
        <v/>
      </c>
    </row>
    <row r="311" spans="1:30" x14ac:dyDescent="0.25">
      <c r="A311" s="48"/>
      <c r="B311" s="64"/>
      <c r="C311" s="57"/>
      <c r="D311" s="59"/>
      <c r="E311" s="57"/>
      <c r="F311" s="59"/>
      <c r="G311" s="57"/>
      <c r="H311" s="59"/>
      <c r="I311" s="57"/>
      <c r="J311" s="59"/>
      <c r="K311" s="48"/>
      <c r="M311" s="17" t="str">
        <f>IF($B311="", "", IF($B311&gt;'Client List'!$AA$22, 'Client List'!$AB$21, TEXT($B311, "mmm yyyy")))</f>
        <v/>
      </c>
      <c r="O311" s="17" t="str">
        <f t="shared" si="20"/>
        <v/>
      </c>
      <c r="S311" s="17" t="str">
        <f t="shared" si="21"/>
        <v/>
      </c>
      <c r="T311" s="17" t="str">
        <f t="shared" si="22"/>
        <v/>
      </c>
      <c r="U311" s="17" t="str">
        <f t="shared" si="23"/>
        <v/>
      </c>
      <c r="V311" s="17" t="str">
        <f t="shared" si="24"/>
        <v/>
      </c>
      <c r="X311" s="17" t="str">
        <f>IF(C311="", "", IF(COUNTIF('Client List'!$Y$12:$Y$261, C311)=0, "X", ""))</f>
        <v/>
      </c>
      <c r="Z311" s="17" t="str">
        <f>IF(E311="", "", IF(COUNTIF('Client List'!$Y$12:$Y$261, E311)=0, "X", ""))</f>
        <v/>
      </c>
      <c r="AB311" s="17" t="str">
        <f>IF(G311="", "", IF(COUNTIF('Client List'!$Y$12:$Y$261, G311)=0, "X", ""))</f>
        <v/>
      </c>
      <c r="AD311" s="17" t="str">
        <f>IF(I311="", "", IF(COUNTIF('Client List'!$Y$12:$Y$261, I311)=0, "X", ""))</f>
        <v/>
      </c>
    </row>
    <row r="312" spans="1:30" x14ac:dyDescent="0.25">
      <c r="A312" s="48"/>
      <c r="B312" s="64"/>
      <c r="C312" s="57"/>
      <c r="D312" s="59"/>
      <c r="E312" s="57"/>
      <c r="F312" s="59"/>
      <c r="G312" s="57"/>
      <c r="H312" s="59"/>
      <c r="I312" s="57"/>
      <c r="J312" s="59"/>
      <c r="K312" s="48"/>
      <c r="M312" s="17" t="str">
        <f>IF($B312="", "", IF($B312&gt;'Client List'!$AA$22, 'Client List'!$AB$21, TEXT($B312, "mmm yyyy")))</f>
        <v/>
      </c>
      <c r="O312" s="17" t="str">
        <f t="shared" si="20"/>
        <v/>
      </c>
      <c r="S312" s="17" t="str">
        <f t="shared" si="21"/>
        <v/>
      </c>
      <c r="T312" s="17" t="str">
        <f t="shared" si="22"/>
        <v/>
      </c>
      <c r="U312" s="17" t="str">
        <f t="shared" si="23"/>
        <v/>
      </c>
      <c r="V312" s="17" t="str">
        <f t="shared" si="24"/>
        <v/>
      </c>
      <c r="X312" s="17" t="str">
        <f>IF(C312="", "", IF(COUNTIF('Client List'!$Y$12:$Y$261, C312)=0, "X", ""))</f>
        <v/>
      </c>
      <c r="Z312" s="17" t="str">
        <f>IF(E312="", "", IF(COUNTIF('Client List'!$Y$12:$Y$261, E312)=0, "X", ""))</f>
        <v/>
      </c>
      <c r="AB312" s="17" t="str">
        <f>IF(G312="", "", IF(COUNTIF('Client List'!$Y$12:$Y$261, G312)=0, "X", ""))</f>
        <v/>
      </c>
      <c r="AD312" s="17" t="str">
        <f>IF(I312="", "", IF(COUNTIF('Client List'!$Y$12:$Y$261, I312)=0, "X", ""))</f>
        <v/>
      </c>
    </row>
    <row r="313" spans="1:30" x14ac:dyDescent="0.25">
      <c r="A313" s="48"/>
      <c r="B313" s="64"/>
      <c r="C313" s="57"/>
      <c r="D313" s="59"/>
      <c r="E313" s="57"/>
      <c r="F313" s="59"/>
      <c r="G313" s="57"/>
      <c r="H313" s="59"/>
      <c r="I313" s="57"/>
      <c r="J313" s="59"/>
      <c r="K313" s="48"/>
      <c r="M313" s="17" t="str">
        <f>IF($B313="", "", IF($B313&gt;'Client List'!$AA$22, 'Client List'!$AB$21, TEXT($B313, "mmm yyyy")))</f>
        <v/>
      </c>
      <c r="O313" s="17" t="str">
        <f t="shared" si="20"/>
        <v/>
      </c>
      <c r="S313" s="17" t="str">
        <f t="shared" si="21"/>
        <v/>
      </c>
      <c r="T313" s="17" t="str">
        <f t="shared" si="22"/>
        <v/>
      </c>
      <c r="U313" s="17" t="str">
        <f t="shared" si="23"/>
        <v/>
      </c>
      <c r="V313" s="17" t="str">
        <f t="shared" si="24"/>
        <v/>
      </c>
      <c r="X313" s="17" t="str">
        <f>IF(C313="", "", IF(COUNTIF('Client List'!$Y$12:$Y$261, C313)=0, "X", ""))</f>
        <v/>
      </c>
      <c r="Z313" s="17" t="str">
        <f>IF(E313="", "", IF(COUNTIF('Client List'!$Y$12:$Y$261, E313)=0, "X", ""))</f>
        <v/>
      </c>
      <c r="AB313" s="17" t="str">
        <f>IF(G313="", "", IF(COUNTIF('Client List'!$Y$12:$Y$261, G313)=0, "X", ""))</f>
        <v/>
      </c>
      <c r="AD313" s="17" t="str">
        <f>IF(I313="", "", IF(COUNTIF('Client List'!$Y$12:$Y$261, I313)=0, "X", ""))</f>
        <v/>
      </c>
    </row>
    <row r="314" spans="1:30" x14ac:dyDescent="0.25">
      <c r="A314" s="48"/>
      <c r="B314" s="64"/>
      <c r="C314" s="57"/>
      <c r="D314" s="59"/>
      <c r="E314" s="57"/>
      <c r="F314" s="59"/>
      <c r="G314" s="57"/>
      <c r="H314" s="59"/>
      <c r="I314" s="57"/>
      <c r="J314" s="59"/>
      <c r="K314" s="48"/>
      <c r="M314" s="17" t="str">
        <f>IF($B314="", "", IF($B314&gt;'Client List'!$AA$22, 'Client List'!$AB$21, TEXT($B314, "mmm yyyy")))</f>
        <v/>
      </c>
      <c r="O314" s="17" t="str">
        <f t="shared" si="20"/>
        <v/>
      </c>
      <c r="S314" s="17" t="str">
        <f t="shared" si="21"/>
        <v/>
      </c>
      <c r="T314" s="17" t="str">
        <f t="shared" si="22"/>
        <v/>
      </c>
      <c r="U314" s="17" t="str">
        <f t="shared" si="23"/>
        <v/>
      </c>
      <c r="V314" s="17" t="str">
        <f t="shared" si="24"/>
        <v/>
      </c>
      <c r="X314" s="17" t="str">
        <f>IF(C314="", "", IF(COUNTIF('Client List'!$Y$12:$Y$261, C314)=0, "X", ""))</f>
        <v/>
      </c>
      <c r="Z314" s="17" t="str">
        <f>IF(E314="", "", IF(COUNTIF('Client List'!$Y$12:$Y$261, E314)=0, "X", ""))</f>
        <v/>
      </c>
      <c r="AB314" s="17" t="str">
        <f>IF(G314="", "", IF(COUNTIF('Client List'!$Y$12:$Y$261, G314)=0, "X", ""))</f>
        <v/>
      </c>
      <c r="AD314" s="17" t="str">
        <f>IF(I314="", "", IF(COUNTIF('Client List'!$Y$12:$Y$261, I314)=0, "X", ""))</f>
        <v/>
      </c>
    </row>
    <row r="315" spans="1:30" x14ac:dyDescent="0.25">
      <c r="A315" s="48"/>
      <c r="B315" s="64"/>
      <c r="C315" s="57"/>
      <c r="D315" s="59"/>
      <c r="E315" s="57"/>
      <c r="F315" s="59"/>
      <c r="G315" s="57"/>
      <c r="H315" s="59"/>
      <c r="I315" s="57"/>
      <c r="J315" s="59"/>
      <c r="K315" s="48"/>
      <c r="M315" s="17" t="str">
        <f>IF($B315="", "", IF($B315&gt;'Client List'!$AA$22, 'Client List'!$AB$21, TEXT($B315, "mmm yyyy")))</f>
        <v/>
      </c>
      <c r="O315" s="17" t="str">
        <f t="shared" si="20"/>
        <v/>
      </c>
      <c r="S315" s="17" t="str">
        <f t="shared" si="21"/>
        <v/>
      </c>
      <c r="T315" s="17" t="str">
        <f t="shared" si="22"/>
        <v/>
      </c>
      <c r="U315" s="17" t="str">
        <f t="shared" si="23"/>
        <v/>
      </c>
      <c r="V315" s="17" t="str">
        <f t="shared" si="24"/>
        <v/>
      </c>
      <c r="X315" s="17" t="str">
        <f>IF(C315="", "", IF(COUNTIF('Client List'!$Y$12:$Y$261, C315)=0, "X", ""))</f>
        <v/>
      </c>
      <c r="Z315" s="17" t="str">
        <f>IF(E315="", "", IF(COUNTIF('Client List'!$Y$12:$Y$261, E315)=0, "X", ""))</f>
        <v/>
      </c>
      <c r="AB315" s="17" t="str">
        <f>IF(G315="", "", IF(COUNTIF('Client List'!$Y$12:$Y$261, G315)=0, "X", ""))</f>
        <v/>
      </c>
      <c r="AD315" s="17" t="str">
        <f>IF(I315="", "", IF(COUNTIF('Client List'!$Y$12:$Y$261, I315)=0, "X", ""))</f>
        <v/>
      </c>
    </row>
    <row r="316" spans="1:30" x14ac:dyDescent="0.25">
      <c r="A316" s="48"/>
      <c r="B316" s="64"/>
      <c r="C316" s="57"/>
      <c r="D316" s="59"/>
      <c r="E316" s="57"/>
      <c r="F316" s="59"/>
      <c r="G316" s="57"/>
      <c r="H316" s="59"/>
      <c r="I316" s="57"/>
      <c r="J316" s="59"/>
      <c r="K316" s="48"/>
      <c r="M316" s="17" t="str">
        <f>IF($B316="", "", IF($B316&gt;'Client List'!$AA$22, 'Client List'!$AB$21, TEXT($B316, "mmm yyyy")))</f>
        <v/>
      </c>
      <c r="O316" s="17" t="str">
        <f t="shared" si="20"/>
        <v/>
      </c>
      <c r="S316" s="17" t="str">
        <f t="shared" si="21"/>
        <v/>
      </c>
      <c r="T316" s="17" t="str">
        <f t="shared" si="22"/>
        <v/>
      </c>
      <c r="U316" s="17" t="str">
        <f t="shared" si="23"/>
        <v/>
      </c>
      <c r="V316" s="17" t="str">
        <f t="shared" si="24"/>
        <v/>
      </c>
      <c r="X316" s="17" t="str">
        <f>IF(C316="", "", IF(COUNTIF('Client List'!$Y$12:$Y$261, C316)=0, "X", ""))</f>
        <v/>
      </c>
      <c r="Z316" s="17" t="str">
        <f>IF(E316="", "", IF(COUNTIF('Client List'!$Y$12:$Y$261, E316)=0, "X", ""))</f>
        <v/>
      </c>
      <c r="AB316" s="17" t="str">
        <f>IF(G316="", "", IF(COUNTIF('Client List'!$Y$12:$Y$261, G316)=0, "X", ""))</f>
        <v/>
      </c>
      <c r="AD316" s="17" t="str">
        <f>IF(I316="", "", IF(COUNTIF('Client List'!$Y$12:$Y$261, I316)=0, "X", ""))</f>
        <v/>
      </c>
    </row>
    <row r="317" spans="1:30" x14ac:dyDescent="0.25">
      <c r="A317" s="48"/>
      <c r="B317" s="64"/>
      <c r="C317" s="57"/>
      <c r="D317" s="59"/>
      <c r="E317" s="57"/>
      <c r="F317" s="59"/>
      <c r="G317" s="57"/>
      <c r="H317" s="59"/>
      <c r="I317" s="57"/>
      <c r="J317" s="59"/>
      <c r="K317" s="48"/>
      <c r="M317" s="17" t="str">
        <f>IF($B317="", "", IF($B317&gt;'Client List'!$AA$22, 'Client List'!$AB$21, TEXT($B317, "mmm yyyy")))</f>
        <v/>
      </c>
      <c r="O317" s="17" t="str">
        <f t="shared" si="20"/>
        <v/>
      </c>
      <c r="S317" s="17" t="str">
        <f t="shared" si="21"/>
        <v/>
      </c>
      <c r="T317" s="17" t="str">
        <f t="shared" si="22"/>
        <v/>
      </c>
      <c r="U317" s="17" t="str">
        <f t="shared" si="23"/>
        <v/>
      </c>
      <c r="V317" s="17" t="str">
        <f t="shared" si="24"/>
        <v/>
      </c>
      <c r="X317" s="17" t="str">
        <f>IF(C317="", "", IF(COUNTIF('Client List'!$Y$12:$Y$261, C317)=0, "X", ""))</f>
        <v/>
      </c>
      <c r="Z317" s="17" t="str">
        <f>IF(E317="", "", IF(COUNTIF('Client List'!$Y$12:$Y$261, E317)=0, "X", ""))</f>
        <v/>
      </c>
      <c r="AB317" s="17" t="str">
        <f>IF(G317="", "", IF(COUNTIF('Client List'!$Y$12:$Y$261, G317)=0, "X", ""))</f>
        <v/>
      </c>
      <c r="AD317" s="17" t="str">
        <f>IF(I317="", "", IF(COUNTIF('Client List'!$Y$12:$Y$261, I317)=0, "X", ""))</f>
        <v/>
      </c>
    </row>
    <row r="318" spans="1:30" x14ac:dyDescent="0.25">
      <c r="A318" s="48"/>
      <c r="B318" s="64"/>
      <c r="C318" s="57"/>
      <c r="D318" s="59"/>
      <c r="E318" s="57"/>
      <c r="F318" s="59"/>
      <c r="G318" s="57"/>
      <c r="H318" s="59"/>
      <c r="I318" s="57"/>
      <c r="J318" s="59"/>
      <c r="K318" s="48"/>
      <c r="M318" s="17" t="str">
        <f>IF($B318="", "", IF($B318&gt;'Client List'!$AA$22, 'Client List'!$AB$21, TEXT($B318, "mmm yyyy")))</f>
        <v/>
      </c>
      <c r="O318" s="17" t="str">
        <f t="shared" si="20"/>
        <v/>
      </c>
      <c r="S318" s="17" t="str">
        <f t="shared" si="21"/>
        <v/>
      </c>
      <c r="T318" s="17" t="str">
        <f t="shared" si="22"/>
        <v/>
      </c>
      <c r="U318" s="17" t="str">
        <f t="shared" si="23"/>
        <v/>
      </c>
      <c r="V318" s="17" t="str">
        <f t="shared" si="24"/>
        <v/>
      </c>
      <c r="X318" s="17" t="str">
        <f>IF(C318="", "", IF(COUNTIF('Client List'!$Y$12:$Y$261, C318)=0, "X", ""))</f>
        <v/>
      </c>
      <c r="Z318" s="17" t="str">
        <f>IF(E318="", "", IF(COUNTIF('Client List'!$Y$12:$Y$261, E318)=0, "X", ""))</f>
        <v/>
      </c>
      <c r="AB318" s="17" t="str">
        <f>IF(G318="", "", IF(COUNTIF('Client List'!$Y$12:$Y$261, G318)=0, "X", ""))</f>
        <v/>
      </c>
      <c r="AD318" s="17" t="str">
        <f>IF(I318="", "", IF(COUNTIF('Client List'!$Y$12:$Y$261, I318)=0, "X", ""))</f>
        <v/>
      </c>
    </row>
    <row r="319" spans="1:30" x14ac:dyDescent="0.25">
      <c r="A319" s="48"/>
      <c r="B319" s="64"/>
      <c r="C319" s="57"/>
      <c r="D319" s="59"/>
      <c r="E319" s="57"/>
      <c r="F319" s="59"/>
      <c r="G319" s="57"/>
      <c r="H319" s="59"/>
      <c r="I319" s="57"/>
      <c r="J319" s="59"/>
      <c r="K319" s="48"/>
      <c r="M319" s="17" t="str">
        <f>IF($B319="", "", IF($B319&gt;'Client List'!$AA$22, 'Client List'!$AB$21, TEXT($B319, "mmm yyyy")))</f>
        <v/>
      </c>
      <c r="O319" s="17" t="str">
        <f t="shared" si="20"/>
        <v/>
      </c>
      <c r="S319" s="17" t="str">
        <f t="shared" si="21"/>
        <v/>
      </c>
      <c r="T319" s="17" t="str">
        <f t="shared" si="22"/>
        <v/>
      </c>
      <c r="U319" s="17" t="str">
        <f t="shared" si="23"/>
        <v/>
      </c>
      <c r="V319" s="17" t="str">
        <f t="shared" si="24"/>
        <v/>
      </c>
      <c r="X319" s="17" t="str">
        <f>IF(C319="", "", IF(COUNTIF('Client List'!$Y$12:$Y$261, C319)=0, "X", ""))</f>
        <v/>
      </c>
      <c r="Z319" s="17" t="str">
        <f>IF(E319="", "", IF(COUNTIF('Client List'!$Y$12:$Y$261, E319)=0, "X", ""))</f>
        <v/>
      </c>
      <c r="AB319" s="17" t="str">
        <f>IF(G319="", "", IF(COUNTIF('Client List'!$Y$12:$Y$261, G319)=0, "X", ""))</f>
        <v/>
      </c>
      <c r="AD319" s="17" t="str">
        <f>IF(I319="", "", IF(COUNTIF('Client List'!$Y$12:$Y$261, I319)=0, "X", ""))</f>
        <v/>
      </c>
    </row>
    <row r="320" spans="1:30" x14ac:dyDescent="0.25">
      <c r="A320" s="48"/>
      <c r="B320" s="64"/>
      <c r="C320" s="57"/>
      <c r="D320" s="59"/>
      <c r="E320" s="57"/>
      <c r="F320" s="59"/>
      <c r="G320" s="57"/>
      <c r="H320" s="59"/>
      <c r="I320" s="57"/>
      <c r="J320" s="59"/>
      <c r="K320" s="48"/>
      <c r="M320" s="17" t="str">
        <f>IF($B320="", "", IF($B320&gt;'Client List'!$AA$22, 'Client List'!$AB$21, TEXT($B320, "mmm yyyy")))</f>
        <v/>
      </c>
      <c r="O320" s="17" t="str">
        <f t="shared" si="20"/>
        <v/>
      </c>
      <c r="S320" s="17" t="str">
        <f t="shared" si="21"/>
        <v/>
      </c>
      <c r="T320" s="17" t="str">
        <f t="shared" si="22"/>
        <v/>
      </c>
      <c r="U320" s="17" t="str">
        <f t="shared" si="23"/>
        <v/>
      </c>
      <c r="V320" s="17" t="str">
        <f t="shared" si="24"/>
        <v/>
      </c>
      <c r="X320" s="17" t="str">
        <f>IF(C320="", "", IF(COUNTIF('Client List'!$Y$12:$Y$261, C320)=0, "X", ""))</f>
        <v/>
      </c>
      <c r="Z320" s="17" t="str">
        <f>IF(E320="", "", IF(COUNTIF('Client List'!$Y$12:$Y$261, E320)=0, "X", ""))</f>
        <v/>
      </c>
      <c r="AB320" s="17" t="str">
        <f>IF(G320="", "", IF(COUNTIF('Client List'!$Y$12:$Y$261, G320)=0, "X", ""))</f>
        <v/>
      </c>
      <c r="AD320" s="17" t="str">
        <f>IF(I320="", "", IF(COUNTIF('Client List'!$Y$12:$Y$261, I320)=0, "X", ""))</f>
        <v/>
      </c>
    </row>
    <row r="321" spans="1:30" x14ac:dyDescent="0.25">
      <c r="A321" s="48"/>
      <c r="B321" s="64"/>
      <c r="C321" s="57"/>
      <c r="D321" s="59"/>
      <c r="E321" s="57"/>
      <c r="F321" s="59"/>
      <c r="G321" s="57"/>
      <c r="H321" s="59"/>
      <c r="I321" s="57"/>
      <c r="J321" s="59"/>
      <c r="K321" s="48"/>
      <c r="M321" s="17" t="str">
        <f>IF($B321="", "", IF($B321&gt;'Client List'!$AA$22, 'Client List'!$AB$21, TEXT($B321, "mmm yyyy")))</f>
        <v/>
      </c>
      <c r="O321" s="17" t="str">
        <f t="shared" si="20"/>
        <v/>
      </c>
      <c r="S321" s="17" t="str">
        <f t="shared" si="21"/>
        <v/>
      </c>
      <c r="T321" s="17" t="str">
        <f t="shared" si="22"/>
        <v/>
      </c>
      <c r="U321" s="17" t="str">
        <f t="shared" si="23"/>
        <v/>
      </c>
      <c r="V321" s="17" t="str">
        <f t="shared" si="24"/>
        <v/>
      </c>
      <c r="X321" s="17" t="str">
        <f>IF(C321="", "", IF(COUNTIF('Client List'!$Y$12:$Y$261, C321)=0, "X", ""))</f>
        <v/>
      </c>
      <c r="Z321" s="17" t="str">
        <f>IF(E321="", "", IF(COUNTIF('Client List'!$Y$12:$Y$261, E321)=0, "X", ""))</f>
        <v/>
      </c>
      <c r="AB321" s="17" t="str">
        <f>IF(G321="", "", IF(COUNTIF('Client List'!$Y$12:$Y$261, G321)=0, "X", ""))</f>
        <v/>
      </c>
      <c r="AD321" s="17" t="str">
        <f>IF(I321="", "", IF(COUNTIF('Client List'!$Y$12:$Y$261, I321)=0, "X", ""))</f>
        <v/>
      </c>
    </row>
    <row r="322" spans="1:30" x14ac:dyDescent="0.25">
      <c r="A322" s="48"/>
      <c r="B322" s="64"/>
      <c r="C322" s="57"/>
      <c r="D322" s="59"/>
      <c r="E322" s="57"/>
      <c r="F322" s="59"/>
      <c r="G322" s="57"/>
      <c r="H322" s="59"/>
      <c r="I322" s="57"/>
      <c r="J322" s="59"/>
      <c r="K322" s="48"/>
      <c r="M322" s="17" t="str">
        <f>IF($B322="", "", IF($B322&gt;'Client List'!$AA$22, 'Client List'!$AB$21, TEXT($B322, "mmm yyyy")))</f>
        <v/>
      </c>
      <c r="O322" s="17" t="str">
        <f t="shared" si="20"/>
        <v/>
      </c>
      <c r="S322" s="17" t="str">
        <f t="shared" si="21"/>
        <v/>
      </c>
      <c r="T322" s="17" t="str">
        <f t="shared" si="22"/>
        <v/>
      </c>
      <c r="U322" s="17" t="str">
        <f t="shared" si="23"/>
        <v/>
      </c>
      <c r="V322" s="17" t="str">
        <f t="shared" si="24"/>
        <v/>
      </c>
      <c r="X322" s="17" t="str">
        <f>IF(C322="", "", IF(COUNTIF('Client List'!$Y$12:$Y$261, C322)=0, "X", ""))</f>
        <v/>
      </c>
      <c r="Z322" s="17" t="str">
        <f>IF(E322="", "", IF(COUNTIF('Client List'!$Y$12:$Y$261, E322)=0, "X", ""))</f>
        <v/>
      </c>
      <c r="AB322" s="17" t="str">
        <f>IF(G322="", "", IF(COUNTIF('Client List'!$Y$12:$Y$261, G322)=0, "X", ""))</f>
        <v/>
      </c>
      <c r="AD322" s="17" t="str">
        <f>IF(I322="", "", IF(COUNTIF('Client List'!$Y$12:$Y$261, I322)=0, "X", ""))</f>
        <v/>
      </c>
    </row>
    <row r="323" spans="1:30" x14ac:dyDescent="0.25">
      <c r="A323" s="48"/>
      <c r="B323" s="64"/>
      <c r="C323" s="57"/>
      <c r="D323" s="59"/>
      <c r="E323" s="57"/>
      <c r="F323" s="59"/>
      <c r="G323" s="57"/>
      <c r="H323" s="59"/>
      <c r="I323" s="57"/>
      <c r="J323" s="59"/>
      <c r="K323" s="48"/>
      <c r="M323" s="17" t="str">
        <f>IF($B323="", "", IF($B323&gt;'Client List'!$AA$22, 'Client List'!$AB$21, TEXT($B323, "mmm yyyy")))</f>
        <v/>
      </c>
      <c r="O323" s="17" t="str">
        <f t="shared" si="20"/>
        <v/>
      </c>
      <c r="S323" s="17" t="str">
        <f t="shared" si="21"/>
        <v/>
      </c>
      <c r="T323" s="17" t="str">
        <f t="shared" si="22"/>
        <v/>
      </c>
      <c r="U323" s="17" t="str">
        <f t="shared" si="23"/>
        <v/>
      </c>
      <c r="V323" s="17" t="str">
        <f t="shared" si="24"/>
        <v/>
      </c>
      <c r="X323" s="17" t="str">
        <f>IF(C323="", "", IF(COUNTIF('Client List'!$Y$12:$Y$261, C323)=0, "X", ""))</f>
        <v/>
      </c>
      <c r="Z323" s="17" t="str">
        <f>IF(E323="", "", IF(COUNTIF('Client List'!$Y$12:$Y$261, E323)=0, "X", ""))</f>
        <v/>
      </c>
      <c r="AB323" s="17" t="str">
        <f>IF(G323="", "", IF(COUNTIF('Client List'!$Y$12:$Y$261, G323)=0, "X", ""))</f>
        <v/>
      </c>
      <c r="AD323" s="17" t="str">
        <f>IF(I323="", "", IF(COUNTIF('Client List'!$Y$12:$Y$261, I323)=0, "X", ""))</f>
        <v/>
      </c>
    </row>
    <row r="324" spans="1:30" x14ac:dyDescent="0.25">
      <c r="A324" s="48"/>
      <c r="B324" s="64"/>
      <c r="C324" s="57"/>
      <c r="D324" s="59"/>
      <c r="E324" s="57"/>
      <c r="F324" s="59"/>
      <c r="G324" s="57"/>
      <c r="H324" s="59"/>
      <c r="I324" s="57"/>
      <c r="J324" s="59"/>
      <c r="K324" s="48"/>
      <c r="M324" s="17" t="str">
        <f>IF($B324="", "", IF($B324&gt;'Client List'!$AA$22, 'Client List'!$AB$21, TEXT($B324, "mmm yyyy")))</f>
        <v/>
      </c>
      <c r="O324" s="17" t="str">
        <f t="shared" si="20"/>
        <v/>
      </c>
      <c r="S324" s="17" t="str">
        <f t="shared" si="21"/>
        <v/>
      </c>
      <c r="T324" s="17" t="str">
        <f t="shared" si="22"/>
        <v/>
      </c>
      <c r="U324" s="17" t="str">
        <f t="shared" si="23"/>
        <v/>
      </c>
      <c r="V324" s="17" t="str">
        <f t="shared" si="24"/>
        <v/>
      </c>
      <c r="X324" s="17" t="str">
        <f>IF(C324="", "", IF(COUNTIF('Client List'!$Y$12:$Y$261, C324)=0, "X", ""))</f>
        <v/>
      </c>
      <c r="Z324" s="17" t="str">
        <f>IF(E324="", "", IF(COUNTIF('Client List'!$Y$12:$Y$261, E324)=0, "X", ""))</f>
        <v/>
      </c>
      <c r="AB324" s="17" t="str">
        <f>IF(G324="", "", IF(COUNTIF('Client List'!$Y$12:$Y$261, G324)=0, "X", ""))</f>
        <v/>
      </c>
      <c r="AD324" s="17" t="str">
        <f>IF(I324="", "", IF(COUNTIF('Client List'!$Y$12:$Y$261, I324)=0, "X", ""))</f>
        <v/>
      </c>
    </row>
    <row r="325" spans="1:30" x14ac:dyDescent="0.25">
      <c r="A325" s="48"/>
      <c r="B325" s="64"/>
      <c r="C325" s="57"/>
      <c r="D325" s="59"/>
      <c r="E325" s="57"/>
      <c r="F325" s="59"/>
      <c r="G325" s="57"/>
      <c r="H325" s="59"/>
      <c r="I325" s="57"/>
      <c r="J325" s="59"/>
      <c r="K325" s="48"/>
      <c r="M325" s="17" t="str">
        <f>IF($B325="", "", IF($B325&gt;'Client List'!$AA$22, 'Client List'!$AB$21, TEXT($B325, "mmm yyyy")))</f>
        <v/>
      </c>
      <c r="O325" s="17" t="str">
        <f t="shared" si="20"/>
        <v/>
      </c>
      <c r="S325" s="17" t="str">
        <f t="shared" si="21"/>
        <v/>
      </c>
      <c r="T325" s="17" t="str">
        <f t="shared" si="22"/>
        <v/>
      </c>
      <c r="U325" s="17" t="str">
        <f t="shared" si="23"/>
        <v/>
      </c>
      <c r="V325" s="17" t="str">
        <f t="shared" si="24"/>
        <v/>
      </c>
      <c r="X325" s="17" t="str">
        <f>IF(C325="", "", IF(COUNTIF('Client List'!$Y$12:$Y$261, C325)=0, "X", ""))</f>
        <v/>
      </c>
      <c r="Z325" s="17" t="str">
        <f>IF(E325="", "", IF(COUNTIF('Client List'!$Y$12:$Y$261, E325)=0, "X", ""))</f>
        <v/>
      </c>
      <c r="AB325" s="17" t="str">
        <f>IF(G325="", "", IF(COUNTIF('Client List'!$Y$12:$Y$261, G325)=0, "X", ""))</f>
        <v/>
      </c>
      <c r="AD325" s="17" t="str">
        <f>IF(I325="", "", IF(COUNTIF('Client List'!$Y$12:$Y$261, I325)=0, "X", ""))</f>
        <v/>
      </c>
    </row>
    <row r="326" spans="1:30" x14ac:dyDescent="0.25">
      <c r="A326" s="48"/>
      <c r="B326" s="64"/>
      <c r="C326" s="57"/>
      <c r="D326" s="59"/>
      <c r="E326" s="57"/>
      <c r="F326" s="59"/>
      <c r="G326" s="57"/>
      <c r="H326" s="59"/>
      <c r="I326" s="57"/>
      <c r="J326" s="59"/>
      <c r="K326" s="48"/>
      <c r="M326" s="17" t="str">
        <f>IF($B326="", "", IF($B326&gt;'Client List'!$AA$22, 'Client List'!$AB$21, TEXT($B326, "mmm yyyy")))</f>
        <v/>
      </c>
      <c r="O326" s="17" t="str">
        <f t="shared" si="20"/>
        <v/>
      </c>
      <c r="S326" s="17" t="str">
        <f t="shared" si="21"/>
        <v/>
      </c>
      <c r="T326" s="17" t="str">
        <f t="shared" si="22"/>
        <v/>
      </c>
      <c r="U326" s="17" t="str">
        <f t="shared" si="23"/>
        <v/>
      </c>
      <c r="V326" s="17" t="str">
        <f t="shared" si="24"/>
        <v/>
      </c>
      <c r="X326" s="17" t="str">
        <f>IF(C326="", "", IF(COUNTIF('Client List'!$Y$12:$Y$261, C326)=0, "X", ""))</f>
        <v/>
      </c>
      <c r="Z326" s="17" t="str">
        <f>IF(E326="", "", IF(COUNTIF('Client List'!$Y$12:$Y$261, E326)=0, "X", ""))</f>
        <v/>
      </c>
      <c r="AB326" s="17" t="str">
        <f>IF(G326="", "", IF(COUNTIF('Client List'!$Y$12:$Y$261, G326)=0, "X", ""))</f>
        <v/>
      </c>
      <c r="AD326" s="17" t="str">
        <f>IF(I326="", "", IF(COUNTIF('Client List'!$Y$12:$Y$261, I326)=0, "X", ""))</f>
        <v/>
      </c>
    </row>
    <row r="327" spans="1:30" x14ac:dyDescent="0.25">
      <c r="A327" s="48"/>
      <c r="B327" s="64"/>
      <c r="C327" s="57"/>
      <c r="D327" s="59"/>
      <c r="E327" s="57"/>
      <c r="F327" s="59"/>
      <c r="G327" s="57"/>
      <c r="H327" s="59"/>
      <c r="I327" s="57"/>
      <c r="J327" s="59"/>
      <c r="K327" s="48"/>
      <c r="M327" s="17" t="str">
        <f>IF($B327="", "", IF($B327&gt;'Client List'!$AA$22, 'Client List'!$AB$21, TEXT($B327, "mmm yyyy")))</f>
        <v/>
      </c>
      <c r="O327" s="17" t="str">
        <f t="shared" si="20"/>
        <v/>
      </c>
      <c r="S327" s="17" t="str">
        <f t="shared" si="21"/>
        <v/>
      </c>
      <c r="T327" s="17" t="str">
        <f t="shared" si="22"/>
        <v/>
      </c>
      <c r="U327" s="17" t="str">
        <f t="shared" si="23"/>
        <v/>
      </c>
      <c r="V327" s="17" t="str">
        <f t="shared" si="24"/>
        <v/>
      </c>
      <c r="X327" s="17" t="str">
        <f>IF(C327="", "", IF(COUNTIF('Client List'!$Y$12:$Y$261, C327)=0, "X", ""))</f>
        <v/>
      </c>
      <c r="Z327" s="17" t="str">
        <f>IF(E327="", "", IF(COUNTIF('Client List'!$Y$12:$Y$261, E327)=0, "X", ""))</f>
        <v/>
      </c>
      <c r="AB327" s="17" t="str">
        <f>IF(G327="", "", IF(COUNTIF('Client List'!$Y$12:$Y$261, G327)=0, "X", ""))</f>
        <v/>
      </c>
      <c r="AD327" s="17" t="str">
        <f>IF(I327="", "", IF(COUNTIF('Client List'!$Y$12:$Y$261, I327)=0, "X", ""))</f>
        <v/>
      </c>
    </row>
    <row r="328" spans="1:30" x14ac:dyDescent="0.25">
      <c r="A328" s="48"/>
      <c r="B328" s="64"/>
      <c r="C328" s="57"/>
      <c r="D328" s="59"/>
      <c r="E328" s="57"/>
      <c r="F328" s="59"/>
      <c r="G328" s="57"/>
      <c r="H328" s="59"/>
      <c r="I328" s="57"/>
      <c r="J328" s="59"/>
      <c r="K328" s="48"/>
      <c r="M328" s="17" t="str">
        <f>IF($B328="", "", IF($B328&gt;'Client List'!$AA$22, 'Client List'!$AB$21, TEXT($B328, "mmm yyyy")))</f>
        <v/>
      </c>
      <c r="O328" s="17" t="str">
        <f t="shared" si="20"/>
        <v/>
      </c>
      <c r="S328" s="17" t="str">
        <f t="shared" si="21"/>
        <v/>
      </c>
      <c r="T328" s="17" t="str">
        <f t="shared" si="22"/>
        <v/>
      </c>
      <c r="U328" s="17" t="str">
        <f t="shared" si="23"/>
        <v/>
      </c>
      <c r="V328" s="17" t="str">
        <f t="shared" si="24"/>
        <v/>
      </c>
      <c r="X328" s="17" t="str">
        <f>IF(C328="", "", IF(COUNTIF('Client List'!$Y$12:$Y$261, C328)=0, "X", ""))</f>
        <v/>
      </c>
      <c r="Z328" s="17" t="str">
        <f>IF(E328="", "", IF(COUNTIF('Client List'!$Y$12:$Y$261, E328)=0, "X", ""))</f>
        <v/>
      </c>
      <c r="AB328" s="17" t="str">
        <f>IF(G328="", "", IF(COUNTIF('Client List'!$Y$12:$Y$261, G328)=0, "X", ""))</f>
        <v/>
      </c>
      <c r="AD328" s="17" t="str">
        <f>IF(I328="", "", IF(COUNTIF('Client List'!$Y$12:$Y$261, I328)=0, "X", ""))</f>
        <v/>
      </c>
    </row>
    <row r="329" spans="1:30" x14ac:dyDescent="0.25">
      <c r="A329" s="48"/>
      <c r="B329" s="64"/>
      <c r="C329" s="57"/>
      <c r="D329" s="59"/>
      <c r="E329" s="57"/>
      <c r="F329" s="59"/>
      <c r="G329" s="57"/>
      <c r="H329" s="59"/>
      <c r="I329" s="57"/>
      <c r="J329" s="59"/>
      <c r="K329" s="48"/>
      <c r="M329" s="17" t="str">
        <f>IF($B329="", "", IF($B329&gt;'Client List'!$AA$22, 'Client List'!$AB$21, TEXT($B329, "mmm yyyy")))</f>
        <v/>
      </c>
      <c r="O329" s="17" t="str">
        <f t="shared" si="20"/>
        <v/>
      </c>
      <c r="S329" s="17" t="str">
        <f t="shared" si="21"/>
        <v/>
      </c>
      <c r="T329" s="17" t="str">
        <f t="shared" si="22"/>
        <v/>
      </c>
      <c r="U329" s="17" t="str">
        <f t="shared" si="23"/>
        <v/>
      </c>
      <c r="V329" s="17" t="str">
        <f t="shared" si="24"/>
        <v/>
      </c>
      <c r="X329" s="17" t="str">
        <f>IF(C329="", "", IF(COUNTIF('Client List'!$Y$12:$Y$261, C329)=0, "X", ""))</f>
        <v/>
      </c>
      <c r="Z329" s="17" t="str">
        <f>IF(E329="", "", IF(COUNTIF('Client List'!$Y$12:$Y$261, E329)=0, "X", ""))</f>
        <v/>
      </c>
      <c r="AB329" s="17" t="str">
        <f>IF(G329="", "", IF(COUNTIF('Client List'!$Y$12:$Y$261, G329)=0, "X", ""))</f>
        <v/>
      </c>
      <c r="AD329" s="17" t="str">
        <f>IF(I329="", "", IF(COUNTIF('Client List'!$Y$12:$Y$261, I329)=0, "X", ""))</f>
        <v/>
      </c>
    </row>
    <row r="330" spans="1:30" x14ac:dyDescent="0.25">
      <c r="A330" s="48"/>
      <c r="B330" s="64"/>
      <c r="C330" s="57"/>
      <c r="D330" s="59"/>
      <c r="E330" s="57"/>
      <c r="F330" s="59"/>
      <c r="G330" s="57"/>
      <c r="H330" s="59"/>
      <c r="I330" s="57"/>
      <c r="J330" s="59"/>
      <c r="K330" s="48"/>
      <c r="M330" s="17" t="str">
        <f>IF($B330="", "", IF($B330&gt;'Client List'!$AA$22, 'Client List'!$AB$21, TEXT($B330, "mmm yyyy")))</f>
        <v/>
      </c>
      <c r="O330" s="17" t="str">
        <f t="shared" si="20"/>
        <v/>
      </c>
      <c r="S330" s="17" t="str">
        <f t="shared" si="21"/>
        <v/>
      </c>
      <c r="T330" s="17" t="str">
        <f t="shared" si="22"/>
        <v/>
      </c>
      <c r="U330" s="17" t="str">
        <f t="shared" si="23"/>
        <v/>
      </c>
      <c r="V330" s="17" t="str">
        <f t="shared" si="24"/>
        <v/>
      </c>
      <c r="X330" s="17" t="str">
        <f>IF(C330="", "", IF(COUNTIF('Client List'!$Y$12:$Y$261, C330)=0, "X", ""))</f>
        <v/>
      </c>
      <c r="Z330" s="17" t="str">
        <f>IF(E330="", "", IF(COUNTIF('Client List'!$Y$12:$Y$261, E330)=0, "X", ""))</f>
        <v/>
      </c>
      <c r="AB330" s="17" t="str">
        <f>IF(G330="", "", IF(COUNTIF('Client List'!$Y$12:$Y$261, G330)=0, "X", ""))</f>
        <v/>
      </c>
      <c r="AD330" s="17" t="str">
        <f>IF(I330="", "", IF(COUNTIF('Client List'!$Y$12:$Y$261, I330)=0, "X", ""))</f>
        <v/>
      </c>
    </row>
    <row r="331" spans="1:30" x14ac:dyDescent="0.25">
      <c r="A331" s="48"/>
      <c r="B331" s="64"/>
      <c r="C331" s="57"/>
      <c r="D331" s="59"/>
      <c r="E331" s="57"/>
      <c r="F331" s="59"/>
      <c r="G331" s="57"/>
      <c r="H331" s="59"/>
      <c r="I331" s="57"/>
      <c r="J331" s="59"/>
      <c r="K331" s="48"/>
      <c r="M331" s="17" t="str">
        <f>IF($B331="", "", IF($B331&gt;'Client List'!$AA$22, 'Client List'!$AB$21, TEXT($B331, "mmm yyyy")))</f>
        <v/>
      </c>
      <c r="O331" s="17" t="str">
        <f t="shared" si="20"/>
        <v/>
      </c>
      <c r="S331" s="17" t="str">
        <f t="shared" si="21"/>
        <v/>
      </c>
      <c r="T331" s="17" t="str">
        <f t="shared" si="22"/>
        <v/>
      </c>
      <c r="U331" s="17" t="str">
        <f t="shared" si="23"/>
        <v/>
      </c>
      <c r="V331" s="17" t="str">
        <f t="shared" si="24"/>
        <v/>
      </c>
      <c r="X331" s="17" t="str">
        <f>IF(C331="", "", IF(COUNTIF('Client List'!$Y$12:$Y$261, C331)=0, "X", ""))</f>
        <v/>
      </c>
      <c r="Z331" s="17" t="str">
        <f>IF(E331="", "", IF(COUNTIF('Client List'!$Y$12:$Y$261, E331)=0, "X", ""))</f>
        <v/>
      </c>
      <c r="AB331" s="17" t="str">
        <f>IF(G331="", "", IF(COUNTIF('Client List'!$Y$12:$Y$261, G331)=0, "X", ""))</f>
        <v/>
      </c>
      <c r="AD331" s="17" t="str">
        <f>IF(I331="", "", IF(COUNTIF('Client List'!$Y$12:$Y$261, I331)=0, "X", ""))</f>
        <v/>
      </c>
    </row>
    <row r="332" spans="1:30" x14ac:dyDescent="0.25">
      <c r="A332" s="48"/>
      <c r="B332" s="64"/>
      <c r="C332" s="57"/>
      <c r="D332" s="59"/>
      <c r="E332" s="57"/>
      <c r="F332" s="59"/>
      <c r="G332" s="57"/>
      <c r="H332" s="59"/>
      <c r="I332" s="57"/>
      <c r="J332" s="59"/>
      <c r="K332" s="48"/>
      <c r="M332" s="17" t="str">
        <f>IF($B332="", "", IF($B332&gt;'Client List'!$AA$22, 'Client List'!$AB$21, TEXT($B332, "mmm yyyy")))</f>
        <v/>
      </c>
      <c r="O332" s="17" t="str">
        <f t="shared" si="20"/>
        <v/>
      </c>
      <c r="S332" s="17" t="str">
        <f t="shared" si="21"/>
        <v/>
      </c>
      <c r="T332" s="17" t="str">
        <f t="shared" si="22"/>
        <v/>
      </c>
      <c r="U332" s="17" t="str">
        <f t="shared" si="23"/>
        <v/>
      </c>
      <c r="V332" s="17" t="str">
        <f t="shared" si="24"/>
        <v/>
      </c>
      <c r="X332" s="17" t="str">
        <f>IF(C332="", "", IF(COUNTIF('Client List'!$Y$12:$Y$261, C332)=0, "X", ""))</f>
        <v/>
      </c>
      <c r="Z332" s="17" t="str">
        <f>IF(E332="", "", IF(COUNTIF('Client List'!$Y$12:$Y$261, E332)=0, "X", ""))</f>
        <v/>
      </c>
      <c r="AB332" s="17" t="str">
        <f>IF(G332="", "", IF(COUNTIF('Client List'!$Y$12:$Y$261, G332)=0, "X", ""))</f>
        <v/>
      </c>
      <c r="AD332" s="17" t="str">
        <f>IF(I332="", "", IF(COUNTIF('Client List'!$Y$12:$Y$261, I332)=0, "X", ""))</f>
        <v/>
      </c>
    </row>
    <row r="333" spans="1:30" x14ac:dyDescent="0.25">
      <c r="A333" s="48"/>
      <c r="B333" s="64"/>
      <c r="C333" s="57"/>
      <c r="D333" s="59"/>
      <c r="E333" s="57"/>
      <c r="F333" s="59"/>
      <c r="G333" s="57"/>
      <c r="H333" s="59"/>
      <c r="I333" s="57"/>
      <c r="J333" s="59"/>
      <c r="K333" s="48"/>
      <c r="M333" s="17" t="str">
        <f>IF($B333="", "", IF($B333&gt;'Client List'!$AA$22, 'Client List'!$AB$21, TEXT($B333, "mmm yyyy")))</f>
        <v/>
      </c>
      <c r="O333" s="17" t="str">
        <f t="shared" ref="O333:O396" si="25">IF($B333="", "", IF(OR($B333&lt;$O$6, $B333&gt;$O$7), "X", ""))</f>
        <v/>
      </c>
      <c r="S333" s="17" t="str">
        <f t="shared" ref="S333:S396" si="26">IF($C333="", "", _xlfn.CONCAT($M333, " - ", $C333))</f>
        <v/>
      </c>
      <c r="T333" s="17" t="str">
        <f t="shared" ref="T333:T396" si="27">IF($E333="", "", _xlfn.CONCAT($M333, " - ", $E333))</f>
        <v/>
      </c>
      <c r="U333" s="17" t="str">
        <f t="shared" ref="U333:U396" si="28">IF($G333="", "", _xlfn.CONCAT($M333, " - ", $G333))</f>
        <v/>
      </c>
      <c r="V333" s="17" t="str">
        <f t="shared" ref="V333:V396" si="29">IF($I333="", "", _xlfn.CONCAT($M333, " - ", $I333))</f>
        <v/>
      </c>
      <c r="X333" s="17" t="str">
        <f>IF(C333="", "", IF(COUNTIF('Client List'!$Y$12:$Y$261, C333)=0, "X", ""))</f>
        <v/>
      </c>
      <c r="Z333" s="17" t="str">
        <f>IF(E333="", "", IF(COUNTIF('Client List'!$Y$12:$Y$261, E333)=0, "X", ""))</f>
        <v/>
      </c>
      <c r="AB333" s="17" t="str">
        <f>IF(G333="", "", IF(COUNTIF('Client List'!$Y$12:$Y$261, G333)=0, "X", ""))</f>
        <v/>
      </c>
      <c r="AD333" s="17" t="str">
        <f>IF(I333="", "", IF(COUNTIF('Client List'!$Y$12:$Y$261, I333)=0, "X", ""))</f>
        <v/>
      </c>
    </row>
    <row r="334" spans="1:30" x14ac:dyDescent="0.25">
      <c r="A334" s="48"/>
      <c r="B334" s="64"/>
      <c r="C334" s="57"/>
      <c r="D334" s="59"/>
      <c r="E334" s="57"/>
      <c r="F334" s="59"/>
      <c r="G334" s="57"/>
      <c r="H334" s="59"/>
      <c r="I334" s="57"/>
      <c r="J334" s="59"/>
      <c r="K334" s="48"/>
      <c r="M334" s="17" t="str">
        <f>IF($B334="", "", IF($B334&gt;'Client List'!$AA$22, 'Client List'!$AB$21, TEXT($B334, "mmm yyyy")))</f>
        <v/>
      </c>
      <c r="O334" s="17" t="str">
        <f t="shared" si="25"/>
        <v/>
      </c>
      <c r="S334" s="17" t="str">
        <f t="shared" si="26"/>
        <v/>
      </c>
      <c r="T334" s="17" t="str">
        <f t="shared" si="27"/>
        <v/>
      </c>
      <c r="U334" s="17" t="str">
        <f t="shared" si="28"/>
        <v/>
      </c>
      <c r="V334" s="17" t="str">
        <f t="shared" si="29"/>
        <v/>
      </c>
      <c r="X334" s="17" t="str">
        <f>IF(C334="", "", IF(COUNTIF('Client List'!$Y$12:$Y$261, C334)=0, "X", ""))</f>
        <v/>
      </c>
      <c r="Z334" s="17" t="str">
        <f>IF(E334="", "", IF(COUNTIF('Client List'!$Y$12:$Y$261, E334)=0, "X", ""))</f>
        <v/>
      </c>
      <c r="AB334" s="17" t="str">
        <f>IF(G334="", "", IF(COUNTIF('Client List'!$Y$12:$Y$261, G334)=0, "X", ""))</f>
        <v/>
      </c>
      <c r="AD334" s="17" t="str">
        <f>IF(I334="", "", IF(COUNTIF('Client List'!$Y$12:$Y$261, I334)=0, "X", ""))</f>
        <v/>
      </c>
    </row>
    <row r="335" spans="1:30" x14ac:dyDescent="0.25">
      <c r="A335" s="48"/>
      <c r="B335" s="64"/>
      <c r="C335" s="57"/>
      <c r="D335" s="59"/>
      <c r="E335" s="57"/>
      <c r="F335" s="59"/>
      <c r="G335" s="57"/>
      <c r="H335" s="59"/>
      <c r="I335" s="57"/>
      <c r="J335" s="59"/>
      <c r="K335" s="48"/>
      <c r="M335" s="17" t="str">
        <f>IF($B335="", "", IF($B335&gt;'Client List'!$AA$22, 'Client List'!$AB$21, TEXT($B335, "mmm yyyy")))</f>
        <v/>
      </c>
      <c r="O335" s="17" t="str">
        <f t="shared" si="25"/>
        <v/>
      </c>
      <c r="S335" s="17" t="str">
        <f t="shared" si="26"/>
        <v/>
      </c>
      <c r="T335" s="17" t="str">
        <f t="shared" si="27"/>
        <v/>
      </c>
      <c r="U335" s="17" t="str">
        <f t="shared" si="28"/>
        <v/>
      </c>
      <c r="V335" s="17" t="str">
        <f t="shared" si="29"/>
        <v/>
      </c>
      <c r="X335" s="17" t="str">
        <f>IF(C335="", "", IF(COUNTIF('Client List'!$Y$12:$Y$261, C335)=0, "X", ""))</f>
        <v/>
      </c>
      <c r="Z335" s="17" t="str">
        <f>IF(E335="", "", IF(COUNTIF('Client List'!$Y$12:$Y$261, E335)=0, "X", ""))</f>
        <v/>
      </c>
      <c r="AB335" s="17" t="str">
        <f>IF(G335="", "", IF(COUNTIF('Client List'!$Y$12:$Y$261, G335)=0, "X", ""))</f>
        <v/>
      </c>
      <c r="AD335" s="17" t="str">
        <f>IF(I335="", "", IF(COUNTIF('Client List'!$Y$12:$Y$261, I335)=0, "X", ""))</f>
        <v/>
      </c>
    </row>
    <row r="336" spans="1:30" x14ac:dyDescent="0.25">
      <c r="A336" s="48"/>
      <c r="B336" s="64"/>
      <c r="C336" s="57"/>
      <c r="D336" s="59"/>
      <c r="E336" s="57"/>
      <c r="F336" s="59"/>
      <c r="G336" s="57"/>
      <c r="H336" s="59"/>
      <c r="I336" s="57"/>
      <c r="J336" s="59"/>
      <c r="K336" s="48"/>
      <c r="M336" s="17" t="str">
        <f>IF($B336="", "", IF($B336&gt;'Client List'!$AA$22, 'Client List'!$AB$21, TEXT($B336, "mmm yyyy")))</f>
        <v/>
      </c>
      <c r="O336" s="17" t="str">
        <f t="shared" si="25"/>
        <v/>
      </c>
      <c r="S336" s="17" t="str">
        <f t="shared" si="26"/>
        <v/>
      </c>
      <c r="T336" s="17" t="str">
        <f t="shared" si="27"/>
        <v/>
      </c>
      <c r="U336" s="17" t="str">
        <f t="shared" si="28"/>
        <v/>
      </c>
      <c r="V336" s="17" t="str">
        <f t="shared" si="29"/>
        <v/>
      </c>
      <c r="X336" s="17" t="str">
        <f>IF(C336="", "", IF(COUNTIF('Client List'!$Y$12:$Y$261, C336)=0, "X", ""))</f>
        <v/>
      </c>
      <c r="Z336" s="17" t="str">
        <f>IF(E336="", "", IF(COUNTIF('Client List'!$Y$12:$Y$261, E336)=0, "X", ""))</f>
        <v/>
      </c>
      <c r="AB336" s="17" t="str">
        <f>IF(G336="", "", IF(COUNTIF('Client List'!$Y$12:$Y$261, G336)=0, "X", ""))</f>
        <v/>
      </c>
      <c r="AD336" s="17" t="str">
        <f>IF(I336="", "", IF(COUNTIF('Client List'!$Y$12:$Y$261, I336)=0, "X", ""))</f>
        <v/>
      </c>
    </row>
    <row r="337" spans="1:30" x14ac:dyDescent="0.25">
      <c r="A337" s="48"/>
      <c r="B337" s="64"/>
      <c r="C337" s="57"/>
      <c r="D337" s="59"/>
      <c r="E337" s="57"/>
      <c r="F337" s="59"/>
      <c r="G337" s="57"/>
      <c r="H337" s="59"/>
      <c r="I337" s="57"/>
      <c r="J337" s="59"/>
      <c r="K337" s="48"/>
      <c r="M337" s="17" t="str">
        <f>IF($B337="", "", IF($B337&gt;'Client List'!$AA$22, 'Client List'!$AB$21, TEXT($B337, "mmm yyyy")))</f>
        <v/>
      </c>
      <c r="O337" s="17" t="str">
        <f t="shared" si="25"/>
        <v/>
      </c>
      <c r="S337" s="17" t="str">
        <f t="shared" si="26"/>
        <v/>
      </c>
      <c r="T337" s="17" t="str">
        <f t="shared" si="27"/>
        <v/>
      </c>
      <c r="U337" s="17" t="str">
        <f t="shared" si="28"/>
        <v/>
      </c>
      <c r="V337" s="17" t="str">
        <f t="shared" si="29"/>
        <v/>
      </c>
      <c r="X337" s="17" t="str">
        <f>IF(C337="", "", IF(COUNTIF('Client List'!$Y$12:$Y$261, C337)=0, "X", ""))</f>
        <v/>
      </c>
      <c r="Z337" s="17" t="str">
        <f>IF(E337="", "", IF(COUNTIF('Client List'!$Y$12:$Y$261, E337)=0, "X", ""))</f>
        <v/>
      </c>
      <c r="AB337" s="17" t="str">
        <f>IF(G337="", "", IF(COUNTIF('Client List'!$Y$12:$Y$261, G337)=0, "X", ""))</f>
        <v/>
      </c>
      <c r="AD337" s="17" t="str">
        <f>IF(I337="", "", IF(COUNTIF('Client List'!$Y$12:$Y$261, I337)=0, "X", ""))</f>
        <v/>
      </c>
    </row>
    <row r="338" spans="1:30" x14ac:dyDescent="0.25">
      <c r="A338" s="48"/>
      <c r="B338" s="64"/>
      <c r="C338" s="57"/>
      <c r="D338" s="59"/>
      <c r="E338" s="57"/>
      <c r="F338" s="59"/>
      <c r="G338" s="57"/>
      <c r="H338" s="59"/>
      <c r="I338" s="57"/>
      <c r="J338" s="59"/>
      <c r="K338" s="48"/>
      <c r="M338" s="17" t="str">
        <f>IF($B338="", "", IF($B338&gt;'Client List'!$AA$22, 'Client List'!$AB$21, TEXT($B338, "mmm yyyy")))</f>
        <v/>
      </c>
      <c r="O338" s="17" t="str">
        <f t="shared" si="25"/>
        <v/>
      </c>
      <c r="S338" s="17" t="str">
        <f t="shared" si="26"/>
        <v/>
      </c>
      <c r="T338" s="17" t="str">
        <f t="shared" si="27"/>
        <v/>
      </c>
      <c r="U338" s="17" t="str">
        <f t="shared" si="28"/>
        <v/>
      </c>
      <c r="V338" s="17" t="str">
        <f t="shared" si="29"/>
        <v/>
      </c>
      <c r="X338" s="17" t="str">
        <f>IF(C338="", "", IF(COUNTIF('Client List'!$Y$12:$Y$261, C338)=0, "X", ""))</f>
        <v/>
      </c>
      <c r="Z338" s="17" t="str">
        <f>IF(E338="", "", IF(COUNTIF('Client List'!$Y$12:$Y$261, E338)=0, "X", ""))</f>
        <v/>
      </c>
      <c r="AB338" s="17" t="str">
        <f>IF(G338="", "", IF(COUNTIF('Client List'!$Y$12:$Y$261, G338)=0, "X", ""))</f>
        <v/>
      </c>
      <c r="AD338" s="17" t="str">
        <f>IF(I338="", "", IF(COUNTIF('Client List'!$Y$12:$Y$261, I338)=0, "X", ""))</f>
        <v/>
      </c>
    </row>
    <row r="339" spans="1:30" x14ac:dyDescent="0.25">
      <c r="A339" s="48"/>
      <c r="B339" s="64"/>
      <c r="C339" s="57"/>
      <c r="D339" s="59"/>
      <c r="E339" s="57"/>
      <c r="F339" s="59"/>
      <c r="G339" s="57"/>
      <c r="H339" s="59"/>
      <c r="I339" s="57"/>
      <c r="J339" s="59"/>
      <c r="K339" s="48"/>
      <c r="M339" s="17" t="str">
        <f>IF($B339="", "", IF($B339&gt;'Client List'!$AA$22, 'Client List'!$AB$21, TEXT($B339, "mmm yyyy")))</f>
        <v/>
      </c>
      <c r="O339" s="17" t="str">
        <f t="shared" si="25"/>
        <v/>
      </c>
      <c r="S339" s="17" t="str">
        <f t="shared" si="26"/>
        <v/>
      </c>
      <c r="T339" s="17" t="str">
        <f t="shared" si="27"/>
        <v/>
      </c>
      <c r="U339" s="17" t="str">
        <f t="shared" si="28"/>
        <v/>
      </c>
      <c r="V339" s="17" t="str">
        <f t="shared" si="29"/>
        <v/>
      </c>
      <c r="X339" s="17" t="str">
        <f>IF(C339="", "", IF(COUNTIF('Client List'!$Y$12:$Y$261, C339)=0, "X", ""))</f>
        <v/>
      </c>
      <c r="Z339" s="17" t="str">
        <f>IF(E339="", "", IF(COUNTIF('Client List'!$Y$12:$Y$261, E339)=0, "X", ""))</f>
        <v/>
      </c>
      <c r="AB339" s="17" t="str">
        <f>IF(G339="", "", IF(COUNTIF('Client List'!$Y$12:$Y$261, G339)=0, "X", ""))</f>
        <v/>
      </c>
      <c r="AD339" s="17" t="str">
        <f>IF(I339="", "", IF(COUNTIF('Client List'!$Y$12:$Y$261, I339)=0, "X", ""))</f>
        <v/>
      </c>
    </row>
    <row r="340" spans="1:30" x14ac:dyDescent="0.25">
      <c r="A340" s="48"/>
      <c r="B340" s="64"/>
      <c r="C340" s="57"/>
      <c r="D340" s="59"/>
      <c r="E340" s="57"/>
      <c r="F340" s="59"/>
      <c r="G340" s="57"/>
      <c r="H340" s="59"/>
      <c r="I340" s="57"/>
      <c r="J340" s="59"/>
      <c r="K340" s="48"/>
      <c r="M340" s="17" t="str">
        <f>IF($B340="", "", IF($B340&gt;'Client List'!$AA$22, 'Client List'!$AB$21, TEXT($B340, "mmm yyyy")))</f>
        <v/>
      </c>
      <c r="O340" s="17" t="str">
        <f t="shared" si="25"/>
        <v/>
      </c>
      <c r="S340" s="17" t="str">
        <f t="shared" si="26"/>
        <v/>
      </c>
      <c r="T340" s="17" t="str">
        <f t="shared" si="27"/>
        <v/>
      </c>
      <c r="U340" s="17" t="str">
        <f t="shared" si="28"/>
        <v/>
      </c>
      <c r="V340" s="17" t="str">
        <f t="shared" si="29"/>
        <v/>
      </c>
      <c r="X340" s="17" t="str">
        <f>IF(C340="", "", IF(COUNTIF('Client List'!$Y$12:$Y$261, C340)=0, "X", ""))</f>
        <v/>
      </c>
      <c r="Z340" s="17" t="str">
        <f>IF(E340="", "", IF(COUNTIF('Client List'!$Y$12:$Y$261, E340)=0, "X", ""))</f>
        <v/>
      </c>
      <c r="AB340" s="17" t="str">
        <f>IF(G340="", "", IF(COUNTIF('Client List'!$Y$12:$Y$261, G340)=0, "X", ""))</f>
        <v/>
      </c>
      <c r="AD340" s="17" t="str">
        <f>IF(I340="", "", IF(COUNTIF('Client List'!$Y$12:$Y$261, I340)=0, "X", ""))</f>
        <v/>
      </c>
    </row>
    <row r="341" spans="1:30" x14ac:dyDescent="0.25">
      <c r="A341" s="48"/>
      <c r="B341" s="64"/>
      <c r="C341" s="57"/>
      <c r="D341" s="59"/>
      <c r="E341" s="57"/>
      <c r="F341" s="59"/>
      <c r="G341" s="57"/>
      <c r="H341" s="59"/>
      <c r="I341" s="57"/>
      <c r="J341" s="59"/>
      <c r="K341" s="48"/>
      <c r="M341" s="17" t="str">
        <f>IF($B341="", "", IF($B341&gt;'Client List'!$AA$22, 'Client List'!$AB$21, TEXT($B341, "mmm yyyy")))</f>
        <v/>
      </c>
      <c r="O341" s="17" t="str">
        <f t="shared" si="25"/>
        <v/>
      </c>
      <c r="S341" s="17" t="str">
        <f t="shared" si="26"/>
        <v/>
      </c>
      <c r="T341" s="17" t="str">
        <f t="shared" si="27"/>
        <v/>
      </c>
      <c r="U341" s="17" t="str">
        <f t="shared" si="28"/>
        <v/>
      </c>
      <c r="V341" s="17" t="str">
        <f t="shared" si="29"/>
        <v/>
      </c>
      <c r="X341" s="17" t="str">
        <f>IF(C341="", "", IF(COUNTIF('Client List'!$Y$12:$Y$261, C341)=0, "X", ""))</f>
        <v/>
      </c>
      <c r="Z341" s="17" t="str">
        <f>IF(E341="", "", IF(COUNTIF('Client List'!$Y$12:$Y$261, E341)=0, "X", ""))</f>
        <v/>
      </c>
      <c r="AB341" s="17" t="str">
        <f>IF(G341="", "", IF(COUNTIF('Client List'!$Y$12:$Y$261, G341)=0, "X", ""))</f>
        <v/>
      </c>
      <c r="AD341" s="17" t="str">
        <f>IF(I341="", "", IF(COUNTIF('Client List'!$Y$12:$Y$261, I341)=0, "X", ""))</f>
        <v/>
      </c>
    </row>
    <row r="342" spans="1:30" x14ac:dyDescent="0.25">
      <c r="A342" s="48"/>
      <c r="B342" s="64"/>
      <c r="C342" s="57"/>
      <c r="D342" s="59"/>
      <c r="E342" s="57"/>
      <c r="F342" s="59"/>
      <c r="G342" s="57"/>
      <c r="H342" s="59"/>
      <c r="I342" s="57"/>
      <c r="J342" s="59"/>
      <c r="K342" s="48"/>
      <c r="M342" s="17" t="str">
        <f>IF($B342="", "", IF($B342&gt;'Client List'!$AA$22, 'Client List'!$AB$21, TEXT($B342, "mmm yyyy")))</f>
        <v/>
      </c>
      <c r="O342" s="17" t="str">
        <f t="shared" si="25"/>
        <v/>
      </c>
      <c r="S342" s="17" t="str">
        <f t="shared" si="26"/>
        <v/>
      </c>
      <c r="T342" s="17" t="str">
        <f t="shared" si="27"/>
        <v/>
      </c>
      <c r="U342" s="17" t="str">
        <f t="shared" si="28"/>
        <v/>
      </c>
      <c r="V342" s="17" t="str">
        <f t="shared" si="29"/>
        <v/>
      </c>
      <c r="X342" s="17" t="str">
        <f>IF(C342="", "", IF(COUNTIF('Client List'!$Y$12:$Y$261, C342)=0, "X", ""))</f>
        <v/>
      </c>
      <c r="Z342" s="17" t="str">
        <f>IF(E342="", "", IF(COUNTIF('Client List'!$Y$12:$Y$261, E342)=0, "X", ""))</f>
        <v/>
      </c>
      <c r="AB342" s="17" t="str">
        <f>IF(G342="", "", IF(COUNTIF('Client List'!$Y$12:$Y$261, G342)=0, "X", ""))</f>
        <v/>
      </c>
      <c r="AD342" s="17" t="str">
        <f>IF(I342="", "", IF(COUNTIF('Client List'!$Y$12:$Y$261, I342)=0, "X", ""))</f>
        <v/>
      </c>
    </row>
    <row r="343" spans="1:30" x14ac:dyDescent="0.25">
      <c r="A343" s="48"/>
      <c r="B343" s="64"/>
      <c r="C343" s="57"/>
      <c r="D343" s="59"/>
      <c r="E343" s="57"/>
      <c r="F343" s="59"/>
      <c r="G343" s="57"/>
      <c r="H343" s="59"/>
      <c r="I343" s="57"/>
      <c r="J343" s="59"/>
      <c r="K343" s="48"/>
      <c r="M343" s="17" t="str">
        <f>IF($B343="", "", IF($B343&gt;'Client List'!$AA$22, 'Client List'!$AB$21, TEXT($B343, "mmm yyyy")))</f>
        <v/>
      </c>
      <c r="O343" s="17" t="str">
        <f t="shared" si="25"/>
        <v/>
      </c>
      <c r="S343" s="17" t="str">
        <f t="shared" si="26"/>
        <v/>
      </c>
      <c r="T343" s="17" t="str">
        <f t="shared" si="27"/>
        <v/>
      </c>
      <c r="U343" s="17" t="str">
        <f t="shared" si="28"/>
        <v/>
      </c>
      <c r="V343" s="17" t="str">
        <f t="shared" si="29"/>
        <v/>
      </c>
      <c r="X343" s="17" t="str">
        <f>IF(C343="", "", IF(COUNTIF('Client List'!$Y$12:$Y$261, C343)=0, "X", ""))</f>
        <v/>
      </c>
      <c r="Z343" s="17" t="str">
        <f>IF(E343="", "", IF(COUNTIF('Client List'!$Y$12:$Y$261, E343)=0, "X", ""))</f>
        <v/>
      </c>
      <c r="AB343" s="17" t="str">
        <f>IF(G343="", "", IF(COUNTIF('Client List'!$Y$12:$Y$261, G343)=0, "X", ""))</f>
        <v/>
      </c>
      <c r="AD343" s="17" t="str">
        <f>IF(I343="", "", IF(COUNTIF('Client List'!$Y$12:$Y$261, I343)=0, "X", ""))</f>
        <v/>
      </c>
    </row>
    <row r="344" spans="1:30" x14ac:dyDescent="0.25">
      <c r="A344" s="48"/>
      <c r="B344" s="64"/>
      <c r="C344" s="57"/>
      <c r="D344" s="59"/>
      <c r="E344" s="57"/>
      <c r="F344" s="59"/>
      <c r="G344" s="57"/>
      <c r="H344" s="59"/>
      <c r="I344" s="57"/>
      <c r="J344" s="59"/>
      <c r="K344" s="48"/>
      <c r="M344" s="17" t="str">
        <f>IF($B344="", "", IF($B344&gt;'Client List'!$AA$22, 'Client List'!$AB$21, TEXT($B344, "mmm yyyy")))</f>
        <v/>
      </c>
      <c r="O344" s="17" t="str">
        <f t="shared" si="25"/>
        <v/>
      </c>
      <c r="S344" s="17" t="str">
        <f t="shared" si="26"/>
        <v/>
      </c>
      <c r="T344" s="17" t="str">
        <f t="shared" si="27"/>
        <v/>
      </c>
      <c r="U344" s="17" t="str">
        <f t="shared" si="28"/>
        <v/>
      </c>
      <c r="V344" s="17" t="str">
        <f t="shared" si="29"/>
        <v/>
      </c>
      <c r="X344" s="17" t="str">
        <f>IF(C344="", "", IF(COUNTIF('Client List'!$Y$12:$Y$261, C344)=0, "X", ""))</f>
        <v/>
      </c>
      <c r="Z344" s="17" t="str">
        <f>IF(E344="", "", IF(COUNTIF('Client List'!$Y$12:$Y$261, E344)=0, "X", ""))</f>
        <v/>
      </c>
      <c r="AB344" s="17" t="str">
        <f>IF(G344="", "", IF(COUNTIF('Client List'!$Y$12:$Y$261, G344)=0, "X", ""))</f>
        <v/>
      </c>
      <c r="AD344" s="17" t="str">
        <f>IF(I344="", "", IF(COUNTIF('Client List'!$Y$12:$Y$261, I344)=0, "X", ""))</f>
        <v/>
      </c>
    </row>
    <row r="345" spans="1:30" x14ac:dyDescent="0.25">
      <c r="A345" s="48"/>
      <c r="B345" s="64"/>
      <c r="C345" s="57"/>
      <c r="D345" s="59"/>
      <c r="E345" s="57"/>
      <c r="F345" s="59"/>
      <c r="G345" s="57"/>
      <c r="H345" s="59"/>
      <c r="I345" s="57"/>
      <c r="J345" s="59"/>
      <c r="K345" s="48"/>
      <c r="M345" s="17" t="str">
        <f>IF($B345="", "", IF($B345&gt;'Client List'!$AA$22, 'Client List'!$AB$21, TEXT($B345, "mmm yyyy")))</f>
        <v/>
      </c>
      <c r="O345" s="17" t="str">
        <f t="shared" si="25"/>
        <v/>
      </c>
      <c r="S345" s="17" t="str">
        <f t="shared" si="26"/>
        <v/>
      </c>
      <c r="T345" s="17" t="str">
        <f t="shared" si="27"/>
        <v/>
      </c>
      <c r="U345" s="17" t="str">
        <f t="shared" si="28"/>
        <v/>
      </c>
      <c r="V345" s="17" t="str">
        <f t="shared" si="29"/>
        <v/>
      </c>
      <c r="X345" s="17" t="str">
        <f>IF(C345="", "", IF(COUNTIF('Client List'!$Y$12:$Y$261, C345)=0, "X", ""))</f>
        <v/>
      </c>
      <c r="Z345" s="17" t="str">
        <f>IF(E345="", "", IF(COUNTIF('Client List'!$Y$12:$Y$261, E345)=0, "X", ""))</f>
        <v/>
      </c>
      <c r="AB345" s="17" t="str">
        <f>IF(G345="", "", IF(COUNTIF('Client List'!$Y$12:$Y$261, G345)=0, "X", ""))</f>
        <v/>
      </c>
      <c r="AD345" s="17" t="str">
        <f>IF(I345="", "", IF(COUNTIF('Client List'!$Y$12:$Y$261, I345)=0, "X", ""))</f>
        <v/>
      </c>
    </row>
    <row r="346" spans="1:30" x14ac:dyDescent="0.25">
      <c r="A346" s="48"/>
      <c r="B346" s="64"/>
      <c r="C346" s="57"/>
      <c r="D346" s="59"/>
      <c r="E346" s="57"/>
      <c r="F346" s="59"/>
      <c r="G346" s="57"/>
      <c r="H346" s="59"/>
      <c r="I346" s="57"/>
      <c r="J346" s="59"/>
      <c r="K346" s="48"/>
      <c r="M346" s="17" t="str">
        <f>IF($B346="", "", IF($B346&gt;'Client List'!$AA$22, 'Client List'!$AB$21, TEXT($B346, "mmm yyyy")))</f>
        <v/>
      </c>
      <c r="O346" s="17" t="str">
        <f t="shared" si="25"/>
        <v/>
      </c>
      <c r="S346" s="17" t="str">
        <f t="shared" si="26"/>
        <v/>
      </c>
      <c r="T346" s="17" t="str">
        <f t="shared" si="27"/>
        <v/>
      </c>
      <c r="U346" s="17" t="str">
        <f t="shared" si="28"/>
        <v/>
      </c>
      <c r="V346" s="17" t="str">
        <f t="shared" si="29"/>
        <v/>
      </c>
      <c r="X346" s="17" t="str">
        <f>IF(C346="", "", IF(COUNTIF('Client List'!$Y$12:$Y$261, C346)=0, "X", ""))</f>
        <v/>
      </c>
      <c r="Z346" s="17" t="str">
        <f>IF(E346="", "", IF(COUNTIF('Client List'!$Y$12:$Y$261, E346)=0, "X", ""))</f>
        <v/>
      </c>
      <c r="AB346" s="17" t="str">
        <f>IF(G346="", "", IF(COUNTIF('Client List'!$Y$12:$Y$261, G346)=0, "X", ""))</f>
        <v/>
      </c>
      <c r="AD346" s="17" t="str">
        <f>IF(I346="", "", IF(COUNTIF('Client List'!$Y$12:$Y$261, I346)=0, "X", ""))</f>
        <v/>
      </c>
    </row>
    <row r="347" spans="1:30" x14ac:dyDescent="0.25">
      <c r="A347" s="48"/>
      <c r="B347" s="64"/>
      <c r="C347" s="57"/>
      <c r="D347" s="59"/>
      <c r="E347" s="57"/>
      <c r="F347" s="59"/>
      <c r="G347" s="57"/>
      <c r="H347" s="59"/>
      <c r="I347" s="57"/>
      <c r="J347" s="59"/>
      <c r="K347" s="48"/>
      <c r="M347" s="17" t="str">
        <f>IF($B347="", "", IF($B347&gt;'Client List'!$AA$22, 'Client List'!$AB$21, TEXT($B347, "mmm yyyy")))</f>
        <v/>
      </c>
      <c r="O347" s="17" t="str">
        <f t="shared" si="25"/>
        <v/>
      </c>
      <c r="S347" s="17" t="str">
        <f t="shared" si="26"/>
        <v/>
      </c>
      <c r="T347" s="17" t="str">
        <f t="shared" si="27"/>
        <v/>
      </c>
      <c r="U347" s="17" t="str">
        <f t="shared" si="28"/>
        <v/>
      </c>
      <c r="V347" s="17" t="str">
        <f t="shared" si="29"/>
        <v/>
      </c>
      <c r="X347" s="17" t="str">
        <f>IF(C347="", "", IF(COUNTIF('Client List'!$Y$12:$Y$261, C347)=0, "X", ""))</f>
        <v/>
      </c>
      <c r="Z347" s="17" t="str">
        <f>IF(E347="", "", IF(COUNTIF('Client List'!$Y$12:$Y$261, E347)=0, "X", ""))</f>
        <v/>
      </c>
      <c r="AB347" s="17" t="str">
        <f>IF(G347="", "", IF(COUNTIF('Client List'!$Y$12:$Y$261, G347)=0, "X", ""))</f>
        <v/>
      </c>
      <c r="AD347" s="17" t="str">
        <f>IF(I347="", "", IF(COUNTIF('Client List'!$Y$12:$Y$261, I347)=0, "X", ""))</f>
        <v/>
      </c>
    </row>
    <row r="348" spans="1:30" x14ac:dyDescent="0.25">
      <c r="A348" s="48"/>
      <c r="B348" s="64"/>
      <c r="C348" s="57"/>
      <c r="D348" s="59"/>
      <c r="E348" s="57"/>
      <c r="F348" s="59"/>
      <c r="G348" s="57"/>
      <c r="H348" s="59"/>
      <c r="I348" s="57"/>
      <c r="J348" s="59"/>
      <c r="K348" s="48"/>
      <c r="M348" s="17" t="str">
        <f>IF($B348="", "", IF($B348&gt;'Client List'!$AA$22, 'Client List'!$AB$21, TEXT($B348, "mmm yyyy")))</f>
        <v/>
      </c>
      <c r="O348" s="17" t="str">
        <f t="shared" si="25"/>
        <v/>
      </c>
      <c r="S348" s="17" t="str">
        <f t="shared" si="26"/>
        <v/>
      </c>
      <c r="T348" s="17" t="str">
        <f t="shared" si="27"/>
        <v/>
      </c>
      <c r="U348" s="17" t="str">
        <f t="shared" si="28"/>
        <v/>
      </c>
      <c r="V348" s="17" t="str">
        <f t="shared" si="29"/>
        <v/>
      </c>
      <c r="X348" s="17" t="str">
        <f>IF(C348="", "", IF(COUNTIF('Client List'!$Y$12:$Y$261, C348)=0, "X", ""))</f>
        <v/>
      </c>
      <c r="Z348" s="17" t="str">
        <f>IF(E348="", "", IF(COUNTIF('Client List'!$Y$12:$Y$261, E348)=0, "X", ""))</f>
        <v/>
      </c>
      <c r="AB348" s="17" t="str">
        <f>IF(G348="", "", IF(COUNTIF('Client List'!$Y$12:$Y$261, G348)=0, "X", ""))</f>
        <v/>
      </c>
      <c r="AD348" s="17" t="str">
        <f>IF(I348="", "", IF(COUNTIF('Client List'!$Y$12:$Y$261, I348)=0, "X", ""))</f>
        <v/>
      </c>
    </row>
    <row r="349" spans="1:30" x14ac:dyDescent="0.25">
      <c r="A349" s="48"/>
      <c r="B349" s="64"/>
      <c r="C349" s="57"/>
      <c r="D349" s="59"/>
      <c r="E349" s="57"/>
      <c r="F349" s="59"/>
      <c r="G349" s="57"/>
      <c r="H349" s="59"/>
      <c r="I349" s="57"/>
      <c r="J349" s="59"/>
      <c r="K349" s="48"/>
      <c r="M349" s="17" t="str">
        <f>IF($B349="", "", IF($B349&gt;'Client List'!$AA$22, 'Client List'!$AB$21, TEXT($B349, "mmm yyyy")))</f>
        <v/>
      </c>
      <c r="O349" s="17" t="str">
        <f t="shared" si="25"/>
        <v/>
      </c>
      <c r="S349" s="17" t="str">
        <f t="shared" si="26"/>
        <v/>
      </c>
      <c r="T349" s="17" t="str">
        <f t="shared" si="27"/>
        <v/>
      </c>
      <c r="U349" s="17" t="str">
        <f t="shared" si="28"/>
        <v/>
      </c>
      <c r="V349" s="17" t="str">
        <f t="shared" si="29"/>
        <v/>
      </c>
      <c r="X349" s="17" t="str">
        <f>IF(C349="", "", IF(COUNTIF('Client List'!$Y$12:$Y$261, C349)=0, "X", ""))</f>
        <v/>
      </c>
      <c r="Z349" s="17" t="str">
        <f>IF(E349="", "", IF(COUNTIF('Client List'!$Y$12:$Y$261, E349)=0, "X", ""))</f>
        <v/>
      </c>
      <c r="AB349" s="17" t="str">
        <f>IF(G349="", "", IF(COUNTIF('Client List'!$Y$12:$Y$261, G349)=0, "X", ""))</f>
        <v/>
      </c>
      <c r="AD349" s="17" t="str">
        <f>IF(I349="", "", IF(COUNTIF('Client List'!$Y$12:$Y$261, I349)=0, "X", ""))</f>
        <v/>
      </c>
    </row>
    <row r="350" spans="1:30" x14ac:dyDescent="0.25">
      <c r="A350" s="48"/>
      <c r="B350" s="64"/>
      <c r="C350" s="57"/>
      <c r="D350" s="59"/>
      <c r="E350" s="57"/>
      <c r="F350" s="59"/>
      <c r="G350" s="57"/>
      <c r="H350" s="59"/>
      <c r="I350" s="57"/>
      <c r="J350" s="59"/>
      <c r="K350" s="48"/>
      <c r="M350" s="17" t="str">
        <f>IF($B350="", "", IF($B350&gt;'Client List'!$AA$22, 'Client List'!$AB$21, TEXT($B350, "mmm yyyy")))</f>
        <v/>
      </c>
      <c r="O350" s="17" t="str">
        <f t="shared" si="25"/>
        <v/>
      </c>
      <c r="S350" s="17" t="str">
        <f t="shared" si="26"/>
        <v/>
      </c>
      <c r="T350" s="17" t="str">
        <f t="shared" si="27"/>
        <v/>
      </c>
      <c r="U350" s="17" t="str">
        <f t="shared" si="28"/>
        <v/>
      </c>
      <c r="V350" s="17" t="str">
        <f t="shared" si="29"/>
        <v/>
      </c>
      <c r="X350" s="17" t="str">
        <f>IF(C350="", "", IF(COUNTIF('Client List'!$Y$12:$Y$261, C350)=0, "X", ""))</f>
        <v/>
      </c>
      <c r="Z350" s="17" t="str">
        <f>IF(E350="", "", IF(COUNTIF('Client List'!$Y$12:$Y$261, E350)=0, "X", ""))</f>
        <v/>
      </c>
      <c r="AB350" s="17" t="str">
        <f>IF(G350="", "", IF(COUNTIF('Client List'!$Y$12:$Y$261, G350)=0, "X", ""))</f>
        <v/>
      </c>
      <c r="AD350" s="17" t="str">
        <f>IF(I350="", "", IF(COUNTIF('Client List'!$Y$12:$Y$261, I350)=0, "X", ""))</f>
        <v/>
      </c>
    </row>
    <row r="351" spans="1:30" x14ac:dyDescent="0.25">
      <c r="A351" s="48"/>
      <c r="B351" s="64"/>
      <c r="C351" s="57"/>
      <c r="D351" s="59"/>
      <c r="E351" s="57"/>
      <c r="F351" s="59"/>
      <c r="G351" s="57"/>
      <c r="H351" s="59"/>
      <c r="I351" s="57"/>
      <c r="J351" s="59"/>
      <c r="K351" s="48"/>
      <c r="M351" s="17" t="str">
        <f>IF($B351="", "", IF($B351&gt;'Client List'!$AA$22, 'Client List'!$AB$21, TEXT($B351, "mmm yyyy")))</f>
        <v/>
      </c>
      <c r="O351" s="17" t="str">
        <f t="shared" si="25"/>
        <v/>
      </c>
      <c r="S351" s="17" t="str">
        <f t="shared" si="26"/>
        <v/>
      </c>
      <c r="T351" s="17" t="str">
        <f t="shared" si="27"/>
        <v/>
      </c>
      <c r="U351" s="17" t="str">
        <f t="shared" si="28"/>
        <v/>
      </c>
      <c r="V351" s="17" t="str">
        <f t="shared" si="29"/>
        <v/>
      </c>
      <c r="X351" s="17" t="str">
        <f>IF(C351="", "", IF(COUNTIF('Client List'!$Y$12:$Y$261, C351)=0, "X", ""))</f>
        <v/>
      </c>
      <c r="Z351" s="17" t="str">
        <f>IF(E351="", "", IF(COUNTIF('Client List'!$Y$12:$Y$261, E351)=0, "X", ""))</f>
        <v/>
      </c>
      <c r="AB351" s="17" t="str">
        <f>IF(G351="", "", IF(COUNTIF('Client List'!$Y$12:$Y$261, G351)=0, "X", ""))</f>
        <v/>
      </c>
      <c r="AD351" s="17" t="str">
        <f>IF(I351="", "", IF(COUNTIF('Client List'!$Y$12:$Y$261, I351)=0, "X", ""))</f>
        <v/>
      </c>
    </row>
    <row r="352" spans="1:30" x14ac:dyDescent="0.25">
      <c r="A352" s="48"/>
      <c r="B352" s="64"/>
      <c r="C352" s="57"/>
      <c r="D352" s="59"/>
      <c r="E352" s="57"/>
      <c r="F352" s="59"/>
      <c r="G352" s="57"/>
      <c r="H352" s="59"/>
      <c r="I352" s="57"/>
      <c r="J352" s="59"/>
      <c r="K352" s="48"/>
      <c r="M352" s="17" t="str">
        <f>IF($B352="", "", IF($B352&gt;'Client List'!$AA$22, 'Client List'!$AB$21, TEXT($B352, "mmm yyyy")))</f>
        <v/>
      </c>
      <c r="O352" s="17" t="str">
        <f t="shared" si="25"/>
        <v/>
      </c>
      <c r="S352" s="17" t="str">
        <f t="shared" si="26"/>
        <v/>
      </c>
      <c r="T352" s="17" t="str">
        <f t="shared" si="27"/>
        <v/>
      </c>
      <c r="U352" s="17" t="str">
        <f t="shared" si="28"/>
        <v/>
      </c>
      <c r="V352" s="17" t="str">
        <f t="shared" si="29"/>
        <v/>
      </c>
      <c r="X352" s="17" t="str">
        <f>IF(C352="", "", IF(COUNTIF('Client List'!$Y$12:$Y$261, C352)=0, "X", ""))</f>
        <v/>
      </c>
      <c r="Z352" s="17" t="str">
        <f>IF(E352="", "", IF(COUNTIF('Client List'!$Y$12:$Y$261, E352)=0, "X", ""))</f>
        <v/>
      </c>
      <c r="AB352" s="17" t="str">
        <f>IF(G352="", "", IF(COUNTIF('Client List'!$Y$12:$Y$261, G352)=0, "X", ""))</f>
        <v/>
      </c>
      <c r="AD352" s="17" t="str">
        <f>IF(I352="", "", IF(COUNTIF('Client List'!$Y$12:$Y$261, I352)=0, "X", ""))</f>
        <v/>
      </c>
    </row>
    <row r="353" spans="1:30" x14ac:dyDescent="0.25">
      <c r="A353" s="48"/>
      <c r="B353" s="64"/>
      <c r="C353" s="57"/>
      <c r="D353" s="59"/>
      <c r="E353" s="57"/>
      <c r="F353" s="59"/>
      <c r="G353" s="57"/>
      <c r="H353" s="59"/>
      <c r="I353" s="57"/>
      <c r="J353" s="59"/>
      <c r="K353" s="48"/>
      <c r="M353" s="17" t="str">
        <f>IF($B353="", "", IF($B353&gt;'Client List'!$AA$22, 'Client List'!$AB$21, TEXT($B353, "mmm yyyy")))</f>
        <v/>
      </c>
      <c r="O353" s="17" t="str">
        <f t="shared" si="25"/>
        <v/>
      </c>
      <c r="S353" s="17" t="str">
        <f t="shared" si="26"/>
        <v/>
      </c>
      <c r="T353" s="17" t="str">
        <f t="shared" si="27"/>
        <v/>
      </c>
      <c r="U353" s="17" t="str">
        <f t="shared" si="28"/>
        <v/>
      </c>
      <c r="V353" s="17" t="str">
        <f t="shared" si="29"/>
        <v/>
      </c>
      <c r="X353" s="17" t="str">
        <f>IF(C353="", "", IF(COUNTIF('Client List'!$Y$12:$Y$261, C353)=0, "X", ""))</f>
        <v/>
      </c>
      <c r="Z353" s="17" t="str">
        <f>IF(E353="", "", IF(COUNTIF('Client List'!$Y$12:$Y$261, E353)=0, "X", ""))</f>
        <v/>
      </c>
      <c r="AB353" s="17" t="str">
        <f>IF(G353="", "", IF(COUNTIF('Client List'!$Y$12:$Y$261, G353)=0, "X", ""))</f>
        <v/>
      </c>
      <c r="AD353" s="17" t="str">
        <f>IF(I353="", "", IF(COUNTIF('Client List'!$Y$12:$Y$261, I353)=0, "X", ""))</f>
        <v/>
      </c>
    </row>
    <row r="354" spans="1:30" x14ac:dyDescent="0.25">
      <c r="A354" s="48"/>
      <c r="B354" s="64"/>
      <c r="C354" s="57"/>
      <c r="D354" s="59"/>
      <c r="E354" s="57"/>
      <c r="F354" s="59"/>
      <c r="G354" s="57"/>
      <c r="H354" s="59"/>
      <c r="I354" s="57"/>
      <c r="J354" s="59"/>
      <c r="K354" s="48"/>
      <c r="M354" s="17" t="str">
        <f>IF($B354="", "", IF($B354&gt;'Client List'!$AA$22, 'Client List'!$AB$21, TEXT($B354, "mmm yyyy")))</f>
        <v/>
      </c>
      <c r="O354" s="17" t="str">
        <f t="shared" si="25"/>
        <v/>
      </c>
      <c r="S354" s="17" t="str">
        <f t="shared" si="26"/>
        <v/>
      </c>
      <c r="T354" s="17" t="str">
        <f t="shared" si="27"/>
        <v/>
      </c>
      <c r="U354" s="17" t="str">
        <f t="shared" si="28"/>
        <v/>
      </c>
      <c r="V354" s="17" t="str">
        <f t="shared" si="29"/>
        <v/>
      </c>
      <c r="X354" s="17" t="str">
        <f>IF(C354="", "", IF(COUNTIF('Client List'!$Y$12:$Y$261, C354)=0, "X", ""))</f>
        <v/>
      </c>
      <c r="Z354" s="17" t="str">
        <f>IF(E354="", "", IF(COUNTIF('Client List'!$Y$12:$Y$261, E354)=0, "X", ""))</f>
        <v/>
      </c>
      <c r="AB354" s="17" t="str">
        <f>IF(G354="", "", IF(COUNTIF('Client List'!$Y$12:$Y$261, G354)=0, "X", ""))</f>
        <v/>
      </c>
      <c r="AD354" s="17" t="str">
        <f>IF(I354="", "", IF(COUNTIF('Client List'!$Y$12:$Y$261, I354)=0, "X", ""))</f>
        <v/>
      </c>
    </row>
    <row r="355" spans="1:30" x14ac:dyDescent="0.25">
      <c r="A355" s="48"/>
      <c r="B355" s="64"/>
      <c r="C355" s="57"/>
      <c r="D355" s="59"/>
      <c r="E355" s="57"/>
      <c r="F355" s="59"/>
      <c r="G355" s="57"/>
      <c r="H355" s="59"/>
      <c r="I355" s="57"/>
      <c r="J355" s="59"/>
      <c r="K355" s="48"/>
      <c r="M355" s="17" t="str">
        <f>IF($B355="", "", IF($B355&gt;'Client List'!$AA$22, 'Client List'!$AB$21, TEXT($B355, "mmm yyyy")))</f>
        <v/>
      </c>
      <c r="O355" s="17" t="str">
        <f t="shared" si="25"/>
        <v/>
      </c>
      <c r="S355" s="17" t="str">
        <f t="shared" si="26"/>
        <v/>
      </c>
      <c r="T355" s="17" t="str">
        <f t="shared" si="27"/>
        <v/>
      </c>
      <c r="U355" s="17" t="str">
        <f t="shared" si="28"/>
        <v/>
      </c>
      <c r="V355" s="17" t="str">
        <f t="shared" si="29"/>
        <v/>
      </c>
      <c r="X355" s="17" t="str">
        <f>IF(C355="", "", IF(COUNTIF('Client List'!$Y$12:$Y$261, C355)=0, "X", ""))</f>
        <v/>
      </c>
      <c r="Z355" s="17" t="str">
        <f>IF(E355="", "", IF(COUNTIF('Client List'!$Y$12:$Y$261, E355)=0, "X", ""))</f>
        <v/>
      </c>
      <c r="AB355" s="17" t="str">
        <f>IF(G355="", "", IF(COUNTIF('Client List'!$Y$12:$Y$261, G355)=0, "X", ""))</f>
        <v/>
      </c>
      <c r="AD355" s="17" t="str">
        <f>IF(I355="", "", IF(COUNTIF('Client List'!$Y$12:$Y$261, I355)=0, "X", ""))</f>
        <v/>
      </c>
    </row>
    <row r="356" spans="1:30" x14ac:dyDescent="0.25">
      <c r="A356" s="48"/>
      <c r="B356" s="64"/>
      <c r="C356" s="57"/>
      <c r="D356" s="59"/>
      <c r="E356" s="57"/>
      <c r="F356" s="59"/>
      <c r="G356" s="57"/>
      <c r="H356" s="59"/>
      <c r="I356" s="57"/>
      <c r="J356" s="59"/>
      <c r="K356" s="48"/>
      <c r="M356" s="17" t="str">
        <f>IF($B356="", "", IF($B356&gt;'Client List'!$AA$22, 'Client List'!$AB$21, TEXT($B356, "mmm yyyy")))</f>
        <v/>
      </c>
      <c r="O356" s="17" t="str">
        <f t="shared" si="25"/>
        <v/>
      </c>
      <c r="S356" s="17" t="str">
        <f t="shared" si="26"/>
        <v/>
      </c>
      <c r="T356" s="17" t="str">
        <f t="shared" si="27"/>
        <v/>
      </c>
      <c r="U356" s="17" t="str">
        <f t="shared" si="28"/>
        <v/>
      </c>
      <c r="V356" s="17" t="str">
        <f t="shared" si="29"/>
        <v/>
      </c>
      <c r="X356" s="17" t="str">
        <f>IF(C356="", "", IF(COUNTIF('Client List'!$Y$12:$Y$261, C356)=0, "X", ""))</f>
        <v/>
      </c>
      <c r="Z356" s="17" t="str">
        <f>IF(E356="", "", IF(COUNTIF('Client List'!$Y$12:$Y$261, E356)=0, "X", ""))</f>
        <v/>
      </c>
      <c r="AB356" s="17" t="str">
        <f>IF(G356="", "", IF(COUNTIF('Client List'!$Y$12:$Y$261, G356)=0, "X", ""))</f>
        <v/>
      </c>
      <c r="AD356" s="17" t="str">
        <f>IF(I356="", "", IF(COUNTIF('Client List'!$Y$12:$Y$261, I356)=0, "X", ""))</f>
        <v/>
      </c>
    </row>
    <row r="357" spans="1:30" x14ac:dyDescent="0.25">
      <c r="A357" s="48"/>
      <c r="B357" s="64"/>
      <c r="C357" s="57"/>
      <c r="D357" s="59"/>
      <c r="E357" s="57"/>
      <c r="F357" s="59"/>
      <c r="G357" s="57"/>
      <c r="H357" s="59"/>
      <c r="I357" s="57"/>
      <c r="J357" s="59"/>
      <c r="K357" s="48"/>
      <c r="M357" s="17" t="str">
        <f>IF($B357="", "", IF($B357&gt;'Client List'!$AA$22, 'Client List'!$AB$21, TEXT($B357, "mmm yyyy")))</f>
        <v/>
      </c>
      <c r="O357" s="17" t="str">
        <f t="shared" si="25"/>
        <v/>
      </c>
      <c r="S357" s="17" t="str">
        <f t="shared" si="26"/>
        <v/>
      </c>
      <c r="T357" s="17" t="str">
        <f t="shared" si="27"/>
        <v/>
      </c>
      <c r="U357" s="17" t="str">
        <f t="shared" si="28"/>
        <v/>
      </c>
      <c r="V357" s="17" t="str">
        <f t="shared" si="29"/>
        <v/>
      </c>
      <c r="X357" s="17" t="str">
        <f>IF(C357="", "", IF(COUNTIF('Client List'!$Y$12:$Y$261, C357)=0, "X", ""))</f>
        <v/>
      </c>
      <c r="Z357" s="17" t="str">
        <f>IF(E357="", "", IF(COUNTIF('Client List'!$Y$12:$Y$261, E357)=0, "X", ""))</f>
        <v/>
      </c>
      <c r="AB357" s="17" t="str">
        <f>IF(G357="", "", IF(COUNTIF('Client List'!$Y$12:$Y$261, G357)=0, "X", ""))</f>
        <v/>
      </c>
      <c r="AD357" s="17" t="str">
        <f>IF(I357="", "", IF(COUNTIF('Client List'!$Y$12:$Y$261, I357)=0, "X", ""))</f>
        <v/>
      </c>
    </row>
    <row r="358" spans="1:30" x14ac:dyDescent="0.25">
      <c r="A358" s="48"/>
      <c r="B358" s="64"/>
      <c r="C358" s="57"/>
      <c r="D358" s="59"/>
      <c r="E358" s="57"/>
      <c r="F358" s="59"/>
      <c r="G358" s="57"/>
      <c r="H358" s="59"/>
      <c r="I358" s="57"/>
      <c r="J358" s="59"/>
      <c r="K358" s="48"/>
      <c r="M358" s="17" t="str">
        <f>IF($B358="", "", IF($B358&gt;'Client List'!$AA$22, 'Client List'!$AB$21, TEXT($B358, "mmm yyyy")))</f>
        <v/>
      </c>
      <c r="O358" s="17" t="str">
        <f t="shared" si="25"/>
        <v/>
      </c>
      <c r="S358" s="17" t="str">
        <f t="shared" si="26"/>
        <v/>
      </c>
      <c r="T358" s="17" t="str">
        <f t="shared" si="27"/>
        <v/>
      </c>
      <c r="U358" s="17" t="str">
        <f t="shared" si="28"/>
        <v/>
      </c>
      <c r="V358" s="17" t="str">
        <f t="shared" si="29"/>
        <v/>
      </c>
      <c r="X358" s="17" t="str">
        <f>IF(C358="", "", IF(COUNTIF('Client List'!$Y$12:$Y$261, C358)=0, "X", ""))</f>
        <v/>
      </c>
      <c r="Z358" s="17" t="str">
        <f>IF(E358="", "", IF(COUNTIF('Client List'!$Y$12:$Y$261, E358)=0, "X", ""))</f>
        <v/>
      </c>
      <c r="AB358" s="17" t="str">
        <f>IF(G358="", "", IF(COUNTIF('Client List'!$Y$12:$Y$261, G358)=0, "X", ""))</f>
        <v/>
      </c>
      <c r="AD358" s="17" t="str">
        <f>IF(I358="", "", IF(COUNTIF('Client List'!$Y$12:$Y$261, I358)=0, "X", ""))</f>
        <v/>
      </c>
    </row>
    <row r="359" spans="1:30" x14ac:dyDescent="0.25">
      <c r="A359" s="48"/>
      <c r="B359" s="64"/>
      <c r="C359" s="57"/>
      <c r="D359" s="59"/>
      <c r="E359" s="57"/>
      <c r="F359" s="59"/>
      <c r="G359" s="57"/>
      <c r="H359" s="59"/>
      <c r="I359" s="57"/>
      <c r="J359" s="59"/>
      <c r="K359" s="48"/>
      <c r="M359" s="17" t="str">
        <f>IF($B359="", "", IF($B359&gt;'Client List'!$AA$22, 'Client List'!$AB$21, TEXT($B359, "mmm yyyy")))</f>
        <v/>
      </c>
      <c r="O359" s="17" t="str">
        <f t="shared" si="25"/>
        <v/>
      </c>
      <c r="S359" s="17" t="str">
        <f t="shared" si="26"/>
        <v/>
      </c>
      <c r="T359" s="17" t="str">
        <f t="shared" si="27"/>
        <v/>
      </c>
      <c r="U359" s="17" t="str">
        <f t="shared" si="28"/>
        <v/>
      </c>
      <c r="V359" s="17" t="str">
        <f t="shared" si="29"/>
        <v/>
      </c>
      <c r="X359" s="17" t="str">
        <f>IF(C359="", "", IF(COUNTIF('Client List'!$Y$12:$Y$261, C359)=0, "X", ""))</f>
        <v/>
      </c>
      <c r="Z359" s="17" t="str">
        <f>IF(E359="", "", IF(COUNTIF('Client List'!$Y$12:$Y$261, E359)=0, "X", ""))</f>
        <v/>
      </c>
      <c r="AB359" s="17" t="str">
        <f>IF(G359="", "", IF(COUNTIF('Client List'!$Y$12:$Y$261, G359)=0, "X", ""))</f>
        <v/>
      </c>
      <c r="AD359" s="17" t="str">
        <f>IF(I359="", "", IF(COUNTIF('Client List'!$Y$12:$Y$261, I359)=0, "X", ""))</f>
        <v/>
      </c>
    </row>
    <row r="360" spans="1:30" x14ac:dyDescent="0.25">
      <c r="A360" s="48"/>
      <c r="B360" s="64"/>
      <c r="C360" s="57"/>
      <c r="D360" s="59"/>
      <c r="E360" s="57"/>
      <c r="F360" s="59"/>
      <c r="G360" s="57"/>
      <c r="H360" s="59"/>
      <c r="I360" s="57"/>
      <c r="J360" s="59"/>
      <c r="K360" s="48"/>
      <c r="M360" s="17" t="str">
        <f>IF($B360="", "", IF($B360&gt;'Client List'!$AA$22, 'Client List'!$AB$21, TEXT($B360, "mmm yyyy")))</f>
        <v/>
      </c>
      <c r="O360" s="17" t="str">
        <f t="shared" si="25"/>
        <v/>
      </c>
      <c r="S360" s="17" t="str">
        <f t="shared" si="26"/>
        <v/>
      </c>
      <c r="T360" s="17" t="str">
        <f t="shared" si="27"/>
        <v/>
      </c>
      <c r="U360" s="17" t="str">
        <f t="shared" si="28"/>
        <v/>
      </c>
      <c r="V360" s="17" t="str">
        <f t="shared" si="29"/>
        <v/>
      </c>
      <c r="X360" s="17" t="str">
        <f>IF(C360="", "", IF(COUNTIF('Client List'!$Y$12:$Y$261, C360)=0, "X", ""))</f>
        <v/>
      </c>
      <c r="Z360" s="17" t="str">
        <f>IF(E360="", "", IF(COUNTIF('Client List'!$Y$12:$Y$261, E360)=0, "X", ""))</f>
        <v/>
      </c>
      <c r="AB360" s="17" t="str">
        <f>IF(G360="", "", IF(COUNTIF('Client List'!$Y$12:$Y$261, G360)=0, "X", ""))</f>
        <v/>
      </c>
      <c r="AD360" s="17" t="str">
        <f>IF(I360="", "", IF(COUNTIF('Client List'!$Y$12:$Y$261, I360)=0, "X", ""))</f>
        <v/>
      </c>
    </row>
    <row r="361" spans="1:30" x14ac:dyDescent="0.25">
      <c r="A361" s="48"/>
      <c r="B361" s="64"/>
      <c r="C361" s="57"/>
      <c r="D361" s="59"/>
      <c r="E361" s="57"/>
      <c r="F361" s="59"/>
      <c r="G361" s="57"/>
      <c r="H361" s="59"/>
      <c r="I361" s="57"/>
      <c r="J361" s="59"/>
      <c r="K361" s="48"/>
      <c r="M361" s="17" t="str">
        <f>IF($B361="", "", IF($B361&gt;'Client List'!$AA$22, 'Client List'!$AB$21, TEXT($B361, "mmm yyyy")))</f>
        <v/>
      </c>
      <c r="O361" s="17" t="str">
        <f t="shared" si="25"/>
        <v/>
      </c>
      <c r="S361" s="17" t="str">
        <f t="shared" si="26"/>
        <v/>
      </c>
      <c r="T361" s="17" t="str">
        <f t="shared" si="27"/>
        <v/>
      </c>
      <c r="U361" s="17" t="str">
        <f t="shared" si="28"/>
        <v/>
      </c>
      <c r="V361" s="17" t="str">
        <f t="shared" si="29"/>
        <v/>
      </c>
      <c r="X361" s="17" t="str">
        <f>IF(C361="", "", IF(COUNTIF('Client List'!$Y$12:$Y$261, C361)=0, "X", ""))</f>
        <v/>
      </c>
      <c r="Z361" s="17" t="str">
        <f>IF(E361="", "", IF(COUNTIF('Client List'!$Y$12:$Y$261, E361)=0, "X", ""))</f>
        <v/>
      </c>
      <c r="AB361" s="17" t="str">
        <f>IF(G361="", "", IF(COUNTIF('Client List'!$Y$12:$Y$261, G361)=0, "X", ""))</f>
        <v/>
      </c>
      <c r="AD361" s="17" t="str">
        <f>IF(I361="", "", IF(COUNTIF('Client List'!$Y$12:$Y$261, I361)=0, "X", ""))</f>
        <v/>
      </c>
    </row>
    <row r="362" spans="1:30" x14ac:dyDescent="0.25">
      <c r="A362" s="48"/>
      <c r="B362" s="64"/>
      <c r="C362" s="57"/>
      <c r="D362" s="59"/>
      <c r="E362" s="57"/>
      <c r="F362" s="59"/>
      <c r="G362" s="57"/>
      <c r="H362" s="59"/>
      <c r="I362" s="57"/>
      <c r="J362" s="59"/>
      <c r="K362" s="48"/>
      <c r="M362" s="17" t="str">
        <f>IF($B362="", "", IF($B362&gt;'Client List'!$AA$22, 'Client List'!$AB$21, TEXT($B362, "mmm yyyy")))</f>
        <v/>
      </c>
      <c r="O362" s="17" t="str">
        <f t="shared" si="25"/>
        <v/>
      </c>
      <c r="S362" s="17" t="str">
        <f t="shared" si="26"/>
        <v/>
      </c>
      <c r="T362" s="17" t="str">
        <f t="shared" si="27"/>
        <v/>
      </c>
      <c r="U362" s="17" t="str">
        <f t="shared" si="28"/>
        <v/>
      </c>
      <c r="V362" s="17" t="str">
        <f t="shared" si="29"/>
        <v/>
      </c>
      <c r="X362" s="17" t="str">
        <f>IF(C362="", "", IF(COUNTIF('Client List'!$Y$12:$Y$261, C362)=0, "X", ""))</f>
        <v/>
      </c>
      <c r="Z362" s="17" t="str">
        <f>IF(E362="", "", IF(COUNTIF('Client List'!$Y$12:$Y$261, E362)=0, "X", ""))</f>
        <v/>
      </c>
      <c r="AB362" s="17" t="str">
        <f>IF(G362="", "", IF(COUNTIF('Client List'!$Y$12:$Y$261, G362)=0, "X", ""))</f>
        <v/>
      </c>
      <c r="AD362" s="17" t="str">
        <f>IF(I362="", "", IF(COUNTIF('Client List'!$Y$12:$Y$261, I362)=0, "X", ""))</f>
        <v/>
      </c>
    </row>
    <row r="363" spans="1:30" x14ac:dyDescent="0.25">
      <c r="A363" s="48"/>
      <c r="B363" s="64"/>
      <c r="C363" s="57"/>
      <c r="D363" s="59"/>
      <c r="E363" s="57"/>
      <c r="F363" s="59"/>
      <c r="G363" s="57"/>
      <c r="H363" s="59"/>
      <c r="I363" s="57"/>
      <c r="J363" s="59"/>
      <c r="K363" s="48"/>
      <c r="M363" s="17" t="str">
        <f>IF($B363="", "", IF($B363&gt;'Client List'!$AA$22, 'Client List'!$AB$21, TEXT($B363, "mmm yyyy")))</f>
        <v/>
      </c>
      <c r="O363" s="17" t="str">
        <f t="shared" si="25"/>
        <v/>
      </c>
      <c r="S363" s="17" t="str">
        <f t="shared" si="26"/>
        <v/>
      </c>
      <c r="T363" s="17" t="str">
        <f t="shared" si="27"/>
        <v/>
      </c>
      <c r="U363" s="17" t="str">
        <f t="shared" si="28"/>
        <v/>
      </c>
      <c r="V363" s="17" t="str">
        <f t="shared" si="29"/>
        <v/>
      </c>
      <c r="X363" s="17" t="str">
        <f>IF(C363="", "", IF(COUNTIF('Client List'!$Y$12:$Y$261, C363)=0, "X", ""))</f>
        <v/>
      </c>
      <c r="Z363" s="17" t="str">
        <f>IF(E363="", "", IF(COUNTIF('Client List'!$Y$12:$Y$261, E363)=0, "X", ""))</f>
        <v/>
      </c>
      <c r="AB363" s="17" t="str">
        <f>IF(G363="", "", IF(COUNTIF('Client List'!$Y$12:$Y$261, G363)=0, "X", ""))</f>
        <v/>
      </c>
      <c r="AD363" s="17" t="str">
        <f>IF(I363="", "", IF(COUNTIF('Client List'!$Y$12:$Y$261, I363)=0, "X", ""))</f>
        <v/>
      </c>
    </row>
    <row r="364" spans="1:30" x14ac:dyDescent="0.25">
      <c r="A364" s="48"/>
      <c r="B364" s="64"/>
      <c r="C364" s="57"/>
      <c r="D364" s="59"/>
      <c r="E364" s="57"/>
      <c r="F364" s="59"/>
      <c r="G364" s="57"/>
      <c r="H364" s="59"/>
      <c r="I364" s="57"/>
      <c r="J364" s="59"/>
      <c r="K364" s="48"/>
      <c r="M364" s="17" t="str">
        <f>IF($B364="", "", IF($B364&gt;'Client List'!$AA$22, 'Client List'!$AB$21, TEXT($B364, "mmm yyyy")))</f>
        <v/>
      </c>
      <c r="O364" s="17" t="str">
        <f t="shared" si="25"/>
        <v/>
      </c>
      <c r="S364" s="17" t="str">
        <f t="shared" si="26"/>
        <v/>
      </c>
      <c r="T364" s="17" t="str">
        <f t="shared" si="27"/>
        <v/>
      </c>
      <c r="U364" s="17" t="str">
        <f t="shared" si="28"/>
        <v/>
      </c>
      <c r="V364" s="17" t="str">
        <f t="shared" si="29"/>
        <v/>
      </c>
      <c r="X364" s="17" t="str">
        <f>IF(C364="", "", IF(COUNTIF('Client List'!$Y$12:$Y$261, C364)=0, "X", ""))</f>
        <v/>
      </c>
      <c r="Z364" s="17" t="str">
        <f>IF(E364="", "", IF(COUNTIF('Client List'!$Y$12:$Y$261, E364)=0, "X", ""))</f>
        <v/>
      </c>
      <c r="AB364" s="17" t="str">
        <f>IF(G364="", "", IF(COUNTIF('Client List'!$Y$12:$Y$261, G364)=0, "X", ""))</f>
        <v/>
      </c>
      <c r="AD364" s="17" t="str">
        <f>IF(I364="", "", IF(COUNTIF('Client List'!$Y$12:$Y$261, I364)=0, "X", ""))</f>
        <v/>
      </c>
    </row>
    <row r="365" spans="1:30" x14ac:dyDescent="0.25">
      <c r="A365" s="48"/>
      <c r="B365" s="64"/>
      <c r="C365" s="57"/>
      <c r="D365" s="59"/>
      <c r="E365" s="57"/>
      <c r="F365" s="59"/>
      <c r="G365" s="57"/>
      <c r="H365" s="59"/>
      <c r="I365" s="57"/>
      <c r="J365" s="59"/>
      <c r="K365" s="48"/>
      <c r="M365" s="17" t="str">
        <f>IF($B365="", "", IF($B365&gt;'Client List'!$AA$22, 'Client List'!$AB$21, TEXT($B365, "mmm yyyy")))</f>
        <v/>
      </c>
      <c r="O365" s="17" t="str">
        <f t="shared" si="25"/>
        <v/>
      </c>
      <c r="S365" s="17" t="str">
        <f t="shared" si="26"/>
        <v/>
      </c>
      <c r="T365" s="17" t="str">
        <f t="shared" si="27"/>
        <v/>
      </c>
      <c r="U365" s="17" t="str">
        <f t="shared" si="28"/>
        <v/>
      </c>
      <c r="V365" s="17" t="str">
        <f t="shared" si="29"/>
        <v/>
      </c>
      <c r="X365" s="17" t="str">
        <f>IF(C365="", "", IF(COUNTIF('Client List'!$Y$12:$Y$261, C365)=0, "X", ""))</f>
        <v/>
      </c>
      <c r="Z365" s="17" t="str">
        <f>IF(E365="", "", IF(COUNTIF('Client List'!$Y$12:$Y$261, E365)=0, "X", ""))</f>
        <v/>
      </c>
      <c r="AB365" s="17" t="str">
        <f>IF(G365="", "", IF(COUNTIF('Client List'!$Y$12:$Y$261, G365)=0, "X", ""))</f>
        <v/>
      </c>
      <c r="AD365" s="17" t="str">
        <f>IF(I365="", "", IF(COUNTIF('Client List'!$Y$12:$Y$261, I365)=0, "X", ""))</f>
        <v/>
      </c>
    </row>
    <row r="366" spans="1:30" x14ac:dyDescent="0.25">
      <c r="A366" s="48"/>
      <c r="B366" s="64"/>
      <c r="C366" s="57"/>
      <c r="D366" s="59"/>
      <c r="E366" s="57"/>
      <c r="F366" s="59"/>
      <c r="G366" s="57"/>
      <c r="H366" s="59"/>
      <c r="I366" s="57"/>
      <c r="J366" s="59"/>
      <c r="K366" s="48"/>
      <c r="M366" s="17" t="str">
        <f>IF($B366="", "", IF($B366&gt;'Client List'!$AA$22, 'Client List'!$AB$21, TEXT($B366, "mmm yyyy")))</f>
        <v/>
      </c>
      <c r="O366" s="17" t="str">
        <f t="shared" si="25"/>
        <v/>
      </c>
      <c r="S366" s="17" t="str">
        <f t="shared" si="26"/>
        <v/>
      </c>
      <c r="T366" s="17" t="str">
        <f t="shared" si="27"/>
        <v/>
      </c>
      <c r="U366" s="17" t="str">
        <f t="shared" si="28"/>
        <v/>
      </c>
      <c r="V366" s="17" t="str">
        <f t="shared" si="29"/>
        <v/>
      </c>
      <c r="X366" s="17" t="str">
        <f>IF(C366="", "", IF(COUNTIF('Client List'!$Y$12:$Y$261, C366)=0, "X", ""))</f>
        <v/>
      </c>
      <c r="Z366" s="17" t="str">
        <f>IF(E366="", "", IF(COUNTIF('Client List'!$Y$12:$Y$261, E366)=0, "X", ""))</f>
        <v/>
      </c>
      <c r="AB366" s="17" t="str">
        <f>IF(G366="", "", IF(COUNTIF('Client List'!$Y$12:$Y$261, G366)=0, "X", ""))</f>
        <v/>
      </c>
      <c r="AD366" s="17" t="str">
        <f>IF(I366="", "", IF(COUNTIF('Client List'!$Y$12:$Y$261, I366)=0, "X", ""))</f>
        <v/>
      </c>
    </row>
    <row r="367" spans="1:30" x14ac:dyDescent="0.25">
      <c r="A367" s="48"/>
      <c r="B367" s="64"/>
      <c r="C367" s="57"/>
      <c r="D367" s="59"/>
      <c r="E367" s="57"/>
      <c r="F367" s="59"/>
      <c r="G367" s="57"/>
      <c r="H367" s="59"/>
      <c r="I367" s="57"/>
      <c r="J367" s="59"/>
      <c r="K367" s="48"/>
      <c r="M367" s="17" t="str">
        <f>IF($B367="", "", IF($B367&gt;'Client List'!$AA$22, 'Client List'!$AB$21, TEXT($B367, "mmm yyyy")))</f>
        <v/>
      </c>
      <c r="O367" s="17" t="str">
        <f t="shared" si="25"/>
        <v/>
      </c>
      <c r="S367" s="17" t="str">
        <f t="shared" si="26"/>
        <v/>
      </c>
      <c r="T367" s="17" t="str">
        <f t="shared" si="27"/>
        <v/>
      </c>
      <c r="U367" s="17" t="str">
        <f t="shared" si="28"/>
        <v/>
      </c>
      <c r="V367" s="17" t="str">
        <f t="shared" si="29"/>
        <v/>
      </c>
      <c r="X367" s="17" t="str">
        <f>IF(C367="", "", IF(COUNTIF('Client List'!$Y$12:$Y$261, C367)=0, "X", ""))</f>
        <v/>
      </c>
      <c r="Z367" s="17" t="str">
        <f>IF(E367="", "", IF(COUNTIF('Client List'!$Y$12:$Y$261, E367)=0, "X", ""))</f>
        <v/>
      </c>
      <c r="AB367" s="17" t="str">
        <f>IF(G367="", "", IF(COUNTIF('Client List'!$Y$12:$Y$261, G367)=0, "X", ""))</f>
        <v/>
      </c>
      <c r="AD367" s="17" t="str">
        <f>IF(I367="", "", IF(COUNTIF('Client List'!$Y$12:$Y$261, I367)=0, "X", ""))</f>
        <v/>
      </c>
    </row>
    <row r="368" spans="1:30" x14ac:dyDescent="0.25">
      <c r="A368" s="48"/>
      <c r="B368" s="64"/>
      <c r="C368" s="57"/>
      <c r="D368" s="59"/>
      <c r="E368" s="57"/>
      <c r="F368" s="59"/>
      <c r="G368" s="57"/>
      <c r="H368" s="59"/>
      <c r="I368" s="57"/>
      <c r="J368" s="59"/>
      <c r="K368" s="48"/>
      <c r="M368" s="17" t="str">
        <f>IF($B368="", "", IF($B368&gt;'Client List'!$AA$22, 'Client List'!$AB$21, TEXT($B368, "mmm yyyy")))</f>
        <v/>
      </c>
      <c r="O368" s="17" t="str">
        <f t="shared" si="25"/>
        <v/>
      </c>
      <c r="S368" s="17" t="str">
        <f t="shared" si="26"/>
        <v/>
      </c>
      <c r="T368" s="17" t="str">
        <f t="shared" si="27"/>
        <v/>
      </c>
      <c r="U368" s="17" t="str">
        <f t="shared" si="28"/>
        <v/>
      </c>
      <c r="V368" s="17" t="str">
        <f t="shared" si="29"/>
        <v/>
      </c>
      <c r="X368" s="17" t="str">
        <f>IF(C368="", "", IF(COUNTIF('Client List'!$Y$12:$Y$261, C368)=0, "X", ""))</f>
        <v/>
      </c>
      <c r="Z368" s="17" t="str">
        <f>IF(E368="", "", IF(COUNTIF('Client List'!$Y$12:$Y$261, E368)=0, "X", ""))</f>
        <v/>
      </c>
      <c r="AB368" s="17" t="str">
        <f>IF(G368="", "", IF(COUNTIF('Client List'!$Y$12:$Y$261, G368)=0, "X", ""))</f>
        <v/>
      </c>
      <c r="AD368" s="17" t="str">
        <f>IF(I368="", "", IF(COUNTIF('Client List'!$Y$12:$Y$261, I368)=0, "X", ""))</f>
        <v/>
      </c>
    </row>
    <row r="369" spans="1:30" x14ac:dyDescent="0.25">
      <c r="A369" s="48"/>
      <c r="B369" s="64"/>
      <c r="C369" s="57"/>
      <c r="D369" s="59"/>
      <c r="E369" s="57"/>
      <c r="F369" s="59"/>
      <c r="G369" s="57"/>
      <c r="H369" s="59"/>
      <c r="I369" s="57"/>
      <c r="J369" s="59"/>
      <c r="K369" s="48"/>
      <c r="M369" s="17" t="str">
        <f>IF($B369="", "", IF($B369&gt;'Client List'!$AA$22, 'Client List'!$AB$21, TEXT($B369, "mmm yyyy")))</f>
        <v/>
      </c>
      <c r="O369" s="17" t="str">
        <f t="shared" si="25"/>
        <v/>
      </c>
      <c r="S369" s="17" t="str">
        <f t="shared" si="26"/>
        <v/>
      </c>
      <c r="T369" s="17" t="str">
        <f t="shared" si="27"/>
        <v/>
      </c>
      <c r="U369" s="17" t="str">
        <f t="shared" si="28"/>
        <v/>
      </c>
      <c r="V369" s="17" t="str">
        <f t="shared" si="29"/>
        <v/>
      </c>
      <c r="X369" s="17" t="str">
        <f>IF(C369="", "", IF(COUNTIF('Client List'!$Y$12:$Y$261, C369)=0, "X", ""))</f>
        <v/>
      </c>
      <c r="Z369" s="17" t="str">
        <f>IF(E369="", "", IF(COUNTIF('Client List'!$Y$12:$Y$261, E369)=0, "X", ""))</f>
        <v/>
      </c>
      <c r="AB369" s="17" t="str">
        <f>IF(G369="", "", IF(COUNTIF('Client List'!$Y$12:$Y$261, G369)=0, "X", ""))</f>
        <v/>
      </c>
      <c r="AD369" s="17" t="str">
        <f>IF(I369="", "", IF(COUNTIF('Client List'!$Y$12:$Y$261, I369)=0, "X", ""))</f>
        <v/>
      </c>
    </row>
    <row r="370" spans="1:30" x14ac:dyDescent="0.25">
      <c r="A370" s="48"/>
      <c r="B370" s="64"/>
      <c r="C370" s="57"/>
      <c r="D370" s="59"/>
      <c r="E370" s="57"/>
      <c r="F370" s="59"/>
      <c r="G370" s="57"/>
      <c r="H370" s="59"/>
      <c r="I370" s="57"/>
      <c r="J370" s="59"/>
      <c r="K370" s="48"/>
      <c r="M370" s="17" t="str">
        <f>IF($B370="", "", IF($B370&gt;'Client List'!$AA$22, 'Client List'!$AB$21, TEXT($B370, "mmm yyyy")))</f>
        <v/>
      </c>
      <c r="O370" s="17" t="str">
        <f t="shared" si="25"/>
        <v/>
      </c>
      <c r="S370" s="17" t="str">
        <f t="shared" si="26"/>
        <v/>
      </c>
      <c r="T370" s="17" t="str">
        <f t="shared" si="27"/>
        <v/>
      </c>
      <c r="U370" s="17" t="str">
        <f t="shared" si="28"/>
        <v/>
      </c>
      <c r="V370" s="17" t="str">
        <f t="shared" si="29"/>
        <v/>
      </c>
      <c r="X370" s="17" t="str">
        <f>IF(C370="", "", IF(COUNTIF('Client List'!$Y$12:$Y$261, C370)=0, "X", ""))</f>
        <v/>
      </c>
      <c r="Z370" s="17" t="str">
        <f>IF(E370="", "", IF(COUNTIF('Client List'!$Y$12:$Y$261, E370)=0, "X", ""))</f>
        <v/>
      </c>
      <c r="AB370" s="17" t="str">
        <f>IF(G370="", "", IF(COUNTIF('Client List'!$Y$12:$Y$261, G370)=0, "X", ""))</f>
        <v/>
      </c>
      <c r="AD370" s="17" t="str">
        <f>IF(I370="", "", IF(COUNTIF('Client List'!$Y$12:$Y$261, I370)=0, "X", ""))</f>
        <v/>
      </c>
    </row>
    <row r="371" spans="1:30" x14ac:dyDescent="0.25">
      <c r="A371" s="48"/>
      <c r="B371" s="64"/>
      <c r="C371" s="57"/>
      <c r="D371" s="59"/>
      <c r="E371" s="57"/>
      <c r="F371" s="59"/>
      <c r="G371" s="57"/>
      <c r="H371" s="59"/>
      <c r="I371" s="57"/>
      <c r="J371" s="59"/>
      <c r="K371" s="48"/>
      <c r="M371" s="17" t="str">
        <f>IF($B371="", "", IF($B371&gt;'Client List'!$AA$22, 'Client List'!$AB$21, TEXT($B371, "mmm yyyy")))</f>
        <v/>
      </c>
      <c r="O371" s="17" t="str">
        <f t="shared" si="25"/>
        <v/>
      </c>
      <c r="S371" s="17" t="str">
        <f t="shared" si="26"/>
        <v/>
      </c>
      <c r="T371" s="17" t="str">
        <f t="shared" si="27"/>
        <v/>
      </c>
      <c r="U371" s="17" t="str">
        <f t="shared" si="28"/>
        <v/>
      </c>
      <c r="V371" s="17" t="str">
        <f t="shared" si="29"/>
        <v/>
      </c>
      <c r="X371" s="17" t="str">
        <f>IF(C371="", "", IF(COUNTIF('Client List'!$Y$12:$Y$261, C371)=0, "X", ""))</f>
        <v/>
      </c>
      <c r="Z371" s="17" t="str">
        <f>IF(E371="", "", IF(COUNTIF('Client List'!$Y$12:$Y$261, E371)=0, "X", ""))</f>
        <v/>
      </c>
      <c r="AB371" s="17" t="str">
        <f>IF(G371="", "", IF(COUNTIF('Client List'!$Y$12:$Y$261, G371)=0, "X", ""))</f>
        <v/>
      </c>
      <c r="AD371" s="17" t="str">
        <f>IF(I371="", "", IF(COUNTIF('Client List'!$Y$12:$Y$261, I371)=0, "X", ""))</f>
        <v/>
      </c>
    </row>
    <row r="372" spans="1:30" x14ac:dyDescent="0.25">
      <c r="A372" s="48"/>
      <c r="B372" s="64"/>
      <c r="C372" s="57"/>
      <c r="D372" s="59"/>
      <c r="E372" s="57"/>
      <c r="F372" s="59"/>
      <c r="G372" s="57"/>
      <c r="H372" s="59"/>
      <c r="I372" s="57"/>
      <c r="J372" s="59"/>
      <c r="K372" s="48"/>
      <c r="M372" s="17" t="str">
        <f>IF($B372="", "", IF($B372&gt;'Client List'!$AA$22, 'Client List'!$AB$21, TEXT($B372, "mmm yyyy")))</f>
        <v/>
      </c>
      <c r="O372" s="17" t="str">
        <f t="shared" si="25"/>
        <v/>
      </c>
      <c r="S372" s="17" t="str">
        <f t="shared" si="26"/>
        <v/>
      </c>
      <c r="T372" s="17" t="str">
        <f t="shared" si="27"/>
        <v/>
      </c>
      <c r="U372" s="17" t="str">
        <f t="shared" si="28"/>
        <v/>
      </c>
      <c r="V372" s="17" t="str">
        <f t="shared" si="29"/>
        <v/>
      </c>
      <c r="X372" s="17" t="str">
        <f>IF(C372="", "", IF(COUNTIF('Client List'!$Y$12:$Y$261, C372)=0, "X", ""))</f>
        <v/>
      </c>
      <c r="Z372" s="17" t="str">
        <f>IF(E372="", "", IF(COUNTIF('Client List'!$Y$12:$Y$261, E372)=0, "X", ""))</f>
        <v/>
      </c>
      <c r="AB372" s="17" t="str">
        <f>IF(G372="", "", IF(COUNTIF('Client List'!$Y$12:$Y$261, G372)=0, "X", ""))</f>
        <v/>
      </c>
      <c r="AD372" s="17" t="str">
        <f>IF(I372="", "", IF(COUNTIF('Client List'!$Y$12:$Y$261, I372)=0, "X", ""))</f>
        <v/>
      </c>
    </row>
    <row r="373" spans="1:30" x14ac:dyDescent="0.25">
      <c r="A373" s="48"/>
      <c r="B373" s="64"/>
      <c r="C373" s="57"/>
      <c r="D373" s="59"/>
      <c r="E373" s="57"/>
      <c r="F373" s="59"/>
      <c r="G373" s="57"/>
      <c r="H373" s="59"/>
      <c r="I373" s="57"/>
      <c r="J373" s="59"/>
      <c r="K373" s="48"/>
      <c r="M373" s="17" t="str">
        <f>IF($B373="", "", IF($B373&gt;'Client List'!$AA$22, 'Client List'!$AB$21, TEXT($B373, "mmm yyyy")))</f>
        <v/>
      </c>
      <c r="O373" s="17" t="str">
        <f t="shared" si="25"/>
        <v/>
      </c>
      <c r="S373" s="17" t="str">
        <f t="shared" si="26"/>
        <v/>
      </c>
      <c r="T373" s="17" t="str">
        <f t="shared" si="27"/>
        <v/>
      </c>
      <c r="U373" s="17" t="str">
        <f t="shared" si="28"/>
        <v/>
      </c>
      <c r="V373" s="17" t="str">
        <f t="shared" si="29"/>
        <v/>
      </c>
      <c r="X373" s="17" t="str">
        <f>IF(C373="", "", IF(COUNTIF('Client List'!$Y$12:$Y$261, C373)=0, "X", ""))</f>
        <v/>
      </c>
      <c r="Z373" s="17" t="str">
        <f>IF(E373="", "", IF(COUNTIF('Client List'!$Y$12:$Y$261, E373)=0, "X", ""))</f>
        <v/>
      </c>
      <c r="AB373" s="17" t="str">
        <f>IF(G373="", "", IF(COUNTIF('Client List'!$Y$12:$Y$261, G373)=0, "X", ""))</f>
        <v/>
      </c>
      <c r="AD373" s="17" t="str">
        <f>IF(I373="", "", IF(COUNTIF('Client List'!$Y$12:$Y$261, I373)=0, "X", ""))</f>
        <v/>
      </c>
    </row>
    <row r="374" spans="1:30" x14ac:dyDescent="0.25">
      <c r="A374" s="48"/>
      <c r="B374" s="64"/>
      <c r="C374" s="57"/>
      <c r="D374" s="59"/>
      <c r="E374" s="57"/>
      <c r="F374" s="59"/>
      <c r="G374" s="57"/>
      <c r="H374" s="59"/>
      <c r="I374" s="57"/>
      <c r="J374" s="59"/>
      <c r="K374" s="48"/>
      <c r="M374" s="17" t="str">
        <f>IF($B374="", "", IF($B374&gt;'Client List'!$AA$22, 'Client List'!$AB$21, TEXT($B374, "mmm yyyy")))</f>
        <v/>
      </c>
      <c r="O374" s="17" t="str">
        <f t="shared" si="25"/>
        <v/>
      </c>
      <c r="S374" s="17" t="str">
        <f t="shared" si="26"/>
        <v/>
      </c>
      <c r="T374" s="17" t="str">
        <f t="shared" si="27"/>
        <v/>
      </c>
      <c r="U374" s="17" t="str">
        <f t="shared" si="28"/>
        <v/>
      </c>
      <c r="V374" s="17" t="str">
        <f t="shared" si="29"/>
        <v/>
      </c>
      <c r="X374" s="17" t="str">
        <f>IF(C374="", "", IF(COUNTIF('Client List'!$Y$12:$Y$261, C374)=0, "X", ""))</f>
        <v/>
      </c>
      <c r="Z374" s="17" t="str">
        <f>IF(E374="", "", IF(COUNTIF('Client List'!$Y$12:$Y$261, E374)=0, "X", ""))</f>
        <v/>
      </c>
      <c r="AB374" s="17" t="str">
        <f>IF(G374="", "", IF(COUNTIF('Client List'!$Y$12:$Y$261, G374)=0, "X", ""))</f>
        <v/>
      </c>
      <c r="AD374" s="17" t="str">
        <f>IF(I374="", "", IF(COUNTIF('Client List'!$Y$12:$Y$261, I374)=0, "X", ""))</f>
        <v/>
      </c>
    </row>
    <row r="375" spans="1:30" x14ac:dyDescent="0.25">
      <c r="A375" s="48"/>
      <c r="B375" s="64"/>
      <c r="C375" s="57"/>
      <c r="D375" s="59"/>
      <c r="E375" s="57"/>
      <c r="F375" s="59"/>
      <c r="G375" s="57"/>
      <c r="H375" s="59"/>
      <c r="I375" s="57"/>
      <c r="J375" s="59"/>
      <c r="K375" s="48"/>
      <c r="M375" s="17" t="str">
        <f>IF($B375="", "", IF($B375&gt;'Client List'!$AA$22, 'Client List'!$AB$21, TEXT($B375, "mmm yyyy")))</f>
        <v/>
      </c>
      <c r="O375" s="17" t="str">
        <f t="shared" si="25"/>
        <v/>
      </c>
      <c r="S375" s="17" t="str">
        <f t="shared" si="26"/>
        <v/>
      </c>
      <c r="T375" s="17" t="str">
        <f t="shared" si="27"/>
        <v/>
      </c>
      <c r="U375" s="17" t="str">
        <f t="shared" si="28"/>
        <v/>
      </c>
      <c r="V375" s="17" t="str">
        <f t="shared" si="29"/>
        <v/>
      </c>
      <c r="X375" s="17" t="str">
        <f>IF(C375="", "", IF(COUNTIF('Client List'!$Y$12:$Y$261, C375)=0, "X", ""))</f>
        <v/>
      </c>
      <c r="Z375" s="17" t="str">
        <f>IF(E375="", "", IF(COUNTIF('Client List'!$Y$12:$Y$261, E375)=0, "X", ""))</f>
        <v/>
      </c>
      <c r="AB375" s="17" t="str">
        <f>IF(G375="", "", IF(COUNTIF('Client List'!$Y$12:$Y$261, G375)=0, "X", ""))</f>
        <v/>
      </c>
      <c r="AD375" s="17" t="str">
        <f>IF(I375="", "", IF(COUNTIF('Client List'!$Y$12:$Y$261, I375)=0, "X", ""))</f>
        <v/>
      </c>
    </row>
    <row r="376" spans="1:30" x14ac:dyDescent="0.25">
      <c r="A376" s="48"/>
      <c r="B376" s="64"/>
      <c r="C376" s="57"/>
      <c r="D376" s="59"/>
      <c r="E376" s="57"/>
      <c r="F376" s="59"/>
      <c r="G376" s="57"/>
      <c r="H376" s="59"/>
      <c r="I376" s="57"/>
      <c r="J376" s="59"/>
      <c r="K376" s="48"/>
      <c r="M376" s="17" t="str">
        <f>IF($B376="", "", IF($B376&gt;'Client List'!$AA$22, 'Client List'!$AB$21, TEXT($B376, "mmm yyyy")))</f>
        <v/>
      </c>
      <c r="O376" s="17" t="str">
        <f t="shared" si="25"/>
        <v/>
      </c>
      <c r="S376" s="17" t="str">
        <f t="shared" si="26"/>
        <v/>
      </c>
      <c r="T376" s="17" t="str">
        <f t="shared" si="27"/>
        <v/>
      </c>
      <c r="U376" s="17" t="str">
        <f t="shared" si="28"/>
        <v/>
      </c>
      <c r="V376" s="17" t="str">
        <f t="shared" si="29"/>
        <v/>
      </c>
      <c r="X376" s="17" t="str">
        <f>IF(C376="", "", IF(COUNTIF('Client List'!$Y$12:$Y$261, C376)=0, "X", ""))</f>
        <v/>
      </c>
      <c r="Z376" s="17" t="str">
        <f>IF(E376="", "", IF(COUNTIF('Client List'!$Y$12:$Y$261, E376)=0, "X", ""))</f>
        <v/>
      </c>
      <c r="AB376" s="17" t="str">
        <f>IF(G376="", "", IF(COUNTIF('Client List'!$Y$12:$Y$261, G376)=0, "X", ""))</f>
        <v/>
      </c>
      <c r="AD376" s="17" t="str">
        <f>IF(I376="", "", IF(COUNTIF('Client List'!$Y$12:$Y$261, I376)=0, "X", ""))</f>
        <v/>
      </c>
    </row>
    <row r="377" spans="1:30" x14ac:dyDescent="0.25">
      <c r="A377" s="48"/>
      <c r="B377" s="64"/>
      <c r="C377" s="57"/>
      <c r="D377" s="59"/>
      <c r="E377" s="57"/>
      <c r="F377" s="59"/>
      <c r="G377" s="57"/>
      <c r="H377" s="59"/>
      <c r="I377" s="57"/>
      <c r="J377" s="59"/>
      <c r="K377" s="48"/>
      <c r="M377" s="17" t="str">
        <f>IF($B377="", "", IF($B377&gt;'Client List'!$AA$22, 'Client List'!$AB$21, TEXT($B377, "mmm yyyy")))</f>
        <v/>
      </c>
      <c r="O377" s="17" t="str">
        <f t="shared" si="25"/>
        <v/>
      </c>
      <c r="S377" s="17" t="str">
        <f t="shared" si="26"/>
        <v/>
      </c>
      <c r="T377" s="17" t="str">
        <f t="shared" si="27"/>
        <v/>
      </c>
      <c r="U377" s="17" t="str">
        <f t="shared" si="28"/>
        <v/>
      </c>
      <c r="V377" s="17" t="str">
        <f t="shared" si="29"/>
        <v/>
      </c>
      <c r="X377" s="17" t="str">
        <f>IF(C377="", "", IF(COUNTIF('Client List'!$Y$12:$Y$261, C377)=0, "X", ""))</f>
        <v/>
      </c>
      <c r="Z377" s="17" t="str">
        <f>IF(E377="", "", IF(COUNTIF('Client List'!$Y$12:$Y$261, E377)=0, "X", ""))</f>
        <v/>
      </c>
      <c r="AB377" s="17" t="str">
        <f>IF(G377="", "", IF(COUNTIF('Client List'!$Y$12:$Y$261, G377)=0, "X", ""))</f>
        <v/>
      </c>
      <c r="AD377" s="17" t="str">
        <f>IF(I377="", "", IF(COUNTIF('Client List'!$Y$12:$Y$261, I377)=0, "X", ""))</f>
        <v/>
      </c>
    </row>
    <row r="378" spans="1:30" x14ac:dyDescent="0.25">
      <c r="A378" s="48"/>
      <c r="B378" s="64"/>
      <c r="C378" s="57"/>
      <c r="D378" s="59"/>
      <c r="E378" s="57"/>
      <c r="F378" s="59"/>
      <c r="G378" s="57"/>
      <c r="H378" s="59"/>
      <c r="I378" s="57"/>
      <c r="J378" s="59"/>
      <c r="K378" s="48"/>
      <c r="M378" s="17" t="str">
        <f>IF($B378="", "", IF($B378&gt;'Client List'!$AA$22, 'Client List'!$AB$21, TEXT($B378, "mmm yyyy")))</f>
        <v/>
      </c>
      <c r="O378" s="17" t="str">
        <f t="shared" si="25"/>
        <v/>
      </c>
      <c r="S378" s="17" t="str">
        <f t="shared" si="26"/>
        <v/>
      </c>
      <c r="T378" s="17" t="str">
        <f t="shared" si="27"/>
        <v/>
      </c>
      <c r="U378" s="17" t="str">
        <f t="shared" si="28"/>
        <v/>
      </c>
      <c r="V378" s="17" t="str">
        <f t="shared" si="29"/>
        <v/>
      </c>
      <c r="X378" s="17" t="str">
        <f>IF(C378="", "", IF(COUNTIF('Client List'!$Y$12:$Y$261, C378)=0, "X", ""))</f>
        <v/>
      </c>
      <c r="Z378" s="17" t="str">
        <f>IF(E378="", "", IF(COUNTIF('Client List'!$Y$12:$Y$261, E378)=0, "X", ""))</f>
        <v/>
      </c>
      <c r="AB378" s="17" t="str">
        <f>IF(G378="", "", IF(COUNTIF('Client List'!$Y$12:$Y$261, G378)=0, "X", ""))</f>
        <v/>
      </c>
      <c r="AD378" s="17" t="str">
        <f>IF(I378="", "", IF(COUNTIF('Client List'!$Y$12:$Y$261, I378)=0, "X", ""))</f>
        <v/>
      </c>
    </row>
    <row r="379" spans="1:30" x14ac:dyDescent="0.25">
      <c r="A379" s="48"/>
      <c r="B379" s="64"/>
      <c r="C379" s="57"/>
      <c r="D379" s="59"/>
      <c r="E379" s="57"/>
      <c r="F379" s="59"/>
      <c r="G379" s="57"/>
      <c r="H379" s="59"/>
      <c r="I379" s="57"/>
      <c r="J379" s="59"/>
      <c r="K379" s="48"/>
      <c r="M379" s="17" t="str">
        <f>IF($B379="", "", IF($B379&gt;'Client List'!$AA$22, 'Client List'!$AB$21, TEXT($B379, "mmm yyyy")))</f>
        <v/>
      </c>
      <c r="O379" s="17" t="str">
        <f t="shared" si="25"/>
        <v/>
      </c>
      <c r="S379" s="17" t="str">
        <f t="shared" si="26"/>
        <v/>
      </c>
      <c r="T379" s="17" t="str">
        <f t="shared" si="27"/>
        <v/>
      </c>
      <c r="U379" s="17" t="str">
        <f t="shared" si="28"/>
        <v/>
      </c>
      <c r="V379" s="17" t="str">
        <f t="shared" si="29"/>
        <v/>
      </c>
      <c r="X379" s="17" t="str">
        <f>IF(C379="", "", IF(COUNTIF('Client List'!$Y$12:$Y$261, C379)=0, "X", ""))</f>
        <v/>
      </c>
      <c r="Z379" s="17" t="str">
        <f>IF(E379="", "", IF(COUNTIF('Client List'!$Y$12:$Y$261, E379)=0, "X", ""))</f>
        <v/>
      </c>
      <c r="AB379" s="17" t="str">
        <f>IF(G379="", "", IF(COUNTIF('Client List'!$Y$12:$Y$261, G379)=0, "X", ""))</f>
        <v/>
      </c>
      <c r="AD379" s="17" t="str">
        <f>IF(I379="", "", IF(COUNTIF('Client List'!$Y$12:$Y$261, I379)=0, "X", ""))</f>
        <v/>
      </c>
    </row>
    <row r="380" spans="1:30" x14ac:dyDescent="0.25">
      <c r="A380" s="48"/>
      <c r="B380" s="64"/>
      <c r="C380" s="57"/>
      <c r="D380" s="59"/>
      <c r="E380" s="57"/>
      <c r="F380" s="59"/>
      <c r="G380" s="57"/>
      <c r="H380" s="59"/>
      <c r="I380" s="57"/>
      <c r="J380" s="59"/>
      <c r="K380" s="48"/>
      <c r="M380" s="17" t="str">
        <f>IF($B380="", "", IF($B380&gt;'Client List'!$AA$22, 'Client List'!$AB$21, TEXT($B380, "mmm yyyy")))</f>
        <v/>
      </c>
      <c r="O380" s="17" t="str">
        <f t="shared" si="25"/>
        <v/>
      </c>
      <c r="S380" s="17" t="str">
        <f t="shared" si="26"/>
        <v/>
      </c>
      <c r="T380" s="17" t="str">
        <f t="shared" si="27"/>
        <v/>
      </c>
      <c r="U380" s="17" t="str">
        <f t="shared" si="28"/>
        <v/>
      </c>
      <c r="V380" s="17" t="str">
        <f t="shared" si="29"/>
        <v/>
      </c>
      <c r="X380" s="17" t="str">
        <f>IF(C380="", "", IF(COUNTIF('Client List'!$Y$12:$Y$261, C380)=0, "X", ""))</f>
        <v/>
      </c>
      <c r="Z380" s="17" t="str">
        <f>IF(E380="", "", IF(COUNTIF('Client List'!$Y$12:$Y$261, E380)=0, "X", ""))</f>
        <v/>
      </c>
      <c r="AB380" s="17" t="str">
        <f>IF(G380="", "", IF(COUNTIF('Client List'!$Y$12:$Y$261, G380)=0, "X", ""))</f>
        <v/>
      </c>
      <c r="AD380" s="17" t="str">
        <f>IF(I380="", "", IF(COUNTIF('Client List'!$Y$12:$Y$261, I380)=0, "X", ""))</f>
        <v/>
      </c>
    </row>
    <row r="381" spans="1:30" x14ac:dyDescent="0.25">
      <c r="A381" s="48"/>
      <c r="B381" s="64"/>
      <c r="C381" s="57"/>
      <c r="D381" s="59"/>
      <c r="E381" s="57"/>
      <c r="F381" s="59"/>
      <c r="G381" s="57"/>
      <c r="H381" s="59"/>
      <c r="I381" s="57"/>
      <c r="J381" s="59"/>
      <c r="K381" s="48"/>
      <c r="M381" s="17" t="str">
        <f>IF($B381="", "", IF($B381&gt;'Client List'!$AA$22, 'Client List'!$AB$21, TEXT($B381, "mmm yyyy")))</f>
        <v/>
      </c>
      <c r="O381" s="17" t="str">
        <f t="shared" si="25"/>
        <v/>
      </c>
      <c r="S381" s="17" t="str">
        <f t="shared" si="26"/>
        <v/>
      </c>
      <c r="T381" s="17" t="str">
        <f t="shared" si="27"/>
        <v/>
      </c>
      <c r="U381" s="17" t="str">
        <f t="shared" si="28"/>
        <v/>
      </c>
      <c r="V381" s="17" t="str">
        <f t="shared" si="29"/>
        <v/>
      </c>
      <c r="X381" s="17" t="str">
        <f>IF(C381="", "", IF(COUNTIF('Client List'!$Y$12:$Y$261, C381)=0, "X", ""))</f>
        <v/>
      </c>
      <c r="Z381" s="17" t="str">
        <f>IF(E381="", "", IF(COUNTIF('Client List'!$Y$12:$Y$261, E381)=0, "X", ""))</f>
        <v/>
      </c>
      <c r="AB381" s="17" t="str">
        <f>IF(G381="", "", IF(COUNTIF('Client List'!$Y$12:$Y$261, G381)=0, "X", ""))</f>
        <v/>
      </c>
      <c r="AD381" s="17" t="str">
        <f>IF(I381="", "", IF(COUNTIF('Client List'!$Y$12:$Y$261, I381)=0, "X", ""))</f>
        <v/>
      </c>
    </row>
    <row r="382" spans="1:30" x14ac:dyDescent="0.25">
      <c r="A382" s="48"/>
      <c r="B382" s="64"/>
      <c r="C382" s="57"/>
      <c r="D382" s="59"/>
      <c r="E382" s="57"/>
      <c r="F382" s="59"/>
      <c r="G382" s="57"/>
      <c r="H382" s="59"/>
      <c r="I382" s="57"/>
      <c r="J382" s="59"/>
      <c r="K382" s="48"/>
      <c r="M382" s="17" t="str">
        <f>IF($B382="", "", IF($B382&gt;'Client List'!$AA$22, 'Client List'!$AB$21, TEXT($B382, "mmm yyyy")))</f>
        <v/>
      </c>
      <c r="O382" s="17" t="str">
        <f t="shared" si="25"/>
        <v/>
      </c>
      <c r="S382" s="17" t="str">
        <f t="shared" si="26"/>
        <v/>
      </c>
      <c r="T382" s="17" t="str">
        <f t="shared" si="27"/>
        <v/>
      </c>
      <c r="U382" s="17" t="str">
        <f t="shared" si="28"/>
        <v/>
      </c>
      <c r="V382" s="17" t="str">
        <f t="shared" si="29"/>
        <v/>
      </c>
      <c r="X382" s="17" t="str">
        <f>IF(C382="", "", IF(COUNTIF('Client List'!$Y$12:$Y$261, C382)=0, "X", ""))</f>
        <v/>
      </c>
      <c r="Z382" s="17" t="str">
        <f>IF(E382="", "", IF(COUNTIF('Client List'!$Y$12:$Y$261, E382)=0, "X", ""))</f>
        <v/>
      </c>
      <c r="AB382" s="17" t="str">
        <f>IF(G382="", "", IF(COUNTIF('Client List'!$Y$12:$Y$261, G382)=0, "X", ""))</f>
        <v/>
      </c>
      <c r="AD382" s="17" t="str">
        <f>IF(I382="", "", IF(COUNTIF('Client List'!$Y$12:$Y$261, I382)=0, "X", ""))</f>
        <v/>
      </c>
    </row>
    <row r="383" spans="1:30" x14ac:dyDescent="0.25">
      <c r="A383" s="48"/>
      <c r="B383" s="64"/>
      <c r="C383" s="57"/>
      <c r="D383" s="59"/>
      <c r="E383" s="57"/>
      <c r="F383" s="59"/>
      <c r="G383" s="57"/>
      <c r="H383" s="59"/>
      <c r="I383" s="57"/>
      <c r="J383" s="59"/>
      <c r="K383" s="48"/>
      <c r="M383" s="17" t="str">
        <f>IF($B383="", "", IF($B383&gt;'Client List'!$AA$22, 'Client List'!$AB$21, TEXT($B383, "mmm yyyy")))</f>
        <v/>
      </c>
      <c r="O383" s="17" t="str">
        <f t="shared" si="25"/>
        <v/>
      </c>
      <c r="S383" s="17" t="str">
        <f t="shared" si="26"/>
        <v/>
      </c>
      <c r="T383" s="17" t="str">
        <f t="shared" si="27"/>
        <v/>
      </c>
      <c r="U383" s="17" t="str">
        <f t="shared" si="28"/>
        <v/>
      </c>
      <c r="V383" s="17" t="str">
        <f t="shared" si="29"/>
        <v/>
      </c>
      <c r="X383" s="17" t="str">
        <f>IF(C383="", "", IF(COUNTIF('Client List'!$Y$12:$Y$261, C383)=0, "X", ""))</f>
        <v/>
      </c>
      <c r="Z383" s="17" t="str">
        <f>IF(E383="", "", IF(COUNTIF('Client List'!$Y$12:$Y$261, E383)=0, "X", ""))</f>
        <v/>
      </c>
      <c r="AB383" s="17" t="str">
        <f>IF(G383="", "", IF(COUNTIF('Client List'!$Y$12:$Y$261, G383)=0, "X", ""))</f>
        <v/>
      </c>
      <c r="AD383" s="17" t="str">
        <f>IF(I383="", "", IF(COUNTIF('Client List'!$Y$12:$Y$261, I383)=0, "X", ""))</f>
        <v/>
      </c>
    </row>
    <row r="384" spans="1:30" x14ac:dyDescent="0.25">
      <c r="A384" s="48"/>
      <c r="B384" s="64"/>
      <c r="C384" s="57"/>
      <c r="D384" s="59"/>
      <c r="E384" s="57"/>
      <c r="F384" s="59"/>
      <c r="G384" s="57"/>
      <c r="H384" s="59"/>
      <c r="I384" s="57"/>
      <c r="J384" s="59"/>
      <c r="K384" s="48"/>
      <c r="M384" s="17" t="str">
        <f>IF($B384="", "", IF($B384&gt;'Client List'!$AA$22, 'Client List'!$AB$21, TEXT($B384, "mmm yyyy")))</f>
        <v/>
      </c>
      <c r="O384" s="17" t="str">
        <f t="shared" si="25"/>
        <v/>
      </c>
      <c r="S384" s="17" t="str">
        <f t="shared" si="26"/>
        <v/>
      </c>
      <c r="T384" s="17" t="str">
        <f t="shared" si="27"/>
        <v/>
      </c>
      <c r="U384" s="17" t="str">
        <f t="shared" si="28"/>
        <v/>
      </c>
      <c r="V384" s="17" t="str">
        <f t="shared" si="29"/>
        <v/>
      </c>
      <c r="X384" s="17" t="str">
        <f>IF(C384="", "", IF(COUNTIF('Client List'!$Y$12:$Y$261, C384)=0, "X", ""))</f>
        <v/>
      </c>
      <c r="Z384" s="17" t="str">
        <f>IF(E384="", "", IF(COUNTIF('Client List'!$Y$12:$Y$261, E384)=0, "X", ""))</f>
        <v/>
      </c>
      <c r="AB384" s="17" t="str">
        <f>IF(G384="", "", IF(COUNTIF('Client List'!$Y$12:$Y$261, G384)=0, "X", ""))</f>
        <v/>
      </c>
      <c r="AD384" s="17" t="str">
        <f>IF(I384="", "", IF(COUNTIF('Client List'!$Y$12:$Y$261, I384)=0, "X", ""))</f>
        <v/>
      </c>
    </row>
    <row r="385" spans="1:30" x14ac:dyDescent="0.25">
      <c r="A385" s="48"/>
      <c r="B385" s="64"/>
      <c r="C385" s="57"/>
      <c r="D385" s="59"/>
      <c r="E385" s="57"/>
      <c r="F385" s="59"/>
      <c r="G385" s="57"/>
      <c r="H385" s="59"/>
      <c r="I385" s="57"/>
      <c r="J385" s="59"/>
      <c r="K385" s="48"/>
      <c r="M385" s="17" t="str">
        <f>IF($B385="", "", IF($B385&gt;'Client List'!$AA$22, 'Client List'!$AB$21, TEXT($B385, "mmm yyyy")))</f>
        <v/>
      </c>
      <c r="O385" s="17" t="str">
        <f t="shared" si="25"/>
        <v/>
      </c>
      <c r="S385" s="17" t="str">
        <f t="shared" si="26"/>
        <v/>
      </c>
      <c r="T385" s="17" t="str">
        <f t="shared" si="27"/>
        <v/>
      </c>
      <c r="U385" s="17" t="str">
        <f t="shared" si="28"/>
        <v/>
      </c>
      <c r="V385" s="17" t="str">
        <f t="shared" si="29"/>
        <v/>
      </c>
      <c r="X385" s="17" t="str">
        <f>IF(C385="", "", IF(COUNTIF('Client List'!$Y$12:$Y$261, C385)=0, "X", ""))</f>
        <v/>
      </c>
      <c r="Z385" s="17" t="str">
        <f>IF(E385="", "", IF(COUNTIF('Client List'!$Y$12:$Y$261, E385)=0, "X", ""))</f>
        <v/>
      </c>
      <c r="AB385" s="17" t="str">
        <f>IF(G385="", "", IF(COUNTIF('Client List'!$Y$12:$Y$261, G385)=0, "X", ""))</f>
        <v/>
      </c>
      <c r="AD385" s="17" t="str">
        <f>IF(I385="", "", IF(COUNTIF('Client List'!$Y$12:$Y$261, I385)=0, "X", ""))</f>
        <v/>
      </c>
    </row>
    <row r="386" spans="1:30" x14ac:dyDescent="0.25">
      <c r="A386" s="48"/>
      <c r="B386" s="64"/>
      <c r="C386" s="57"/>
      <c r="D386" s="59"/>
      <c r="E386" s="57"/>
      <c r="F386" s="59"/>
      <c r="G386" s="57"/>
      <c r="H386" s="59"/>
      <c r="I386" s="57"/>
      <c r="J386" s="59"/>
      <c r="K386" s="48"/>
      <c r="M386" s="17" t="str">
        <f>IF($B386="", "", IF($B386&gt;'Client List'!$AA$22, 'Client List'!$AB$21, TEXT($B386, "mmm yyyy")))</f>
        <v/>
      </c>
      <c r="O386" s="17" t="str">
        <f t="shared" si="25"/>
        <v/>
      </c>
      <c r="S386" s="17" t="str">
        <f t="shared" si="26"/>
        <v/>
      </c>
      <c r="T386" s="17" t="str">
        <f t="shared" si="27"/>
        <v/>
      </c>
      <c r="U386" s="17" t="str">
        <f t="shared" si="28"/>
        <v/>
      </c>
      <c r="V386" s="17" t="str">
        <f t="shared" si="29"/>
        <v/>
      </c>
      <c r="X386" s="17" t="str">
        <f>IF(C386="", "", IF(COUNTIF('Client List'!$Y$12:$Y$261, C386)=0, "X", ""))</f>
        <v/>
      </c>
      <c r="Z386" s="17" t="str">
        <f>IF(E386="", "", IF(COUNTIF('Client List'!$Y$12:$Y$261, E386)=0, "X", ""))</f>
        <v/>
      </c>
      <c r="AB386" s="17" t="str">
        <f>IF(G386="", "", IF(COUNTIF('Client List'!$Y$12:$Y$261, G386)=0, "X", ""))</f>
        <v/>
      </c>
      <c r="AD386" s="17" t="str">
        <f>IF(I386="", "", IF(COUNTIF('Client List'!$Y$12:$Y$261, I386)=0, "X", ""))</f>
        <v/>
      </c>
    </row>
    <row r="387" spans="1:30" x14ac:dyDescent="0.25">
      <c r="A387" s="48"/>
      <c r="B387" s="64"/>
      <c r="C387" s="57"/>
      <c r="D387" s="59"/>
      <c r="E387" s="57"/>
      <c r="F387" s="59"/>
      <c r="G387" s="57"/>
      <c r="H387" s="59"/>
      <c r="I387" s="57"/>
      <c r="J387" s="59"/>
      <c r="K387" s="48"/>
      <c r="M387" s="17" t="str">
        <f>IF($B387="", "", IF($B387&gt;'Client List'!$AA$22, 'Client List'!$AB$21, TEXT($B387, "mmm yyyy")))</f>
        <v/>
      </c>
      <c r="O387" s="17" t="str">
        <f t="shared" si="25"/>
        <v/>
      </c>
      <c r="S387" s="17" t="str">
        <f t="shared" si="26"/>
        <v/>
      </c>
      <c r="T387" s="17" t="str">
        <f t="shared" si="27"/>
        <v/>
      </c>
      <c r="U387" s="17" t="str">
        <f t="shared" si="28"/>
        <v/>
      </c>
      <c r="V387" s="17" t="str">
        <f t="shared" si="29"/>
        <v/>
      </c>
      <c r="X387" s="17" t="str">
        <f>IF(C387="", "", IF(COUNTIF('Client List'!$Y$12:$Y$261, C387)=0, "X", ""))</f>
        <v/>
      </c>
      <c r="Z387" s="17" t="str">
        <f>IF(E387="", "", IF(COUNTIF('Client List'!$Y$12:$Y$261, E387)=0, "X", ""))</f>
        <v/>
      </c>
      <c r="AB387" s="17" t="str">
        <f>IF(G387="", "", IF(COUNTIF('Client List'!$Y$12:$Y$261, G387)=0, "X", ""))</f>
        <v/>
      </c>
      <c r="AD387" s="17" t="str">
        <f>IF(I387="", "", IF(COUNTIF('Client List'!$Y$12:$Y$261, I387)=0, "X", ""))</f>
        <v/>
      </c>
    </row>
    <row r="388" spans="1:30" x14ac:dyDescent="0.25">
      <c r="A388" s="48"/>
      <c r="B388" s="64"/>
      <c r="C388" s="57"/>
      <c r="D388" s="59"/>
      <c r="E388" s="57"/>
      <c r="F388" s="59"/>
      <c r="G388" s="57"/>
      <c r="H388" s="59"/>
      <c r="I388" s="57"/>
      <c r="J388" s="59"/>
      <c r="K388" s="48"/>
      <c r="M388" s="17" t="str">
        <f>IF($B388="", "", IF($B388&gt;'Client List'!$AA$22, 'Client List'!$AB$21, TEXT($B388, "mmm yyyy")))</f>
        <v/>
      </c>
      <c r="O388" s="17" t="str">
        <f t="shared" si="25"/>
        <v/>
      </c>
      <c r="S388" s="17" t="str">
        <f t="shared" si="26"/>
        <v/>
      </c>
      <c r="T388" s="17" t="str">
        <f t="shared" si="27"/>
        <v/>
      </c>
      <c r="U388" s="17" t="str">
        <f t="shared" si="28"/>
        <v/>
      </c>
      <c r="V388" s="17" t="str">
        <f t="shared" si="29"/>
        <v/>
      </c>
      <c r="X388" s="17" t="str">
        <f>IF(C388="", "", IF(COUNTIF('Client List'!$Y$12:$Y$261, C388)=0, "X", ""))</f>
        <v/>
      </c>
      <c r="Z388" s="17" t="str">
        <f>IF(E388="", "", IF(COUNTIF('Client List'!$Y$12:$Y$261, E388)=0, "X", ""))</f>
        <v/>
      </c>
      <c r="AB388" s="17" t="str">
        <f>IF(G388="", "", IF(COUNTIF('Client List'!$Y$12:$Y$261, G388)=0, "X", ""))</f>
        <v/>
      </c>
      <c r="AD388" s="17" t="str">
        <f>IF(I388="", "", IF(COUNTIF('Client List'!$Y$12:$Y$261, I388)=0, "X", ""))</f>
        <v/>
      </c>
    </row>
    <row r="389" spans="1:30" x14ac:dyDescent="0.25">
      <c r="A389" s="48"/>
      <c r="B389" s="64"/>
      <c r="C389" s="57"/>
      <c r="D389" s="59"/>
      <c r="E389" s="57"/>
      <c r="F389" s="59"/>
      <c r="G389" s="57"/>
      <c r="H389" s="59"/>
      <c r="I389" s="57"/>
      <c r="J389" s="59"/>
      <c r="K389" s="48"/>
      <c r="M389" s="17" t="str">
        <f>IF($B389="", "", IF($B389&gt;'Client List'!$AA$22, 'Client List'!$AB$21, TEXT($B389, "mmm yyyy")))</f>
        <v/>
      </c>
      <c r="O389" s="17" t="str">
        <f t="shared" si="25"/>
        <v/>
      </c>
      <c r="S389" s="17" t="str">
        <f t="shared" si="26"/>
        <v/>
      </c>
      <c r="T389" s="17" t="str">
        <f t="shared" si="27"/>
        <v/>
      </c>
      <c r="U389" s="17" t="str">
        <f t="shared" si="28"/>
        <v/>
      </c>
      <c r="V389" s="17" t="str">
        <f t="shared" si="29"/>
        <v/>
      </c>
      <c r="X389" s="17" t="str">
        <f>IF(C389="", "", IF(COUNTIF('Client List'!$Y$12:$Y$261, C389)=0, "X", ""))</f>
        <v/>
      </c>
      <c r="Z389" s="17" t="str">
        <f>IF(E389="", "", IF(COUNTIF('Client List'!$Y$12:$Y$261, E389)=0, "X", ""))</f>
        <v/>
      </c>
      <c r="AB389" s="17" t="str">
        <f>IF(G389="", "", IF(COUNTIF('Client List'!$Y$12:$Y$261, G389)=0, "X", ""))</f>
        <v/>
      </c>
      <c r="AD389" s="17" t="str">
        <f>IF(I389="", "", IF(COUNTIF('Client List'!$Y$12:$Y$261, I389)=0, "X", ""))</f>
        <v/>
      </c>
    </row>
    <row r="390" spans="1:30" x14ac:dyDescent="0.25">
      <c r="A390" s="48"/>
      <c r="B390" s="64"/>
      <c r="C390" s="57"/>
      <c r="D390" s="59"/>
      <c r="E390" s="57"/>
      <c r="F390" s="59"/>
      <c r="G390" s="57"/>
      <c r="H390" s="59"/>
      <c r="I390" s="57"/>
      <c r="J390" s="59"/>
      <c r="K390" s="48"/>
      <c r="M390" s="17" t="str">
        <f>IF($B390="", "", IF($B390&gt;'Client List'!$AA$22, 'Client List'!$AB$21, TEXT($B390, "mmm yyyy")))</f>
        <v/>
      </c>
      <c r="O390" s="17" t="str">
        <f t="shared" si="25"/>
        <v/>
      </c>
      <c r="S390" s="17" t="str">
        <f t="shared" si="26"/>
        <v/>
      </c>
      <c r="T390" s="17" t="str">
        <f t="shared" si="27"/>
        <v/>
      </c>
      <c r="U390" s="17" t="str">
        <f t="shared" si="28"/>
        <v/>
      </c>
      <c r="V390" s="17" t="str">
        <f t="shared" si="29"/>
        <v/>
      </c>
      <c r="X390" s="17" t="str">
        <f>IF(C390="", "", IF(COUNTIF('Client List'!$Y$12:$Y$261, C390)=0, "X", ""))</f>
        <v/>
      </c>
      <c r="Z390" s="17" t="str">
        <f>IF(E390="", "", IF(COUNTIF('Client List'!$Y$12:$Y$261, E390)=0, "X", ""))</f>
        <v/>
      </c>
      <c r="AB390" s="17" t="str">
        <f>IF(G390="", "", IF(COUNTIF('Client List'!$Y$12:$Y$261, G390)=0, "X", ""))</f>
        <v/>
      </c>
      <c r="AD390" s="17" t="str">
        <f>IF(I390="", "", IF(COUNTIF('Client List'!$Y$12:$Y$261, I390)=0, "X", ""))</f>
        <v/>
      </c>
    </row>
    <row r="391" spans="1:30" x14ac:dyDescent="0.25">
      <c r="A391" s="48"/>
      <c r="B391" s="64"/>
      <c r="C391" s="57"/>
      <c r="D391" s="59"/>
      <c r="E391" s="57"/>
      <c r="F391" s="59"/>
      <c r="G391" s="57"/>
      <c r="H391" s="59"/>
      <c r="I391" s="57"/>
      <c r="J391" s="59"/>
      <c r="K391" s="48"/>
      <c r="M391" s="17" t="str">
        <f>IF($B391="", "", IF($B391&gt;'Client List'!$AA$22, 'Client List'!$AB$21, TEXT($B391, "mmm yyyy")))</f>
        <v/>
      </c>
      <c r="O391" s="17" t="str">
        <f t="shared" si="25"/>
        <v/>
      </c>
      <c r="S391" s="17" t="str">
        <f t="shared" si="26"/>
        <v/>
      </c>
      <c r="T391" s="17" t="str">
        <f t="shared" si="27"/>
        <v/>
      </c>
      <c r="U391" s="17" t="str">
        <f t="shared" si="28"/>
        <v/>
      </c>
      <c r="V391" s="17" t="str">
        <f t="shared" si="29"/>
        <v/>
      </c>
      <c r="X391" s="17" t="str">
        <f>IF(C391="", "", IF(COUNTIF('Client List'!$Y$12:$Y$261, C391)=0, "X", ""))</f>
        <v/>
      </c>
      <c r="Z391" s="17" t="str">
        <f>IF(E391="", "", IF(COUNTIF('Client List'!$Y$12:$Y$261, E391)=0, "X", ""))</f>
        <v/>
      </c>
      <c r="AB391" s="17" t="str">
        <f>IF(G391="", "", IF(COUNTIF('Client List'!$Y$12:$Y$261, G391)=0, "X", ""))</f>
        <v/>
      </c>
      <c r="AD391" s="17" t="str">
        <f>IF(I391="", "", IF(COUNTIF('Client List'!$Y$12:$Y$261, I391)=0, "X", ""))</f>
        <v/>
      </c>
    </row>
    <row r="392" spans="1:30" x14ac:dyDescent="0.25">
      <c r="A392" s="48"/>
      <c r="B392" s="64"/>
      <c r="C392" s="57"/>
      <c r="D392" s="59"/>
      <c r="E392" s="57"/>
      <c r="F392" s="59"/>
      <c r="G392" s="57"/>
      <c r="H392" s="59"/>
      <c r="I392" s="57"/>
      <c r="J392" s="59"/>
      <c r="K392" s="48"/>
      <c r="M392" s="17" t="str">
        <f>IF($B392="", "", IF($B392&gt;'Client List'!$AA$22, 'Client List'!$AB$21, TEXT($B392, "mmm yyyy")))</f>
        <v/>
      </c>
      <c r="O392" s="17" t="str">
        <f t="shared" si="25"/>
        <v/>
      </c>
      <c r="S392" s="17" t="str">
        <f t="shared" si="26"/>
        <v/>
      </c>
      <c r="T392" s="17" t="str">
        <f t="shared" si="27"/>
        <v/>
      </c>
      <c r="U392" s="17" t="str">
        <f t="shared" si="28"/>
        <v/>
      </c>
      <c r="V392" s="17" t="str">
        <f t="shared" si="29"/>
        <v/>
      </c>
      <c r="X392" s="17" t="str">
        <f>IF(C392="", "", IF(COUNTIF('Client List'!$Y$12:$Y$261, C392)=0, "X", ""))</f>
        <v/>
      </c>
      <c r="Z392" s="17" t="str">
        <f>IF(E392="", "", IF(COUNTIF('Client List'!$Y$12:$Y$261, E392)=0, "X", ""))</f>
        <v/>
      </c>
      <c r="AB392" s="17" t="str">
        <f>IF(G392="", "", IF(COUNTIF('Client List'!$Y$12:$Y$261, G392)=0, "X", ""))</f>
        <v/>
      </c>
      <c r="AD392" s="17" t="str">
        <f>IF(I392="", "", IF(COUNTIF('Client List'!$Y$12:$Y$261, I392)=0, "X", ""))</f>
        <v/>
      </c>
    </row>
    <row r="393" spans="1:30" x14ac:dyDescent="0.25">
      <c r="A393" s="48"/>
      <c r="B393" s="64"/>
      <c r="C393" s="57"/>
      <c r="D393" s="59"/>
      <c r="E393" s="57"/>
      <c r="F393" s="59"/>
      <c r="G393" s="57"/>
      <c r="H393" s="59"/>
      <c r="I393" s="57"/>
      <c r="J393" s="59"/>
      <c r="K393" s="48"/>
      <c r="M393" s="17" t="str">
        <f>IF($B393="", "", IF($B393&gt;'Client List'!$AA$22, 'Client List'!$AB$21, TEXT($B393, "mmm yyyy")))</f>
        <v/>
      </c>
      <c r="O393" s="17" t="str">
        <f t="shared" si="25"/>
        <v/>
      </c>
      <c r="S393" s="17" t="str">
        <f t="shared" si="26"/>
        <v/>
      </c>
      <c r="T393" s="17" t="str">
        <f t="shared" si="27"/>
        <v/>
      </c>
      <c r="U393" s="17" t="str">
        <f t="shared" si="28"/>
        <v/>
      </c>
      <c r="V393" s="17" t="str">
        <f t="shared" si="29"/>
        <v/>
      </c>
      <c r="X393" s="17" t="str">
        <f>IF(C393="", "", IF(COUNTIF('Client List'!$Y$12:$Y$261, C393)=0, "X", ""))</f>
        <v/>
      </c>
      <c r="Z393" s="17" t="str">
        <f>IF(E393="", "", IF(COUNTIF('Client List'!$Y$12:$Y$261, E393)=0, "X", ""))</f>
        <v/>
      </c>
      <c r="AB393" s="17" t="str">
        <f>IF(G393="", "", IF(COUNTIF('Client List'!$Y$12:$Y$261, G393)=0, "X", ""))</f>
        <v/>
      </c>
      <c r="AD393" s="17" t="str">
        <f>IF(I393="", "", IF(COUNTIF('Client List'!$Y$12:$Y$261, I393)=0, "X", ""))</f>
        <v/>
      </c>
    </row>
    <row r="394" spans="1:30" x14ac:dyDescent="0.25">
      <c r="A394" s="48"/>
      <c r="B394" s="64"/>
      <c r="C394" s="57"/>
      <c r="D394" s="59"/>
      <c r="E394" s="57"/>
      <c r="F394" s="59"/>
      <c r="G394" s="57"/>
      <c r="H394" s="59"/>
      <c r="I394" s="57"/>
      <c r="J394" s="59"/>
      <c r="K394" s="48"/>
      <c r="M394" s="17" t="str">
        <f>IF($B394="", "", IF($B394&gt;'Client List'!$AA$22, 'Client List'!$AB$21, TEXT($B394, "mmm yyyy")))</f>
        <v/>
      </c>
      <c r="O394" s="17" t="str">
        <f t="shared" si="25"/>
        <v/>
      </c>
      <c r="S394" s="17" t="str">
        <f t="shared" si="26"/>
        <v/>
      </c>
      <c r="T394" s="17" t="str">
        <f t="shared" si="27"/>
        <v/>
      </c>
      <c r="U394" s="17" t="str">
        <f t="shared" si="28"/>
        <v/>
      </c>
      <c r="V394" s="17" t="str">
        <f t="shared" si="29"/>
        <v/>
      </c>
      <c r="X394" s="17" t="str">
        <f>IF(C394="", "", IF(COUNTIF('Client List'!$Y$12:$Y$261, C394)=0, "X", ""))</f>
        <v/>
      </c>
      <c r="Z394" s="17" t="str">
        <f>IF(E394="", "", IF(COUNTIF('Client List'!$Y$12:$Y$261, E394)=0, "X", ""))</f>
        <v/>
      </c>
      <c r="AB394" s="17" t="str">
        <f>IF(G394="", "", IF(COUNTIF('Client List'!$Y$12:$Y$261, G394)=0, "X", ""))</f>
        <v/>
      </c>
      <c r="AD394" s="17" t="str">
        <f>IF(I394="", "", IF(COUNTIF('Client List'!$Y$12:$Y$261, I394)=0, "X", ""))</f>
        <v/>
      </c>
    </row>
    <row r="395" spans="1:30" x14ac:dyDescent="0.25">
      <c r="A395" s="48"/>
      <c r="B395" s="64"/>
      <c r="C395" s="57"/>
      <c r="D395" s="59"/>
      <c r="E395" s="57"/>
      <c r="F395" s="59"/>
      <c r="G395" s="57"/>
      <c r="H395" s="59"/>
      <c r="I395" s="57"/>
      <c r="J395" s="59"/>
      <c r="K395" s="48"/>
      <c r="M395" s="17" t="str">
        <f>IF($B395="", "", IF($B395&gt;'Client List'!$AA$22, 'Client List'!$AB$21, TEXT($B395, "mmm yyyy")))</f>
        <v/>
      </c>
      <c r="O395" s="17" t="str">
        <f t="shared" si="25"/>
        <v/>
      </c>
      <c r="S395" s="17" t="str">
        <f t="shared" si="26"/>
        <v/>
      </c>
      <c r="T395" s="17" t="str">
        <f t="shared" si="27"/>
        <v/>
      </c>
      <c r="U395" s="17" t="str">
        <f t="shared" si="28"/>
        <v/>
      </c>
      <c r="V395" s="17" t="str">
        <f t="shared" si="29"/>
        <v/>
      </c>
      <c r="X395" s="17" t="str">
        <f>IF(C395="", "", IF(COUNTIF('Client List'!$Y$12:$Y$261, C395)=0, "X", ""))</f>
        <v/>
      </c>
      <c r="Z395" s="17" t="str">
        <f>IF(E395="", "", IF(COUNTIF('Client List'!$Y$12:$Y$261, E395)=0, "X", ""))</f>
        <v/>
      </c>
      <c r="AB395" s="17" t="str">
        <f>IF(G395="", "", IF(COUNTIF('Client List'!$Y$12:$Y$261, G395)=0, "X", ""))</f>
        <v/>
      </c>
      <c r="AD395" s="17" t="str">
        <f>IF(I395="", "", IF(COUNTIF('Client List'!$Y$12:$Y$261, I395)=0, "X", ""))</f>
        <v/>
      </c>
    </row>
    <row r="396" spans="1:30" x14ac:dyDescent="0.25">
      <c r="A396" s="48"/>
      <c r="B396" s="64"/>
      <c r="C396" s="57"/>
      <c r="D396" s="59"/>
      <c r="E396" s="57"/>
      <c r="F396" s="59"/>
      <c r="G396" s="57"/>
      <c r="H396" s="59"/>
      <c r="I396" s="57"/>
      <c r="J396" s="59"/>
      <c r="K396" s="48"/>
      <c r="M396" s="17" t="str">
        <f>IF($B396="", "", IF($B396&gt;'Client List'!$AA$22, 'Client List'!$AB$21, TEXT($B396, "mmm yyyy")))</f>
        <v/>
      </c>
      <c r="O396" s="17" t="str">
        <f t="shared" si="25"/>
        <v/>
      </c>
      <c r="S396" s="17" t="str">
        <f t="shared" si="26"/>
        <v/>
      </c>
      <c r="T396" s="17" t="str">
        <f t="shared" si="27"/>
        <v/>
      </c>
      <c r="U396" s="17" t="str">
        <f t="shared" si="28"/>
        <v/>
      </c>
      <c r="V396" s="17" t="str">
        <f t="shared" si="29"/>
        <v/>
      </c>
      <c r="X396" s="17" t="str">
        <f>IF(C396="", "", IF(COUNTIF('Client List'!$Y$12:$Y$261, C396)=0, "X", ""))</f>
        <v/>
      </c>
      <c r="Z396" s="17" t="str">
        <f>IF(E396="", "", IF(COUNTIF('Client List'!$Y$12:$Y$261, E396)=0, "X", ""))</f>
        <v/>
      </c>
      <c r="AB396" s="17" t="str">
        <f>IF(G396="", "", IF(COUNTIF('Client List'!$Y$12:$Y$261, G396)=0, "X", ""))</f>
        <v/>
      </c>
      <c r="AD396" s="17" t="str">
        <f>IF(I396="", "", IF(COUNTIF('Client List'!$Y$12:$Y$261, I396)=0, "X", ""))</f>
        <v/>
      </c>
    </row>
    <row r="397" spans="1:30" x14ac:dyDescent="0.25">
      <c r="A397" s="48"/>
      <c r="B397" s="64"/>
      <c r="C397" s="57"/>
      <c r="D397" s="59"/>
      <c r="E397" s="57"/>
      <c r="F397" s="59"/>
      <c r="G397" s="57"/>
      <c r="H397" s="59"/>
      <c r="I397" s="57"/>
      <c r="J397" s="59"/>
      <c r="K397" s="48"/>
      <c r="M397" s="17" t="str">
        <f>IF($B397="", "", IF($B397&gt;'Client List'!$AA$22, 'Client List'!$AB$21, TEXT($B397, "mmm yyyy")))</f>
        <v/>
      </c>
      <c r="O397" s="17" t="str">
        <f t="shared" ref="O397:O460" si="30">IF($B397="", "", IF(OR($B397&lt;$O$6, $B397&gt;$O$7), "X", ""))</f>
        <v/>
      </c>
      <c r="S397" s="17" t="str">
        <f t="shared" ref="S397:S460" si="31">IF($C397="", "", _xlfn.CONCAT($M397, " - ", $C397))</f>
        <v/>
      </c>
      <c r="T397" s="17" t="str">
        <f t="shared" ref="T397:T460" si="32">IF($E397="", "", _xlfn.CONCAT($M397, " - ", $E397))</f>
        <v/>
      </c>
      <c r="U397" s="17" t="str">
        <f t="shared" ref="U397:U460" si="33">IF($G397="", "", _xlfn.CONCAT($M397, " - ", $G397))</f>
        <v/>
      </c>
      <c r="V397" s="17" t="str">
        <f t="shared" ref="V397:V460" si="34">IF($I397="", "", _xlfn.CONCAT($M397, " - ", $I397))</f>
        <v/>
      </c>
      <c r="X397" s="17" t="str">
        <f>IF(C397="", "", IF(COUNTIF('Client List'!$Y$12:$Y$261, C397)=0, "X", ""))</f>
        <v/>
      </c>
      <c r="Z397" s="17" t="str">
        <f>IF(E397="", "", IF(COUNTIF('Client List'!$Y$12:$Y$261, E397)=0, "X", ""))</f>
        <v/>
      </c>
      <c r="AB397" s="17" t="str">
        <f>IF(G397="", "", IF(COUNTIF('Client List'!$Y$12:$Y$261, G397)=0, "X", ""))</f>
        <v/>
      </c>
      <c r="AD397" s="17" t="str">
        <f>IF(I397="", "", IF(COUNTIF('Client List'!$Y$12:$Y$261, I397)=0, "X", ""))</f>
        <v/>
      </c>
    </row>
    <row r="398" spans="1:30" x14ac:dyDescent="0.25">
      <c r="A398" s="48"/>
      <c r="B398" s="64"/>
      <c r="C398" s="57"/>
      <c r="D398" s="59"/>
      <c r="E398" s="57"/>
      <c r="F398" s="59"/>
      <c r="G398" s="57"/>
      <c r="H398" s="59"/>
      <c r="I398" s="57"/>
      <c r="J398" s="59"/>
      <c r="K398" s="48"/>
      <c r="M398" s="17" t="str">
        <f>IF($B398="", "", IF($B398&gt;'Client List'!$AA$22, 'Client List'!$AB$21, TEXT($B398, "mmm yyyy")))</f>
        <v/>
      </c>
      <c r="O398" s="17" t="str">
        <f t="shared" si="30"/>
        <v/>
      </c>
      <c r="S398" s="17" t="str">
        <f t="shared" si="31"/>
        <v/>
      </c>
      <c r="T398" s="17" t="str">
        <f t="shared" si="32"/>
        <v/>
      </c>
      <c r="U398" s="17" t="str">
        <f t="shared" si="33"/>
        <v/>
      </c>
      <c r="V398" s="17" t="str">
        <f t="shared" si="34"/>
        <v/>
      </c>
      <c r="X398" s="17" t="str">
        <f>IF(C398="", "", IF(COUNTIF('Client List'!$Y$12:$Y$261, C398)=0, "X", ""))</f>
        <v/>
      </c>
      <c r="Z398" s="17" t="str">
        <f>IF(E398="", "", IF(COUNTIF('Client List'!$Y$12:$Y$261, E398)=0, "X", ""))</f>
        <v/>
      </c>
      <c r="AB398" s="17" t="str">
        <f>IF(G398="", "", IF(COUNTIF('Client List'!$Y$12:$Y$261, G398)=0, "X", ""))</f>
        <v/>
      </c>
      <c r="AD398" s="17" t="str">
        <f>IF(I398="", "", IF(COUNTIF('Client List'!$Y$12:$Y$261, I398)=0, "X", ""))</f>
        <v/>
      </c>
    </row>
    <row r="399" spans="1:30" x14ac:dyDescent="0.25">
      <c r="A399" s="48"/>
      <c r="B399" s="64"/>
      <c r="C399" s="57"/>
      <c r="D399" s="59"/>
      <c r="E399" s="57"/>
      <c r="F399" s="59"/>
      <c r="G399" s="57"/>
      <c r="H399" s="59"/>
      <c r="I399" s="57"/>
      <c r="J399" s="59"/>
      <c r="K399" s="48"/>
      <c r="M399" s="17" t="str">
        <f>IF($B399="", "", IF($B399&gt;'Client List'!$AA$22, 'Client List'!$AB$21, TEXT($B399, "mmm yyyy")))</f>
        <v/>
      </c>
      <c r="O399" s="17" t="str">
        <f t="shared" si="30"/>
        <v/>
      </c>
      <c r="S399" s="17" t="str">
        <f t="shared" si="31"/>
        <v/>
      </c>
      <c r="T399" s="17" t="str">
        <f t="shared" si="32"/>
        <v/>
      </c>
      <c r="U399" s="17" t="str">
        <f t="shared" si="33"/>
        <v/>
      </c>
      <c r="V399" s="17" t="str">
        <f t="shared" si="34"/>
        <v/>
      </c>
      <c r="X399" s="17" t="str">
        <f>IF(C399="", "", IF(COUNTIF('Client List'!$Y$12:$Y$261, C399)=0, "X", ""))</f>
        <v/>
      </c>
      <c r="Z399" s="17" t="str">
        <f>IF(E399="", "", IF(COUNTIF('Client List'!$Y$12:$Y$261, E399)=0, "X", ""))</f>
        <v/>
      </c>
      <c r="AB399" s="17" t="str">
        <f>IF(G399="", "", IF(COUNTIF('Client List'!$Y$12:$Y$261, G399)=0, "X", ""))</f>
        <v/>
      </c>
      <c r="AD399" s="17" t="str">
        <f>IF(I399="", "", IF(COUNTIF('Client List'!$Y$12:$Y$261, I399)=0, "X", ""))</f>
        <v/>
      </c>
    </row>
    <row r="400" spans="1:30" x14ac:dyDescent="0.25">
      <c r="A400" s="48"/>
      <c r="B400" s="64"/>
      <c r="C400" s="57"/>
      <c r="D400" s="59"/>
      <c r="E400" s="57"/>
      <c r="F400" s="59"/>
      <c r="G400" s="57"/>
      <c r="H400" s="59"/>
      <c r="I400" s="57"/>
      <c r="J400" s="59"/>
      <c r="K400" s="48"/>
      <c r="M400" s="17" t="str">
        <f>IF($B400="", "", IF($B400&gt;'Client List'!$AA$22, 'Client List'!$AB$21, TEXT($B400, "mmm yyyy")))</f>
        <v/>
      </c>
      <c r="O400" s="17" t="str">
        <f t="shared" si="30"/>
        <v/>
      </c>
      <c r="S400" s="17" t="str">
        <f t="shared" si="31"/>
        <v/>
      </c>
      <c r="T400" s="17" t="str">
        <f t="shared" si="32"/>
        <v/>
      </c>
      <c r="U400" s="17" t="str">
        <f t="shared" si="33"/>
        <v/>
      </c>
      <c r="V400" s="17" t="str">
        <f t="shared" si="34"/>
        <v/>
      </c>
      <c r="X400" s="17" t="str">
        <f>IF(C400="", "", IF(COUNTIF('Client List'!$Y$12:$Y$261, C400)=0, "X", ""))</f>
        <v/>
      </c>
      <c r="Z400" s="17" t="str">
        <f>IF(E400="", "", IF(COUNTIF('Client List'!$Y$12:$Y$261, E400)=0, "X", ""))</f>
        <v/>
      </c>
      <c r="AB400" s="17" t="str">
        <f>IF(G400="", "", IF(COUNTIF('Client List'!$Y$12:$Y$261, G400)=0, "X", ""))</f>
        <v/>
      </c>
      <c r="AD400" s="17" t="str">
        <f>IF(I400="", "", IF(COUNTIF('Client List'!$Y$12:$Y$261, I400)=0, "X", ""))</f>
        <v/>
      </c>
    </row>
    <row r="401" spans="1:30" x14ac:dyDescent="0.25">
      <c r="A401" s="48"/>
      <c r="B401" s="64"/>
      <c r="C401" s="57"/>
      <c r="D401" s="59"/>
      <c r="E401" s="57"/>
      <c r="F401" s="59"/>
      <c r="G401" s="57"/>
      <c r="H401" s="59"/>
      <c r="I401" s="57"/>
      <c r="J401" s="59"/>
      <c r="K401" s="48"/>
      <c r="M401" s="17" t="str">
        <f>IF($B401="", "", IF($B401&gt;'Client List'!$AA$22, 'Client List'!$AB$21, TEXT($B401, "mmm yyyy")))</f>
        <v/>
      </c>
      <c r="O401" s="17" t="str">
        <f t="shared" si="30"/>
        <v/>
      </c>
      <c r="S401" s="17" t="str">
        <f t="shared" si="31"/>
        <v/>
      </c>
      <c r="T401" s="17" t="str">
        <f t="shared" si="32"/>
        <v/>
      </c>
      <c r="U401" s="17" t="str">
        <f t="shared" si="33"/>
        <v/>
      </c>
      <c r="V401" s="17" t="str">
        <f t="shared" si="34"/>
        <v/>
      </c>
      <c r="X401" s="17" t="str">
        <f>IF(C401="", "", IF(COUNTIF('Client List'!$Y$12:$Y$261, C401)=0, "X", ""))</f>
        <v/>
      </c>
      <c r="Z401" s="17" t="str">
        <f>IF(E401="", "", IF(COUNTIF('Client List'!$Y$12:$Y$261, E401)=0, "X", ""))</f>
        <v/>
      </c>
      <c r="AB401" s="17" t="str">
        <f>IF(G401="", "", IF(COUNTIF('Client List'!$Y$12:$Y$261, G401)=0, "X", ""))</f>
        <v/>
      </c>
      <c r="AD401" s="17" t="str">
        <f>IF(I401="", "", IF(COUNTIF('Client List'!$Y$12:$Y$261, I401)=0, "X", ""))</f>
        <v/>
      </c>
    </row>
    <row r="402" spans="1:30" x14ac:dyDescent="0.25">
      <c r="A402" s="48"/>
      <c r="B402" s="64"/>
      <c r="C402" s="57"/>
      <c r="D402" s="59"/>
      <c r="E402" s="57"/>
      <c r="F402" s="59"/>
      <c r="G402" s="57"/>
      <c r="H402" s="59"/>
      <c r="I402" s="57"/>
      <c r="J402" s="59"/>
      <c r="K402" s="48"/>
      <c r="M402" s="17" t="str">
        <f>IF($B402="", "", IF($B402&gt;'Client List'!$AA$22, 'Client List'!$AB$21, TEXT($B402, "mmm yyyy")))</f>
        <v/>
      </c>
      <c r="O402" s="17" t="str">
        <f t="shared" si="30"/>
        <v/>
      </c>
      <c r="S402" s="17" t="str">
        <f t="shared" si="31"/>
        <v/>
      </c>
      <c r="T402" s="17" t="str">
        <f t="shared" si="32"/>
        <v/>
      </c>
      <c r="U402" s="17" t="str">
        <f t="shared" si="33"/>
        <v/>
      </c>
      <c r="V402" s="17" t="str">
        <f t="shared" si="34"/>
        <v/>
      </c>
      <c r="X402" s="17" t="str">
        <f>IF(C402="", "", IF(COUNTIF('Client List'!$Y$12:$Y$261, C402)=0, "X", ""))</f>
        <v/>
      </c>
      <c r="Z402" s="17" t="str">
        <f>IF(E402="", "", IF(COUNTIF('Client List'!$Y$12:$Y$261, E402)=0, "X", ""))</f>
        <v/>
      </c>
      <c r="AB402" s="17" t="str">
        <f>IF(G402="", "", IF(COUNTIF('Client List'!$Y$12:$Y$261, G402)=0, "X", ""))</f>
        <v/>
      </c>
      <c r="AD402" s="17" t="str">
        <f>IF(I402="", "", IF(COUNTIF('Client List'!$Y$12:$Y$261, I402)=0, "X", ""))</f>
        <v/>
      </c>
    </row>
    <row r="403" spans="1:30" x14ac:dyDescent="0.25">
      <c r="A403" s="48"/>
      <c r="B403" s="64"/>
      <c r="C403" s="57"/>
      <c r="D403" s="59"/>
      <c r="E403" s="57"/>
      <c r="F403" s="59"/>
      <c r="G403" s="57"/>
      <c r="H403" s="59"/>
      <c r="I403" s="57"/>
      <c r="J403" s="59"/>
      <c r="K403" s="48"/>
      <c r="M403" s="17" t="str">
        <f>IF($B403="", "", IF($B403&gt;'Client List'!$AA$22, 'Client List'!$AB$21, TEXT($B403, "mmm yyyy")))</f>
        <v/>
      </c>
      <c r="O403" s="17" t="str">
        <f t="shared" si="30"/>
        <v/>
      </c>
      <c r="S403" s="17" t="str">
        <f t="shared" si="31"/>
        <v/>
      </c>
      <c r="T403" s="17" t="str">
        <f t="shared" si="32"/>
        <v/>
      </c>
      <c r="U403" s="17" t="str">
        <f t="shared" si="33"/>
        <v/>
      </c>
      <c r="V403" s="17" t="str">
        <f t="shared" si="34"/>
        <v/>
      </c>
      <c r="X403" s="17" t="str">
        <f>IF(C403="", "", IF(COUNTIF('Client List'!$Y$12:$Y$261, C403)=0, "X", ""))</f>
        <v/>
      </c>
      <c r="Z403" s="17" t="str">
        <f>IF(E403="", "", IF(COUNTIF('Client List'!$Y$12:$Y$261, E403)=0, "X", ""))</f>
        <v/>
      </c>
      <c r="AB403" s="17" t="str">
        <f>IF(G403="", "", IF(COUNTIF('Client List'!$Y$12:$Y$261, G403)=0, "X", ""))</f>
        <v/>
      </c>
      <c r="AD403" s="17" t="str">
        <f>IF(I403="", "", IF(COUNTIF('Client List'!$Y$12:$Y$261, I403)=0, "X", ""))</f>
        <v/>
      </c>
    </row>
    <row r="404" spans="1:30" x14ac:dyDescent="0.25">
      <c r="A404" s="48"/>
      <c r="B404" s="64"/>
      <c r="C404" s="57"/>
      <c r="D404" s="59"/>
      <c r="E404" s="57"/>
      <c r="F404" s="59"/>
      <c r="G404" s="57"/>
      <c r="H404" s="59"/>
      <c r="I404" s="57"/>
      <c r="J404" s="59"/>
      <c r="K404" s="48"/>
      <c r="M404" s="17" t="str">
        <f>IF($B404="", "", IF($B404&gt;'Client List'!$AA$22, 'Client List'!$AB$21, TEXT($B404, "mmm yyyy")))</f>
        <v/>
      </c>
      <c r="O404" s="17" t="str">
        <f t="shared" si="30"/>
        <v/>
      </c>
      <c r="S404" s="17" t="str">
        <f t="shared" si="31"/>
        <v/>
      </c>
      <c r="T404" s="17" t="str">
        <f t="shared" si="32"/>
        <v/>
      </c>
      <c r="U404" s="17" t="str">
        <f t="shared" si="33"/>
        <v/>
      </c>
      <c r="V404" s="17" t="str">
        <f t="shared" si="34"/>
        <v/>
      </c>
      <c r="X404" s="17" t="str">
        <f>IF(C404="", "", IF(COUNTIF('Client List'!$Y$12:$Y$261, C404)=0, "X", ""))</f>
        <v/>
      </c>
      <c r="Z404" s="17" t="str">
        <f>IF(E404="", "", IF(COUNTIF('Client List'!$Y$12:$Y$261, E404)=0, "X", ""))</f>
        <v/>
      </c>
      <c r="AB404" s="17" t="str">
        <f>IF(G404="", "", IF(COUNTIF('Client List'!$Y$12:$Y$261, G404)=0, "X", ""))</f>
        <v/>
      </c>
      <c r="AD404" s="17" t="str">
        <f>IF(I404="", "", IF(COUNTIF('Client List'!$Y$12:$Y$261, I404)=0, "X", ""))</f>
        <v/>
      </c>
    </row>
    <row r="405" spans="1:30" x14ac:dyDescent="0.25">
      <c r="A405" s="48"/>
      <c r="B405" s="64"/>
      <c r="C405" s="57"/>
      <c r="D405" s="59"/>
      <c r="E405" s="57"/>
      <c r="F405" s="59"/>
      <c r="G405" s="57"/>
      <c r="H405" s="59"/>
      <c r="I405" s="57"/>
      <c r="J405" s="59"/>
      <c r="K405" s="48"/>
      <c r="M405" s="17" t="str">
        <f>IF($B405="", "", IF($B405&gt;'Client List'!$AA$22, 'Client List'!$AB$21, TEXT($B405, "mmm yyyy")))</f>
        <v/>
      </c>
      <c r="O405" s="17" t="str">
        <f t="shared" si="30"/>
        <v/>
      </c>
      <c r="S405" s="17" t="str">
        <f t="shared" si="31"/>
        <v/>
      </c>
      <c r="T405" s="17" t="str">
        <f t="shared" si="32"/>
        <v/>
      </c>
      <c r="U405" s="17" t="str">
        <f t="shared" si="33"/>
        <v/>
      </c>
      <c r="V405" s="17" t="str">
        <f t="shared" si="34"/>
        <v/>
      </c>
      <c r="X405" s="17" t="str">
        <f>IF(C405="", "", IF(COUNTIF('Client List'!$Y$12:$Y$261, C405)=0, "X", ""))</f>
        <v/>
      </c>
      <c r="Z405" s="17" t="str">
        <f>IF(E405="", "", IF(COUNTIF('Client List'!$Y$12:$Y$261, E405)=0, "X", ""))</f>
        <v/>
      </c>
      <c r="AB405" s="17" t="str">
        <f>IF(G405="", "", IF(COUNTIF('Client List'!$Y$12:$Y$261, G405)=0, "X", ""))</f>
        <v/>
      </c>
      <c r="AD405" s="17" t="str">
        <f>IF(I405="", "", IF(COUNTIF('Client List'!$Y$12:$Y$261, I405)=0, "X", ""))</f>
        <v/>
      </c>
    </row>
    <row r="406" spans="1:30" x14ac:dyDescent="0.25">
      <c r="A406" s="48"/>
      <c r="B406" s="64"/>
      <c r="C406" s="57"/>
      <c r="D406" s="59"/>
      <c r="E406" s="57"/>
      <c r="F406" s="59"/>
      <c r="G406" s="57"/>
      <c r="H406" s="59"/>
      <c r="I406" s="57"/>
      <c r="J406" s="59"/>
      <c r="K406" s="48"/>
      <c r="M406" s="17" t="str">
        <f>IF($B406="", "", IF($B406&gt;'Client List'!$AA$22, 'Client List'!$AB$21, TEXT($B406, "mmm yyyy")))</f>
        <v/>
      </c>
      <c r="O406" s="17" t="str">
        <f t="shared" si="30"/>
        <v/>
      </c>
      <c r="S406" s="17" t="str">
        <f t="shared" si="31"/>
        <v/>
      </c>
      <c r="T406" s="17" t="str">
        <f t="shared" si="32"/>
        <v/>
      </c>
      <c r="U406" s="17" t="str">
        <f t="shared" si="33"/>
        <v/>
      </c>
      <c r="V406" s="17" t="str">
        <f t="shared" si="34"/>
        <v/>
      </c>
      <c r="X406" s="17" t="str">
        <f>IF(C406="", "", IF(COUNTIF('Client List'!$Y$12:$Y$261, C406)=0, "X", ""))</f>
        <v/>
      </c>
      <c r="Z406" s="17" t="str">
        <f>IF(E406="", "", IF(COUNTIF('Client List'!$Y$12:$Y$261, E406)=0, "X", ""))</f>
        <v/>
      </c>
      <c r="AB406" s="17" t="str">
        <f>IF(G406="", "", IF(COUNTIF('Client List'!$Y$12:$Y$261, G406)=0, "X", ""))</f>
        <v/>
      </c>
      <c r="AD406" s="17" t="str">
        <f>IF(I406="", "", IF(COUNTIF('Client List'!$Y$12:$Y$261, I406)=0, "X", ""))</f>
        <v/>
      </c>
    </row>
    <row r="407" spans="1:30" x14ac:dyDescent="0.25">
      <c r="A407" s="48"/>
      <c r="B407" s="64"/>
      <c r="C407" s="57"/>
      <c r="D407" s="59"/>
      <c r="E407" s="57"/>
      <c r="F407" s="59"/>
      <c r="G407" s="57"/>
      <c r="H407" s="59"/>
      <c r="I407" s="57"/>
      <c r="J407" s="59"/>
      <c r="K407" s="48"/>
      <c r="M407" s="17" t="str">
        <f>IF($B407="", "", IF($B407&gt;'Client List'!$AA$22, 'Client List'!$AB$21, TEXT($B407, "mmm yyyy")))</f>
        <v/>
      </c>
      <c r="O407" s="17" t="str">
        <f t="shared" si="30"/>
        <v/>
      </c>
      <c r="S407" s="17" t="str">
        <f t="shared" si="31"/>
        <v/>
      </c>
      <c r="T407" s="17" t="str">
        <f t="shared" si="32"/>
        <v/>
      </c>
      <c r="U407" s="17" t="str">
        <f t="shared" si="33"/>
        <v/>
      </c>
      <c r="V407" s="17" t="str">
        <f t="shared" si="34"/>
        <v/>
      </c>
      <c r="X407" s="17" t="str">
        <f>IF(C407="", "", IF(COUNTIF('Client List'!$Y$12:$Y$261, C407)=0, "X", ""))</f>
        <v/>
      </c>
      <c r="Z407" s="17" t="str">
        <f>IF(E407="", "", IF(COUNTIF('Client List'!$Y$12:$Y$261, E407)=0, "X", ""))</f>
        <v/>
      </c>
      <c r="AB407" s="17" t="str">
        <f>IF(G407="", "", IF(COUNTIF('Client List'!$Y$12:$Y$261, G407)=0, "X", ""))</f>
        <v/>
      </c>
      <c r="AD407" s="17" t="str">
        <f>IF(I407="", "", IF(COUNTIF('Client List'!$Y$12:$Y$261, I407)=0, "X", ""))</f>
        <v/>
      </c>
    </row>
    <row r="408" spans="1:30" x14ac:dyDescent="0.25">
      <c r="A408" s="48"/>
      <c r="B408" s="64"/>
      <c r="C408" s="57"/>
      <c r="D408" s="59"/>
      <c r="E408" s="57"/>
      <c r="F408" s="59"/>
      <c r="G408" s="57"/>
      <c r="H408" s="59"/>
      <c r="I408" s="57"/>
      <c r="J408" s="59"/>
      <c r="K408" s="48"/>
      <c r="M408" s="17" t="str">
        <f>IF($B408="", "", IF($B408&gt;'Client List'!$AA$22, 'Client List'!$AB$21, TEXT($B408, "mmm yyyy")))</f>
        <v/>
      </c>
      <c r="O408" s="17" t="str">
        <f t="shared" si="30"/>
        <v/>
      </c>
      <c r="S408" s="17" t="str">
        <f t="shared" si="31"/>
        <v/>
      </c>
      <c r="T408" s="17" t="str">
        <f t="shared" si="32"/>
        <v/>
      </c>
      <c r="U408" s="17" t="str">
        <f t="shared" si="33"/>
        <v/>
      </c>
      <c r="V408" s="17" t="str">
        <f t="shared" si="34"/>
        <v/>
      </c>
      <c r="X408" s="17" t="str">
        <f>IF(C408="", "", IF(COUNTIF('Client List'!$Y$12:$Y$261, C408)=0, "X", ""))</f>
        <v/>
      </c>
      <c r="Z408" s="17" t="str">
        <f>IF(E408="", "", IF(COUNTIF('Client List'!$Y$12:$Y$261, E408)=0, "X", ""))</f>
        <v/>
      </c>
      <c r="AB408" s="17" t="str">
        <f>IF(G408="", "", IF(COUNTIF('Client List'!$Y$12:$Y$261, G408)=0, "X", ""))</f>
        <v/>
      </c>
      <c r="AD408" s="17" t="str">
        <f>IF(I408="", "", IF(COUNTIF('Client List'!$Y$12:$Y$261, I408)=0, "X", ""))</f>
        <v/>
      </c>
    </row>
    <row r="409" spans="1:30" x14ac:dyDescent="0.25">
      <c r="A409" s="48"/>
      <c r="B409" s="64"/>
      <c r="C409" s="57"/>
      <c r="D409" s="59"/>
      <c r="E409" s="57"/>
      <c r="F409" s="59"/>
      <c r="G409" s="57"/>
      <c r="H409" s="59"/>
      <c r="I409" s="57"/>
      <c r="J409" s="59"/>
      <c r="K409" s="48"/>
      <c r="M409" s="17" t="str">
        <f>IF($B409="", "", IF($B409&gt;'Client List'!$AA$22, 'Client List'!$AB$21, TEXT($B409, "mmm yyyy")))</f>
        <v/>
      </c>
      <c r="O409" s="17" t="str">
        <f t="shared" si="30"/>
        <v/>
      </c>
      <c r="S409" s="17" t="str">
        <f t="shared" si="31"/>
        <v/>
      </c>
      <c r="T409" s="17" t="str">
        <f t="shared" si="32"/>
        <v/>
      </c>
      <c r="U409" s="17" t="str">
        <f t="shared" si="33"/>
        <v/>
      </c>
      <c r="V409" s="17" t="str">
        <f t="shared" si="34"/>
        <v/>
      </c>
      <c r="X409" s="17" t="str">
        <f>IF(C409="", "", IF(COUNTIF('Client List'!$Y$12:$Y$261, C409)=0, "X", ""))</f>
        <v/>
      </c>
      <c r="Z409" s="17" t="str">
        <f>IF(E409="", "", IF(COUNTIF('Client List'!$Y$12:$Y$261, E409)=0, "X", ""))</f>
        <v/>
      </c>
      <c r="AB409" s="17" t="str">
        <f>IF(G409="", "", IF(COUNTIF('Client List'!$Y$12:$Y$261, G409)=0, "X", ""))</f>
        <v/>
      </c>
      <c r="AD409" s="17" t="str">
        <f>IF(I409="", "", IF(COUNTIF('Client List'!$Y$12:$Y$261, I409)=0, "X", ""))</f>
        <v/>
      </c>
    </row>
    <row r="410" spans="1:30" x14ac:dyDescent="0.25">
      <c r="A410" s="48"/>
      <c r="B410" s="64"/>
      <c r="C410" s="57"/>
      <c r="D410" s="59"/>
      <c r="E410" s="57"/>
      <c r="F410" s="59"/>
      <c r="G410" s="57"/>
      <c r="H410" s="59"/>
      <c r="I410" s="57"/>
      <c r="J410" s="59"/>
      <c r="K410" s="48"/>
      <c r="M410" s="17" t="str">
        <f>IF($B410="", "", IF($B410&gt;'Client List'!$AA$22, 'Client List'!$AB$21, TEXT($B410, "mmm yyyy")))</f>
        <v/>
      </c>
      <c r="O410" s="17" t="str">
        <f t="shared" si="30"/>
        <v/>
      </c>
      <c r="S410" s="17" t="str">
        <f t="shared" si="31"/>
        <v/>
      </c>
      <c r="T410" s="17" t="str">
        <f t="shared" si="32"/>
        <v/>
      </c>
      <c r="U410" s="17" t="str">
        <f t="shared" si="33"/>
        <v/>
      </c>
      <c r="V410" s="17" t="str">
        <f t="shared" si="34"/>
        <v/>
      </c>
      <c r="X410" s="17" t="str">
        <f>IF(C410="", "", IF(COUNTIF('Client List'!$Y$12:$Y$261, C410)=0, "X", ""))</f>
        <v/>
      </c>
      <c r="Z410" s="17" t="str">
        <f>IF(E410="", "", IF(COUNTIF('Client List'!$Y$12:$Y$261, E410)=0, "X", ""))</f>
        <v/>
      </c>
      <c r="AB410" s="17" t="str">
        <f>IF(G410="", "", IF(COUNTIF('Client List'!$Y$12:$Y$261, G410)=0, "X", ""))</f>
        <v/>
      </c>
      <c r="AD410" s="17" t="str">
        <f>IF(I410="", "", IF(COUNTIF('Client List'!$Y$12:$Y$261, I410)=0, "X", ""))</f>
        <v/>
      </c>
    </row>
    <row r="411" spans="1:30" x14ac:dyDescent="0.25">
      <c r="A411" s="48"/>
      <c r="B411" s="64"/>
      <c r="C411" s="57"/>
      <c r="D411" s="59"/>
      <c r="E411" s="57"/>
      <c r="F411" s="59"/>
      <c r="G411" s="57"/>
      <c r="H411" s="59"/>
      <c r="I411" s="57"/>
      <c r="J411" s="59"/>
      <c r="K411" s="48"/>
      <c r="M411" s="17" t="str">
        <f>IF($B411="", "", IF($B411&gt;'Client List'!$AA$22, 'Client List'!$AB$21, TEXT($B411, "mmm yyyy")))</f>
        <v/>
      </c>
      <c r="O411" s="17" t="str">
        <f t="shared" si="30"/>
        <v/>
      </c>
      <c r="S411" s="17" t="str">
        <f t="shared" si="31"/>
        <v/>
      </c>
      <c r="T411" s="17" t="str">
        <f t="shared" si="32"/>
        <v/>
      </c>
      <c r="U411" s="17" t="str">
        <f t="shared" si="33"/>
        <v/>
      </c>
      <c r="V411" s="17" t="str">
        <f t="shared" si="34"/>
        <v/>
      </c>
      <c r="X411" s="17" t="str">
        <f>IF(C411="", "", IF(COUNTIF('Client List'!$Y$12:$Y$261, C411)=0, "X", ""))</f>
        <v/>
      </c>
      <c r="Z411" s="17" t="str">
        <f>IF(E411="", "", IF(COUNTIF('Client List'!$Y$12:$Y$261, E411)=0, "X", ""))</f>
        <v/>
      </c>
      <c r="AB411" s="17" t="str">
        <f>IF(G411="", "", IF(COUNTIF('Client List'!$Y$12:$Y$261, G411)=0, "X", ""))</f>
        <v/>
      </c>
      <c r="AD411" s="17" t="str">
        <f>IF(I411="", "", IF(COUNTIF('Client List'!$Y$12:$Y$261, I411)=0, "X", ""))</f>
        <v/>
      </c>
    </row>
    <row r="412" spans="1:30" x14ac:dyDescent="0.25">
      <c r="A412" s="48"/>
      <c r="B412" s="64"/>
      <c r="C412" s="57"/>
      <c r="D412" s="59"/>
      <c r="E412" s="57"/>
      <c r="F412" s="59"/>
      <c r="G412" s="57"/>
      <c r="H412" s="59"/>
      <c r="I412" s="57"/>
      <c r="J412" s="59"/>
      <c r="K412" s="48"/>
      <c r="M412" s="17" t="str">
        <f>IF($B412="", "", IF($B412&gt;'Client List'!$AA$22, 'Client List'!$AB$21, TEXT($B412, "mmm yyyy")))</f>
        <v/>
      </c>
      <c r="O412" s="17" t="str">
        <f t="shared" si="30"/>
        <v/>
      </c>
      <c r="S412" s="17" t="str">
        <f t="shared" si="31"/>
        <v/>
      </c>
      <c r="T412" s="17" t="str">
        <f t="shared" si="32"/>
        <v/>
      </c>
      <c r="U412" s="17" t="str">
        <f t="shared" si="33"/>
        <v/>
      </c>
      <c r="V412" s="17" t="str">
        <f t="shared" si="34"/>
        <v/>
      </c>
      <c r="X412" s="17" t="str">
        <f>IF(C412="", "", IF(COUNTIF('Client List'!$Y$12:$Y$261, C412)=0, "X", ""))</f>
        <v/>
      </c>
      <c r="Z412" s="17" t="str">
        <f>IF(E412="", "", IF(COUNTIF('Client List'!$Y$12:$Y$261, E412)=0, "X", ""))</f>
        <v/>
      </c>
      <c r="AB412" s="17" t="str">
        <f>IF(G412="", "", IF(COUNTIF('Client List'!$Y$12:$Y$261, G412)=0, "X", ""))</f>
        <v/>
      </c>
      <c r="AD412" s="17" t="str">
        <f>IF(I412="", "", IF(COUNTIF('Client List'!$Y$12:$Y$261, I412)=0, "X", ""))</f>
        <v/>
      </c>
    </row>
    <row r="413" spans="1:30" x14ac:dyDescent="0.25">
      <c r="A413" s="48"/>
      <c r="B413" s="64"/>
      <c r="C413" s="57"/>
      <c r="D413" s="59"/>
      <c r="E413" s="57"/>
      <c r="F413" s="59"/>
      <c r="G413" s="57"/>
      <c r="H413" s="59"/>
      <c r="I413" s="57"/>
      <c r="J413" s="59"/>
      <c r="K413" s="48"/>
      <c r="M413" s="17" t="str">
        <f>IF($B413="", "", IF($B413&gt;'Client List'!$AA$22, 'Client List'!$AB$21, TEXT($B413, "mmm yyyy")))</f>
        <v/>
      </c>
      <c r="O413" s="17" t="str">
        <f t="shared" si="30"/>
        <v/>
      </c>
      <c r="S413" s="17" t="str">
        <f t="shared" si="31"/>
        <v/>
      </c>
      <c r="T413" s="17" t="str">
        <f t="shared" si="32"/>
        <v/>
      </c>
      <c r="U413" s="17" t="str">
        <f t="shared" si="33"/>
        <v/>
      </c>
      <c r="V413" s="17" t="str">
        <f t="shared" si="34"/>
        <v/>
      </c>
      <c r="X413" s="17" t="str">
        <f>IF(C413="", "", IF(COUNTIF('Client List'!$Y$12:$Y$261, C413)=0, "X", ""))</f>
        <v/>
      </c>
      <c r="Z413" s="17" t="str">
        <f>IF(E413="", "", IF(COUNTIF('Client List'!$Y$12:$Y$261, E413)=0, "X", ""))</f>
        <v/>
      </c>
      <c r="AB413" s="17" t="str">
        <f>IF(G413="", "", IF(COUNTIF('Client List'!$Y$12:$Y$261, G413)=0, "X", ""))</f>
        <v/>
      </c>
      <c r="AD413" s="17" t="str">
        <f>IF(I413="", "", IF(COUNTIF('Client List'!$Y$12:$Y$261, I413)=0, "X", ""))</f>
        <v/>
      </c>
    </row>
    <row r="414" spans="1:30" x14ac:dyDescent="0.25">
      <c r="A414" s="48"/>
      <c r="B414" s="64"/>
      <c r="C414" s="57"/>
      <c r="D414" s="59"/>
      <c r="E414" s="57"/>
      <c r="F414" s="59"/>
      <c r="G414" s="57"/>
      <c r="H414" s="59"/>
      <c r="I414" s="57"/>
      <c r="J414" s="59"/>
      <c r="K414" s="48"/>
      <c r="M414" s="17" t="str">
        <f>IF($B414="", "", IF($B414&gt;'Client List'!$AA$22, 'Client List'!$AB$21, TEXT($B414, "mmm yyyy")))</f>
        <v/>
      </c>
      <c r="O414" s="17" t="str">
        <f t="shared" si="30"/>
        <v/>
      </c>
      <c r="S414" s="17" t="str">
        <f t="shared" si="31"/>
        <v/>
      </c>
      <c r="T414" s="17" t="str">
        <f t="shared" si="32"/>
        <v/>
      </c>
      <c r="U414" s="17" t="str">
        <f t="shared" si="33"/>
        <v/>
      </c>
      <c r="V414" s="17" t="str">
        <f t="shared" si="34"/>
        <v/>
      </c>
      <c r="X414" s="17" t="str">
        <f>IF(C414="", "", IF(COUNTIF('Client List'!$Y$12:$Y$261, C414)=0, "X", ""))</f>
        <v/>
      </c>
      <c r="Z414" s="17" t="str">
        <f>IF(E414="", "", IF(COUNTIF('Client List'!$Y$12:$Y$261, E414)=0, "X", ""))</f>
        <v/>
      </c>
      <c r="AB414" s="17" t="str">
        <f>IF(G414="", "", IF(COUNTIF('Client List'!$Y$12:$Y$261, G414)=0, "X", ""))</f>
        <v/>
      </c>
      <c r="AD414" s="17" t="str">
        <f>IF(I414="", "", IF(COUNTIF('Client List'!$Y$12:$Y$261, I414)=0, "X", ""))</f>
        <v/>
      </c>
    </row>
    <row r="415" spans="1:30" x14ac:dyDescent="0.25">
      <c r="A415" s="48"/>
      <c r="B415" s="64"/>
      <c r="C415" s="57"/>
      <c r="D415" s="59"/>
      <c r="E415" s="57"/>
      <c r="F415" s="59"/>
      <c r="G415" s="57"/>
      <c r="H415" s="59"/>
      <c r="I415" s="57"/>
      <c r="J415" s="59"/>
      <c r="K415" s="48"/>
      <c r="M415" s="17" t="str">
        <f>IF($B415="", "", IF($B415&gt;'Client List'!$AA$22, 'Client List'!$AB$21, TEXT($B415, "mmm yyyy")))</f>
        <v/>
      </c>
      <c r="O415" s="17" t="str">
        <f t="shared" si="30"/>
        <v/>
      </c>
      <c r="S415" s="17" t="str">
        <f t="shared" si="31"/>
        <v/>
      </c>
      <c r="T415" s="17" t="str">
        <f t="shared" si="32"/>
        <v/>
      </c>
      <c r="U415" s="17" t="str">
        <f t="shared" si="33"/>
        <v/>
      </c>
      <c r="V415" s="17" t="str">
        <f t="shared" si="34"/>
        <v/>
      </c>
      <c r="X415" s="17" t="str">
        <f>IF(C415="", "", IF(COUNTIF('Client List'!$Y$12:$Y$261, C415)=0, "X", ""))</f>
        <v/>
      </c>
      <c r="Z415" s="17" t="str">
        <f>IF(E415="", "", IF(COUNTIF('Client List'!$Y$12:$Y$261, E415)=0, "X", ""))</f>
        <v/>
      </c>
      <c r="AB415" s="17" t="str">
        <f>IF(G415="", "", IF(COUNTIF('Client List'!$Y$12:$Y$261, G415)=0, "X", ""))</f>
        <v/>
      </c>
      <c r="AD415" s="17" t="str">
        <f>IF(I415="", "", IF(COUNTIF('Client List'!$Y$12:$Y$261, I415)=0, "X", ""))</f>
        <v/>
      </c>
    </row>
    <row r="416" spans="1:30" x14ac:dyDescent="0.25">
      <c r="A416" s="48"/>
      <c r="B416" s="64"/>
      <c r="C416" s="57"/>
      <c r="D416" s="59"/>
      <c r="E416" s="57"/>
      <c r="F416" s="59"/>
      <c r="G416" s="57"/>
      <c r="H416" s="59"/>
      <c r="I416" s="57"/>
      <c r="J416" s="59"/>
      <c r="K416" s="48"/>
      <c r="M416" s="17" t="str">
        <f>IF($B416="", "", IF($B416&gt;'Client List'!$AA$22, 'Client List'!$AB$21, TEXT($B416, "mmm yyyy")))</f>
        <v/>
      </c>
      <c r="O416" s="17" t="str">
        <f t="shared" si="30"/>
        <v/>
      </c>
      <c r="S416" s="17" t="str">
        <f t="shared" si="31"/>
        <v/>
      </c>
      <c r="T416" s="17" t="str">
        <f t="shared" si="32"/>
        <v/>
      </c>
      <c r="U416" s="17" t="str">
        <f t="shared" si="33"/>
        <v/>
      </c>
      <c r="V416" s="17" t="str">
        <f t="shared" si="34"/>
        <v/>
      </c>
      <c r="X416" s="17" t="str">
        <f>IF(C416="", "", IF(COUNTIF('Client List'!$Y$12:$Y$261, C416)=0, "X", ""))</f>
        <v/>
      </c>
      <c r="Z416" s="17" t="str">
        <f>IF(E416="", "", IF(COUNTIF('Client List'!$Y$12:$Y$261, E416)=0, "X", ""))</f>
        <v/>
      </c>
      <c r="AB416" s="17" t="str">
        <f>IF(G416="", "", IF(COUNTIF('Client List'!$Y$12:$Y$261, G416)=0, "X", ""))</f>
        <v/>
      </c>
      <c r="AD416" s="17" t="str">
        <f>IF(I416="", "", IF(COUNTIF('Client List'!$Y$12:$Y$261, I416)=0, "X", ""))</f>
        <v/>
      </c>
    </row>
    <row r="417" spans="1:30" x14ac:dyDescent="0.25">
      <c r="A417" s="48"/>
      <c r="B417" s="64"/>
      <c r="C417" s="57"/>
      <c r="D417" s="59"/>
      <c r="E417" s="57"/>
      <c r="F417" s="59"/>
      <c r="G417" s="57"/>
      <c r="H417" s="59"/>
      <c r="I417" s="57"/>
      <c r="J417" s="59"/>
      <c r="K417" s="48"/>
      <c r="M417" s="17" t="str">
        <f>IF($B417="", "", IF($B417&gt;'Client List'!$AA$22, 'Client List'!$AB$21, TEXT($B417, "mmm yyyy")))</f>
        <v/>
      </c>
      <c r="O417" s="17" t="str">
        <f t="shared" si="30"/>
        <v/>
      </c>
      <c r="S417" s="17" t="str">
        <f t="shared" si="31"/>
        <v/>
      </c>
      <c r="T417" s="17" t="str">
        <f t="shared" si="32"/>
        <v/>
      </c>
      <c r="U417" s="17" t="str">
        <f t="shared" si="33"/>
        <v/>
      </c>
      <c r="V417" s="17" t="str">
        <f t="shared" si="34"/>
        <v/>
      </c>
      <c r="X417" s="17" t="str">
        <f>IF(C417="", "", IF(COUNTIF('Client List'!$Y$12:$Y$261, C417)=0, "X", ""))</f>
        <v/>
      </c>
      <c r="Z417" s="17" t="str">
        <f>IF(E417="", "", IF(COUNTIF('Client List'!$Y$12:$Y$261, E417)=0, "X", ""))</f>
        <v/>
      </c>
      <c r="AB417" s="17" t="str">
        <f>IF(G417="", "", IF(COUNTIF('Client List'!$Y$12:$Y$261, G417)=0, "X", ""))</f>
        <v/>
      </c>
      <c r="AD417" s="17" t="str">
        <f>IF(I417="", "", IF(COUNTIF('Client List'!$Y$12:$Y$261, I417)=0, "X", ""))</f>
        <v/>
      </c>
    </row>
    <row r="418" spans="1:30" x14ac:dyDescent="0.25">
      <c r="A418" s="48"/>
      <c r="B418" s="64"/>
      <c r="C418" s="57"/>
      <c r="D418" s="59"/>
      <c r="E418" s="57"/>
      <c r="F418" s="59"/>
      <c r="G418" s="57"/>
      <c r="H418" s="59"/>
      <c r="I418" s="57"/>
      <c r="J418" s="59"/>
      <c r="K418" s="48"/>
      <c r="M418" s="17" t="str">
        <f>IF($B418="", "", IF($B418&gt;'Client List'!$AA$22, 'Client List'!$AB$21, TEXT($B418, "mmm yyyy")))</f>
        <v/>
      </c>
      <c r="O418" s="17" t="str">
        <f t="shared" si="30"/>
        <v/>
      </c>
      <c r="S418" s="17" t="str">
        <f t="shared" si="31"/>
        <v/>
      </c>
      <c r="T418" s="17" t="str">
        <f t="shared" si="32"/>
        <v/>
      </c>
      <c r="U418" s="17" t="str">
        <f t="shared" si="33"/>
        <v/>
      </c>
      <c r="V418" s="17" t="str">
        <f t="shared" si="34"/>
        <v/>
      </c>
      <c r="X418" s="17" t="str">
        <f>IF(C418="", "", IF(COUNTIF('Client List'!$Y$12:$Y$261, C418)=0, "X", ""))</f>
        <v/>
      </c>
      <c r="Z418" s="17" t="str">
        <f>IF(E418="", "", IF(COUNTIF('Client List'!$Y$12:$Y$261, E418)=0, "X", ""))</f>
        <v/>
      </c>
      <c r="AB418" s="17" t="str">
        <f>IF(G418="", "", IF(COUNTIF('Client List'!$Y$12:$Y$261, G418)=0, "X", ""))</f>
        <v/>
      </c>
      <c r="AD418" s="17" t="str">
        <f>IF(I418="", "", IF(COUNTIF('Client List'!$Y$12:$Y$261, I418)=0, "X", ""))</f>
        <v/>
      </c>
    </row>
    <row r="419" spans="1:30" x14ac:dyDescent="0.25">
      <c r="A419" s="48"/>
      <c r="B419" s="64"/>
      <c r="C419" s="57"/>
      <c r="D419" s="59"/>
      <c r="E419" s="57"/>
      <c r="F419" s="59"/>
      <c r="G419" s="57"/>
      <c r="H419" s="59"/>
      <c r="I419" s="57"/>
      <c r="J419" s="59"/>
      <c r="K419" s="48"/>
      <c r="M419" s="17" t="str">
        <f>IF($B419="", "", IF($B419&gt;'Client List'!$AA$22, 'Client List'!$AB$21, TEXT($B419, "mmm yyyy")))</f>
        <v/>
      </c>
      <c r="O419" s="17" t="str">
        <f t="shared" si="30"/>
        <v/>
      </c>
      <c r="S419" s="17" t="str">
        <f t="shared" si="31"/>
        <v/>
      </c>
      <c r="T419" s="17" t="str">
        <f t="shared" si="32"/>
        <v/>
      </c>
      <c r="U419" s="17" t="str">
        <f t="shared" si="33"/>
        <v/>
      </c>
      <c r="V419" s="17" t="str">
        <f t="shared" si="34"/>
        <v/>
      </c>
      <c r="X419" s="17" t="str">
        <f>IF(C419="", "", IF(COUNTIF('Client List'!$Y$12:$Y$261, C419)=0, "X", ""))</f>
        <v/>
      </c>
      <c r="Z419" s="17" t="str">
        <f>IF(E419="", "", IF(COUNTIF('Client List'!$Y$12:$Y$261, E419)=0, "X", ""))</f>
        <v/>
      </c>
      <c r="AB419" s="17" t="str">
        <f>IF(G419="", "", IF(COUNTIF('Client List'!$Y$12:$Y$261, G419)=0, "X", ""))</f>
        <v/>
      </c>
      <c r="AD419" s="17" t="str">
        <f>IF(I419="", "", IF(COUNTIF('Client List'!$Y$12:$Y$261, I419)=0, "X", ""))</f>
        <v/>
      </c>
    </row>
    <row r="420" spans="1:30" x14ac:dyDescent="0.25">
      <c r="A420" s="48"/>
      <c r="B420" s="64"/>
      <c r="C420" s="57"/>
      <c r="D420" s="59"/>
      <c r="E420" s="57"/>
      <c r="F420" s="59"/>
      <c r="G420" s="57"/>
      <c r="H420" s="59"/>
      <c r="I420" s="57"/>
      <c r="J420" s="59"/>
      <c r="K420" s="48"/>
      <c r="M420" s="17" t="str">
        <f>IF($B420="", "", IF($B420&gt;'Client List'!$AA$22, 'Client List'!$AB$21, TEXT($B420, "mmm yyyy")))</f>
        <v/>
      </c>
      <c r="O420" s="17" t="str">
        <f t="shared" si="30"/>
        <v/>
      </c>
      <c r="S420" s="17" t="str">
        <f t="shared" si="31"/>
        <v/>
      </c>
      <c r="T420" s="17" t="str">
        <f t="shared" si="32"/>
        <v/>
      </c>
      <c r="U420" s="17" t="str">
        <f t="shared" si="33"/>
        <v/>
      </c>
      <c r="V420" s="17" t="str">
        <f t="shared" si="34"/>
        <v/>
      </c>
      <c r="X420" s="17" t="str">
        <f>IF(C420="", "", IF(COUNTIF('Client List'!$Y$12:$Y$261, C420)=0, "X", ""))</f>
        <v/>
      </c>
      <c r="Z420" s="17" t="str">
        <f>IF(E420="", "", IF(COUNTIF('Client List'!$Y$12:$Y$261, E420)=0, "X", ""))</f>
        <v/>
      </c>
      <c r="AB420" s="17" t="str">
        <f>IF(G420="", "", IF(COUNTIF('Client List'!$Y$12:$Y$261, G420)=0, "X", ""))</f>
        <v/>
      </c>
      <c r="AD420" s="17" t="str">
        <f>IF(I420="", "", IF(COUNTIF('Client List'!$Y$12:$Y$261, I420)=0, "X", ""))</f>
        <v/>
      </c>
    </row>
    <row r="421" spans="1:30" x14ac:dyDescent="0.25">
      <c r="A421" s="48"/>
      <c r="B421" s="64"/>
      <c r="C421" s="57"/>
      <c r="D421" s="59"/>
      <c r="E421" s="57"/>
      <c r="F421" s="59"/>
      <c r="G421" s="57"/>
      <c r="H421" s="59"/>
      <c r="I421" s="57"/>
      <c r="J421" s="59"/>
      <c r="K421" s="48"/>
      <c r="M421" s="17" t="str">
        <f>IF($B421="", "", IF($B421&gt;'Client List'!$AA$22, 'Client List'!$AB$21, TEXT($B421, "mmm yyyy")))</f>
        <v/>
      </c>
      <c r="O421" s="17" t="str">
        <f t="shared" si="30"/>
        <v/>
      </c>
      <c r="S421" s="17" t="str">
        <f t="shared" si="31"/>
        <v/>
      </c>
      <c r="T421" s="17" t="str">
        <f t="shared" si="32"/>
        <v/>
      </c>
      <c r="U421" s="17" t="str">
        <f t="shared" si="33"/>
        <v/>
      </c>
      <c r="V421" s="17" t="str">
        <f t="shared" si="34"/>
        <v/>
      </c>
      <c r="X421" s="17" t="str">
        <f>IF(C421="", "", IF(COUNTIF('Client List'!$Y$12:$Y$261, C421)=0, "X", ""))</f>
        <v/>
      </c>
      <c r="Z421" s="17" t="str">
        <f>IF(E421="", "", IF(COUNTIF('Client List'!$Y$12:$Y$261, E421)=0, "X", ""))</f>
        <v/>
      </c>
      <c r="AB421" s="17" t="str">
        <f>IF(G421="", "", IF(COUNTIF('Client List'!$Y$12:$Y$261, G421)=0, "X", ""))</f>
        <v/>
      </c>
      <c r="AD421" s="17" t="str">
        <f>IF(I421="", "", IF(COUNTIF('Client List'!$Y$12:$Y$261, I421)=0, "X", ""))</f>
        <v/>
      </c>
    </row>
    <row r="422" spans="1:30" x14ac:dyDescent="0.25">
      <c r="A422" s="48"/>
      <c r="B422" s="64"/>
      <c r="C422" s="57"/>
      <c r="D422" s="59"/>
      <c r="E422" s="57"/>
      <c r="F422" s="59"/>
      <c r="G422" s="57"/>
      <c r="H422" s="59"/>
      <c r="I422" s="57"/>
      <c r="J422" s="59"/>
      <c r="K422" s="48"/>
      <c r="M422" s="17" t="str">
        <f>IF($B422="", "", IF($B422&gt;'Client List'!$AA$22, 'Client List'!$AB$21, TEXT($B422, "mmm yyyy")))</f>
        <v/>
      </c>
      <c r="O422" s="17" t="str">
        <f t="shared" si="30"/>
        <v/>
      </c>
      <c r="S422" s="17" t="str">
        <f t="shared" si="31"/>
        <v/>
      </c>
      <c r="T422" s="17" t="str">
        <f t="shared" si="32"/>
        <v/>
      </c>
      <c r="U422" s="17" t="str">
        <f t="shared" si="33"/>
        <v/>
      </c>
      <c r="V422" s="17" t="str">
        <f t="shared" si="34"/>
        <v/>
      </c>
      <c r="X422" s="17" t="str">
        <f>IF(C422="", "", IF(COUNTIF('Client List'!$Y$12:$Y$261, C422)=0, "X", ""))</f>
        <v/>
      </c>
      <c r="Z422" s="17" t="str">
        <f>IF(E422="", "", IF(COUNTIF('Client List'!$Y$12:$Y$261, E422)=0, "X", ""))</f>
        <v/>
      </c>
      <c r="AB422" s="17" t="str">
        <f>IF(G422="", "", IF(COUNTIF('Client List'!$Y$12:$Y$261, G422)=0, "X", ""))</f>
        <v/>
      </c>
      <c r="AD422" s="17" t="str">
        <f>IF(I422="", "", IF(COUNTIF('Client List'!$Y$12:$Y$261, I422)=0, "X", ""))</f>
        <v/>
      </c>
    </row>
    <row r="423" spans="1:30" x14ac:dyDescent="0.25">
      <c r="A423" s="48"/>
      <c r="B423" s="64"/>
      <c r="C423" s="57"/>
      <c r="D423" s="59"/>
      <c r="E423" s="57"/>
      <c r="F423" s="59"/>
      <c r="G423" s="57"/>
      <c r="H423" s="59"/>
      <c r="I423" s="57"/>
      <c r="J423" s="59"/>
      <c r="K423" s="48"/>
      <c r="M423" s="17" t="str">
        <f>IF($B423="", "", IF($B423&gt;'Client List'!$AA$22, 'Client List'!$AB$21, TEXT($B423, "mmm yyyy")))</f>
        <v/>
      </c>
      <c r="O423" s="17" t="str">
        <f t="shared" si="30"/>
        <v/>
      </c>
      <c r="S423" s="17" t="str">
        <f t="shared" si="31"/>
        <v/>
      </c>
      <c r="T423" s="17" t="str">
        <f t="shared" si="32"/>
        <v/>
      </c>
      <c r="U423" s="17" t="str">
        <f t="shared" si="33"/>
        <v/>
      </c>
      <c r="V423" s="17" t="str">
        <f t="shared" si="34"/>
        <v/>
      </c>
      <c r="X423" s="17" t="str">
        <f>IF(C423="", "", IF(COUNTIF('Client List'!$Y$12:$Y$261, C423)=0, "X", ""))</f>
        <v/>
      </c>
      <c r="Z423" s="17" t="str">
        <f>IF(E423="", "", IF(COUNTIF('Client List'!$Y$12:$Y$261, E423)=0, "X", ""))</f>
        <v/>
      </c>
      <c r="AB423" s="17" t="str">
        <f>IF(G423="", "", IF(COUNTIF('Client List'!$Y$12:$Y$261, G423)=0, "X", ""))</f>
        <v/>
      </c>
      <c r="AD423" s="17" t="str">
        <f>IF(I423="", "", IF(COUNTIF('Client List'!$Y$12:$Y$261, I423)=0, "X", ""))</f>
        <v/>
      </c>
    </row>
    <row r="424" spans="1:30" x14ac:dyDescent="0.25">
      <c r="A424" s="48"/>
      <c r="B424" s="64"/>
      <c r="C424" s="57"/>
      <c r="D424" s="59"/>
      <c r="E424" s="57"/>
      <c r="F424" s="59"/>
      <c r="G424" s="57"/>
      <c r="H424" s="59"/>
      <c r="I424" s="57"/>
      <c r="J424" s="59"/>
      <c r="K424" s="48"/>
      <c r="M424" s="17" t="str">
        <f>IF($B424="", "", IF($B424&gt;'Client List'!$AA$22, 'Client List'!$AB$21, TEXT($B424, "mmm yyyy")))</f>
        <v/>
      </c>
      <c r="O424" s="17" t="str">
        <f t="shared" si="30"/>
        <v/>
      </c>
      <c r="S424" s="17" t="str">
        <f t="shared" si="31"/>
        <v/>
      </c>
      <c r="T424" s="17" t="str">
        <f t="shared" si="32"/>
        <v/>
      </c>
      <c r="U424" s="17" t="str">
        <f t="shared" si="33"/>
        <v/>
      </c>
      <c r="V424" s="17" t="str">
        <f t="shared" si="34"/>
        <v/>
      </c>
      <c r="X424" s="17" t="str">
        <f>IF(C424="", "", IF(COUNTIF('Client List'!$Y$12:$Y$261, C424)=0, "X", ""))</f>
        <v/>
      </c>
      <c r="Z424" s="17" t="str">
        <f>IF(E424="", "", IF(COUNTIF('Client List'!$Y$12:$Y$261, E424)=0, "X", ""))</f>
        <v/>
      </c>
      <c r="AB424" s="17" t="str">
        <f>IF(G424="", "", IF(COUNTIF('Client List'!$Y$12:$Y$261, G424)=0, "X", ""))</f>
        <v/>
      </c>
      <c r="AD424" s="17" t="str">
        <f>IF(I424="", "", IF(COUNTIF('Client List'!$Y$12:$Y$261, I424)=0, "X", ""))</f>
        <v/>
      </c>
    </row>
    <row r="425" spans="1:30" x14ac:dyDescent="0.25">
      <c r="A425" s="48"/>
      <c r="B425" s="64"/>
      <c r="C425" s="57"/>
      <c r="D425" s="59"/>
      <c r="E425" s="57"/>
      <c r="F425" s="59"/>
      <c r="G425" s="57"/>
      <c r="H425" s="59"/>
      <c r="I425" s="57"/>
      <c r="J425" s="59"/>
      <c r="K425" s="48"/>
      <c r="M425" s="17" t="str">
        <f>IF($B425="", "", IF($B425&gt;'Client List'!$AA$22, 'Client List'!$AB$21, TEXT($B425, "mmm yyyy")))</f>
        <v/>
      </c>
      <c r="O425" s="17" t="str">
        <f t="shared" si="30"/>
        <v/>
      </c>
      <c r="S425" s="17" t="str">
        <f t="shared" si="31"/>
        <v/>
      </c>
      <c r="T425" s="17" t="str">
        <f t="shared" si="32"/>
        <v/>
      </c>
      <c r="U425" s="17" t="str">
        <f t="shared" si="33"/>
        <v/>
      </c>
      <c r="V425" s="17" t="str">
        <f t="shared" si="34"/>
        <v/>
      </c>
      <c r="X425" s="17" t="str">
        <f>IF(C425="", "", IF(COUNTIF('Client List'!$Y$12:$Y$261, C425)=0, "X", ""))</f>
        <v/>
      </c>
      <c r="Z425" s="17" t="str">
        <f>IF(E425="", "", IF(COUNTIF('Client List'!$Y$12:$Y$261, E425)=0, "X", ""))</f>
        <v/>
      </c>
      <c r="AB425" s="17" t="str">
        <f>IF(G425="", "", IF(COUNTIF('Client List'!$Y$12:$Y$261, G425)=0, "X", ""))</f>
        <v/>
      </c>
      <c r="AD425" s="17" t="str">
        <f>IF(I425="", "", IF(COUNTIF('Client List'!$Y$12:$Y$261, I425)=0, "X", ""))</f>
        <v/>
      </c>
    </row>
    <row r="426" spans="1:30" x14ac:dyDescent="0.25">
      <c r="A426" s="48"/>
      <c r="B426" s="64"/>
      <c r="C426" s="57"/>
      <c r="D426" s="59"/>
      <c r="E426" s="57"/>
      <c r="F426" s="59"/>
      <c r="G426" s="57"/>
      <c r="H426" s="59"/>
      <c r="I426" s="57"/>
      <c r="J426" s="59"/>
      <c r="K426" s="48"/>
      <c r="M426" s="17" t="str">
        <f>IF($B426="", "", IF($B426&gt;'Client List'!$AA$22, 'Client List'!$AB$21, TEXT($B426, "mmm yyyy")))</f>
        <v/>
      </c>
      <c r="O426" s="17" t="str">
        <f t="shared" si="30"/>
        <v/>
      </c>
      <c r="S426" s="17" t="str">
        <f t="shared" si="31"/>
        <v/>
      </c>
      <c r="T426" s="17" t="str">
        <f t="shared" si="32"/>
        <v/>
      </c>
      <c r="U426" s="17" t="str">
        <f t="shared" si="33"/>
        <v/>
      </c>
      <c r="V426" s="17" t="str">
        <f t="shared" si="34"/>
        <v/>
      </c>
      <c r="X426" s="17" t="str">
        <f>IF(C426="", "", IF(COUNTIF('Client List'!$Y$12:$Y$261, C426)=0, "X", ""))</f>
        <v/>
      </c>
      <c r="Z426" s="17" t="str">
        <f>IF(E426="", "", IF(COUNTIF('Client List'!$Y$12:$Y$261, E426)=0, "X", ""))</f>
        <v/>
      </c>
      <c r="AB426" s="17" t="str">
        <f>IF(G426="", "", IF(COUNTIF('Client List'!$Y$12:$Y$261, G426)=0, "X", ""))</f>
        <v/>
      </c>
      <c r="AD426" s="17" t="str">
        <f>IF(I426="", "", IF(COUNTIF('Client List'!$Y$12:$Y$261, I426)=0, "X", ""))</f>
        <v/>
      </c>
    </row>
    <row r="427" spans="1:30" x14ac:dyDescent="0.25">
      <c r="A427" s="48"/>
      <c r="B427" s="64"/>
      <c r="C427" s="57"/>
      <c r="D427" s="59"/>
      <c r="E427" s="57"/>
      <c r="F427" s="59"/>
      <c r="G427" s="57"/>
      <c r="H427" s="59"/>
      <c r="I427" s="57"/>
      <c r="J427" s="59"/>
      <c r="K427" s="48"/>
      <c r="M427" s="17" t="str">
        <f>IF($B427="", "", IF($B427&gt;'Client List'!$AA$22, 'Client List'!$AB$21, TEXT($B427, "mmm yyyy")))</f>
        <v/>
      </c>
      <c r="O427" s="17" t="str">
        <f t="shared" si="30"/>
        <v/>
      </c>
      <c r="S427" s="17" t="str">
        <f t="shared" si="31"/>
        <v/>
      </c>
      <c r="T427" s="17" t="str">
        <f t="shared" si="32"/>
        <v/>
      </c>
      <c r="U427" s="17" t="str">
        <f t="shared" si="33"/>
        <v/>
      </c>
      <c r="V427" s="17" t="str">
        <f t="shared" si="34"/>
        <v/>
      </c>
      <c r="X427" s="17" t="str">
        <f>IF(C427="", "", IF(COUNTIF('Client List'!$Y$12:$Y$261, C427)=0, "X", ""))</f>
        <v/>
      </c>
      <c r="Z427" s="17" t="str">
        <f>IF(E427="", "", IF(COUNTIF('Client List'!$Y$12:$Y$261, E427)=0, "X", ""))</f>
        <v/>
      </c>
      <c r="AB427" s="17" t="str">
        <f>IF(G427="", "", IF(COUNTIF('Client List'!$Y$12:$Y$261, G427)=0, "X", ""))</f>
        <v/>
      </c>
      <c r="AD427" s="17" t="str">
        <f>IF(I427="", "", IF(COUNTIF('Client List'!$Y$12:$Y$261, I427)=0, "X", ""))</f>
        <v/>
      </c>
    </row>
    <row r="428" spans="1:30" x14ac:dyDescent="0.25">
      <c r="A428" s="48"/>
      <c r="B428" s="64"/>
      <c r="C428" s="57"/>
      <c r="D428" s="59"/>
      <c r="E428" s="57"/>
      <c r="F428" s="59"/>
      <c r="G428" s="57"/>
      <c r="H428" s="59"/>
      <c r="I428" s="57"/>
      <c r="J428" s="59"/>
      <c r="K428" s="48"/>
      <c r="M428" s="17" t="str">
        <f>IF($B428="", "", IF($B428&gt;'Client List'!$AA$22, 'Client List'!$AB$21, TEXT($B428, "mmm yyyy")))</f>
        <v/>
      </c>
      <c r="O428" s="17" t="str">
        <f t="shared" si="30"/>
        <v/>
      </c>
      <c r="S428" s="17" t="str">
        <f t="shared" si="31"/>
        <v/>
      </c>
      <c r="T428" s="17" t="str">
        <f t="shared" si="32"/>
        <v/>
      </c>
      <c r="U428" s="17" t="str">
        <f t="shared" si="33"/>
        <v/>
      </c>
      <c r="V428" s="17" t="str">
        <f t="shared" si="34"/>
        <v/>
      </c>
      <c r="X428" s="17" t="str">
        <f>IF(C428="", "", IF(COUNTIF('Client List'!$Y$12:$Y$261, C428)=0, "X", ""))</f>
        <v/>
      </c>
      <c r="Z428" s="17" t="str">
        <f>IF(E428="", "", IF(COUNTIF('Client List'!$Y$12:$Y$261, E428)=0, "X", ""))</f>
        <v/>
      </c>
      <c r="AB428" s="17" t="str">
        <f>IF(G428="", "", IF(COUNTIF('Client List'!$Y$12:$Y$261, G428)=0, "X", ""))</f>
        <v/>
      </c>
      <c r="AD428" s="17" t="str">
        <f>IF(I428="", "", IF(COUNTIF('Client List'!$Y$12:$Y$261, I428)=0, "X", ""))</f>
        <v/>
      </c>
    </row>
    <row r="429" spans="1:30" x14ac:dyDescent="0.25">
      <c r="A429" s="48"/>
      <c r="B429" s="64"/>
      <c r="C429" s="57"/>
      <c r="D429" s="59"/>
      <c r="E429" s="57"/>
      <c r="F429" s="59"/>
      <c r="G429" s="57"/>
      <c r="H429" s="59"/>
      <c r="I429" s="57"/>
      <c r="J429" s="59"/>
      <c r="K429" s="48"/>
      <c r="M429" s="17" t="str">
        <f>IF($B429="", "", IF($B429&gt;'Client List'!$AA$22, 'Client List'!$AB$21, TEXT($B429, "mmm yyyy")))</f>
        <v/>
      </c>
      <c r="O429" s="17" t="str">
        <f t="shared" si="30"/>
        <v/>
      </c>
      <c r="S429" s="17" t="str">
        <f t="shared" si="31"/>
        <v/>
      </c>
      <c r="T429" s="17" t="str">
        <f t="shared" si="32"/>
        <v/>
      </c>
      <c r="U429" s="17" t="str">
        <f t="shared" si="33"/>
        <v/>
      </c>
      <c r="V429" s="17" t="str">
        <f t="shared" si="34"/>
        <v/>
      </c>
      <c r="X429" s="17" t="str">
        <f>IF(C429="", "", IF(COUNTIF('Client List'!$Y$12:$Y$261, C429)=0, "X", ""))</f>
        <v/>
      </c>
      <c r="Z429" s="17" t="str">
        <f>IF(E429="", "", IF(COUNTIF('Client List'!$Y$12:$Y$261, E429)=0, "X", ""))</f>
        <v/>
      </c>
      <c r="AB429" s="17" t="str">
        <f>IF(G429="", "", IF(COUNTIF('Client List'!$Y$12:$Y$261, G429)=0, "X", ""))</f>
        <v/>
      </c>
      <c r="AD429" s="17" t="str">
        <f>IF(I429="", "", IF(COUNTIF('Client List'!$Y$12:$Y$261, I429)=0, "X", ""))</f>
        <v/>
      </c>
    </row>
    <row r="430" spans="1:30" x14ac:dyDescent="0.25">
      <c r="A430" s="48"/>
      <c r="B430" s="64"/>
      <c r="C430" s="57"/>
      <c r="D430" s="59"/>
      <c r="E430" s="57"/>
      <c r="F430" s="59"/>
      <c r="G430" s="57"/>
      <c r="H430" s="59"/>
      <c r="I430" s="57"/>
      <c r="J430" s="59"/>
      <c r="K430" s="48"/>
      <c r="M430" s="17" t="str">
        <f>IF($B430="", "", IF($B430&gt;'Client List'!$AA$22, 'Client List'!$AB$21, TEXT($B430, "mmm yyyy")))</f>
        <v/>
      </c>
      <c r="O430" s="17" t="str">
        <f t="shared" si="30"/>
        <v/>
      </c>
      <c r="S430" s="17" t="str">
        <f t="shared" si="31"/>
        <v/>
      </c>
      <c r="T430" s="17" t="str">
        <f t="shared" si="32"/>
        <v/>
      </c>
      <c r="U430" s="17" t="str">
        <f t="shared" si="33"/>
        <v/>
      </c>
      <c r="V430" s="17" t="str">
        <f t="shared" si="34"/>
        <v/>
      </c>
      <c r="X430" s="17" t="str">
        <f>IF(C430="", "", IF(COUNTIF('Client List'!$Y$12:$Y$261, C430)=0, "X", ""))</f>
        <v/>
      </c>
      <c r="Z430" s="17" t="str">
        <f>IF(E430="", "", IF(COUNTIF('Client List'!$Y$12:$Y$261, E430)=0, "X", ""))</f>
        <v/>
      </c>
      <c r="AB430" s="17" t="str">
        <f>IF(G430="", "", IF(COUNTIF('Client List'!$Y$12:$Y$261, G430)=0, "X", ""))</f>
        <v/>
      </c>
      <c r="AD430" s="17" t="str">
        <f>IF(I430="", "", IF(COUNTIF('Client List'!$Y$12:$Y$261, I430)=0, "X", ""))</f>
        <v/>
      </c>
    </row>
    <row r="431" spans="1:30" x14ac:dyDescent="0.25">
      <c r="A431" s="48"/>
      <c r="B431" s="64"/>
      <c r="C431" s="57"/>
      <c r="D431" s="59"/>
      <c r="E431" s="57"/>
      <c r="F431" s="59"/>
      <c r="G431" s="57"/>
      <c r="H431" s="59"/>
      <c r="I431" s="57"/>
      <c r="J431" s="59"/>
      <c r="K431" s="48"/>
      <c r="M431" s="17" t="str">
        <f>IF($B431="", "", IF($B431&gt;'Client List'!$AA$22, 'Client List'!$AB$21, TEXT($B431, "mmm yyyy")))</f>
        <v/>
      </c>
      <c r="O431" s="17" t="str">
        <f t="shared" si="30"/>
        <v/>
      </c>
      <c r="S431" s="17" t="str">
        <f t="shared" si="31"/>
        <v/>
      </c>
      <c r="T431" s="17" t="str">
        <f t="shared" si="32"/>
        <v/>
      </c>
      <c r="U431" s="17" t="str">
        <f t="shared" si="33"/>
        <v/>
      </c>
      <c r="V431" s="17" t="str">
        <f t="shared" si="34"/>
        <v/>
      </c>
      <c r="X431" s="17" t="str">
        <f>IF(C431="", "", IF(COUNTIF('Client List'!$Y$12:$Y$261, C431)=0, "X", ""))</f>
        <v/>
      </c>
      <c r="Z431" s="17" t="str">
        <f>IF(E431="", "", IF(COUNTIF('Client List'!$Y$12:$Y$261, E431)=0, "X", ""))</f>
        <v/>
      </c>
      <c r="AB431" s="17" t="str">
        <f>IF(G431="", "", IF(COUNTIF('Client List'!$Y$12:$Y$261, G431)=0, "X", ""))</f>
        <v/>
      </c>
      <c r="AD431" s="17" t="str">
        <f>IF(I431="", "", IF(COUNTIF('Client List'!$Y$12:$Y$261, I431)=0, "X", ""))</f>
        <v/>
      </c>
    </row>
    <row r="432" spans="1:30" x14ac:dyDescent="0.25">
      <c r="A432" s="48"/>
      <c r="B432" s="64"/>
      <c r="C432" s="57"/>
      <c r="D432" s="59"/>
      <c r="E432" s="57"/>
      <c r="F432" s="59"/>
      <c r="G432" s="57"/>
      <c r="H432" s="59"/>
      <c r="I432" s="57"/>
      <c r="J432" s="59"/>
      <c r="K432" s="48"/>
      <c r="M432" s="17" t="str">
        <f>IF($B432="", "", IF($B432&gt;'Client List'!$AA$22, 'Client List'!$AB$21, TEXT($B432, "mmm yyyy")))</f>
        <v/>
      </c>
      <c r="O432" s="17" t="str">
        <f t="shared" si="30"/>
        <v/>
      </c>
      <c r="S432" s="17" t="str">
        <f t="shared" si="31"/>
        <v/>
      </c>
      <c r="T432" s="17" t="str">
        <f t="shared" si="32"/>
        <v/>
      </c>
      <c r="U432" s="17" t="str">
        <f t="shared" si="33"/>
        <v/>
      </c>
      <c r="V432" s="17" t="str">
        <f t="shared" si="34"/>
        <v/>
      </c>
      <c r="X432" s="17" t="str">
        <f>IF(C432="", "", IF(COUNTIF('Client List'!$Y$12:$Y$261, C432)=0, "X", ""))</f>
        <v/>
      </c>
      <c r="Z432" s="17" t="str">
        <f>IF(E432="", "", IF(COUNTIF('Client List'!$Y$12:$Y$261, E432)=0, "X", ""))</f>
        <v/>
      </c>
      <c r="AB432" s="17" t="str">
        <f>IF(G432="", "", IF(COUNTIF('Client List'!$Y$12:$Y$261, G432)=0, "X", ""))</f>
        <v/>
      </c>
      <c r="AD432" s="17" t="str">
        <f>IF(I432="", "", IF(COUNTIF('Client List'!$Y$12:$Y$261, I432)=0, "X", ""))</f>
        <v/>
      </c>
    </row>
    <row r="433" spans="1:30" x14ac:dyDescent="0.25">
      <c r="A433" s="48"/>
      <c r="B433" s="64"/>
      <c r="C433" s="57"/>
      <c r="D433" s="59"/>
      <c r="E433" s="57"/>
      <c r="F433" s="59"/>
      <c r="G433" s="57"/>
      <c r="H433" s="59"/>
      <c r="I433" s="57"/>
      <c r="J433" s="59"/>
      <c r="K433" s="48"/>
      <c r="M433" s="17" t="str">
        <f>IF($B433="", "", IF($B433&gt;'Client List'!$AA$22, 'Client List'!$AB$21, TEXT($B433, "mmm yyyy")))</f>
        <v/>
      </c>
      <c r="O433" s="17" t="str">
        <f t="shared" si="30"/>
        <v/>
      </c>
      <c r="S433" s="17" t="str">
        <f t="shared" si="31"/>
        <v/>
      </c>
      <c r="T433" s="17" t="str">
        <f t="shared" si="32"/>
        <v/>
      </c>
      <c r="U433" s="17" t="str">
        <f t="shared" si="33"/>
        <v/>
      </c>
      <c r="V433" s="17" t="str">
        <f t="shared" si="34"/>
        <v/>
      </c>
      <c r="X433" s="17" t="str">
        <f>IF(C433="", "", IF(COUNTIF('Client List'!$Y$12:$Y$261, C433)=0, "X", ""))</f>
        <v/>
      </c>
      <c r="Z433" s="17" t="str">
        <f>IF(E433="", "", IF(COUNTIF('Client List'!$Y$12:$Y$261, E433)=0, "X", ""))</f>
        <v/>
      </c>
      <c r="AB433" s="17" t="str">
        <f>IF(G433="", "", IF(COUNTIF('Client List'!$Y$12:$Y$261, G433)=0, "X", ""))</f>
        <v/>
      </c>
      <c r="AD433" s="17" t="str">
        <f>IF(I433="", "", IF(COUNTIF('Client List'!$Y$12:$Y$261, I433)=0, "X", ""))</f>
        <v/>
      </c>
    </row>
    <row r="434" spans="1:30" x14ac:dyDescent="0.25">
      <c r="A434" s="48"/>
      <c r="B434" s="64"/>
      <c r="C434" s="57"/>
      <c r="D434" s="59"/>
      <c r="E434" s="57"/>
      <c r="F434" s="59"/>
      <c r="G434" s="57"/>
      <c r="H434" s="59"/>
      <c r="I434" s="57"/>
      <c r="J434" s="59"/>
      <c r="K434" s="48"/>
      <c r="M434" s="17" t="str">
        <f>IF($B434="", "", IF($B434&gt;'Client List'!$AA$22, 'Client List'!$AB$21, TEXT($B434, "mmm yyyy")))</f>
        <v/>
      </c>
      <c r="O434" s="17" t="str">
        <f t="shared" si="30"/>
        <v/>
      </c>
      <c r="S434" s="17" t="str">
        <f t="shared" si="31"/>
        <v/>
      </c>
      <c r="T434" s="17" t="str">
        <f t="shared" si="32"/>
        <v/>
      </c>
      <c r="U434" s="17" t="str">
        <f t="shared" si="33"/>
        <v/>
      </c>
      <c r="V434" s="17" t="str">
        <f t="shared" si="34"/>
        <v/>
      </c>
      <c r="X434" s="17" t="str">
        <f>IF(C434="", "", IF(COUNTIF('Client List'!$Y$12:$Y$261, C434)=0, "X", ""))</f>
        <v/>
      </c>
      <c r="Z434" s="17" t="str">
        <f>IF(E434="", "", IF(COUNTIF('Client List'!$Y$12:$Y$261, E434)=0, "X", ""))</f>
        <v/>
      </c>
      <c r="AB434" s="17" t="str">
        <f>IF(G434="", "", IF(COUNTIF('Client List'!$Y$12:$Y$261, G434)=0, "X", ""))</f>
        <v/>
      </c>
      <c r="AD434" s="17" t="str">
        <f>IF(I434="", "", IF(COUNTIF('Client List'!$Y$12:$Y$261, I434)=0, "X", ""))</f>
        <v/>
      </c>
    </row>
    <row r="435" spans="1:30" x14ac:dyDescent="0.25">
      <c r="A435" s="48"/>
      <c r="B435" s="64"/>
      <c r="C435" s="57"/>
      <c r="D435" s="59"/>
      <c r="E435" s="57"/>
      <c r="F435" s="59"/>
      <c r="G435" s="57"/>
      <c r="H435" s="59"/>
      <c r="I435" s="57"/>
      <c r="J435" s="59"/>
      <c r="K435" s="48"/>
      <c r="M435" s="17" t="str">
        <f>IF($B435="", "", IF($B435&gt;'Client List'!$AA$22, 'Client List'!$AB$21, TEXT($B435, "mmm yyyy")))</f>
        <v/>
      </c>
      <c r="O435" s="17" t="str">
        <f t="shared" si="30"/>
        <v/>
      </c>
      <c r="S435" s="17" t="str">
        <f t="shared" si="31"/>
        <v/>
      </c>
      <c r="T435" s="17" t="str">
        <f t="shared" si="32"/>
        <v/>
      </c>
      <c r="U435" s="17" t="str">
        <f t="shared" si="33"/>
        <v/>
      </c>
      <c r="V435" s="17" t="str">
        <f t="shared" si="34"/>
        <v/>
      </c>
      <c r="X435" s="17" t="str">
        <f>IF(C435="", "", IF(COUNTIF('Client List'!$Y$12:$Y$261, C435)=0, "X", ""))</f>
        <v/>
      </c>
      <c r="Z435" s="17" t="str">
        <f>IF(E435="", "", IF(COUNTIF('Client List'!$Y$12:$Y$261, E435)=0, "X", ""))</f>
        <v/>
      </c>
      <c r="AB435" s="17" t="str">
        <f>IF(G435="", "", IF(COUNTIF('Client List'!$Y$12:$Y$261, G435)=0, "X", ""))</f>
        <v/>
      </c>
      <c r="AD435" s="17" t="str">
        <f>IF(I435="", "", IF(COUNTIF('Client List'!$Y$12:$Y$261, I435)=0, "X", ""))</f>
        <v/>
      </c>
    </row>
    <row r="436" spans="1:30" x14ac:dyDescent="0.25">
      <c r="A436" s="48"/>
      <c r="B436" s="64"/>
      <c r="C436" s="57"/>
      <c r="D436" s="59"/>
      <c r="E436" s="57"/>
      <c r="F436" s="59"/>
      <c r="G436" s="57"/>
      <c r="H436" s="59"/>
      <c r="I436" s="57"/>
      <c r="J436" s="59"/>
      <c r="K436" s="48"/>
      <c r="M436" s="17" t="str">
        <f>IF($B436="", "", IF($B436&gt;'Client List'!$AA$22, 'Client List'!$AB$21, TEXT($B436, "mmm yyyy")))</f>
        <v/>
      </c>
      <c r="O436" s="17" t="str">
        <f t="shared" si="30"/>
        <v/>
      </c>
      <c r="S436" s="17" t="str">
        <f t="shared" si="31"/>
        <v/>
      </c>
      <c r="T436" s="17" t="str">
        <f t="shared" si="32"/>
        <v/>
      </c>
      <c r="U436" s="17" t="str">
        <f t="shared" si="33"/>
        <v/>
      </c>
      <c r="V436" s="17" t="str">
        <f t="shared" si="34"/>
        <v/>
      </c>
      <c r="X436" s="17" t="str">
        <f>IF(C436="", "", IF(COUNTIF('Client List'!$Y$12:$Y$261, C436)=0, "X", ""))</f>
        <v/>
      </c>
      <c r="Z436" s="17" t="str">
        <f>IF(E436="", "", IF(COUNTIF('Client List'!$Y$12:$Y$261, E436)=0, "X", ""))</f>
        <v/>
      </c>
      <c r="AB436" s="17" t="str">
        <f>IF(G436="", "", IF(COUNTIF('Client List'!$Y$12:$Y$261, G436)=0, "X", ""))</f>
        <v/>
      </c>
      <c r="AD436" s="17" t="str">
        <f>IF(I436="", "", IF(COUNTIF('Client List'!$Y$12:$Y$261, I436)=0, "X", ""))</f>
        <v/>
      </c>
    </row>
    <row r="437" spans="1:30" x14ac:dyDescent="0.25">
      <c r="A437" s="48"/>
      <c r="B437" s="64"/>
      <c r="C437" s="57"/>
      <c r="D437" s="59"/>
      <c r="E437" s="57"/>
      <c r="F437" s="59"/>
      <c r="G437" s="57"/>
      <c r="H437" s="59"/>
      <c r="I437" s="57"/>
      <c r="J437" s="59"/>
      <c r="K437" s="48"/>
      <c r="M437" s="17" t="str">
        <f>IF($B437="", "", IF($B437&gt;'Client List'!$AA$22, 'Client List'!$AB$21, TEXT($B437, "mmm yyyy")))</f>
        <v/>
      </c>
      <c r="O437" s="17" t="str">
        <f t="shared" si="30"/>
        <v/>
      </c>
      <c r="S437" s="17" t="str">
        <f t="shared" si="31"/>
        <v/>
      </c>
      <c r="T437" s="17" t="str">
        <f t="shared" si="32"/>
        <v/>
      </c>
      <c r="U437" s="17" t="str">
        <f t="shared" si="33"/>
        <v/>
      </c>
      <c r="V437" s="17" t="str">
        <f t="shared" si="34"/>
        <v/>
      </c>
      <c r="X437" s="17" t="str">
        <f>IF(C437="", "", IF(COUNTIF('Client List'!$Y$12:$Y$261, C437)=0, "X", ""))</f>
        <v/>
      </c>
      <c r="Z437" s="17" t="str">
        <f>IF(E437="", "", IF(COUNTIF('Client List'!$Y$12:$Y$261, E437)=0, "X", ""))</f>
        <v/>
      </c>
      <c r="AB437" s="17" t="str">
        <f>IF(G437="", "", IF(COUNTIF('Client List'!$Y$12:$Y$261, G437)=0, "X", ""))</f>
        <v/>
      </c>
      <c r="AD437" s="17" t="str">
        <f>IF(I437="", "", IF(COUNTIF('Client List'!$Y$12:$Y$261, I437)=0, "X", ""))</f>
        <v/>
      </c>
    </row>
    <row r="438" spans="1:30" x14ac:dyDescent="0.25">
      <c r="A438" s="48"/>
      <c r="B438" s="64"/>
      <c r="C438" s="57"/>
      <c r="D438" s="59"/>
      <c r="E438" s="57"/>
      <c r="F438" s="59"/>
      <c r="G438" s="57"/>
      <c r="H438" s="59"/>
      <c r="I438" s="57"/>
      <c r="J438" s="59"/>
      <c r="K438" s="48"/>
      <c r="M438" s="17" t="str">
        <f>IF($B438="", "", IF($B438&gt;'Client List'!$AA$22, 'Client List'!$AB$21, TEXT($B438, "mmm yyyy")))</f>
        <v/>
      </c>
      <c r="O438" s="17" t="str">
        <f t="shared" si="30"/>
        <v/>
      </c>
      <c r="S438" s="17" t="str">
        <f t="shared" si="31"/>
        <v/>
      </c>
      <c r="T438" s="17" t="str">
        <f t="shared" si="32"/>
        <v/>
      </c>
      <c r="U438" s="17" t="str">
        <f t="shared" si="33"/>
        <v/>
      </c>
      <c r="V438" s="17" t="str">
        <f t="shared" si="34"/>
        <v/>
      </c>
      <c r="X438" s="17" t="str">
        <f>IF(C438="", "", IF(COUNTIF('Client List'!$Y$12:$Y$261, C438)=0, "X", ""))</f>
        <v/>
      </c>
      <c r="Z438" s="17" t="str">
        <f>IF(E438="", "", IF(COUNTIF('Client List'!$Y$12:$Y$261, E438)=0, "X", ""))</f>
        <v/>
      </c>
      <c r="AB438" s="17" t="str">
        <f>IF(G438="", "", IF(COUNTIF('Client List'!$Y$12:$Y$261, G438)=0, "X", ""))</f>
        <v/>
      </c>
      <c r="AD438" s="17" t="str">
        <f>IF(I438="", "", IF(COUNTIF('Client List'!$Y$12:$Y$261, I438)=0, "X", ""))</f>
        <v/>
      </c>
    </row>
    <row r="439" spans="1:30" x14ac:dyDescent="0.25">
      <c r="A439" s="48"/>
      <c r="B439" s="64"/>
      <c r="C439" s="57"/>
      <c r="D439" s="59"/>
      <c r="E439" s="57"/>
      <c r="F439" s="59"/>
      <c r="G439" s="57"/>
      <c r="H439" s="59"/>
      <c r="I439" s="57"/>
      <c r="J439" s="59"/>
      <c r="K439" s="48"/>
      <c r="M439" s="17" t="str">
        <f>IF($B439="", "", IF($B439&gt;'Client List'!$AA$22, 'Client List'!$AB$21, TEXT($B439, "mmm yyyy")))</f>
        <v/>
      </c>
      <c r="O439" s="17" t="str">
        <f t="shared" si="30"/>
        <v/>
      </c>
      <c r="S439" s="17" t="str">
        <f t="shared" si="31"/>
        <v/>
      </c>
      <c r="T439" s="17" t="str">
        <f t="shared" si="32"/>
        <v/>
      </c>
      <c r="U439" s="17" t="str">
        <f t="shared" si="33"/>
        <v/>
      </c>
      <c r="V439" s="17" t="str">
        <f t="shared" si="34"/>
        <v/>
      </c>
      <c r="X439" s="17" t="str">
        <f>IF(C439="", "", IF(COUNTIF('Client List'!$Y$12:$Y$261, C439)=0, "X", ""))</f>
        <v/>
      </c>
      <c r="Z439" s="17" t="str">
        <f>IF(E439="", "", IF(COUNTIF('Client List'!$Y$12:$Y$261, E439)=0, "X", ""))</f>
        <v/>
      </c>
      <c r="AB439" s="17" t="str">
        <f>IF(G439="", "", IF(COUNTIF('Client List'!$Y$12:$Y$261, G439)=0, "X", ""))</f>
        <v/>
      </c>
      <c r="AD439" s="17" t="str">
        <f>IF(I439="", "", IF(COUNTIF('Client List'!$Y$12:$Y$261, I439)=0, "X", ""))</f>
        <v/>
      </c>
    </row>
    <row r="440" spans="1:30" x14ac:dyDescent="0.25">
      <c r="A440" s="48"/>
      <c r="B440" s="64"/>
      <c r="C440" s="57"/>
      <c r="D440" s="59"/>
      <c r="E440" s="57"/>
      <c r="F440" s="59"/>
      <c r="G440" s="57"/>
      <c r="H440" s="59"/>
      <c r="I440" s="57"/>
      <c r="J440" s="59"/>
      <c r="K440" s="48"/>
      <c r="M440" s="17" t="str">
        <f>IF($B440="", "", IF($B440&gt;'Client List'!$AA$22, 'Client List'!$AB$21, TEXT($B440, "mmm yyyy")))</f>
        <v/>
      </c>
      <c r="O440" s="17" t="str">
        <f t="shared" si="30"/>
        <v/>
      </c>
      <c r="S440" s="17" t="str">
        <f t="shared" si="31"/>
        <v/>
      </c>
      <c r="T440" s="17" t="str">
        <f t="shared" si="32"/>
        <v/>
      </c>
      <c r="U440" s="17" t="str">
        <f t="shared" si="33"/>
        <v/>
      </c>
      <c r="V440" s="17" t="str">
        <f t="shared" si="34"/>
        <v/>
      </c>
      <c r="X440" s="17" t="str">
        <f>IF(C440="", "", IF(COUNTIF('Client List'!$Y$12:$Y$261, C440)=0, "X", ""))</f>
        <v/>
      </c>
      <c r="Z440" s="17" t="str">
        <f>IF(E440="", "", IF(COUNTIF('Client List'!$Y$12:$Y$261, E440)=0, "X", ""))</f>
        <v/>
      </c>
      <c r="AB440" s="17" t="str">
        <f>IF(G440="", "", IF(COUNTIF('Client List'!$Y$12:$Y$261, G440)=0, "X", ""))</f>
        <v/>
      </c>
      <c r="AD440" s="17" t="str">
        <f>IF(I440="", "", IF(COUNTIF('Client List'!$Y$12:$Y$261, I440)=0, "X", ""))</f>
        <v/>
      </c>
    </row>
    <row r="441" spans="1:30" x14ac:dyDescent="0.25">
      <c r="A441" s="48"/>
      <c r="B441" s="64"/>
      <c r="C441" s="57"/>
      <c r="D441" s="59"/>
      <c r="E441" s="57"/>
      <c r="F441" s="59"/>
      <c r="G441" s="57"/>
      <c r="H441" s="59"/>
      <c r="I441" s="57"/>
      <c r="J441" s="59"/>
      <c r="K441" s="48"/>
      <c r="M441" s="17" t="str">
        <f>IF($B441="", "", IF($B441&gt;'Client List'!$AA$22, 'Client List'!$AB$21, TEXT($B441, "mmm yyyy")))</f>
        <v/>
      </c>
      <c r="O441" s="17" t="str">
        <f t="shared" si="30"/>
        <v/>
      </c>
      <c r="S441" s="17" t="str">
        <f t="shared" si="31"/>
        <v/>
      </c>
      <c r="T441" s="17" t="str">
        <f t="shared" si="32"/>
        <v/>
      </c>
      <c r="U441" s="17" t="str">
        <f t="shared" si="33"/>
        <v/>
      </c>
      <c r="V441" s="17" t="str">
        <f t="shared" si="34"/>
        <v/>
      </c>
      <c r="X441" s="17" t="str">
        <f>IF(C441="", "", IF(COUNTIF('Client List'!$Y$12:$Y$261, C441)=0, "X", ""))</f>
        <v/>
      </c>
      <c r="Z441" s="17" t="str">
        <f>IF(E441="", "", IF(COUNTIF('Client List'!$Y$12:$Y$261, E441)=0, "X", ""))</f>
        <v/>
      </c>
      <c r="AB441" s="17" t="str">
        <f>IF(G441="", "", IF(COUNTIF('Client List'!$Y$12:$Y$261, G441)=0, "X", ""))</f>
        <v/>
      </c>
      <c r="AD441" s="17" t="str">
        <f>IF(I441="", "", IF(COUNTIF('Client List'!$Y$12:$Y$261, I441)=0, "X", ""))</f>
        <v/>
      </c>
    </row>
    <row r="442" spans="1:30" x14ac:dyDescent="0.25">
      <c r="A442" s="48"/>
      <c r="B442" s="64"/>
      <c r="C442" s="57"/>
      <c r="D442" s="59"/>
      <c r="E442" s="57"/>
      <c r="F442" s="59"/>
      <c r="G442" s="57"/>
      <c r="H442" s="59"/>
      <c r="I442" s="57"/>
      <c r="J442" s="59"/>
      <c r="K442" s="48"/>
      <c r="M442" s="17" t="str">
        <f>IF($B442="", "", IF($B442&gt;'Client List'!$AA$22, 'Client List'!$AB$21, TEXT($B442, "mmm yyyy")))</f>
        <v/>
      </c>
      <c r="O442" s="17" t="str">
        <f t="shared" si="30"/>
        <v/>
      </c>
      <c r="S442" s="17" t="str">
        <f t="shared" si="31"/>
        <v/>
      </c>
      <c r="T442" s="17" t="str">
        <f t="shared" si="32"/>
        <v/>
      </c>
      <c r="U442" s="17" t="str">
        <f t="shared" si="33"/>
        <v/>
      </c>
      <c r="V442" s="17" t="str">
        <f t="shared" si="34"/>
        <v/>
      </c>
      <c r="X442" s="17" t="str">
        <f>IF(C442="", "", IF(COUNTIF('Client List'!$Y$12:$Y$261, C442)=0, "X", ""))</f>
        <v/>
      </c>
      <c r="Z442" s="17" t="str">
        <f>IF(E442="", "", IF(COUNTIF('Client List'!$Y$12:$Y$261, E442)=0, "X", ""))</f>
        <v/>
      </c>
      <c r="AB442" s="17" t="str">
        <f>IF(G442="", "", IF(COUNTIF('Client List'!$Y$12:$Y$261, G442)=0, "X", ""))</f>
        <v/>
      </c>
      <c r="AD442" s="17" t="str">
        <f>IF(I442="", "", IF(COUNTIF('Client List'!$Y$12:$Y$261, I442)=0, "X", ""))</f>
        <v/>
      </c>
    </row>
    <row r="443" spans="1:30" x14ac:dyDescent="0.25">
      <c r="A443" s="48"/>
      <c r="B443" s="64"/>
      <c r="C443" s="57"/>
      <c r="D443" s="59"/>
      <c r="E443" s="57"/>
      <c r="F443" s="59"/>
      <c r="G443" s="57"/>
      <c r="H443" s="59"/>
      <c r="I443" s="57"/>
      <c r="J443" s="59"/>
      <c r="K443" s="48"/>
      <c r="M443" s="17" t="str">
        <f>IF($B443="", "", IF($B443&gt;'Client List'!$AA$22, 'Client List'!$AB$21, TEXT($B443, "mmm yyyy")))</f>
        <v/>
      </c>
      <c r="O443" s="17" t="str">
        <f t="shared" si="30"/>
        <v/>
      </c>
      <c r="S443" s="17" t="str">
        <f t="shared" si="31"/>
        <v/>
      </c>
      <c r="T443" s="17" t="str">
        <f t="shared" si="32"/>
        <v/>
      </c>
      <c r="U443" s="17" t="str">
        <f t="shared" si="33"/>
        <v/>
      </c>
      <c r="V443" s="17" t="str">
        <f t="shared" si="34"/>
        <v/>
      </c>
      <c r="X443" s="17" t="str">
        <f>IF(C443="", "", IF(COUNTIF('Client List'!$Y$12:$Y$261, C443)=0, "X", ""))</f>
        <v/>
      </c>
      <c r="Z443" s="17" t="str">
        <f>IF(E443="", "", IF(COUNTIF('Client List'!$Y$12:$Y$261, E443)=0, "X", ""))</f>
        <v/>
      </c>
      <c r="AB443" s="17" t="str">
        <f>IF(G443="", "", IF(COUNTIF('Client List'!$Y$12:$Y$261, G443)=0, "X", ""))</f>
        <v/>
      </c>
      <c r="AD443" s="17" t="str">
        <f>IF(I443="", "", IF(COUNTIF('Client List'!$Y$12:$Y$261, I443)=0, "X", ""))</f>
        <v/>
      </c>
    </row>
    <row r="444" spans="1:30" x14ac:dyDescent="0.25">
      <c r="A444" s="48"/>
      <c r="B444" s="64"/>
      <c r="C444" s="57"/>
      <c r="D444" s="59"/>
      <c r="E444" s="57"/>
      <c r="F444" s="59"/>
      <c r="G444" s="57"/>
      <c r="H444" s="59"/>
      <c r="I444" s="57"/>
      <c r="J444" s="59"/>
      <c r="K444" s="48"/>
      <c r="M444" s="17" t="str">
        <f>IF($B444="", "", IF($B444&gt;'Client List'!$AA$22, 'Client List'!$AB$21, TEXT($B444, "mmm yyyy")))</f>
        <v/>
      </c>
      <c r="O444" s="17" t="str">
        <f t="shared" si="30"/>
        <v/>
      </c>
      <c r="S444" s="17" t="str">
        <f t="shared" si="31"/>
        <v/>
      </c>
      <c r="T444" s="17" t="str">
        <f t="shared" si="32"/>
        <v/>
      </c>
      <c r="U444" s="17" t="str">
        <f t="shared" si="33"/>
        <v/>
      </c>
      <c r="V444" s="17" t="str">
        <f t="shared" si="34"/>
        <v/>
      </c>
      <c r="X444" s="17" t="str">
        <f>IF(C444="", "", IF(COUNTIF('Client List'!$Y$12:$Y$261, C444)=0, "X", ""))</f>
        <v/>
      </c>
      <c r="Z444" s="17" t="str">
        <f>IF(E444="", "", IF(COUNTIF('Client List'!$Y$12:$Y$261, E444)=0, "X", ""))</f>
        <v/>
      </c>
      <c r="AB444" s="17" t="str">
        <f>IF(G444="", "", IF(COUNTIF('Client List'!$Y$12:$Y$261, G444)=0, "X", ""))</f>
        <v/>
      </c>
      <c r="AD444" s="17" t="str">
        <f>IF(I444="", "", IF(COUNTIF('Client List'!$Y$12:$Y$261, I444)=0, "X", ""))</f>
        <v/>
      </c>
    </row>
    <row r="445" spans="1:30" x14ac:dyDescent="0.25">
      <c r="A445" s="48"/>
      <c r="B445" s="64"/>
      <c r="C445" s="57"/>
      <c r="D445" s="59"/>
      <c r="E445" s="57"/>
      <c r="F445" s="59"/>
      <c r="G445" s="57"/>
      <c r="H445" s="59"/>
      <c r="I445" s="57"/>
      <c r="J445" s="59"/>
      <c r="K445" s="48"/>
      <c r="M445" s="17" t="str">
        <f>IF($B445="", "", IF($B445&gt;'Client List'!$AA$22, 'Client List'!$AB$21, TEXT($B445, "mmm yyyy")))</f>
        <v/>
      </c>
      <c r="O445" s="17" t="str">
        <f t="shared" si="30"/>
        <v/>
      </c>
      <c r="S445" s="17" t="str">
        <f t="shared" si="31"/>
        <v/>
      </c>
      <c r="T445" s="17" t="str">
        <f t="shared" si="32"/>
        <v/>
      </c>
      <c r="U445" s="17" t="str">
        <f t="shared" si="33"/>
        <v/>
      </c>
      <c r="V445" s="17" t="str">
        <f t="shared" si="34"/>
        <v/>
      </c>
      <c r="X445" s="17" t="str">
        <f>IF(C445="", "", IF(COUNTIF('Client List'!$Y$12:$Y$261, C445)=0, "X", ""))</f>
        <v/>
      </c>
      <c r="Z445" s="17" t="str">
        <f>IF(E445="", "", IF(COUNTIF('Client List'!$Y$12:$Y$261, E445)=0, "X", ""))</f>
        <v/>
      </c>
      <c r="AB445" s="17" t="str">
        <f>IF(G445="", "", IF(COUNTIF('Client List'!$Y$12:$Y$261, G445)=0, "X", ""))</f>
        <v/>
      </c>
      <c r="AD445" s="17" t="str">
        <f>IF(I445="", "", IF(COUNTIF('Client List'!$Y$12:$Y$261, I445)=0, "X", ""))</f>
        <v/>
      </c>
    </row>
    <row r="446" spans="1:30" x14ac:dyDescent="0.25">
      <c r="A446" s="48"/>
      <c r="B446" s="64"/>
      <c r="C446" s="57"/>
      <c r="D446" s="59"/>
      <c r="E446" s="57"/>
      <c r="F446" s="59"/>
      <c r="G446" s="57"/>
      <c r="H446" s="59"/>
      <c r="I446" s="57"/>
      <c r="J446" s="59"/>
      <c r="K446" s="48"/>
      <c r="M446" s="17" t="str">
        <f>IF($B446="", "", IF($B446&gt;'Client List'!$AA$22, 'Client List'!$AB$21, TEXT($B446, "mmm yyyy")))</f>
        <v/>
      </c>
      <c r="O446" s="17" t="str">
        <f t="shared" si="30"/>
        <v/>
      </c>
      <c r="S446" s="17" t="str">
        <f t="shared" si="31"/>
        <v/>
      </c>
      <c r="T446" s="17" t="str">
        <f t="shared" si="32"/>
        <v/>
      </c>
      <c r="U446" s="17" t="str">
        <f t="shared" si="33"/>
        <v/>
      </c>
      <c r="V446" s="17" t="str">
        <f t="shared" si="34"/>
        <v/>
      </c>
      <c r="X446" s="17" t="str">
        <f>IF(C446="", "", IF(COUNTIF('Client List'!$Y$12:$Y$261, C446)=0, "X", ""))</f>
        <v/>
      </c>
      <c r="Z446" s="17" t="str">
        <f>IF(E446="", "", IF(COUNTIF('Client List'!$Y$12:$Y$261, E446)=0, "X", ""))</f>
        <v/>
      </c>
      <c r="AB446" s="17" t="str">
        <f>IF(G446="", "", IF(COUNTIF('Client List'!$Y$12:$Y$261, G446)=0, "X", ""))</f>
        <v/>
      </c>
      <c r="AD446" s="17" t="str">
        <f>IF(I446="", "", IF(COUNTIF('Client List'!$Y$12:$Y$261, I446)=0, "X", ""))</f>
        <v/>
      </c>
    </row>
    <row r="447" spans="1:30" x14ac:dyDescent="0.25">
      <c r="A447" s="48"/>
      <c r="B447" s="64"/>
      <c r="C447" s="57"/>
      <c r="D447" s="59"/>
      <c r="E447" s="57"/>
      <c r="F447" s="59"/>
      <c r="G447" s="57"/>
      <c r="H447" s="59"/>
      <c r="I447" s="57"/>
      <c r="J447" s="59"/>
      <c r="K447" s="48"/>
      <c r="M447" s="17" t="str">
        <f>IF($B447="", "", IF($B447&gt;'Client List'!$AA$22, 'Client List'!$AB$21, TEXT($B447, "mmm yyyy")))</f>
        <v/>
      </c>
      <c r="O447" s="17" t="str">
        <f t="shared" si="30"/>
        <v/>
      </c>
      <c r="S447" s="17" t="str">
        <f t="shared" si="31"/>
        <v/>
      </c>
      <c r="T447" s="17" t="str">
        <f t="shared" si="32"/>
        <v/>
      </c>
      <c r="U447" s="17" t="str">
        <f t="shared" si="33"/>
        <v/>
      </c>
      <c r="V447" s="17" t="str">
        <f t="shared" si="34"/>
        <v/>
      </c>
      <c r="X447" s="17" t="str">
        <f>IF(C447="", "", IF(COUNTIF('Client List'!$Y$12:$Y$261, C447)=0, "X", ""))</f>
        <v/>
      </c>
      <c r="Z447" s="17" t="str">
        <f>IF(E447="", "", IF(COUNTIF('Client List'!$Y$12:$Y$261, E447)=0, "X", ""))</f>
        <v/>
      </c>
      <c r="AB447" s="17" t="str">
        <f>IF(G447="", "", IF(COUNTIF('Client List'!$Y$12:$Y$261, G447)=0, "X", ""))</f>
        <v/>
      </c>
      <c r="AD447" s="17" t="str">
        <f>IF(I447="", "", IF(COUNTIF('Client List'!$Y$12:$Y$261, I447)=0, "X", ""))</f>
        <v/>
      </c>
    </row>
    <row r="448" spans="1:30" x14ac:dyDescent="0.25">
      <c r="A448" s="48"/>
      <c r="B448" s="64"/>
      <c r="C448" s="57"/>
      <c r="D448" s="59"/>
      <c r="E448" s="57"/>
      <c r="F448" s="59"/>
      <c r="G448" s="57"/>
      <c r="H448" s="59"/>
      <c r="I448" s="57"/>
      <c r="J448" s="59"/>
      <c r="K448" s="48"/>
      <c r="M448" s="17" t="str">
        <f>IF($B448="", "", IF($B448&gt;'Client List'!$AA$22, 'Client List'!$AB$21, TEXT($B448, "mmm yyyy")))</f>
        <v/>
      </c>
      <c r="O448" s="17" t="str">
        <f t="shared" si="30"/>
        <v/>
      </c>
      <c r="S448" s="17" t="str">
        <f t="shared" si="31"/>
        <v/>
      </c>
      <c r="T448" s="17" t="str">
        <f t="shared" si="32"/>
        <v/>
      </c>
      <c r="U448" s="17" t="str">
        <f t="shared" si="33"/>
        <v/>
      </c>
      <c r="V448" s="17" t="str">
        <f t="shared" si="34"/>
        <v/>
      </c>
      <c r="X448" s="17" t="str">
        <f>IF(C448="", "", IF(COUNTIF('Client List'!$Y$12:$Y$261, C448)=0, "X", ""))</f>
        <v/>
      </c>
      <c r="Z448" s="17" t="str">
        <f>IF(E448="", "", IF(COUNTIF('Client List'!$Y$12:$Y$261, E448)=0, "X", ""))</f>
        <v/>
      </c>
      <c r="AB448" s="17" t="str">
        <f>IF(G448="", "", IF(COUNTIF('Client List'!$Y$12:$Y$261, G448)=0, "X", ""))</f>
        <v/>
      </c>
      <c r="AD448" s="17" t="str">
        <f>IF(I448="", "", IF(COUNTIF('Client List'!$Y$12:$Y$261, I448)=0, "X", ""))</f>
        <v/>
      </c>
    </row>
    <row r="449" spans="1:30" x14ac:dyDescent="0.25">
      <c r="A449" s="48"/>
      <c r="B449" s="64"/>
      <c r="C449" s="57"/>
      <c r="D449" s="59"/>
      <c r="E449" s="57"/>
      <c r="F449" s="59"/>
      <c r="G449" s="57"/>
      <c r="H449" s="59"/>
      <c r="I449" s="57"/>
      <c r="J449" s="59"/>
      <c r="K449" s="48"/>
      <c r="M449" s="17" t="str">
        <f>IF($B449="", "", IF($B449&gt;'Client List'!$AA$22, 'Client List'!$AB$21, TEXT($B449, "mmm yyyy")))</f>
        <v/>
      </c>
      <c r="O449" s="17" t="str">
        <f t="shared" si="30"/>
        <v/>
      </c>
      <c r="S449" s="17" t="str">
        <f t="shared" si="31"/>
        <v/>
      </c>
      <c r="T449" s="17" t="str">
        <f t="shared" si="32"/>
        <v/>
      </c>
      <c r="U449" s="17" t="str">
        <f t="shared" si="33"/>
        <v/>
      </c>
      <c r="V449" s="17" t="str">
        <f t="shared" si="34"/>
        <v/>
      </c>
      <c r="X449" s="17" t="str">
        <f>IF(C449="", "", IF(COUNTIF('Client List'!$Y$12:$Y$261, C449)=0, "X", ""))</f>
        <v/>
      </c>
      <c r="Z449" s="17" t="str">
        <f>IF(E449="", "", IF(COUNTIF('Client List'!$Y$12:$Y$261, E449)=0, "X", ""))</f>
        <v/>
      </c>
      <c r="AB449" s="17" t="str">
        <f>IF(G449="", "", IF(COUNTIF('Client List'!$Y$12:$Y$261, G449)=0, "X", ""))</f>
        <v/>
      </c>
      <c r="AD449" s="17" t="str">
        <f>IF(I449="", "", IF(COUNTIF('Client List'!$Y$12:$Y$261, I449)=0, "X", ""))</f>
        <v/>
      </c>
    </row>
    <row r="450" spans="1:30" x14ac:dyDescent="0.25">
      <c r="A450" s="48"/>
      <c r="B450" s="64"/>
      <c r="C450" s="57"/>
      <c r="D450" s="59"/>
      <c r="E450" s="57"/>
      <c r="F450" s="59"/>
      <c r="G450" s="57"/>
      <c r="H450" s="59"/>
      <c r="I450" s="57"/>
      <c r="J450" s="59"/>
      <c r="K450" s="48"/>
      <c r="M450" s="17" t="str">
        <f>IF($B450="", "", IF($B450&gt;'Client List'!$AA$22, 'Client List'!$AB$21, TEXT($B450, "mmm yyyy")))</f>
        <v/>
      </c>
      <c r="O450" s="17" t="str">
        <f t="shared" si="30"/>
        <v/>
      </c>
      <c r="S450" s="17" t="str">
        <f t="shared" si="31"/>
        <v/>
      </c>
      <c r="T450" s="17" t="str">
        <f t="shared" si="32"/>
        <v/>
      </c>
      <c r="U450" s="17" t="str">
        <f t="shared" si="33"/>
        <v/>
      </c>
      <c r="V450" s="17" t="str">
        <f t="shared" si="34"/>
        <v/>
      </c>
      <c r="X450" s="17" t="str">
        <f>IF(C450="", "", IF(COUNTIF('Client List'!$Y$12:$Y$261, C450)=0, "X", ""))</f>
        <v/>
      </c>
      <c r="Z450" s="17" t="str">
        <f>IF(E450="", "", IF(COUNTIF('Client List'!$Y$12:$Y$261, E450)=0, "X", ""))</f>
        <v/>
      </c>
      <c r="AB450" s="17" t="str">
        <f>IF(G450="", "", IF(COUNTIF('Client List'!$Y$12:$Y$261, G450)=0, "X", ""))</f>
        <v/>
      </c>
      <c r="AD450" s="17" t="str">
        <f>IF(I450="", "", IF(COUNTIF('Client List'!$Y$12:$Y$261, I450)=0, "X", ""))</f>
        <v/>
      </c>
    </row>
    <row r="451" spans="1:30" x14ac:dyDescent="0.25">
      <c r="A451" s="48"/>
      <c r="B451" s="64"/>
      <c r="C451" s="57"/>
      <c r="D451" s="59"/>
      <c r="E451" s="57"/>
      <c r="F451" s="59"/>
      <c r="G451" s="57"/>
      <c r="H451" s="59"/>
      <c r="I451" s="57"/>
      <c r="J451" s="59"/>
      <c r="K451" s="48"/>
      <c r="M451" s="17" t="str">
        <f>IF($B451="", "", IF($B451&gt;'Client List'!$AA$22, 'Client List'!$AB$21, TEXT($B451, "mmm yyyy")))</f>
        <v/>
      </c>
      <c r="O451" s="17" t="str">
        <f t="shared" si="30"/>
        <v/>
      </c>
      <c r="S451" s="17" t="str">
        <f t="shared" si="31"/>
        <v/>
      </c>
      <c r="T451" s="17" t="str">
        <f t="shared" si="32"/>
        <v/>
      </c>
      <c r="U451" s="17" t="str">
        <f t="shared" si="33"/>
        <v/>
      </c>
      <c r="V451" s="17" t="str">
        <f t="shared" si="34"/>
        <v/>
      </c>
      <c r="X451" s="17" t="str">
        <f>IF(C451="", "", IF(COUNTIF('Client List'!$Y$12:$Y$261, C451)=0, "X", ""))</f>
        <v/>
      </c>
      <c r="Z451" s="17" t="str">
        <f>IF(E451="", "", IF(COUNTIF('Client List'!$Y$12:$Y$261, E451)=0, "X", ""))</f>
        <v/>
      </c>
      <c r="AB451" s="17" t="str">
        <f>IF(G451="", "", IF(COUNTIF('Client List'!$Y$12:$Y$261, G451)=0, "X", ""))</f>
        <v/>
      </c>
      <c r="AD451" s="17" t="str">
        <f>IF(I451="", "", IF(COUNTIF('Client List'!$Y$12:$Y$261, I451)=0, "X", ""))</f>
        <v/>
      </c>
    </row>
    <row r="452" spans="1:30" x14ac:dyDescent="0.25">
      <c r="A452" s="48"/>
      <c r="B452" s="64"/>
      <c r="C452" s="57"/>
      <c r="D452" s="59"/>
      <c r="E452" s="57"/>
      <c r="F452" s="59"/>
      <c r="G452" s="57"/>
      <c r="H452" s="59"/>
      <c r="I452" s="57"/>
      <c r="J452" s="59"/>
      <c r="K452" s="48"/>
      <c r="M452" s="17" t="str">
        <f>IF($B452="", "", IF($B452&gt;'Client List'!$AA$22, 'Client List'!$AB$21, TEXT($B452, "mmm yyyy")))</f>
        <v/>
      </c>
      <c r="O452" s="17" t="str">
        <f t="shared" si="30"/>
        <v/>
      </c>
      <c r="S452" s="17" t="str">
        <f t="shared" si="31"/>
        <v/>
      </c>
      <c r="T452" s="17" t="str">
        <f t="shared" si="32"/>
        <v/>
      </c>
      <c r="U452" s="17" t="str">
        <f t="shared" si="33"/>
        <v/>
      </c>
      <c r="V452" s="17" t="str">
        <f t="shared" si="34"/>
        <v/>
      </c>
      <c r="X452" s="17" t="str">
        <f>IF(C452="", "", IF(COUNTIF('Client List'!$Y$12:$Y$261, C452)=0, "X", ""))</f>
        <v/>
      </c>
      <c r="Z452" s="17" t="str">
        <f>IF(E452="", "", IF(COUNTIF('Client List'!$Y$12:$Y$261, E452)=0, "X", ""))</f>
        <v/>
      </c>
      <c r="AB452" s="17" t="str">
        <f>IF(G452="", "", IF(COUNTIF('Client List'!$Y$12:$Y$261, G452)=0, "X", ""))</f>
        <v/>
      </c>
      <c r="AD452" s="17" t="str">
        <f>IF(I452="", "", IF(COUNTIF('Client List'!$Y$12:$Y$261, I452)=0, "X", ""))</f>
        <v/>
      </c>
    </row>
    <row r="453" spans="1:30" x14ac:dyDescent="0.25">
      <c r="A453" s="48"/>
      <c r="B453" s="64"/>
      <c r="C453" s="57"/>
      <c r="D453" s="59"/>
      <c r="E453" s="57"/>
      <c r="F453" s="59"/>
      <c r="G453" s="57"/>
      <c r="H453" s="59"/>
      <c r="I453" s="57"/>
      <c r="J453" s="59"/>
      <c r="K453" s="48"/>
      <c r="M453" s="17" t="str">
        <f>IF($B453="", "", IF($B453&gt;'Client List'!$AA$22, 'Client List'!$AB$21, TEXT($B453, "mmm yyyy")))</f>
        <v/>
      </c>
      <c r="O453" s="17" t="str">
        <f t="shared" si="30"/>
        <v/>
      </c>
      <c r="S453" s="17" t="str">
        <f t="shared" si="31"/>
        <v/>
      </c>
      <c r="T453" s="17" t="str">
        <f t="shared" si="32"/>
        <v/>
      </c>
      <c r="U453" s="17" t="str">
        <f t="shared" si="33"/>
        <v/>
      </c>
      <c r="V453" s="17" t="str">
        <f t="shared" si="34"/>
        <v/>
      </c>
      <c r="X453" s="17" t="str">
        <f>IF(C453="", "", IF(COUNTIF('Client List'!$Y$12:$Y$261, C453)=0, "X", ""))</f>
        <v/>
      </c>
      <c r="Z453" s="17" t="str">
        <f>IF(E453="", "", IF(COUNTIF('Client List'!$Y$12:$Y$261, E453)=0, "X", ""))</f>
        <v/>
      </c>
      <c r="AB453" s="17" t="str">
        <f>IF(G453="", "", IF(COUNTIF('Client List'!$Y$12:$Y$261, G453)=0, "X", ""))</f>
        <v/>
      </c>
      <c r="AD453" s="17" t="str">
        <f>IF(I453="", "", IF(COUNTIF('Client List'!$Y$12:$Y$261, I453)=0, "X", ""))</f>
        <v/>
      </c>
    </row>
    <row r="454" spans="1:30" x14ac:dyDescent="0.25">
      <c r="A454" s="48"/>
      <c r="B454" s="64"/>
      <c r="C454" s="57"/>
      <c r="D454" s="59"/>
      <c r="E454" s="57"/>
      <c r="F454" s="59"/>
      <c r="G454" s="57"/>
      <c r="H454" s="59"/>
      <c r="I454" s="57"/>
      <c r="J454" s="59"/>
      <c r="K454" s="48"/>
      <c r="M454" s="17" t="str">
        <f>IF($B454="", "", IF($B454&gt;'Client List'!$AA$22, 'Client List'!$AB$21, TEXT($B454, "mmm yyyy")))</f>
        <v/>
      </c>
      <c r="O454" s="17" t="str">
        <f t="shared" si="30"/>
        <v/>
      </c>
      <c r="S454" s="17" t="str">
        <f t="shared" si="31"/>
        <v/>
      </c>
      <c r="T454" s="17" t="str">
        <f t="shared" si="32"/>
        <v/>
      </c>
      <c r="U454" s="17" t="str">
        <f t="shared" si="33"/>
        <v/>
      </c>
      <c r="V454" s="17" t="str">
        <f t="shared" si="34"/>
        <v/>
      </c>
      <c r="X454" s="17" t="str">
        <f>IF(C454="", "", IF(COUNTIF('Client List'!$Y$12:$Y$261, C454)=0, "X", ""))</f>
        <v/>
      </c>
      <c r="Z454" s="17" t="str">
        <f>IF(E454="", "", IF(COUNTIF('Client List'!$Y$12:$Y$261, E454)=0, "X", ""))</f>
        <v/>
      </c>
      <c r="AB454" s="17" t="str">
        <f>IF(G454="", "", IF(COUNTIF('Client List'!$Y$12:$Y$261, G454)=0, "X", ""))</f>
        <v/>
      </c>
      <c r="AD454" s="17" t="str">
        <f>IF(I454="", "", IF(COUNTIF('Client List'!$Y$12:$Y$261, I454)=0, "X", ""))</f>
        <v/>
      </c>
    </row>
    <row r="455" spans="1:30" x14ac:dyDescent="0.25">
      <c r="A455" s="48"/>
      <c r="B455" s="64"/>
      <c r="C455" s="57"/>
      <c r="D455" s="59"/>
      <c r="E455" s="57"/>
      <c r="F455" s="59"/>
      <c r="G455" s="57"/>
      <c r="H455" s="59"/>
      <c r="I455" s="57"/>
      <c r="J455" s="59"/>
      <c r="K455" s="48"/>
      <c r="M455" s="17" t="str">
        <f>IF($B455="", "", IF($B455&gt;'Client List'!$AA$22, 'Client List'!$AB$21, TEXT($B455, "mmm yyyy")))</f>
        <v/>
      </c>
      <c r="O455" s="17" t="str">
        <f t="shared" si="30"/>
        <v/>
      </c>
      <c r="S455" s="17" t="str">
        <f t="shared" si="31"/>
        <v/>
      </c>
      <c r="T455" s="17" t="str">
        <f t="shared" si="32"/>
        <v/>
      </c>
      <c r="U455" s="17" t="str">
        <f t="shared" si="33"/>
        <v/>
      </c>
      <c r="V455" s="17" t="str">
        <f t="shared" si="34"/>
        <v/>
      </c>
      <c r="X455" s="17" t="str">
        <f>IF(C455="", "", IF(COUNTIF('Client List'!$Y$12:$Y$261, C455)=0, "X", ""))</f>
        <v/>
      </c>
      <c r="Z455" s="17" t="str">
        <f>IF(E455="", "", IF(COUNTIF('Client List'!$Y$12:$Y$261, E455)=0, "X", ""))</f>
        <v/>
      </c>
      <c r="AB455" s="17" t="str">
        <f>IF(G455="", "", IF(COUNTIF('Client List'!$Y$12:$Y$261, G455)=0, "X", ""))</f>
        <v/>
      </c>
      <c r="AD455" s="17" t="str">
        <f>IF(I455="", "", IF(COUNTIF('Client List'!$Y$12:$Y$261, I455)=0, "X", ""))</f>
        <v/>
      </c>
    </row>
    <row r="456" spans="1:30" x14ac:dyDescent="0.25">
      <c r="A456" s="48"/>
      <c r="B456" s="64"/>
      <c r="C456" s="57"/>
      <c r="D456" s="59"/>
      <c r="E456" s="57"/>
      <c r="F456" s="59"/>
      <c r="G456" s="57"/>
      <c r="H456" s="59"/>
      <c r="I456" s="57"/>
      <c r="J456" s="59"/>
      <c r="K456" s="48"/>
      <c r="M456" s="17" t="str">
        <f>IF($B456="", "", IF($B456&gt;'Client List'!$AA$22, 'Client List'!$AB$21, TEXT($B456, "mmm yyyy")))</f>
        <v/>
      </c>
      <c r="O456" s="17" t="str">
        <f t="shared" si="30"/>
        <v/>
      </c>
      <c r="S456" s="17" t="str">
        <f t="shared" si="31"/>
        <v/>
      </c>
      <c r="T456" s="17" t="str">
        <f t="shared" si="32"/>
        <v/>
      </c>
      <c r="U456" s="17" t="str">
        <f t="shared" si="33"/>
        <v/>
      </c>
      <c r="V456" s="17" t="str">
        <f t="shared" si="34"/>
        <v/>
      </c>
      <c r="X456" s="17" t="str">
        <f>IF(C456="", "", IF(COUNTIF('Client List'!$Y$12:$Y$261, C456)=0, "X", ""))</f>
        <v/>
      </c>
      <c r="Z456" s="17" t="str">
        <f>IF(E456="", "", IF(COUNTIF('Client List'!$Y$12:$Y$261, E456)=0, "X", ""))</f>
        <v/>
      </c>
      <c r="AB456" s="17" t="str">
        <f>IF(G456="", "", IF(COUNTIF('Client List'!$Y$12:$Y$261, G456)=0, "X", ""))</f>
        <v/>
      </c>
      <c r="AD456" s="17" t="str">
        <f>IF(I456="", "", IF(COUNTIF('Client List'!$Y$12:$Y$261, I456)=0, "X", ""))</f>
        <v/>
      </c>
    </row>
    <row r="457" spans="1:30" x14ac:dyDescent="0.25">
      <c r="A457" s="48"/>
      <c r="B457" s="64"/>
      <c r="C457" s="57"/>
      <c r="D457" s="59"/>
      <c r="E457" s="57"/>
      <c r="F457" s="59"/>
      <c r="G457" s="57"/>
      <c r="H457" s="59"/>
      <c r="I457" s="57"/>
      <c r="J457" s="59"/>
      <c r="K457" s="48"/>
      <c r="M457" s="17" t="str">
        <f>IF($B457="", "", IF($B457&gt;'Client List'!$AA$22, 'Client List'!$AB$21, TEXT($B457, "mmm yyyy")))</f>
        <v/>
      </c>
      <c r="O457" s="17" t="str">
        <f t="shared" si="30"/>
        <v/>
      </c>
      <c r="S457" s="17" t="str">
        <f t="shared" si="31"/>
        <v/>
      </c>
      <c r="T457" s="17" t="str">
        <f t="shared" si="32"/>
        <v/>
      </c>
      <c r="U457" s="17" t="str">
        <f t="shared" si="33"/>
        <v/>
      </c>
      <c r="V457" s="17" t="str">
        <f t="shared" si="34"/>
        <v/>
      </c>
      <c r="X457" s="17" t="str">
        <f>IF(C457="", "", IF(COUNTIF('Client List'!$Y$12:$Y$261, C457)=0, "X", ""))</f>
        <v/>
      </c>
      <c r="Z457" s="17" t="str">
        <f>IF(E457="", "", IF(COUNTIF('Client List'!$Y$12:$Y$261, E457)=0, "X", ""))</f>
        <v/>
      </c>
      <c r="AB457" s="17" t="str">
        <f>IF(G457="", "", IF(COUNTIF('Client List'!$Y$12:$Y$261, G457)=0, "X", ""))</f>
        <v/>
      </c>
      <c r="AD457" s="17" t="str">
        <f>IF(I457="", "", IF(COUNTIF('Client List'!$Y$12:$Y$261, I457)=0, "X", ""))</f>
        <v/>
      </c>
    </row>
    <row r="458" spans="1:30" x14ac:dyDescent="0.25">
      <c r="A458" s="48"/>
      <c r="B458" s="64"/>
      <c r="C458" s="57"/>
      <c r="D458" s="59"/>
      <c r="E458" s="57"/>
      <c r="F458" s="59"/>
      <c r="G458" s="57"/>
      <c r="H458" s="59"/>
      <c r="I458" s="57"/>
      <c r="J458" s="59"/>
      <c r="K458" s="48"/>
      <c r="M458" s="17" t="str">
        <f>IF($B458="", "", IF($B458&gt;'Client List'!$AA$22, 'Client List'!$AB$21, TEXT($B458, "mmm yyyy")))</f>
        <v/>
      </c>
      <c r="O458" s="17" t="str">
        <f t="shared" si="30"/>
        <v/>
      </c>
      <c r="S458" s="17" t="str">
        <f t="shared" si="31"/>
        <v/>
      </c>
      <c r="T458" s="17" t="str">
        <f t="shared" si="32"/>
        <v/>
      </c>
      <c r="U458" s="17" t="str">
        <f t="shared" si="33"/>
        <v/>
      </c>
      <c r="V458" s="17" t="str">
        <f t="shared" si="34"/>
        <v/>
      </c>
      <c r="X458" s="17" t="str">
        <f>IF(C458="", "", IF(COUNTIF('Client List'!$Y$12:$Y$261, C458)=0, "X", ""))</f>
        <v/>
      </c>
      <c r="Z458" s="17" t="str">
        <f>IF(E458="", "", IF(COUNTIF('Client List'!$Y$12:$Y$261, E458)=0, "X", ""))</f>
        <v/>
      </c>
      <c r="AB458" s="17" t="str">
        <f>IF(G458="", "", IF(COUNTIF('Client List'!$Y$12:$Y$261, G458)=0, "X", ""))</f>
        <v/>
      </c>
      <c r="AD458" s="17" t="str">
        <f>IF(I458="", "", IF(COUNTIF('Client List'!$Y$12:$Y$261, I458)=0, "X", ""))</f>
        <v/>
      </c>
    </row>
    <row r="459" spans="1:30" x14ac:dyDescent="0.25">
      <c r="A459" s="48"/>
      <c r="B459" s="64"/>
      <c r="C459" s="57"/>
      <c r="D459" s="59"/>
      <c r="E459" s="57"/>
      <c r="F459" s="59"/>
      <c r="G459" s="57"/>
      <c r="H459" s="59"/>
      <c r="I459" s="57"/>
      <c r="J459" s="59"/>
      <c r="K459" s="48"/>
      <c r="M459" s="17" t="str">
        <f>IF($B459="", "", IF($B459&gt;'Client List'!$AA$22, 'Client List'!$AB$21, TEXT($B459, "mmm yyyy")))</f>
        <v/>
      </c>
      <c r="O459" s="17" t="str">
        <f t="shared" si="30"/>
        <v/>
      </c>
      <c r="S459" s="17" t="str">
        <f t="shared" si="31"/>
        <v/>
      </c>
      <c r="T459" s="17" t="str">
        <f t="shared" si="32"/>
        <v/>
      </c>
      <c r="U459" s="17" t="str">
        <f t="shared" si="33"/>
        <v/>
      </c>
      <c r="V459" s="17" t="str">
        <f t="shared" si="34"/>
        <v/>
      </c>
      <c r="X459" s="17" t="str">
        <f>IF(C459="", "", IF(COUNTIF('Client List'!$Y$12:$Y$261, C459)=0, "X", ""))</f>
        <v/>
      </c>
      <c r="Z459" s="17" t="str">
        <f>IF(E459="", "", IF(COUNTIF('Client List'!$Y$12:$Y$261, E459)=0, "X", ""))</f>
        <v/>
      </c>
      <c r="AB459" s="17" t="str">
        <f>IF(G459="", "", IF(COUNTIF('Client List'!$Y$12:$Y$261, G459)=0, "X", ""))</f>
        <v/>
      </c>
      <c r="AD459" s="17" t="str">
        <f>IF(I459="", "", IF(COUNTIF('Client List'!$Y$12:$Y$261, I459)=0, "X", ""))</f>
        <v/>
      </c>
    </row>
    <row r="460" spans="1:30" x14ac:dyDescent="0.25">
      <c r="A460" s="48"/>
      <c r="B460" s="64"/>
      <c r="C460" s="57"/>
      <c r="D460" s="59"/>
      <c r="E460" s="57"/>
      <c r="F460" s="59"/>
      <c r="G460" s="57"/>
      <c r="H460" s="59"/>
      <c r="I460" s="57"/>
      <c r="J460" s="59"/>
      <c r="K460" s="48"/>
      <c r="M460" s="17" t="str">
        <f>IF($B460="", "", IF($B460&gt;'Client List'!$AA$22, 'Client List'!$AB$21, TEXT($B460, "mmm yyyy")))</f>
        <v/>
      </c>
      <c r="O460" s="17" t="str">
        <f t="shared" si="30"/>
        <v/>
      </c>
      <c r="S460" s="17" t="str">
        <f t="shared" si="31"/>
        <v/>
      </c>
      <c r="T460" s="17" t="str">
        <f t="shared" si="32"/>
        <v/>
      </c>
      <c r="U460" s="17" t="str">
        <f t="shared" si="33"/>
        <v/>
      </c>
      <c r="V460" s="17" t="str">
        <f t="shared" si="34"/>
        <v/>
      </c>
      <c r="X460" s="17" t="str">
        <f>IF(C460="", "", IF(COUNTIF('Client List'!$Y$12:$Y$261, C460)=0, "X", ""))</f>
        <v/>
      </c>
      <c r="Z460" s="17" t="str">
        <f>IF(E460="", "", IF(COUNTIF('Client List'!$Y$12:$Y$261, E460)=0, "X", ""))</f>
        <v/>
      </c>
      <c r="AB460" s="17" t="str">
        <f>IF(G460="", "", IF(COUNTIF('Client List'!$Y$12:$Y$261, G460)=0, "X", ""))</f>
        <v/>
      </c>
      <c r="AD460" s="17" t="str">
        <f>IF(I460="", "", IF(COUNTIF('Client List'!$Y$12:$Y$261, I460)=0, "X", ""))</f>
        <v/>
      </c>
    </row>
    <row r="461" spans="1:30" x14ac:dyDescent="0.25">
      <c r="A461" s="48"/>
      <c r="B461" s="64"/>
      <c r="C461" s="57"/>
      <c r="D461" s="59"/>
      <c r="E461" s="57"/>
      <c r="F461" s="59"/>
      <c r="G461" s="57"/>
      <c r="H461" s="59"/>
      <c r="I461" s="57"/>
      <c r="J461" s="59"/>
      <c r="K461" s="48"/>
      <c r="M461" s="17" t="str">
        <f>IF($B461="", "", IF($B461&gt;'Client List'!$AA$22, 'Client List'!$AB$21, TEXT($B461, "mmm yyyy")))</f>
        <v/>
      </c>
      <c r="O461" s="17" t="str">
        <f t="shared" ref="O461:O524" si="35">IF($B461="", "", IF(OR($B461&lt;$O$6, $B461&gt;$O$7), "X", ""))</f>
        <v/>
      </c>
      <c r="S461" s="17" t="str">
        <f t="shared" ref="S461:S524" si="36">IF($C461="", "", _xlfn.CONCAT($M461, " - ", $C461))</f>
        <v/>
      </c>
      <c r="T461" s="17" t="str">
        <f t="shared" ref="T461:T524" si="37">IF($E461="", "", _xlfn.CONCAT($M461, " - ", $E461))</f>
        <v/>
      </c>
      <c r="U461" s="17" t="str">
        <f t="shared" ref="U461:U524" si="38">IF($G461="", "", _xlfn.CONCAT($M461, " - ", $G461))</f>
        <v/>
      </c>
      <c r="V461" s="17" t="str">
        <f t="shared" ref="V461:V524" si="39">IF($I461="", "", _xlfn.CONCAT($M461, " - ", $I461))</f>
        <v/>
      </c>
      <c r="X461" s="17" t="str">
        <f>IF(C461="", "", IF(COUNTIF('Client List'!$Y$12:$Y$261, C461)=0, "X", ""))</f>
        <v/>
      </c>
      <c r="Z461" s="17" t="str">
        <f>IF(E461="", "", IF(COUNTIF('Client List'!$Y$12:$Y$261, E461)=0, "X", ""))</f>
        <v/>
      </c>
      <c r="AB461" s="17" t="str">
        <f>IF(G461="", "", IF(COUNTIF('Client List'!$Y$12:$Y$261, G461)=0, "X", ""))</f>
        <v/>
      </c>
      <c r="AD461" s="17" t="str">
        <f>IF(I461="", "", IF(COUNTIF('Client List'!$Y$12:$Y$261, I461)=0, "X", ""))</f>
        <v/>
      </c>
    </row>
    <row r="462" spans="1:30" x14ac:dyDescent="0.25">
      <c r="A462" s="48"/>
      <c r="B462" s="64"/>
      <c r="C462" s="57"/>
      <c r="D462" s="59"/>
      <c r="E462" s="57"/>
      <c r="F462" s="59"/>
      <c r="G462" s="57"/>
      <c r="H462" s="59"/>
      <c r="I462" s="57"/>
      <c r="J462" s="59"/>
      <c r="K462" s="48"/>
      <c r="M462" s="17" t="str">
        <f>IF($B462="", "", IF($B462&gt;'Client List'!$AA$22, 'Client List'!$AB$21, TEXT($B462, "mmm yyyy")))</f>
        <v/>
      </c>
      <c r="O462" s="17" t="str">
        <f t="shared" si="35"/>
        <v/>
      </c>
      <c r="S462" s="17" t="str">
        <f t="shared" si="36"/>
        <v/>
      </c>
      <c r="T462" s="17" t="str">
        <f t="shared" si="37"/>
        <v/>
      </c>
      <c r="U462" s="17" t="str">
        <f t="shared" si="38"/>
        <v/>
      </c>
      <c r="V462" s="17" t="str">
        <f t="shared" si="39"/>
        <v/>
      </c>
      <c r="X462" s="17" t="str">
        <f>IF(C462="", "", IF(COUNTIF('Client List'!$Y$12:$Y$261, C462)=0, "X", ""))</f>
        <v/>
      </c>
      <c r="Z462" s="17" t="str">
        <f>IF(E462="", "", IF(COUNTIF('Client List'!$Y$12:$Y$261, E462)=0, "X", ""))</f>
        <v/>
      </c>
      <c r="AB462" s="17" t="str">
        <f>IF(G462="", "", IF(COUNTIF('Client List'!$Y$12:$Y$261, G462)=0, "X", ""))</f>
        <v/>
      </c>
      <c r="AD462" s="17" t="str">
        <f>IF(I462="", "", IF(COUNTIF('Client List'!$Y$12:$Y$261, I462)=0, "X", ""))</f>
        <v/>
      </c>
    </row>
    <row r="463" spans="1:30" x14ac:dyDescent="0.25">
      <c r="A463" s="48"/>
      <c r="B463" s="64"/>
      <c r="C463" s="57"/>
      <c r="D463" s="59"/>
      <c r="E463" s="57"/>
      <c r="F463" s="59"/>
      <c r="G463" s="57"/>
      <c r="H463" s="59"/>
      <c r="I463" s="57"/>
      <c r="J463" s="59"/>
      <c r="K463" s="48"/>
      <c r="M463" s="17" t="str">
        <f>IF($B463="", "", IF($B463&gt;'Client List'!$AA$22, 'Client List'!$AB$21, TEXT($B463, "mmm yyyy")))</f>
        <v/>
      </c>
      <c r="O463" s="17" t="str">
        <f t="shared" si="35"/>
        <v/>
      </c>
      <c r="S463" s="17" t="str">
        <f t="shared" si="36"/>
        <v/>
      </c>
      <c r="T463" s="17" t="str">
        <f t="shared" si="37"/>
        <v/>
      </c>
      <c r="U463" s="17" t="str">
        <f t="shared" si="38"/>
        <v/>
      </c>
      <c r="V463" s="17" t="str">
        <f t="shared" si="39"/>
        <v/>
      </c>
      <c r="X463" s="17" t="str">
        <f>IF(C463="", "", IF(COUNTIF('Client List'!$Y$12:$Y$261, C463)=0, "X", ""))</f>
        <v/>
      </c>
      <c r="Z463" s="17" t="str">
        <f>IF(E463="", "", IF(COUNTIF('Client List'!$Y$12:$Y$261, E463)=0, "X", ""))</f>
        <v/>
      </c>
      <c r="AB463" s="17" t="str">
        <f>IF(G463="", "", IF(COUNTIF('Client List'!$Y$12:$Y$261, G463)=0, "X", ""))</f>
        <v/>
      </c>
      <c r="AD463" s="17" t="str">
        <f>IF(I463="", "", IF(COUNTIF('Client List'!$Y$12:$Y$261, I463)=0, "X", ""))</f>
        <v/>
      </c>
    </row>
    <row r="464" spans="1:30" x14ac:dyDescent="0.25">
      <c r="A464" s="48"/>
      <c r="B464" s="64"/>
      <c r="C464" s="57"/>
      <c r="D464" s="59"/>
      <c r="E464" s="57"/>
      <c r="F464" s="59"/>
      <c r="G464" s="57"/>
      <c r="H464" s="59"/>
      <c r="I464" s="57"/>
      <c r="J464" s="59"/>
      <c r="K464" s="48"/>
      <c r="M464" s="17" t="str">
        <f>IF($B464="", "", IF($B464&gt;'Client List'!$AA$22, 'Client List'!$AB$21, TEXT($B464, "mmm yyyy")))</f>
        <v/>
      </c>
      <c r="O464" s="17" t="str">
        <f t="shared" si="35"/>
        <v/>
      </c>
      <c r="S464" s="17" t="str">
        <f t="shared" si="36"/>
        <v/>
      </c>
      <c r="T464" s="17" t="str">
        <f t="shared" si="37"/>
        <v/>
      </c>
      <c r="U464" s="17" t="str">
        <f t="shared" si="38"/>
        <v/>
      </c>
      <c r="V464" s="17" t="str">
        <f t="shared" si="39"/>
        <v/>
      </c>
      <c r="X464" s="17" t="str">
        <f>IF(C464="", "", IF(COUNTIF('Client List'!$Y$12:$Y$261, C464)=0, "X", ""))</f>
        <v/>
      </c>
      <c r="Z464" s="17" t="str">
        <f>IF(E464="", "", IF(COUNTIF('Client List'!$Y$12:$Y$261, E464)=0, "X", ""))</f>
        <v/>
      </c>
      <c r="AB464" s="17" t="str">
        <f>IF(G464="", "", IF(COUNTIF('Client List'!$Y$12:$Y$261, G464)=0, "X", ""))</f>
        <v/>
      </c>
      <c r="AD464" s="17" t="str">
        <f>IF(I464="", "", IF(COUNTIF('Client List'!$Y$12:$Y$261, I464)=0, "X", ""))</f>
        <v/>
      </c>
    </row>
    <row r="465" spans="1:30" x14ac:dyDescent="0.25">
      <c r="A465" s="48"/>
      <c r="B465" s="64"/>
      <c r="C465" s="57"/>
      <c r="D465" s="59"/>
      <c r="E465" s="57"/>
      <c r="F465" s="59"/>
      <c r="G465" s="57"/>
      <c r="H465" s="59"/>
      <c r="I465" s="57"/>
      <c r="J465" s="59"/>
      <c r="K465" s="48"/>
      <c r="M465" s="17" t="str">
        <f>IF($B465="", "", IF($B465&gt;'Client List'!$AA$22, 'Client List'!$AB$21, TEXT($B465, "mmm yyyy")))</f>
        <v/>
      </c>
      <c r="O465" s="17" t="str">
        <f t="shared" si="35"/>
        <v/>
      </c>
      <c r="S465" s="17" t="str">
        <f t="shared" si="36"/>
        <v/>
      </c>
      <c r="T465" s="17" t="str">
        <f t="shared" si="37"/>
        <v/>
      </c>
      <c r="U465" s="17" t="str">
        <f t="shared" si="38"/>
        <v/>
      </c>
      <c r="V465" s="17" t="str">
        <f t="shared" si="39"/>
        <v/>
      </c>
      <c r="X465" s="17" t="str">
        <f>IF(C465="", "", IF(COUNTIF('Client List'!$Y$12:$Y$261, C465)=0, "X", ""))</f>
        <v/>
      </c>
      <c r="Z465" s="17" t="str">
        <f>IF(E465="", "", IF(COUNTIF('Client List'!$Y$12:$Y$261, E465)=0, "X", ""))</f>
        <v/>
      </c>
      <c r="AB465" s="17" t="str">
        <f>IF(G465="", "", IF(COUNTIF('Client List'!$Y$12:$Y$261, G465)=0, "X", ""))</f>
        <v/>
      </c>
      <c r="AD465" s="17" t="str">
        <f>IF(I465="", "", IF(COUNTIF('Client List'!$Y$12:$Y$261, I465)=0, "X", ""))</f>
        <v/>
      </c>
    </row>
    <row r="466" spans="1:30" x14ac:dyDescent="0.25">
      <c r="A466" s="48"/>
      <c r="B466" s="64"/>
      <c r="C466" s="57"/>
      <c r="D466" s="59"/>
      <c r="E466" s="57"/>
      <c r="F466" s="59"/>
      <c r="G466" s="57"/>
      <c r="H466" s="59"/>
      <c r="I466" s="57"/>
      <c r="J466" s="59"/>
      <c r="K466" s="48"/>
      <c r="M466" s="17" t="str">
        <f>IF($B466="", "", IF($B466&gt;'Client List'!$AA$22, 'Client List'!$AB$21, TEXT($B466, "mmm yyyy")))</f>
        <v/>
      </c>
      <c r="O466" s="17" t="str">
        <f t="shared" si="35"/>
        <v/>
      </c>
      <c r="S466" s="17" t="str">
        <f t="shared" si="36"/>
        <v/>
      </c>
      <c r="T466" s="17" t="str">
        <f t="shared" si="37"/>
        <v/>
      </c>
      <c r="U466" s="17" t="str">
        <f t="shared" si="38"/>
        <v/>
      </c>
      <c r="V466" s="17" t="str">
        <f t="shared" si="39"/>
        <v/>
      </c>
      <c r="X466" s="17" t="str">
        <f>IF(C466="", "", IF(COUNTIF('Client List'!$Y$12:$Y$261, C466)=0, "X", ""))</f>
        <v/>
      </c>
      <c r="Z466" s="17" t="str">
        <f>IF(E466="", "", IF(COUNTIF('Client List'!$Y$12:$Y$261, E466)=0, "X", ""))</f>
        <v/>
      </c>
      <c r="AB466" s="17" t="str">
        <f>IF(G466="", "", IF(COUNTIF('Client List'!$Y$12:$Y$261, G466)=0, "X", ""))</f>
        <v/>
      </c>
      <c r="AD466" s="17" t="str">
        <f>IF(I466="", "", IF(COUNTIF('Client List'!$Y$12:$Y$261, I466)=0, "X", ""))</f>
        <v/>
      </c>
    </row>
    <row r="467" spans="1:30" x14ac:dyDescent="0.25">
      <c r="A467" s="48"/>
      <c r="B467" s="64"/>
      <c r="C467" s="57"/>
      <c r="D467" s="59"/>
      <c r="E467" s="57"/>
      <c r="F467" s="59"/>
      <c r="G467" s="57"/>
      <c r="H467" s="59"/>
      <c r="I467" s="57"/>
      <c r="J467" s="59"/>
      <c r="K467" s="48"/>
      <c r="M467" s="17" t="str">
        <f>IF($B467="", "", IF($B467&gt;'Client List'!$AA$22, 'Client List'!$AB$21, TEXT($B467, "mmm yyyy")))</f>
        <v/>
      </c>
      <c r="O467" s="17" t="str">
        <f t="shared" si="35"/>
        <v/>
      </c>
      <c r="S467" s="17" t="str">
        <f t="shared" si="36"/>
        <v/>
      </c>
      <c r="T467" s="17" t="str">
        <f t="shared" si="37"/>
        <v/>
      </c>
      <c r="U467" s="17" t="str">
        <f t="shared" si="38"/>
        <v/>
      </c>
      <c r="V467" s="17" t="str">
        <f t="shared" si="39"/>
        <v/>
      </c>
      <c r="X467" s="17" t="str">
        <f>IF(C467="", "", IF(COUNTIF('Client List'!$Y$12:$Y$261, C467)=0, "X", ""))</f>
        <v/>
      </c>
      <c r="Z467" s="17" t="str">
        <f>IF(E467="", "", IF(COUNTIF('Client List'!$Y$12:$Y$261, E467)=0, "X", ""))</f>
        <v/>
      </c>
      <c r="AB467" s="17" t="str">
        <f>IF(G467="", "", IF(COUNTIF('Client List'!$Y$12:$Y$261, G467)=0, "X", ""))</f>
        <v/>
      </c>
      <c r="AD467" s="17" t="str">
        <f>IF(I467="", "", IF(COUNTIF('Client List'!$Y$12:$Y$261, I467)=0, "X", ""))</f>
        <v/>
      </c>
    </row>
    <row r="468" spans="1:30" x14ac:dyDescent="0.25">
      <c r="A468" s="48"/>
      <c r="B468" s="64"/>
      <c r="C468" s="57"/>
      <c r="D468" s="59"/>
      <c r="E468" s="57"/>
      <c r="F468" s="59"/>
      <c r="G468" s="57"/>
      <c r="H468" s="59"/>
      <c r="I468" s="57"/>
      <c r="J468" s="59"/>
      <c r="K468" s="48"/>
      <c r="M468" s="17" t="str">
        <f>IF($B468="", "", IF($B468&gt;'Client List'!$AA$22, 'Client List'!$AB$21, TEXT($B468, "mmm yyyy")))</f>
        <v/>
      </c>
      <c r="O468" s="17" t="str">
        <f t="shared" si="35"/>
        <v/>
      </c>
      <c r="S468" s="17" t="str">
        <f t="shared" si="36"/>
        <v/>
      </c>
      <c r="T468" s="17" t="str">
        <f t="shared" si="37"/>
        <v/>
      </c>
      <c r="U468" s="17" t="str">
        <f t="shared" si="38"/>
        <v/>
      </c>
      <c r="V468" s="17" t="str">
        <f t="shared" si="39"/>
        <v/>
      </c>
      <c r="X468" s="17" t="str">
        <f>IF(C468="", "", IF(COUNTIF('Client List'!$Y$12:$Y$261, C468)=0, "X", ""))</f>
        <v/>
      </c>
      <c r="Z468" s="17" t="str">
        <f>IF(E468="", "", IF(COUNTIF('Client List'!$Y$12:$Y$261, E468)=0, "X", ""))</f>
        <v/>
      </c>
      <c r="AB468" s="17" t="str">
        <f>IF(G468="", "", IF(COUNTIF('Client List'!$Y$12:$Y$261, G468)=0, "X", ""))</f>
        <v/>
      </c>
      <c r="AD468" s="17" t="str">
        <f>IF(I468="", "", IF(COUNTIF('Client List'!$Y$12:$Y$261, I468)=0, "X", ""))</f>
        <v/>
      </c>
    </row>
    <row r="469" spans="1:30" x14ac:dyDescent="0.25">
      <c r="A469" s="48"/>
      <c r="B469" s="64"/>
      <c r="C469" s="57"/>
      <c r="D469" s="59"/>
      <c r="E469" s="57"/>
      <c r="F469" s="59"/>
      <c r="G469" s="57"/>
      <c r="H469" s="59"/>
      <c r="I469" s="57"/>
      <c r="J469" s="59"/>
      <c r="K469" s="48"/>
      <c r="M469" s="17" t="str">
        <f>IF($B469="", "", IF($B469&gt;'Client List'!$AA$22, 'Client List'!$AB$21, TEXT($B469, "mmm yyyy")))</f>
        <v/>
      </c>
      <c r="O469" s="17" t="str">
        <f t="shared" si="35"/>
        <v/>
      </c>
      <c r="S469" s="17" t="str">
        <f t="shared" si="36"/>
        <v/>
      </c>
      <c r="T469" s="17" t="str">
        <f t="shared" si="37"/>
        <v/>
      </c>
      <c r="U469" s="17" t="str">
        <f t="shared" si="38"/>
        <v/>
      </c>
      <c r="V469" s="17" t="str">
        <f t="shared" si="39"/>
        <v/>
      </c>
      <c r="X469" s="17" t="str">
        <f>IF(C469="", "", IF(COUNTIF('Client List'!$Y$12:$Y$261, C469)=0, "X", ""))</f>
        <v/>
      </c>
      <c r="Z469" s="17" t="str">
        <f>IF(E469="", "", IF(COUNTIF('Client List'!$Y$12:$Y$261, E469)=0, "X", ""))</f>
        <v/>
      </c>
      <c r="AB469" s="17" t="str">
        <f>IF(G469="", "", IF(COUNTIF('Client List'!$Y$12:$Y$261, G469)=0, "X", ""))</f>
        <v/>
      </c>
      <c r="AD469" s="17" t="str">
        <f>IF(I469="", "", IF(COUNTIF('Client List'!$Y$12:$Y$261, I469)=0, "X", ""))</f>
        <v/>
      </c>
    </row>
    <row r="470" spans="1:30" x14ac:dyDescent="0.25">
      <c r="A470" s="48"/>
      <c r="B470" s="64"/>
      <c r="C470" s="57"/>
      <c r="D470" s="59"/>
      <c r="E470" s="57"/>
      <c r="F470" s="59"/>
      <c r="G470" s="57"/>
      <c r="H470" s="59"/>
      <c r="I470" s="57"/>
      <c r="J470" s="59"/>
      <c r="K470" s="48"/>
      <c r="M470" s="17" t="str">
        <f>IF($B470="", "", IF($B470&gt;'Client List'!$AA$22, 'Client List'!$AB$21, TEXT($B470, "mmm yyyy")))</f>
        <v/>
      </c>
      <c r="O470" s="17" t="str">
        <f t="shared" si="35"/>
        <v/>
      </c>
      <c r="S470" s="17" t="str">
        <f t="shared" si="36"/>
        <v/>
      </c>
      <c r="T470" s="17" t="str">
        <f t="shared" si="37"/>
        <v/>
      </c>
      <c r="U470" s="17" t="str">
        <f t="shared" si="38"/>
        <v/>
      </c>
      <c r="V470" s="17" t="str">
        <f t="shared" si="39"/>
        <v/>
      </c>
      <c r="X470" s="17" t="str">
        <f>IF(C470="", "", IF(COUNTIF('Client List'!$Y$12:$Y$261, C470)=0, "X", ""))</f>
        <v/>
      </c>
      <c r="Z470" s="17" t="str">
        <f>IF(E470="", "", IF(COUNTIF('Client List'!$Y$12:$Y$261, E470)=0, "X", ""))</f>
        <v/>
      </c>
      <c r="AB470" s="17" t="str">
        <f>IF(G470="", "", IF(COUNTIF('Client List'!$Y$12:$Y$261, G470)=0, "X", ""))</f>
        <v/>
      </c>
      <c r="AD470" s="17" t="str">
        <f>IF(I470="", "", IF(COUNTIF('Client List'!$Y$12:$Y$261, I470)=0, "X", ""))</f>
        <v/>
      </c>
    </row>
    <row r="471" spans="1:30" x14ac:dyDescent="0.25">
      <c r="A471" s="48"/>
      <c r="B471" s="64"/>
      <c r="C471" s="57"/>
      <c r="D471" s="59"/>
      <c r="E471" s="57"/>
      <c r="F471" s="59"/>
      <c r="G471" s="57"/>
      <c r="H471" s="59"/>
      <c r="I471" s="57"/>
      <c r="J471" s="59"/>
      <c r="K471" s="48"/>
      <c r="M471" s="17" t="str">
        <f>IF($B471="", "", IF($B471&gt;'Client List'!$AA$22, 'Client List'!$AB$21, TEXT($B471, "mmm yyyy")))</f>
        <v/>
      </c>
      <c r="O471" s="17" t="str">
        <f t="shared" si="35"/>
        <v/>
      </c>
      <c r="S471" s="17" t="str">
        <f t="shared" si="36"/>
        <v/>
      </c>
      <c r="T471" s="17" t="str">
        <f t="shared" si="37"/>
        <v/>
      </c>
      <c r="U471" s="17" t="str">
        <f t="shared" si="38"/>
        <v/>
      </c>
      <c r="V471" s="17" t="str">
        <f t="shared" si="39"/>
        <v/>
      </c>
      <c r="X471" s="17" t="str">
        <f>IF(C471="", "", IF(COUNTIF('Client List'!$Y$12:$Y$261, C471)=0, "X", ""))</f>
        <v/>
      </c>
      <c r="Z471" s="17" t="str">
        <f>IF(E471="", "", IF(COUNTIF('Client List'!$Y$12:$Y$261, E471)=0, "X", ""))</f>
        <v/>
      </c>
      <c r="AB471" s="17" t="str">
        <f>IF(G471="", "", IF(COUNTIF('Client List'!$Y$12:$Y$261, G471)=0, "X", ""))</f>
        <v/>
      </c>
      <c r="AD471" s="17" t="str">
        <f>IF(I471="", "", IF(COUNTIF('Client List'!$Y$12:$Y$261, I471)=0, "X", ""))</f>
        <v/>
      </c>
    </row>
    <row r="472" spans="1:30" x14ac:dyDescent="0.25">
      <c r="A472" s="48"/>
      <c r="B472" s="64"/>
      <c r="C472" s="57"/>
      <c r="D472" s="59"/>
      <c r="E472" s="57"/>
      <c r="F472" s="59"/>
      <c r="G472" s="57"/>
      <c r="H472" s="59"/>
      <c r="I472" s="57"/>
      <c r="J472" s="59"/>
      <c r="K472" s="48"/>
      <c r="M472" s="17" t="str">
        <f>IF($B472="", "", IF($B472&gt;'Client List'!$AA$22, 'Client List'!$AB$21, TEXT($B472, "mmm yyyy")))</f>
        <v/>
      </c>
      <c r="O472" s="17" t="str">
        <f t="shared" si="35"/>
        <v/>
      </c>
      <c r="S472" s="17" t="str">
        <f t="shared" si="36"/>
        <v/>
      </c>
      <c r="T472" s="17" t="str">
        <f t="shared" si="37"/>
        <v/>
      </c>
      <c r="U472" s="17" t="str">
        <f t="shared" si="38"/>
        <v/>
      </c>
      <c r="V472" s="17" t="str">
        <f t="shared" si="39"/>
        <v/>
      </c>
      <c r="X472" s="17" t="str">
        <f>IF(C472="", "", IF(COUNTIF('Client List'!$Y$12:$Y$261, C472)=0, "X", ""))</f>
        <v/>
      </c>
      <c r="Z472" s="17" t="str">
        <f>IF(E472="", "", IF(COUNTIF('Client List'!$Y$12:$Y$261, E472)=0, "X", ""))</f>
        <v/>
      </c>
      <c r="AB472" s="17" t="str">
        <f>IF(G472="", "", IF(COUNTIF('Client List'!$Y$12:$Y$261, G472)=0, "X", ""))</f>
        <v/>
      </c>
      <c r="AD472" s="17" t="str">
        <f>IF(I472="", "", IF(COUNTIF('Client List'!$Y$12:$Y$261, I472)=0, "X", ""))</f>
        <v/>
      </c>
    </row>
    <row r="473" spans="1:30" x14ac:dyDescent="0.25">
      <c r="A473" s="48"/>
      <c r="B473" s="64"/>
      <c r="C473" s="57"/>
      <c r="D473" s="59"/>
      <c r="E473" s="57"/>
      <c r="F473" s="59"/>
      <c r="G473" s="57"/>
      <c r="H473" s="59"/>
      <c r="I473" s="57"/>
      <c r="J473" s="59"/>
      <c r="K473" s="48"/>
      <c r="M473" s="17" t="str">
        <f>IF($B473="", "", IF($B473&gt;'Client List'!$AA$22, 'Client List'!$AB$21, TEXT($B473, "mmm yyyy")))</f>
        <v/>
      </c>
      <c r="O473" s="17" t="str">
        <f t="shared" si="35"/>
        <v/>
      </c>
      <c r="S473" s="17" t="str">
        <f t="shared" si="36"/>
        <v/>
      </c>
      <c r="T473" s="17" t="str">
        <f t="shared" si="37"/>
        <v/>
      </c>
      <c r="U473" s="17" t="str">
        <f t="shared" si="38"/>
        <v/>
      </c>
      <c r="V473" s="17" t="str">
        <f t="shared" si="39"/>
        <v/>
      </c>
      <c r="X473" s="17" t="str">
        <f>IF(C473="", "", IF(COUNTIF('Client List'!$Y$12:$Y$261, C473)=0, "X", ""))</f>
        <v/>
      </c>
      <c r="Z473" s="17" t="str">
        <f>IF(E473="", "", IF(COUNTIF('Client List'!$Y$12:$Y$261, E473)=0, "X", ""))</f>
        <v/>
      </c>
      <c r="AB473" s="17" t="str">
        <f>IF(G473="", "", IF(COUNTIF('Client List'!$Y$12:$Y$261, G473)=0, "X", ""))</f>
        <v/>
      </c>
      <c r="AD473" s="17" t="str">
        <f>IF(I473="", "", IF(COUNTIF('Client List'!$Y$12:$Y$261, I473)=0, "X", ""))</f>
        <v/>
      </c>
    </row>
    <row r="474" spans="1:30" x14ac:dyDescent="0.25">
      <c r="A474" s="48"/>
      <c r="B474" s="64"/>
      <c r="C474" s="57"/>
      <c r="D474" s="59"/>
      <c r="E474" s="57"/>
      <c r="F474" s="59"/>
      <c r="G474" s="57"/>
      <c r="H474" s="59"/>
      <c r="I474" s="57"/>
      <c r="J474" s="59"/>
      <c r="K474" s="48"/>
      <c r="M474" s="17" t="str">
        <f>IF($B474="", "", IF($B474&gt;'Client List'!$AA$22, 'Client List'!$AB$21, TEXT($B474, "mmm yyyy")))</f>
        <v/>
      </c>
      <c r="O474" s="17" t="str">
        <f t="shared" si="35"/>
        <v/>
      </c>
      <c r="S474" s="17" t="str">
        <f t="shared" si="36"/>
        <v/>
      </c>
      <c r="T474" s="17" t="str">
        <f t="shared" si="37"/>
        <v/>
      </c>
      <c r="U474" s="17" t="str">
        <f t="shared" si="38"/>
        <v/>
      </c>
      <c r="V474" s="17" t="str">
        <f t="shared" si="39"/>
        <v/>
      </c>
      <c r="X474" s="17" t="str">
        <f>IF(C474="", "", IF(COUNTIF('Client List'!$Y$12:$Y$261, C474)=0, "X", ""))</f>
        <v/>
      </c>
      <c r="Z474" s="17" t="str">
        <f>IF(E474="", "", IF(COUNTIF('Client List'!$Y$12:$Y$261, E474)=0, "X", ""))</f>
        <v/>
      </c>
      <c r="AB474" s="17" t="str">
        <f>IF(G474="", "", IF(COUNTIF('Client List'!$Y$12:$Y$261, G474)=0, "X", ""))</f>
        <v/>
      </c>
      <c r="AD474" s="17" t="str">
        <f>IF(I474="", "", IF(COUNTIF('Client List'!$Y$12:$Y$261, I474)=0, "X", ""))</f>
        <v/>
      </c>
    </row>
    <row r="475" spans="1:30" x14ac:dyDescent="0.25">
      <c r="A475" s="48"/>
      <c r="B475" s="64"/>
      <c r="C475" s="57"/>
      <c r="D475" s="59"/>
      <c r="E475" s="57"/>
      <c r="F475" s="59"/>
      <c r="G475" s="57"/>
      <c r="H475" s="59"/>
      <c r="I475" s="57"/>
      <c r="J475" s="59"/>
      <c r="K475" s="48"/>
      <c r="M475" s="17" t="str">
        <f>IF($B475="", "", IF($B475&gt;'Client List'!$AA$22, 'Client List'!$AB$21, TEXT($B475, "mmm yyyy")))</f>
        <v/>
      </c>
      <c r="O475" s="17" t="str">
        <f t="shared" si="35"/>
        <v/>
      </c>
      <c r="S475" s="17" t="str">
        <f t="shared" si="36"/>
        <v/>
      </c>
      <c r="T475" s="17" t="str">
        <f t="shared" si="37"/>
        <v/>
      </c>
      <c r="U475" s="17" t="str">
        <f t="shared" si="38"/>
        <v/>
      </c>
      <c r="V475" s="17" t="str">
        <f t="shared" si="39"/>
        <v/>
      </c>
      <c r="X475" s="17" t="str">
        <f>IF(C475="", "", IF(COUNTIF('Client List'!$Y$12:$Y$261, C475)=0, "X", ""))</f>
        <v/>
      </c>
      <c r="Z475" s="17" t="str">
        <f>IF(E475="", "", IF(COUNTIF('Client List'!$Y$12:$Y$261, E475)=0, "X", ""))</f>
        <v/>
      </c>
      <c r="AB475" s="17" t="str">
        <f>IF(G475="", "", IF(COUNTIF('Client List'!$Y$12:$Y$261, G475)=0, "X", ""))</f>
        <v/>
      </c>
      <c r="AD475" s="17" t="str">
        <f>IF(I475="", "", IF(COUNTIF('Client List'!$Y$12:$Y$261, I475)=0, "X", ""))</f>
        <v/>
      </c>
    </row>
    <row r="476" spans="1:30" x14ac:dyDescent="0.25">
      <c r="A476" s="48"/>
      <c r="B476" s="64"/>
      <c r="C476" s="57"/>
      <c r="D476" s="59"/>
      <c r="E476" s="57"/>
      <c r="F476" s="59"/>
      <c r="G476" s="57"/>
      <c r="H476" s="59"/>
      <c r="I476" s="57"/>
      <c r="J476" s="59"/>
      <c r="K476" s="48"/>
      <c r="M476" s="17" t="str">
        <f>IF($B476="", "", IF($B476&gt;'Client List'!$AA$22, 'Client List'!$AB$21, TEXT($B476, "mmm yyyy")))</f>
        <v/>
      </c>
      <c r="O476" s="17" t="str">
        <f t="shared" si="35"/>
        <v/>
      </c>
      <c r="S476" s="17" t="str">
        <f t="shared" si="36"/>
        <v/>
      </c>
      <c r="T476" s="17" t="str">
        <f t="shared" si="37"/>
        <v/>
      </c>
      <c r="U476" s="17" t="str">
        <f t="shared" si="38"/>
        <v/>
      </c>
      <c r="V476" s="17" t="str">
        <f t="shared" si="39"/>
        <v/>
      </c>
      <c r="X476" s="17" t="str">
        <f>IF(C476="", "", IF(COUNTIF('Client List'!$Y$12:$Y$261, C476)=0, "X", ""))</f>
        <v/>
      </c>
      <c r="Z476" s="17" t="str">
        <f>IF(E476="", "", IF(COUNTIF('Client List'!$Y$12:$Y$261, E476)=0, "X", ""))</f>
        <v/>
      </c>
      <c r="AB476" s="17" t="str">
        <f>IF(G476="", "", IF(COUNTIF('Client List'!$Y$12:$Y$261, G476)=0, "X", ""))</f>
        <v/>
      </c>
      <c r="AD476" s="17" t="str">
        <f>IF(I476="", "", IF(COUNTIF('Client List'!$Y$12:$Y$261, I476)=0, "X", ""))</f>
        <v/>
      </c>
    </row>
    <row r="477" spans="1:30" x14ac:dyDescent="0.25">
      <c r="A477" s="48"/>
      <c r="B477" s="64"/>
      <c r="C477" s="57"/>
      <c r="D477" s="59"/>
      <c r="E477" s="57"/>
      <c r="F477" s="59"/>
      <c r="G477" s="57"/>
      <c r="H477" s="59"/>
      <c r="I477" s="57"/>
      <c r="J477" s="59"/>
      <c r="K477" s="48"/>
      <c r="M477" s="17" t="str">
        <f>IF($B477="", "", IF($B477&gt;'Client List'!$AA$22, 'Client List'!$AB$21, TEXT($B477, "mmm yyyy")))</f>
        <v/>
      </c>
      <c r="O477" s="17" t="str">
        <f t="shared" si="35"/>
        <v/>
      </c>
      <c r="S477" s="17" t="str">
        <f t="shared" si="36"/>
        <v/>
      </c>
      <c r="T477" s="17" t="str">
        <f t="shared" si="37"/>
        <v/>
      </c>
      <c r="U477" s="17" t="str">
        <f t="shared" si="38"/>
        <v/>
      </c>
      <c r="V477" s="17" t="str">
        <f t="shared" si="39"/>
        <v/>
      </c>
      <c r="X477" s="17" t="str">
        <f>IF(C477="", "", IF(COUNTIF('Client List'!$Y$12:$Y$261, C477)=0, "X", ""))</f>
        <v/>
      </c>
      <c r="Z477" s="17" t="str">
        <f>IF(E477="", "", IF(COUNTIF('Client List'!$Y$12:$Y$261, E477)=0, "X", ""))</f>
        <v/>
      </c>
      <c r="AB477" s="17" t="str">
        <f>IF(G477="", "", IF(COUNTIF('Client List'!$Y$12:$Y$261, G477)=0, "X", ""))</f>
        <v/>
      </c>
      <c r="AD477" s="17" t="str">
        <f>IF(I477="", "", IF(COUNTIF('Client List'!$Y$12:$Y$261, I477)=0, "X", ""))</f>
        <v/>
      </c>
    </row>
    <row r="478" spans="1:30" x14ac:dyDescent="0.25">
      <c r="A478" s="48"/>
      <c r="B478" s="64"/>
      <c r="C478" s="57"/>
      <c r="D478" s="59"/>
      <c r="E478" s="57"/>
      <c r="F478" s="59"/>
      <c r="G478" s="57"/>
      <c r="H478" s="59"/>
      <c r="I478" s="57"/>
      <c r="J478" s="59"/>
      <c r="K478" s="48"/>
      <c r="M478" s="17" t="str">
        <f>IF($B478="", "", IF($B478&gt;'Client List'!$AA$22, 'Client List'!$AB$21, TEXT($B478, "mmm yyyy")))</f>
        <v/>
      </c>
      <c r="O478" s="17" t="str">
        <f t="shared" si="35"/>
        <v/>
      </c>
      <c r="S478" s="17" t="str">
        <f t="shared" si="36"/>
        <v/>
      </c>
      <c r="T478" s="17" t="str">
        <f t="shared" si="37"/>
        <v/>
      </c>
      <c r="U478" s="17" t="str">
        <f t="shared" si="38"/>
        <v/>
      </c>
      <c r="V478" s="17" t="str">
        <f t="shared" si="39"/>
        <v/>
      </c>
      <c r="X478" s="17" t="str">
        <f>IF(C478="", "", IF(COUNTIF('Client List'!$Y$12:$Y$261, C478)=0, "X", ""))</f>
        <v/>
      </c>
      <c r="Z478" s="17" t="str">
        <f>IF(E478="", "", IF(COUNTIF('Client List'!$Y$12:$Y$261, E478)=0, "X", ""))</f>
        <v/>
      </c>
      <c r="AB478" s="17" t="str">
        <f>IF(G478="", "", IF(COUNTIF('Client List'!$Y$12:$Y$261, G478)=0, "X", ""))</f>
        <v/>
      </c>
      <c r="AD478" s="17" t="str">
        <f>IF(I478="", "", IF(COUNTIF('Client List'!$Y$12:$Y$261, I478)=0, "X", ""))</f>
        <v/>
      </c>
    </row>
    <row r="479" spans="1:30" x14ac:dyDescent="0.25">
      <c r="A479" s="48"/>
      <c r="B479" s="64"/>
      <c r="C479" s="57"/>
      <c r="D479" s="59"/>
      <c r="E479" s="57"/>
      <c r="F479" s="59"/>
      <c r="G479" s="57"/>
      <c r="H479" s="59"/>
      <c r="I479" s="57"/>
      <c r="J479" s="59"/>
      <c r="K479" s="48"/>
      <c r="M479" s="17" t="str">
        <f>IF($B479="", "", IF($B479&gt;'Client List'!$AA$22, 'Client List'!$AB$21, TEXT($B479, "mmm yyyy")))</f>
        <v/>
      </c>
      <c r="O479" s="17" t="str">
        <f t="shared" si="35"/>
        <v/>
      </c>
      <c r="S479" s="17" t="str">
        <f t="shared" si="36"/>
        <v/>
      </c>
      <c r="T479" s="17" t="str">
        <f t="shared" si="37"/>
        <v/>
      </c>
      <c r="U479" s="17" t="str">
        <f t="shared" si="38"/>
        <v/>
      </c>
      <c r="V479" s="17" t="str">
        <f t="shared" si="39"/>
        <v/>
      </c>
      <c r="X479" s="17" t="str">
        <f>IF(C479="", "", IF(COUNTIF('Client List'!$Y$12:$Y$261, C479)=0, "X", ""))</f>
        <v/>
      </c>
      <c r="Z479" s="17" t="str">
        <f>IF(E479="", "", IF(COUNTIF('Client List'!$Y$12:$Y$261, E479)=0, "X", ""))</f>
        <v/>
      </c>
      <c r="AB479" s="17" t="str">
        <f>IF(G479="", "", IF(COUNTIF('Client List'!$Y$12:$Y$261, G479)=0, "X", ""))</f>
        <v/>
      </c>
      <c r="AD479" s="17" t="str">
        <f>IF(I479="", "", IF(COUNTIF('Client List'!$Y$12:$Y$261, I479)=0, "X", ""))</f>
        <v/>
      </c>
    </row>
    <row r="480" spans="1:30" x14ac:dyDescent="0.25">
      <c r="A480" s="48"/>
      <c r="B480" s="64"/>
      <c r="C480" s="57"/>
      <c r="D480" s="59"/>
      <c r="E480" s="57"/>
      <c r="F480" s="59"/>
      <c r="G480" s="57"/>
      <c r="H480" s="59"/>
      <c r="I480" s="57"/>
      <c r="J480" s="59"/>
      <c r="K480" s="48"/>
      <c r="M480" s="17" t="str">
        <f>IF($B480="", "", IF($B480&gt;'Client List'!$AA$22, 'Client List'!$AB$21, TEXT($B480, "mmm yyyy")))</f>
        <v/>
      </c>
      <c r="O480" s="17" t="str">
        <f t="shared" si="35"/>
        <v/>
      </c>
      <c r="S480" s="17" t="str">
        <f t="shared" si="36"/>
        <v/>
      </c>
      <c r="T480" s="17" t="str">
        <f t="shared" si="37"/>
        <v/>
      </c>
      <c r="U480" s="17" t="str">
        <f t="shared" si="38"/>
        <v/>
      </c>
      <c r="V480" s="17" t="str">
        <f t="shared" si="39"/>
        <v/>
      </c>
      <c r="X480" s="17" t="str">
        <f>IF(C480="", "", IF(COUNTIF('Client List'!$Y$12:$Y$261, C480)=0, "X", ""))</f>
        <v/>
      </c>
      <c r="Z480" s="17" t="str">
        <f>IF(E480="", "", IF(COUNTIF('Client List'!$Y$12:$Y$261, E480)=0, "X", ""))</f>
        <v/>
      </c>
      <c r="AB480" s="17" t="str">
        <f>IF(G480="", "", IF(COUNTIF('Client List'!$Y$12:$Y$261, G480)=0, "X", ""))</f>
        <v/>
      </c>
      <c r="AD480" s="17" t="str">
        <f>IF(I480="", "", IF(COUNTIF('Client List'!$Y$12:$Y$261, I480)=0, "X", ""))</f>
        <v/>
      </c>
    </row>
    <row r="481" spans="1:30" x14ac:dyDescent="0.25">
      <c r="A481" s="48"/>
      <c r="B481" s="64"/>
      <c r="C481" s="57"/>
      <c r="D481" s="59"/>
      <c r="E481" s="57"/>
      <c r="F481" s="59"/>
      <c r="G481" s="57"/>
      <c r="H481" s="59"/>
      <c r="I481" s="57"/>
      <c r="J481" s="59"/>
      <c r="K481" s="48"/>
      <c r="M481" s="17" t="str">
        <f>IF($B481="", "", IF($B481&gt;'Client List'!$AA$22, 'Client List'!$AB$21, TEXT($B481, "mmm yyyy")))</f>
        <v/>
      </c>
      <c r="O481" s="17" t="str">
        <f t="shared" si="35"/>
        <v/>
      </c>
      <c r="S481" s="17" t="str">
        <f t="shared" si="36"/>
        <v/>
      </c>
      <c r="T481" s="17" t="str">
        <f t="shared" si="37"/>
        <v/>
      </c>
      <c r="U481" s="17" t="str">
        <f t="shared" si="38"/>
        <v/>
      </c>
      <c r="V481" s="17" t="str">
        <f t="shared" si="39"/>
        <v/>
      </c>
      <c r="X481" s="17" t="str">
        <f>IF(C481="", "", IF(COUNTIF('Client List'!$Y$12:$Y$261, C481)=0, "X", ""))</f>
        <v/>
      </c>
      <c r="Z481" s="17" t="str">
        <f>IF(E481="", "", IF(COUNTIF('Client List'!$Y$12:$Y$261, E481)=0, "X", ""))</f>
        <v/>
      </c>
      <c r="AB481" s="17" t="str">
        <f>IF(G481="", "", IF(COUNTIF('Client List'!$Y$12:$Y$261, G481)=0, "X", ""))</f>
        <v/>
      </c>
      <c r="AD481" s="17" t="str">
        <f>IF(I481="", "", IF(COUNTIF('Client List'!$Y$12:$Y$261, I481)=0, "X", ""))</f>
        <v/>
      </c>
    </row>
    <row r="482" spans="1:30" x14ac:dyDescent="0.25">
      <c r="A482" s="48"/>
      <c r="B482" s="64"/>
      <c r="C482" s="57"/>
      <c r="D482" s="59"/>
      <c r="E482" s="57"/>
      <c r="F482" s="59"/>
      <c r="G482" s="57"/>
      <c r="H482" s="59"/>
      <c r="I482" s="57"/>
      <c r="J482" s="59"/>
      <c r="K482" s="48"/>
      <c r="M482" s="17" t="str">
        <f>IF($B482="", "", IF($B482&gt;'Client List'!$AA$22, 'Client List'!$AB$21, TEXT($B482, "mmm yyyy")))</f>
        <v/>
      </c>
      <c r="O482" s="17" t="str">
        <f t="shared" si="35"/>
        <v/>
      </c>
      <c r="S482" s="17" t="str">
        <f t="shared" si="36"/>
        <v/>
      </c>
      <c r="T482" s="17" t="str">
        <f t="shared" si="37"/>
        <v/>
      </c>
      <c r="U482" s="17" t="str">
        <f t="shared" si="38"/>
        <v/>
      </c>
      <c r="V482" s="17" t="str">
        <f t="shared" si="39"/>
        <v/>
      </c>
      <c r="X482" s="17" t="str">
        <f>IF(C482="", "", IF(COUNTIF('Client List'!$Y$12:$Y$261, C482)=0, "X", ""))</f>
        <v/>
      </c>
      <c r="Z482" s="17" t="str">
        <f>IF(E482="", "", IF(COUNTIF('Client List'!$Y$12:$Y$261, E482)=0, "X", ""))</f>
        <v/>
      </c>
      <c r="AB482" s="17" t="str">
        <f>IF(G482="", "", IF(COUNTIF('Client List'!$Y$12:$Y$261, G482)=0, "X", ""))</f>
        <v/>
      </c>
      <c r="AD482" s="17" t="str">
        <f>IF(I482="", "", IF(COUNTIF('Client List'!$Y$12:$Y$261, I482)=0, "X", ""))</f>
        <v/>
      </c>
    </row>
    <row r="483" spans="1:30" x14ac:dyDescent="0.25">
      <c r="A483" s="48"/>
      <c r="B483" s="64"/>
      <c r="C483" s="57"/>
      <c r="D483" s="59"/>
      <c r="E483" s="57"/>
      <c r="F483" s="59"/>
      <c r="G483" s="57"/>
      <c r="H483" s="59"/>
      <c r="I483" s="57"/>
      <c r="J483" s="59"/>
      <c r="K483" s="48"/>
      <c r="M483" s="17" t="str">
        <f>IF($B483="", "", IF($B483&gt;'Client List'!$AA$22, 'Client List'!$AB$21, TEXT($B483, "mmm yyyy")))</f>
        <v/>
      </c>
      <c r="O483" s="17" t="str">
        <f t="shared" si="35"/>
        <v/>
      </c>
      <c r="S483" s="17" t="str">
        <f t="shared" si="36"/>
        <v/>
      </c>
      <c r="T483" s="17" t="str">
        <f t="shared" si="37"/>
        <v/>
      </c>
      <c r="U483" s="17" t="str">
        <f t="shared" si="38"/>
        <v/>
      </c>
      <c r="V483" s="17" t="str">
        <f t="shared" si="39"/>
        <v/>
      </c>
      <c r="X483" s="17" t="str">
        <f>IF(C483="", "", IF(COUNTIF('Client List'!$Y$12:$Y$261, C483)=0, "X", ""))</f>
        <v/>
      </c>
      <c r="Z483" s="17" t="str">
        <f>IF(E483="", "", IF(COUNTIF('Client List'!$Y$12:$Y$261, E483)=0, "X", ""))</f>
        <v/>
      </c>
      <c r="AB483" s="17" t="str">
        <f>IF(G483="", "", IF(COUNTIF('Client List'!$Y$12:$Y$261, G483)=0, "X", ""))</f>
        <v/>
      </c>
      <c r="AD483" s="17" t="str">
        <f>IF(I483="", "", IF(COUNTIF('Client List'!$Y$12:$Y$261, I483)=0, "X", ""))</f>
        <v/>
      </c>
    </row>
    <row r="484" spans="1:30" x14ac:dyDescent="0.25">
      <c r="A484" s="48"/>
      <c r="B484" s="64"/>
      <c r="C484" s="57"/>
      <c r="D484" s="59"/>
      <c r="E484" s="57"/>
      <c r="F484" s="59"/>
      <c r="G484" s="57"/>
      <c r="H484" s="59"/>
      <c r="I484" s="57"/>
      <c r="J484" s="59"/>
      <c r="K484" s="48"/>
      <c r="M484" s="17" t="str">
        <f>IF($B484="", "", IF($B484&gt;'Client List'!$AA$22, 'Client List'!$AB$21, TEXT($B484, "mmm yyyy")))</f>
        <v/>
      </c>
      <c r="O484" s="17" t="str">
        <f t="shared" si="35"/>
        <v/>
      </c>
      <c r="S484" s="17" t="str">
        <f t="shared" si="36"/>
        <v/>
      </c>
      <c r="T484" s="17" t="str">
        <f t="shared" si="37"/>
        <v/>
      </c>
      <c r="U484" s="17" t="str">
        <f t="shared" si="38"/>
        <v/>
      </c>
      <c r="V484" s="17" t="str">
        <f t="shared" si="39"/>
        <v/>
      </c>
      <c r="X484" s="17" t="str">
        <f>IF(C484="", "", IF(COUNTIF('Client List'!$Y$12:$Y$261, C484)=0, "X", ""))</f>
        <v/>
      </c>
      <c r="Z484" s="17" t="str">
        <f>IF(E484="", "", IF(COUNTIF('Client List'!$Y$12:$Y$261, E484)=0, "X", ""))</f>
        <v/>
      </c>
      <c r="AB484" s="17" t="str">
        <f>IF(G484="", "", IF(COUNTIF('Client List'!$Y$12:$Y$261, G484)=0, "X", ""))</f>
        <v/>
      </c>
      <c r="AD484" s="17" t="str">
        <f>IF(I484="", "", IF(COUNTIF('Client List'!$Y$12:$Y$261, I484)=0, "X", ""))</f>
        <v/>
      </c>
    </row>
    <row r="485" spans="1:30" x14ac:dyDescent="0.25">
      <c r="A485" s="48"/>
      <c r="B485" s="64"/>
      <c r="C485" s="57"/>
      <c r="D485" s="59"/>
      <c r="E485" s="57"/>
      <c r="F485" s="59"/>
      <c r="G485" s="57"/>
      <c r="H485" s="59"/>
      <c r="I485" s="57"/>
      <c r="J485" s="59"/>
      <c r="K485" s="48"/>
      <c r="M485" s="17" t="str">
        <f>IF($B485="", "", IF($B485&gt;'Client List'!$AA$22, 'Client List'!$AB$21, TEXT($B485, "mmm yyyy")))</f>
        <v/>
      </c>
      <c r="O485" s="17" t="str">
        <f t="shared" si="35"/>
        <v/>
      </c>
      <c r="S485" s="17" t="str">
        <f t="shared" si="36"/>
        <v/>
      </c>
      <c r="T485" s="17" t="str">
        <f t="shared" si="37"/>
        <v/>
      </c>
      <c r="U485" s="17" t="str">
        <f t="shared" si="38"/>
        <v/>
      </c>
      <c r="V485" s="17" t="str">
        <f t="shared" si="39"/>
        <v/>
      </c>
      <c r="X485" s="17" t="str">
        <f>IF(C485="", "", IF(COUNTIF('Client List'!$Y$12:$Y$261, C485)=0, "X", ""))</f>
        <v/>
      </c>
      <c r="Z485" s="17" t="str">
        <f>IF(E485="", "", IF(COUNTIF('Client List'!$Y$12:$Y$261, E485)=0, "X", ""))</f>
        <v/>
      </c>
      <c r="AB485" s="17" t="str">
        <f>IF(G485="", "", IF(COUNTIF('Client List'!$Y$12:$Y$261, G485)=0, "X", ""))</f>
        <v/>
      </c>
      <c r="AD485" s="17" t="str">
        <f>IF(I485="", "", IF(COUNTIF('Client List'!$Y$12:$Y$261, I485)=0, "X", ""))</f>
        <v/>
      </c>
    </row>
    <row r="486" spans="1:30" x14ac:dyDescent="0.25">
      <c r="A486" s="48"/>
      <c r="B486" s="64"/>
      <c r="C486" s="57"/>
      <c r="D486" s="59"/>
      <c r="E486" s="57"/>
      <c r="F486" s="59"/>
      <c r="G486" s="57"/>
      <c r="H486" s="59"/>
      <c r="I486" s="57"/>
      <c r="J486" s="59"/>
      <c r="K486" s="48"/>
      <c r="M486" s="17" t="str">
        <f>IF($B486="", "", IF($B486&gt;'Client List'!$AA$22, 'Client List'!$AB$21, TEXT($B486, "mmm yyyy")))</f>
        <v/>
      </c>
      <c r="O486" s="17" t="str">
        <f t="shared" si="35"/>
        <v/>
      </c>
      <c r="S486" s="17" t="str">
        <f t="shared" si="36"/>
        <v/>
      </c>
      <c r="T486" s="17" t="str">
        <f t="shared" si="37"/>
        <v/>
      </c>
      <c r="U486" s="17" t="str">
        <f t="shared" si="38"/>
        <v/>
      </c>
      <c r="V486" s="17" t="str">
        <f t="shared" si="39"/>
        <v/>
      </c>
      <c r="X486" s="17" t="str">
        <f>IF(C486="", "", IF(COUNTIF('Client List'!$Y$12:$Y$261, C486)=0, "X", ""))</f>
        <v/>
      </c>
      <c r="Z486" s="17" t="str">
        <f>IF(E486="", "", IF(COUNTIF('Client List'!$Y$12:$Y$261, E486)=0, "X", ""))</f>
        <v/>
      </c>
      <c r="AB486" s="17" t="str">
        <f>IF(G486="", "", IF(COUNTIF('Client List'!$Y$12:$Y$261, G486)=0, "X", ""))</f>
        <v/>
      </c>
      <c r="AD486" s="17" t="str">
        <f>IF(I486="", "", IF(COUNTIF('Client List'!$Y$12:$Y$261, I486)=0, "X", ""))</f>
        <v/>
      </c>
    </row>
    <row r="487" spans="1:30" x14ac:dyDescent="0.25">
      <c r="A487" s="48"/>
      <c r="B487" s="64"/>
      <c r="C487" s="57"/>
      <c r="D487" s="59"/>
      <c r="E487" s="57"/>
      <c r="F487" s="59"/>
      <c r="G487" s="57"/>
      <c r="H487" s="59"/>
      <c r="I487" s="57"/>
      <c r="J487" s="59"/>
      <c r="K487" s="48"/>
      <c r="M487" s="17" t="str">
        <f>IF($B487="", "", IF($B487&gt;'Client List'!$AA$22, 'Client List'!$AB$21, TEXT($B487, "mmm yyyy")))</f>
        <v/>
      </c>
      <c r="O487" s="17" t="str">
        <f t="shared" si="35"/>
        <v/>
      </c>
      <c r="S487" s="17" t="str">
        <f t="shared" si="36"/>
        <v/>
      </c>
      <c r="T487" s="17" t="str">
        <f t="shared" si="37"/>
        <v/>
      </c>
      <c r="U487" s="17" t="str">
        <f t="shared" si="38"/>
        <v/>
      </c>
      <c r="V487" s="17" t="str">
        <f t="shared" si="39"/>
        <v/>
      </c>
      <c r="X487" s="17" t="str">
        <f>IF(C487="", "", IF(COUNTIF('Client List'!$Y$12:$Y$261, C487)=0, "X", ""))</f>
        <v/>
      </c>
      <c r="Z487" s="17" t="str">
        <f>IF(E487="", "", IF(COUNTIF('Client List'!$Y$12:$Y$261, E487)=0, "X", ""))</f>
        <v/>
      </c>
      <c r="AB487" s="17" t="str">
        <f>IF(G487="", "", IF(COUNTIF('Client List'!$Y$12:$Y$261, G487)=0, "X", ""))</f>
        <v/>
      </c>
      <c r="AD487" s="17" t="str">
        <f>IF(I487="", "", IF(COUNTIF('Client List'!$Y$12:$Y$261, I487)=0, "X", ""))</f>
        <v/>
      </c>
    </row>
    <row r="488" spans="1:30" x14ac:dyDescent="0.25">
      <c r="A488" s="48"/>
      <c r="B488" s="64"/>
      <c r="C488" s="57"/>
      <c r="D488" s="59"/>
      <c r="E488" s="57"/>
      <c r="F488" s="59"/>
      <c r="G488" s="57"/>
      <c r="H488" s="59"/>
      <c r="I488" s="57"/>
      <c r="J488" s="59"/>
      <c r="K488" s="48"/>
      <c r="M488" s="17" t="str">
        <f>IF($B488="", "", IF($B488&gt;'Client List'!$AA$22, 'Client List'!$AB$21, TEXT($B488, "mmm yyyy")))</f>
        <v/>
      </c>
      <c r="O488" s="17" t="str">
        <f t="shared" si="35"/>
        <v/>
      </c>
      <c r="S488" s="17" t="str">
        <f t="shared" si="36"/>
        <v/>
      </c>
      <c r="T488" s="17" t="str">
        <f t="shared" si="37"/>
        <v/>
      </c>
      <c r="U488" s="17" t="str">
        <f t="shared" si="38"/>
        <v/>
      </c>
      <c r="V488" s="17" t="str">
        <f t="shared" si="39"/>
        <v/>
      </c>
      <c r="X488" s="17" t="str">
        <f>IF(C488="", "", IF(COUNTIF('Client List'!$Y$12:$Y$261, C488)=0, "X", ""))</f>
        <v/>
      </c>
      <c r="Z488" s="17" t="str">
        <f>IF(E488="", "", IF(COUNTIF('Client List'!$Y$12:$Y$261, E488)=0, "X", ""))</f>
        <v/>
      </c>
      <c r="AB488" s="17" t="str">
        <f>IF(G488="", "", IF(COUNTIF('Client List'!$Y$12:$Y$261, G488)=0, "X", ""))</f>
        <v/>
      </c>
      <c r="AD488" s="17" t="str">
        <f>IF(I488="", "", IF(COUNTIF('Client List'!$Y$12:$Y$261, I488)=0, "X", ""))</f>
        <v/>
      </c>
    </row>
    <row r="489" spans="1:30" x14ac:dyDescent="0.25">
      <c r="A489" s="48"/>
      <c r="B489" s="64"/>
      <c r="C489" s="57"/>
      <c r="D489" s="59"/>
      <c r="E489" s="57"/>
      <c r="F489" s="59"/>
      <c r="G489" s="57"/>
      <c r="H489" s="59"/>
      <c r="I489" s="57"/>
      <c r="J489" s="59"/>
      <c r="K489" s="48"/>
      <c r="M489" s="17" t="str">
        <f>IF($B489="", "", IF($B489&gt;'Client List'!$AA$22, 'Client List'!$AB$21, TEXT($B489, "mmm yyyy")))</f>
        <v/>
      </c>
      <c r="O489" s="17" t="str">
        <f t="shared" si="35"/>
        <v/>
      </c>
      <c r="S489" s="17" t="str">
        <f t="shared" si="36"/>
        <v/>
      </c>
      <c r="T489" s="17" t="str">
        <f t="shared" si="37"/>
        <v/>
      </c>
      <c r="U489" s="17" t="str">
        <f t="shared" si="38"/>
        <v/>
      </c>
      <c r="V489" s="17" t="str">
        <f t="shared" si="39"/>
        <v/>
      </c>
      <c r="X489" s="17" t="str">
        <f>IF(C489="", "", IF(COUNTIF('Client List'!$Y$12:$Y$261, C489)=0, "X", ""))</f>
        <v/>
      </c>
      <c r="Z489" s="17" t="str">
        <f>IF(E489="", "", IF(COUNTIF('Client List'!$Y$12:$Y$261, E489)=0, "X", ""))</f>
        <v/>
      </c>
      <c r="AB489" s="17" t="str">
        <f>IF(G489="", "", IF(COUNTIF('Client List'!$Y$12:$Y$261, G489)=0, "X", ""))</f>
        <v/>
      </c>
      <c r="AD489" s="17" t="str">
        <f>IF(I489="", "", IF(COUNTIF('Client List'!$Y$12:$Y$261, I489)=0, "X", ""))</f>
        <v/>
      </c>
    </row>
    <row r="490" spans="1:30" x14ac:dyDescent="0.25">
      <c r="A490" s="48"/>
      <c r="B490" s="64"/>
      <c r="C490" s="57"/>
      <c r="D490" s="59"/>
      <c r="E490" s="57"/>
      <c r="F490" s="59"/>
      <c r="G490" s="57"/>
      <c r="H490" s="59"/>
      <c r="I490" s="57"/>
      <c r="J490" s="59"/>
      <c r="K490" s="48"/>
      <c r="M490" s="17" t="str">
        <f>IF($B490="", "", IF($B490&gt;'Client List'!$AA$22, 'Client List'!$AB$21, TEXT($B490, "mmm yyyy")))</f>
        <v/>
      </c>
      <c r="O490" s="17" t="str">
        <f t="shared" si="35"/>
        <v/>
      </c>
      <c r="S490" s="17" t="str">
        <f t="shared" si="36"/>
        <v/>
      </c>
      <c r="T490" s="17" t="str">
        <f t="shared" si="37"/>
        <v/>
      </c>
      <c r="U490" s="17" t="str">
        <f t="shared" si="38"/>
        <v/>
      </c>
      <c r="V490" s="17" t="str">
        <f t="shared" si="39"/>
        <v/>
      </c>
      <c r="X490" s="17" t="str">
        <f>IF(C490="", "", IF(COUNTIF('Client List'!$Y$12:$Y$261, C490)=0, "X", ""))</f>
        <v/>
      </c>
      <c r="Z490" s="17" t="str">
        <f>IF(E490="", "", IF(COUNTIF('Client List'!$Y$12:$Y$261, E490)=0, "X", ""))</f>
        <v/>
      </c>
      <c r="AB490" s="17" t="str">
        <f>IF(G490="", "", IF(COUNTIF('Client List'!$Y$12:$Y$261, G490)=0, "X", ""))</f>
        <v/>
      </c>
      <c r="AD490" s="17" t="str">
        <f>IF(I490="", "", IF(COUNTIF('Client List'!$Y$12:$Y$261, I490)=0, "X", ""))</f>
        <v/>
      </c>
    </row>
    <row r="491" spans="1:30" x14ac:dyDescent="0.25">
      <c r="A491" s="48"/>
      <c r="B491" s="64"/>
      <c r="C491" s="57"/>
      <c r="D491" s="59"/>
      <c r="E491" s="57"/>
      <c r="F491" s="59"/>
      <c r="G491" s="57"/>
      <c r="H491" s="59"/>
      <c r="I491" s="57"/>
      <c r="J491" s="59"/>
      <c r="K491" s="48"/>
      <c r="M491" s="17" t="str">
        <f>IF($B491="", "", IF($B491&gt;'Client List'!$AA$22, 'Client List'!$AB$21, TEXT($B491, "mmm yyyy")))</f>
        <v/>
      </c>
      <c r="O491" s="17" t="str">
        <f t="shared" si="35"/>
        <v/>
      </c>
      <c r="S491" s="17" t="str">
        <f t="shared" si="36"/>
        <v/>
      </c>
      <c r="T491" s="17" t="str">
        <f t="shared" si="37"/>
        <v/>
      </c>
      <c r="U491" s="17" t="str">
        <f t="shared" si="38"/>
        <v/>
      </c>
      <c r="V491" s="17" t="str">
        <f t="shared" si="39"/>
        <v/>
      </c>
      <c r="X491" s="17" t="str">
        <f>IF(C491="", "", IF(COUNTIF('Client List'!$Y$12:$Y$261, C491)=0, "X", ""))</f>
        <v/>
      </c>
      <c r="Z491" s="17" t="str">
        <f>IF(E491="", "", IF(COUNTIF('Client List'!$Y$12:$Y$261, E491)=0, "X", ""))</f>
        <v/>
      </c>
      <c r="AB491" s="17" t="str">
        <f>IF(G491="", "", IF(COUNTIF('Client List'!$Y$12:$Y$261, G491)=0, "X", ""))</f>
        <v/>
      </c>
      <c r="AD491" s="17" t="str">
        <f>IF(I491="", "", IF(COUNTIF('Client List'!$Y$12:$Y$261, I491)=0, "X", ""))</f>
        <v/>
      </c>
    </row>
    <row r="492" spans="1:30" x14ac:dyDescent="0.25">
      <c r="A492" s="48"/>
      <c r="B492" s="64"/>
      <c r="C492" s="57"/>
      <c r="D492" s="59"/>
      <c r="E492" s="57"/>
      <c r="F492" s="59"/>
      <c r="G492" s="57"/>
      <c r="H492" s="59"/>
      <c r="I492" s="57"/>
      <c r="J492" s="59"/>
      <c r="K492" s="48"/>
      <c r="M492" s="17" t="str">
        <f>IF($B492="", "", IF($B492&gt;'Client List'!$AA$22, 'Client List'!$AB$21, TEXT($B492, "mmm yyyy")))</f>
        <v/>
      </c>
      <c r="O492" s="17" t="str">
        <f t="shared" si="35"/>
        <v/>
      </c>
      <c r="S492" s="17" t="str">
        <f t="shared" si="36"/>
        <v/>
      </c>
      <c r="T492" s="17" t="str">
        <f t="shared" si="37"/>
        <v/>
      </c>
      <c r="U492" s="17" t="str">
        <f t="shared" si="38"/>
        <v/>
      </c>
      <c r="V492" s="17" t="str">
        <f t="shared" si="39"/>
        <v/>
      </c>
      <c r="X492" s="17" t="str">
        <f>IF(C492="", "", IF(COUNTIF('Client List'!$Y$12:$Y$261, C492)=0, "X", ""))</f>
        <v/>
      </c>
      <c r="Z492" s="17" t="str">
        <f>IF(E492="", "", IF(COUNTIF('Client List'!$Y$12:$Y$261, E492)=0, "X", ""))</f>
        <v/>
      </c>
      <c r="AB492" s="17" t="str">
        <f>IF(G492="", "", IF(COUNTIF('Client List'!$Y$12:$Y$261, G492)=0, "X", ""))</f>
        <v/>
      </c>
      <c r="AD492" s="17" t="str">
        <f>IF(I492="", "", IF(COUNTIF('Client List'!$Y$12:$Y$261, I492)=0, "X", ""))</f>
        <v/>
      </c>
    </row>
    <row r="493" spans="1:30" x14ac:dyDescent="0.25">
      <c r="A493" s="48"/>
      <c r="B493" s="64"/>
      <c r="C493" s="57"/>
      <c r="D493" s="59"/>
      <c r="E493" s="57"/>
      <c r="F493" s="59"/>
      <c r="G493" s="57"/>
      <c r="H493" s="59"/>
      <c r="I493" s="57"/>
      <c r="J493" s="59"/>
      <c r="K493" s="48"/>
      <c r="M493" s="17" t="str">
        <f>IF($B493="", "", IF($B493&gt;'Client List'!$AA$22, 'Client List'!$AB$21, TEXT($B493, "mmm yyyy")))</f>
        <v/>
      </c>
      <c r="O493" s="17" t="str">
        <f t="shared" si="35"/>
        <v/>
      </c>
      <c r="S493" s="17" t="str">
        <f t="shared" si="36"/>
        <v/>
      </c>
      <c r="T493" s="17" t="str">
        <f t="shared" si="37"/>
        <v/>
      </c>
      <c r="U493" s="17" t="str">
        <f t="shared" si="38"/>
        <v/>
      </c>
      <c r="V493" s="17" t="str">
        <f t="shared" si="39"/>
        <v/>
      </c>
      <c r="X493" s="17" t="str">
        <f>IF(C493="", "", IF(COUNTIF('Client List'!$Y$12:$Y$261, C493)=0, "X", ""))</f>
        <v/>
      </c>
      <c r="Z493" s="17" t="str">
        <f>IF(E493="", "", IF(COUNTIF('Client List'!$Y$12:$Y$261, E493)=0, "X", ""))</f>
        <v/>
      </c>
      <c r="AB493" s="17" t="str">
        <f>IF(G493="", "", IF(COUNTIF('Client List'!$Y$12:$Y$261, G493)=0, "X", ""))</f>
        <v/>
      </c>
      <c r="AD493" s="17" t="str">
        <f>IF(I493="", "", IF(COUNTIF('Client List'!$Y$12:$Y$261, I493)=0, "X", ""))</f>
        <v/>
      </c>
    </row>
    <row r="494" spans="1:30" x14ac:dyDescent="0.25">
      <c r="A494" s="48"/>
      <c r="B494" s="64"/>
      <c r="C494" s="57"/>
      <c r="D494" s="59"/>
      <c r="E494" s="57"/>
      <c r="F494" s="59"/>
      <c r="G494" s="57"/>
      <c r="H494" s="59"/>
      <c r="I494" s="57"/>
      <c r="J494" s="59"/>
      <c r="K494" s="48"/>
      <c r="M494" s="17" t="str">
        <f>IF($B494="", "", IF($B494&gt;'Client List'!$AA$22, 'Client List'!$AB$21, TEXT($B494, "mmm yyyy")))</f>
        <v/>
      </c>
      <c r="O494" s="17" t="str">
        <f t="shared" si="35"/>
        <v/>
      </c>
      <c r="S494" s="17" t="str">
        <f t="shared" si="36"/>
        <v/>
      </c>
      <c r="T494" s="17" t="str">
        <f t="shared" si="37"/>
        <v/>
      </c>
      <c r="U494" s="17" t="str">
        <f t="shared" si="38"/>
        <v/>
      </c>
      <c r="V494" s="17" t="str">
        <f t="shared" si="39"/>
        <v/>
      </c>
      <c r="X494" s="17" t="str">
        <f>IF(C494="", "", IF(COUNTIF('Client List'!$Y$12:$Y$261, C494)=0, "X", ""))</f>
        <v/>
      </c>
      <c r="Z494" s="17" t="str">
        <f>IF(E494="", "", IF(COUNTIF('Client List'!$Y$12:$Y$261, E494)=0, "X", ""))</f>
        <v/>
      </c>
      <c r="AB494" s="17" t="str">
        <f>IF(G494="", "", IF(COUNTIF('Client List'!$Y$12:$Y$261, G494)=0, "X", ""))</f>
        <v/>
      </c>
      <c r="AD494" s="17" t="str">
        <f>IF(I494="", "", IF(COUNTIF('Client List'!$Y$12:$Y$261, I494)=0, "X", ""))</f>
        <v/>
      </c>
    </row>
    <row r="495" spans="1:30" x14ac:dyDescent="0.25">
      <c r="A495" s="48"/>
      <c r="B495" s="64"/>
      <c r="C495" s="57"/>
      <c r="D495" s="59"/>
      <c r="E495" s="57"/>
      <c r="F495" s="59"/>
      <c r="G495" s="57"/>
      <c r="H495" s="59"/>
      <c r="I495" s="57"/>
      <c r="J495" s="59"/>
      <c r="K495" s="48"/>
      <c r="M495" s="17" t="str">
        <f>IF($B495="", "", IF($B495&gt;'Client List'!$AA$22, 'Client List'!$AB$21, TEXT($B495, "mmm yyyy")))</f>
        <v/>
      </c>
      <c r="O495" s="17" t="str">
        <f t="shared" si="35"/>
        <v/>
      </c>
      <c r="S495" s="17" t="str">
        <f t="shared" si="36"/>
        <v/>
      </c>
      <c r="T495" s="17" t="str">
        <f t="shared" si="37"/>
        <v/>
      </c>
      <c r="U495" s="17" t="str">
        <f t="shared" si="38"/>
        <v/>
      </c>
      <c r="V495" s="17" t="str">
        <f t="shared" si="39"/>
        <v/>
      </c>
      <c r="X495" s="17" t="str">
        <f>IF(C495="", "", IF(COUNTIF('Client List'!$Y$12:$Y$261, C495)=0, "X", ""))</f>
        <v/>
      </c>
      <c r="Z495" s="17" t="str">
        <f>IF(E495="", "", IF(COUNTIF('Client List'!$Y$12:$Y$261, E495)=0, "X", ""))</f>
        <v/>
      </c>
      <c r="AB495" s="17" t="str">
        <f>IF(G495="", "", IF(COUNTIF('Client List'!$Y$12:$Y$261, G495)=0, "X", ""))</f>
        <v/>
      </c>
      <c r="AD495" s="17" t="str">
        <f>IF(I495="", "", IF(COUNTIF('Client List'!$Y$12:$Y$261, I495)=0, "X", ""))</f>
        <v/>
      </c>
    </row>
    <row r="496" spans="1:30" x14ac:dyDescent="0.25">
      <c r="A496" s="48"/>
      <c r="B496" s="64"/>
      <c r="C496" s="57"/>
      <c r="D496" s="59"/>
      <c r="E496" s="57"/>
      <c r="F496" s="59"/>
      <c r="G496" s="57"/>
      <c r="H496" s="59"/>
      <c r="I496" s="57"/>
      <c r="J496" s="59"/>
      <c r="K496" s="48"/>
      <c r="M496" s="17" t="str">
        <f>IF($B496="", "", IF($B496&gt;'Client List'!$AA$22, 'Client List'!$AB$21, TEXT($B496, "mmm yyyy")))</f>
        <v/>
      </c>
      <c r="O496" s="17" t="str">
        <f t="shared" si="35"/>
        <v/>
      </c>
      <c r="S496" s="17" t="str">
        <f t="shared" si="36"/>
        <v/>
      </c>
      <c r="T496" s="17" t="str">
        <f t="shared" si="37"/>
        <v/>
      </c>
      <c r="U496" s="17" t="str">
        <f t="shared" si="38"/>
        <v/>
      </c>
      <c r="V496" s="17" t="str">
        <f t="shared" si="39"/>
        <v/>
      </c>
      <c r="X496" s="17" t="str">
        <f>IF(C496="", "", IF(COUNTIF('Client List'!$Y$12:$Y$261, C496)=0, "X", ""))</f>
        <v/>
      </c>
      <c r="Z496" s="17" t="str">
        <f>IF(E496="", "", IF(COUNTIF('Client List'!$Y$12:$Y$261, E496)=0, "X", ""))</f>
        <v/>
      </c>
      <c r="AB496" s="17" t="str">
        <f>IF(G496="", "", IF(COUNTIF('Client List'!$Y$12:$Y$261, G496)=0, "X", ""))</f>
        <v/>
      </c>
      <c r="AD496" s="17" t="str">
        <f>IF(I496="", "", IF(COUNTIF('Client List'!$Y$12:$Y$261, I496)=0, "X", ""))</f>
        <v/>
      </c>
    </row>
    <row r="497" spans="1:30" x14ac:dyDescent="0.25">
      <c r="A497" s="48"/>
      <c r="B497" s="64"/>
      <c r="C497" s="57"/>
      <c r="D497" s="59"/>
      <c r="E497" s="57"/>
      <c r="F497" s="59"/>
      <c r="G497" s="57"/>
      <c r="H497" s="59"/>
      <c r="I497" s="57"/>
      <c r="J497" s="59"/>
      <c r="K497" s="48"/>
      <c r="M497" s="17" t="str">
        <f>IF($B497="", "", IF($B497&gt;'Client List'!$AA$22, 'Client List'!$AB$21, TEXT($B497, "mmm yyyy")))</f>
        <v/>
      </c>
      <c r="O497" s="17" t="str">
        <f t="shared" si="35"/>
        <v/>
      </c>
      <c r="S497" s="17" t="str">
        <f t="shared" si="36"/>
        <v/>
      </c>
      <c r="T497" s="17" t="str">
        <f t="shared" si="37"/>
        <v/>
      </c>
      <c r="U497" s="17" t="str">
        <f t="shared" si="38"/>
        <v/>
      </c>
      <c r="V497" s="17" t="str">
        <f t="shared" si="39"/>
        <v/>
      </c>
      <c r="X497" s="17" t="str">
        <f>IF(C497="", "", IF(COUNTIF('Client List'!$Y$12:$Y$261, C497)=0, "X", ""))</f>
        <v/>
      </c>
      <c r="Z497" s="17" t="str">
        <f>IF(E497="", "", IF(COUNTIF('Client List'!$Y$12:$Y$261, E497)=0, "X", ""))</f>
        <v/>
      </c>
      <c r="AB497" s="17" t="str">
        <f>IF(G497="", "", IF(COUNTIF('Client List'!$Y$12:$Y$261, G497)=0, "X", ""))</f>
        <v/>
      </c>
      <c r="AD497" s="17" t="str">
        <f>IF(I497="", "", IF(COUNTIF('Client List'!$Y$12:$Y$261, I497)=0, "X", ""))</f>
        <v/>
      </c>
    </row>
    <row r="498" spans="1:30" x14ac:dyDescent="0.25">
      <c r="A498" s="48"/>
      <c r="B498" s="64"/>
      <c r="C498" s="57"/>
      <c r="D498" s="59"/>
      <c r="E498" s="57"/>
      <c r="F498" s="59"/>
      <c r="G498" s="57"/>
      <c r="H498" s="59"/>
      <c r="I498" s="57"/>
      <c r="J498" s="59"/>
      <c r="K498" s="48"/>
      <c r="M498" s="17" t="str">
        <f>IF($B498="", "", IF($B498&gt;'Client List'!$AA$22, 'Client List'!$AB$21, TEXT($B498, "mmm yyyy")))</f>
        <v/>
      </c>
      <c r="O498" s="17" t="str">
        <f t="shared" si="35"/>
        <v/>
      </c>
      <c r="S498" s="17" t="str">
        <f t="shared" si="36"/>
        <v/>
      </c>
      <c r="T498" s="17" t="str">
        <f t="shared" si="37"/>
        <v/>
      </c>
      <c r="U498" s="17" t="str">
        <f t="shared" si="38"/>
        <v/>
      </c>
      <c r="V498" s="17" t="str">
        <f t="shared" si="39"/>
        <v/>
      </c>
      <c r="X498" s="17" t="str">
        <f>IF(C498="", "", IF(COUNTIF('Client List'!$Y$12:$Y$261, C498)=0, "X", ""))</f>
        <v/>
      </c>
      <c r="Z498" s="17" t="str">
        <f>IF(E498="", "", IF(COUNTIF('Client List'!$Y$12:$Y$261, E498)=0, "X", ""))</f>
        <v/>
      </c>
      <c r="AB498" s="17" t="str">
        <f>IF(G498="", "", IF(COUNTIF('Client List'!$Y$12:$Y$261, G498)=0, "X", ""))</f>
        <v/>
      </c>
      <c r="AD498" s="17" t="str">
        <f>IF(I498="", "", IF(COUNTIF('Client List'!$Y$12:$Y$261, I498)=0, "X", ""))</f>
        <v/>
      </c>
    </row>
    <row r="499" spans="1:30" x14ac:dyDescent="0.25">
      <c r="A499" s="48"/>
      <c r="B499" s="64"/>
      <c r="C499" s="57"/>
      <c r="D499" s="59"/>
      <c r="E499" s="57"/>
      <c r="F499" s="59"/>
      <c r="G499" s="57"/>
      <c r="H499" s="59"/>
      <c r="I499" s="57"/>
      <c r="J499" s="59"/>
      <c r="K499" s="48"/>
      <c r="M499" s="17" t="str">
        <f>IF($B499="", "", IF($B499&gt;'Client List'!$AA$22, 'Client List'!$AB$21, TEXT($B499, "mmm yyyy")))</f>
        <v/>
      </c>
      <c r="O499" s="17" t="str">
        <f t="shared" si="35"/>
        <v/>
      </c>
      <c r="S499" s="17" t="str">
        <f t="shared" si="36"/>
        <v/>
      </c>
      <c r="T499" s="17" t="str">
        <f t="shared" si="37"/>
        <v/>
      </c>
      <c r="U499" s="17" t="str">
        <f t="shared" si="38"/>
        <v/>
      </c>
      <c r="V499" s="17" t="str">
        <f t="shared" si="39"/>
        <v/>
      </c>
      <c r="X499" s="17" t="str">
        <f>IF(C499="", "", IF(COUNTIF('Client List'!$Y$12:$Y$261, C499)=0, "X", ""))</f>
        <v/>
      </c>
      <c r="Z499" s="17" t="str">
        <f>IF(E499="", "", IF(COUNTIF('Client List'!$Y$12:$Y$261, E499)=0, "X", ""))</f>
        <v/>
      </c>
      <c r="AB499" s="17" t="str">
        <f>IF(G499="", "", IF(COUNTIF('Client List'!$Y$12:$Y$261, G499)=0, "X", ""))</f>
        <v/>
      </c>
      <c r="AD499" s="17" t="str">
        <f>IF(I499="", "", IF(COUNTIF('Client List'!$Y$12:$Y$261, I499)=0, "X", ""))</f>
        <v/>
      </c>
    </row>
    <row r="500" spans="1:30" x14ac:dyDescent="0.25">
      <c r="A500" s="48"/>
      <c r="B500" s="64"/>
      <c r="C500" s="57"/>
      <c r="D500" s="59"/>
      <c r="E500" s="57"/>
      <c r="F500" s="59"/>
      <c r="G500" s="57"/>
      <c r="H500" s="59"/>
      <c r="I500" s="57"/>
      <c r="J500" s="59"/>
      <c r="K500" s="48"/>
      <c r="M500" s="17" t="str">
        <f>IF($B500="", "", IF($B500&gt;'Client List'!$AA$22, 'Client List'!$AB$21, TEXT($B500, "mmm yyyy")))</f>
        <v/>
      </c>
      <c r="O500" s="17" t="str">
        <f t="shared" si="35"/>
        <v/>
      </c>
      <c r="S500" s="17" t="str">
        <f t="shared" si="36"/>
        <v/>
      </c>
      <c r="T500" s="17" t="str">
        <f t="shared" si="37"/>
        <v/>
      </c>
      <c r="U500" s="17" t="str">
        <f t="shared" si="38"/>
        <v/>
      </c>
      <c r="V500" s="17" t="str">
        <f t="shared" si="39"/>
        <v/>
      </c>
      <c r="X500" s="17" t="str">
        <f>IF(C500="", "", IF(COUNTIF('Client List'!$Y$12:$Y$261, C500)=0, "X", ""))</f>
        <v/>
      </c>
      <c r="Z500" s="17" t="str">
        <f>IF(E500="", "", IF(COUNTIF('Client List'!$Y$12:$Y$261, E500)=0, "X", ""))</f>
        <v/>
      </c>
      <c r="AB500" s="17" t="str">
        <f>IF(G500="", "", IF(COUNTIF('Client List'!$Y$12:$Y$261, G500)=0, "X", ""))</f>
        <v/>
      </c>
      <c r="AD500" s="17" t="str">
        <f>IF(I500="", "", IF(COUNTIF('Client List'!$Y$12:$Y$261, I500)=0, "X", ""))</f>
        <v/>
      </c>
    </row>
    <row r="501" spans="1:30" x14ac:dyDescent="0.25">
      <c r="A501" s="48"/>
      <c r="B501" s="64"/>
      <c r="C501" s="57"/>
      <c r="D501" s="59"/>
      <c r="E501" s="57"/>
      <c r="F501" s="59"/>
      <c r="G501" s="57"/>
      <c r="H501" s="59"/>
      <c r="I501" s="57"/>
      <c r="J501" s="59"/>
      <c r="K501" s="48"/>
      <c r="M501" s="17" t="str">
        <f>IF($B501="", "", IF($B501&gt;'Client List'!$AA$22, 'Client List'!$AB$21, TEXT($B501, "mmm yyyy")))</f>
        <v/>
      </c>
      <c r="O501" s="17" t="str">
        <f t="shared" si="35"/>
        <v/>
      </c>
      <c r="S501" s="17" t="str">
        <f t="shared" si="36"/>
        <v/>
      </c>
      <c r="T501" s="17" t="str">
        <f t="shared" si="37"/>
        <v/>
      </c>
      <c r="U501" s="17" t="str">
        <f t="shared" si="38"/>
        <v/>
      </c>
      <c r="V501" s="17" t="str">
        <f t="shared" si="39"/>
        <v/>
      </c>
      <c r="X501" s="17" t="str">
        <f>IF(C501="", "", IF(COUNTIF('Client List'!$Y$12:$Y$261, C501)=0, "X", ""))</f>
        <v/>
      </c>
      <c r="Z501" s="17" t="str">
        <f>IF(E501="", "", IF(COUNTIF('Client List'!$Y$12:$Y$261, E501)=0, "X", ""))</f>
        <v/>
      </c>
      <c r="AB501" s="17" t="str">
        <f>IF(G501="", "", IF(COUNTIF('Client List'!$Y$12:$Y$261, G501)=0, "X", ""))</f>
        <v/>
      </c>
      <c r="AD501" s="17" t="str">
        <f>IF(I501="", "", IF(COUNTIF('Client List'!$Y$12:$Y$261, I501)=0, "X", ""))</f>
        <v/>
      </c>
    </row>
    <row r="502" spans="1:30" x14ac:dyDescent="0.25">
      <c r="A502" s="48"/>
      <c r="B502" s="64"/>
      <c r="C502" s="57"/>
      <c r="D502" s="59"/>
      <c r="E502" s="57"/>
      <c r="F502" s="59"/>
      <c r="G502" s="57"/>
      <c r="H502" s="59"/>
      <c r="I502" s="57"/>
      <c r="J502" s="59"/>
      <c r="K502" s="48"/>
      <c r="M502" s="17" t="str">
        <f>IF($B502="", "", IF($B502&gt;'Client List'!$AA$22, 'Client List'!$AB$21, TEXT($B502, "mmm yyyy")))</f>
        <v/>
      </c>
      <c r="O502" s="17" t="str">
        <f t="shared" si="35"/>
        <v/>
      </c>
      <c r="S502" s="17" t="str">
        <f t="shared" si="36"/>
        <v/>
      </c>
      <c r="T502" s="17" t="str">
        <f t="shared" si="37"/>
        <v/>
      </c>
      <c r="U502" s="17" t="str">
        <f t="shared" si="38"/>
        <v/>
      </c>
      <c r="V502" s="17" t="str">
        <f t="shared" si="39"/>
        <v/>
      </c>
      <c r="X502" s="17" t="str">
        <f>IF(C502="", "", IF(COUNTIF('Client List'!$Y$12:$Y$261, C502)=0, "X", ""))</f>
        <v/>
      </c>
      <c r="Z502" s="17" t="str">
        <f>IF(E502="", "", IF(COUNTIF('Client List'!$Y$12:$Y$261, E502)=0, "X", ""))</f>
        <v/>
      </c>
      <c r="AB502" s="17" t="str">
        <f>IF(G502="", "", IF(COUNTIF('Client List'!$Y$12:$Y$261, G502)=0, "X", ""))</f>
        <v/>
      </c>
      <c r="AD502" s="17" t="str">
        <f>IF(I502="", "", IF(COUNTIF('Client List'!$Y$12:$Y$261, I502)=0, "X", ""))</f>
        <v/>
      </c>
    </row>
    <row r="503" spans="1:30" x14ac:dyDescent="0.25">
      <c r="A503" s="48"/>
      <c r="B503" s="64"/>
      <c r="C503" s="57"/>
      <c r="D503" s="59"/>
      <c r="E503" s="57"/>
      <c r="F503" s="59"/>
      <c r="G503" s="57"/>
      <c r="H503" s="59"/>
      <c r="I503" s="57"/>
      <c r="J503" s="59"/>
      <c r="K503" s="48"/>
      <c r="M503" s="17" t="str">
        <f>IF($B503="", "", IF($B503&gt;'Client List'!$AA$22, 'Client List'!$AB$21, TEXT($B503, "mmm yyyy")))</f>
        <v/>
      </c>
      <c r="O503" s="17" t="str">
        <f t="shared" si="35"/>
        <v/>
      </c>
      <c r="S503" s="17" t="str">
        <f t="shared" si="36"/>
        <v/>
      </c>
      <c r="T503" s="17" t="str">
        <f t="shared" si="37"/>
        <v/>
      </c>
      <c r="U503" s="17" t="str">
        <f t="shared" si="38"/>
        <v/>
      </c>
      <c r="V503" s="17" t="str">
        <f t="shared" si="39"/>
        <v/>
      </c>
      <c r="X503" s="17" t="str">
        <f>IF(C503="", "", IF(COUNTIF('Client List'!$Y$12:$Y$261, C503)=0, "X", ""))</f>
        <v/>
      </c>
      <c r="Z503" s="17" t="str">
        <f>IF(E503="", "", IF(COUNTIF('Client List'!$Y$12:$Y$261, E503)=0, "X", ""))</f>
        <v/>
      </c>
      <c r="AB503" s="17" t="str">
        <f>IF(G503="", "", IF(COUNTIF('Client List'!$Y$12:$Y$261, G503)=0, "X", ""))</f>
        <v/>
      </c>
      <c r="AD503" s="17" t="str">
        <f>IF(I503="", "", IF(COUNTIF('Client List'!$Y$12:$Y$261, I503)=0, "X", ""))</f>
        <v/>
      </c>
    </row>
    <row r="504" spans="1:30" x14ac:dyDescent="0.25">
      <c r="A504" s="48"/>
      <c r="B504" s="64"/>
      <c r="C504" s="57"/>
      <c r="D504" s="59"/>
      <c r="E504" s="57"/>
      <c r="F504" s="59"/>
      <c r="G504" s="57"/>
      <c r="H504" s="59"/>
      <c r="I504" s="57"/>
      <c r="J504" s="59"/>
      <c r="K504" s="48"/>
      <c r="M504" s="17" t="str">
        <f>IF($B504="", "", IF($B504&gt;'Client List'!$AA$22, 'Client List'!$AB$21, TEXT($B504, "mmm yyyy")))</f>
        <v/>
      </c>
      <c r="O504" s="17" t="str">
        <f t="shared" si="35"/>
        <v/>
      </c>
      <c r="S504" s="17" t="str">
        <f t="shared" si="36"/>
        <v/>
      </c>
      <c r="T504" s="17" t="str">
        <f t="shared" si="37"/>
        <v/>
      </c>
      <c r="U504" s="17" t="str">
        <f t="shared" si="38"/>
        <v/>
      </c>
      <c r="V504" s="17" t="str">
        <f t="shared" si="39"/>
        <v/>
      </c>
      <c r="X504" s="17" t="str">
        <f>IF(C504="", "", IF(COUNTIF('Client List'!$Y$12:$Y$261, C504)=0, "X", ""))</f>
        <v/>
      </c>
      <c r="Z504" s="17" t="str">
        <f>IF(E504="", "", IF(COUNTIF('Client List'!$Y$12:$Y$261, E504)=0, "X", ""))</f>
        <v/>
      </c>
      <c r="AB504" s="17" t="str">
        <f>IF(G504="", "", IF(COUNTIF('Client List'!$Y$12:$Y$261, G504)=0, "X", ""))</f>
        <v/>
      </c>
      <c r="AD504" s="17" t="str">
        <f>IF(I504="", "", IF(COUNTIF('Client List'!$Y$12:$Y$261, I504)=0, "X", ""))</f>
        <v/>
      </c>
    </row>
    <row r="505" spans="1:30" x14ac:dyDescent="0.25">
      <c r="A505" s="48"/>
      <c r="B505" s="64"/>
      <c r="C505" s="57"/>
      <c r="D505" s="59"/>
      <c r="E505" s="57"/>
      <c r="F505" s="59"/>
      <c r="G505" s="57"/>
      <c r="H505" s="59"/>
      <c r="I505" s="57"/>
      <c r="J505" s="59"/>
      <c r="K505" s="48"/>
      <c r="M505" s="17" t="str">
        <f>IF($B505="", "", IF($B505&gt;'Client List'!$AA$22, 'Client List'!$AB$21, TEXT($B505, "mmm yyyy")))</f>
        <v/>
      </c>
      <c r="O505" s="17" t="str">
        <f t="shared" si="35"/>
        <v/>
      </c>
      <c r="S505" s="17" t="str">
        <f t="shared" si="36"/>
        <v/>
      </c>
      <c r="T505" s="17" t="str">
        <f t="shared" si="37"/>
        <v/>
      </c>
      <c r="U505" s="17" t="str">
        <f t="shared" si="38"/>
        <v/>
      </c>
      <c r="V505" s="17" t="str">
        <f t="shared" si="39"/>
        <v/>
      </c>
      <c r="X505" s="17" t="str">
        <f>IF(C505="", "", IF(COUNTIF('Client List'!$Y$12:$Y$261, C505)=0, "X", ""))</f>
        <v/>
      </c>
      <c r="Z505" s="17" t="str">
        <f>IF(E505="", "", IF(COUNTIF('Client List'!$Y$12:$Y$261, E505)=0, "X", ""))</f>
        <v/>
      </c>
      <c r="AB505" s="17" t="str">
        <f>IF(G505="", "", IF(COUNTIF('Client List'!$Y$12:$Y$261, G505)=0, "X", ""))</f>
        <v/>
      </c>
      <c r="AD505" s="17" t="str">
        <f>IF(I505="", "", IF(COUNTIF('Client List'!$Y$12:$Y$261, I505)=0, "X", ""))</f>
        <v/>
      </c>
    </row>
    <row r="506" spans="1:30" x14ac:dyDescent="0.25">
      <c r="A506" s="48"/>
      <c r="B506" s="64"/>
      <c r="C506" s="57"/>
      <c r="D506" s="59"/>
      <c r="E506" s="57"/>
      <c r="F506" s="59"/>
      <c r="G506" s="57"/>
      <c r="H506" s="59"/>
      <c r="I506" s="57"/>
      <c r="J506" s="59"/>
      <c r="K506" s="48"/>
      <c r="M506" s="17" t="str">
        <f>IF($B506="", "", IF($B506&gt;'Client List'!$AA$22, 'Client List'!$AB$21, TEXT($B506, "mmm yyyy")))</f>
        <v/>
      </c>
      <c r="O506" s="17" t="str">
        <f t="shared" si="35"/>
        <v/>
      </c>
      <c r="S506" s="17" t="str">
        <f t="shared" si="36"/>
        <v/>
      </c>
      <c r="T506" s="17" t="str">
        <f t="shared" si="37"/>
        <v/>
      </c>
      <c r="U506" s="17" t="str">
        <f t="shared" si="38"/>
        <v/>
      </c>
      <c r="V506" s="17" t="str">
        <f t="shared" si="39"/>
        <v/>
      </c>
      <c r="X506" s="17" t="str">
        <f>IF(C506="", "", IF(COUNTIF('Client List'!$Y$12:$Y$261, C506)=0, "X", ""))</f>
        <v/>
      </c>
      <c r="Z506" s="17" t="str">
        <f>IF(E506="", "", IF(COUNTIF('Client List'!$Y$12:$Y$261, E506)=0, "X", ""))</f>
        <v/>
      </c>
      <c r="AB506" s="17" t="str">
        <f>IF(G506="", "", IF(COUNTIF('Client List'!$Y$12:$Y$261, G506)=0, "X", ""))</f>
        <v/>
      </c>
      <c r="AD506" s="17" t="str">
        <f>IF(I506="", "", IF(COUNTIF('Client List'!$Y$12:$Y$261, I506)=0, "X", ""))</f>
        <v/>
      </c>
    </row>
    <row r="507" spans="1:30" x14ac:dyDescent="0.25">
      <c r="A507" s="48"/>
      <c r="B507" s="64"/>
      <c r="C507" s="57"/>
      <c r="D507" s="59"/>
      <c r="E507" s="57"/>
      <c r="F507" s="59"/>
      <c r="G507" s="57"/>
      <c r="H507" s="59"/>
      <c r="I507" s="57"/>
      <c r="J507" s="59"/>
      <c r="K507" s="48"/>
      <c r="M507" s="17" t="str">
        <f>IF($B507="", "", IF($B507&gt;'Client List'!$AA$22, 'Client List'!$AB$21, TEXT($B507, "mmm yyyy")))</f>
        <v/>
      </c>
      <c r="O507" s="17" t="str">
        <f t="shared" si="35"/>
        <v/>
      </c>
      <c r="S507" s="17" t="str">
        <f t="shared" si="36"/>
        <v/>
      </c>
      <c r="T507" s="17" t="str">
        <f t="shared" si="37"/>
        <v/>
      </c>
      <c r="U507" s="17" t="str">
        <f t="shared" si="38"/>
        <v/>
      </c>
      <c r="V507" s="17" t="str">
        <f t="shared" si="39"/>
        <v/>
      </c>
      <c r="X507" s="17" t="str">
        <f>IF(C507="", "", IF(COUNTIF('Client List'!$Y$12:$Y$261, C507)=0, "X", ""))</f>
        <v/>
      </c>
      <c r="Z507" s="17" t="str">
        <f>IF(E507="", "", IF(COUNTIF('Client List'!$Y$12:$Y$261, E507)=0, "X", ""))</f>
        <v/>
      </c>
      <c r="AB507" s="17" t="str">
        <f>IF(G507="", "", IF(COUNTIF('Client List'!$Y$12:$Y$261, G507)=0, "X", ""))</f>
        <v/>
      </c>
      <c r="AD507" s="17" t="str">
        <f>IF(I507="", "", IF(COUNTIF('Client List'!$Y$12:$Y$261, I507)=0, "X", ""))</f>
        <v/>
      </c>
    </row>
    <row r="508" spans="1:30" x14ac:dyDescent="0.25">
      <c r="A508" s="48"/>
      <c r="B508" s="64"/>
      <c r="C508" s="57"/>
      <c r="D508" s="59"/>
      <c r="E508" s="57"/>
      <c r="F508" s="59"/>
      <c r="G508" s="57"/>
      <c r="H508" s="59"/>
      <c r="I508" s="57"/>
      <c r="J508" s="59"/>
      <c r="K508" s="48"/>
      <c r="M508" s="17" t="str">
        <f>IF($B508="", "", IF($B508&gt;'Client List'!$AA$22, 'Client List'!$AB$21, TEXT($B508, "mmm yyyy")))</f>
        <v/>
      </c>
      <c r="O508" s="17" t="str">
        <f t="shared" si="35"/>
        <v/>
      </c>
      <c r="S508" s="17" t="str">
        <f t="shared" si="36"/>
        <v/>
      </c>
      <c r="T508" s="17" t="str">
        <f t="shared" si="37"/>
        <v/>
      </c>
      <c r="U508" s="17" t="str">
        <f t="shared" si="38"/>
        <v/>
      </c>
      <c r="V508" s="17" t="str">
        <f t="shared" si="39"/>
        <v/>
      </c>
      <c r="X508" s="17" t="str">
        <f>IF(C508="", "", IF(COUNTIF('Client List'!$Y$12:$Y$261, C508)=0, "X", ""))</f>
        <v/>
      </c>
      <c r="Z508" s="17" t="str">
        <f>IF(E508="", "", IF(COUNTIF('Client List'!$Y$12:$Y$261, E508)=0, "X", ""))</f>
        <v/>
      </c>
      <c r="AB508" s="17" t="str">
        <f>IF(G508="", "", IF(COUNTIF('Client List'!$Y$12:$Y$261, G508)=0, "X", ""))</f>
        <v/>
      </c>
      <c r="AD508" s="17" t="str">
        <f>IF(I508="", "", IF(COUNTIF('Client List'!$Y$12:$Y$261, I508)=0, "X", ""))</f>
        <v/>
      </c>
    </row>
    <row r="509" spans="1:30" x14ac:dyDescent="0.25">
      <c r="A509" s="48"/>
      <c r="B509" s="64"/>
      <c r="C509" s="57"/>
      <c r="D509" s="59"/>
      <c r="E509" s="57"/>
      <c r="F509" s="59"/>
      <c r="G509" s="57"/>
      <c r="H509" s="59"/>
      <c r="I509" s="57"/>
      <c r="J509" s="59"/>
      <c r="K509" s="48"/>
      <c r="M509" s="17" t="str">
        <f>IF($B509="", "", IF($B509&gt;'Client List'!$AA$22, 'Client List'!$AB$21, TEXT($B509, "mmm yyyy")))</f>
        <v/>
      </c>
      <c r="O509" s="17" t="str">
        <f t="shared" si="35"/>
        <v/>
      </c>
      <c r="S509" s="17" t="str">
        <f t="shared" si="36"/>
        <v/>
      </c>
      <c r="T509" s="17" t="str">
        <f t="shared" si="37"/>
        <v/>
      </c>
      <c r="U509" s="17" t="str">
        <f t="shared" si="38"/>
        <v/>
      </c>
      <c r="V509" s="17" t="str">
        <f t="shared" si="39"/>
        <v/>
      </c>
      <c r="X509" s="17" t="str">
        <f>IF(C509="", "", IF(COUNTIF('Client List'!$Y$12:$Y$261, C509)=0, "X", ""))</f>
        <v/>
      </c>
      <c r="Z509" s="17" t="str">
        <f>IF(E509="", "", IF(COUNTIF('Client List'!$Y$12:$Y$261, E509)=0, "X", ""))</f>
        <v/>
      </c>
      <c r="AB509" s="17" t="str">
        <f>IF(G509="", "", IF(COUNTIF('Client List'!$Y$12:$Y$261, G509)=0, "X", ""))</f>
        <v/>
      </c>
      <c r="AD509" s="17" t="str">
        <f>IF(I509="", "", IF(COUNTIF('Client List'!$Y$12:$Y$261, I509)=0, "X", ""))</f>
        <v/>
      </c>
    </row>
    <row r="510" spans="1:30" x14ac:dyDescent="0.25">
      <c r="A510" s="48"/>
      <c r="B510" s="64"/>
      <c r="C510" s="57"/>
      <c r="D510" s="59"/>
      <c r="E510" s="57"/>
      <c r="F510" s="59"/>
      <c r="G510" s="57"/>
      <c r="H510" s="59"/>
      <c r="I510" s="57"/>
      <c r="J510" s="59"/>
      <c r="K510" s="48"/>
      <c r="M510" s="17" t="str">
        <f>IF($B510="", "", IF($B510&gt;'Client List'!$AA$22, 'Client List'!$AB$21, TEXT($B510, "mmm yyyy")))</f>
        <v/>
      </c>
      <c r="O510" s="17" t="str">
        <f t="shared" si="35"/>
        <v/>
      </c>
      <c r="S510" s="17" t="str">
        <f t="shared" si="36"/>
        <v/>
      </c>
      <c r="T510" s="17" t="str">
        <f t="shared" si="37"/>
        <v/>
      </c>
      <c r="U510" s="17" t="str">
        <f t="shared" si="38"/>
        <v/>
      </c>
      <c r="V510" s="17" t="str">
        <f t="shared" si="39"/>
        <v/>
      </c>
      <c r="X510" s="17" t="str">
        <f>IF(C510="", "", IF(COUNTIF('Client List'!$Y$12:$Y$261, C510)=0, "X", ""))</f>
        <v/>
      </c>
      <c r="Z510" s="17" t="str">
        <f>IF(E510="", "", IF(COUNTIF('Client List'!$Y$12:$Y$261, E510)=0, "X", ""))</f>
        <v/>
      </c>
      <c r="AB510" s="17" t="str">
        <f>IF(G510="", "", IF(COUNTIF('Client List'!$Y$12:$Y$261, G510)=0, "X", ""))</f>
        <v/>
      </c>
      <c r="AD510" s="17" t="str">
        <f>IF(I510="", "", IF(COUNTIF('Client List'!$Y$12:$Y$261, I510)=0, "X", ""))</f>
        <v/>
      </c>
    </row>
    <row r="511" spans="1:30" x14ac:dyDescent="0.25">
      <c r="A511" s="48"/>
      <c r="B511" s="64"/>
      <c r="C511" s="57"/>
      <c r="D511" s="59"/>
      <c r="E511" s="57"/>
      <c r="F511" s="59"/>
      <c r="G511" s="57"/>
      <c r="H511" s="59"/>
      <c r="I511" s="57"/>
      <c r="J511" s="59"/>
      <c r="K511" s="48"/>
      <c r="M511" s="17" t="str">
        <f>IF($B511="", "", IF($B511&gt;'Client List'!$AA$22, 'Client List'!$AB$21, TEXT($B511, "mmm yyyy")))</f>
        <v/>
      </c>
      <c r="O511" s="17" t="str">
        <f t="shared" si="35"/>
        <v/>
      </c>
      <c r="S511" s="17" t="str">
        <f t="shared" si="36"/>
        <v/>
      </c>
      <c r="T511" s="17" t="str">
        <f t="shared" si="37"/>
        <v/>
      </c>
      <c r="U511" s="17" t="str">
        <f t="shared" si="38"/>
        <v/>
      </c>
      <c r="V511" s="17" t="str">
        <f t="shared" si="39"/>
        <v/>
      </c>
      <c r="X511" s="17" t="str">
        <f>IF(C511="", "", IF(COUNTIF('Client List'!$Y$12:$Y$261, C511)=0, "X", ""))</f>
        <v/>
      </c>
      <c r="Z511" s="17" t="str">
        <f>IF(E511="", "", IF(COUNTIF('Client List'!$Y$12:$Y$261, E511)=0, "X", ""))</f>
        <v/>
      </c>
      <c r="AB511" s="17" t="str">
        <f>IF(G511="", "", IF(COUNTIF('Client List'!$Y$12:$Y$261, G511)=0, "X", ""))</f>
        <v/>
      </c>
      <c r="AD511" s="17" t="str">
        <f>IF(I511="", "", IF(COUNTIF('Client List'!$Y$12:$Y$261, I511)=0, "X", ""))</f>
        <v/>
      </c>
    </row>
    <row r="512" spans="1:30" x14ac:dyDescent="0.25">
      <c r="A512" s="48"/>
      <c r="B512" s="64"/>
      <c r="C512" s="57"/>
      <c r="D512" s="59"/>
      <c r="E512" s="57"/>
      <c r="F512" s="59"/>
      <c r="G512" s="57"/>
      <c r="H512" s="59"/>
      <c r="I512" s="57"/>
      <c r="J512" s="59"/>
      <c r="K512" s="48"/>
      <c r="M512" s="17" t="str">
        <f>IF($B512="", "", IF($B512&gt;'Client List'!$AA$22, 'Client List'!$AB$21, TEXT($B512, "mmm yyyy")))</f>
        <v/>
      </c>
      <c r="O512" s="17" t="str">
        <f t="shared" si="35"/>
        <v/>
      </c>
      <c r="S512" s="17" t="str">
        <f t="shared" si="36"/>
        <v/>
      </c>
      <c r="T512" s="17" t="str">
        <f t="shared" si="37"/>
        <v/>
      </c>
      <c r="U512" s="17" t="str">
        <f t="shared" si="38"/>
        <v/>
      </c>
      <c r="V512" s="17" t="str">
        <f t="shared" si="39"/>
        <v/>
      </c>
      <c r="X512" s="17" t="str">
        <f>IF(C512="", "", IF(COUNTIF('Client List'!$Y$12:$Y$261, C512)=0, "X", ""))</f>
        <v/>
      </c>
      <c r="Z512" s="17" t="str">
        <f>IF(E512="", "", IF(COUNTIF('Client List'!$Y$12:$Y$261, E512)=0, "X", ""))</f>
        <v/>
      </c>
      <c r="AB512" s="17" t="str">
        <f>IF(G512="", "", IF(COUNTIF('Client List'!$Y$12:$Y$261, G512)=0, "X", ""))</f>
        <v/>
      </c>
      <c r="AD512" s="17" t="str">
        <f>IF(I512="", "", IF(COUNTIF('Client List'!$Y$12:$Y$261, I512)=0, "X", ""))</f>
        <v/>
      </c>
    </row>
    <row r="513" spans="1:30" x14ac:dyDescent="0.25">
      <c r="A513" s="48"/>
      <c r="B513" s="64"/>
      <c r="C513" s="57"/>
      <c r="D513" s="59"/>
      <c r="E513" s="57"/>
      <c r="F513" s="59"/>
      <c r="G513" s="57"/>
      <c r="H513" s="59"/>
      <c r="I513" s="57"/>
      <c r="J513" s="59"/>
      <c r="K513" s="48"/>
      <c r="M513" s="17" t="str">
        <f>IF($B513="", "", IF($B513&gt;'Client List'!$AA$22, 'Client List'!$AB$21, TEXT($B513, "mmm yyyy")))</f>
        <v/>
      </c>
      <c r="O513" s="17" t="str">
        <f t="shared" si="35"/>
        <v/>
      </c>
      <c r="S513" s="17" t="str">
        <f t="shared" si="36"/>
        <v/>
      </c>
      <c r="T513" s="17" t="str">
        <f t="shared" si="37"/>
        <v/>
      </c>
      <c r="U513" s="17" t="str">
        <f t="shared" si="38"/>
        <v/>
      </c>
      <c r="V513" s="17" t="str">
        <f t="shared" si="39"/>
        <v/>
      </c>
      <c r="X513" s="17" t="str">
        <f>IF(C513="", "", IF(COUNTIF('Client List'!$Y$12:$Y$261, C513)=0, "X", ""))</f>
        <v/>
      </c>
      <c r="Z513" s="17" t="str">
        <f>IF(E513="", "", IF(COUNTIF('Client List'!$Y$12:$Y$261, E513)=0, "X", ""))</f>
        <v/>
      </c>
      <c r="AB513" s="17" t="str">
        <f>IF(G513="", "", IF(COUNTIF('Client List'!$Y$12:$Y$261, G513)=0, "X", ""))</f>
        <v/>
      </c>
      <c r="AD513" s="17" t="str">
        <f>IF(I513="", "", IF(COUNTIF('Client List'!$Y$12:$Y$261, I513)=0, "X", ""))</f>
        <v/>
      </c>
    </row>
    <row r="514" spans="1:30" x14ac:dyDescent="0.25">
      <c r="A514" s="48"/>
      <c r="B514" s="64"/>
      <c r="C514" s="57"/>
      <c r="D514" s="59"/>
      <c r="E514" s="57"/>
      <c r="F514" s="59"/>
      <c r="G514" s="57"/>
      <c r="H514" s="59"/>
      <c r="I514" s="57"/>
      <c r="J514" s="59"/>
      <c r="K514" s="48"/>
      <c r="M514" s="17" t="str">
        <f>IF($B514="", "", IF($B514&gt;'Client List'!$AA$22, 'Client List'!$AB$21, TEXT($B514, "mmm yyyy")))</f>
        <v/>
      </c>
      <c r="O514" s="17" t="str">
        <f t="shared" si="35"/>
        <v/>
      </c>
      <c r="S514" s="17" t="str">
        <f t="shared" si="36"/>
        <v/>
      </c>
      <c r="T514" s="17" t="str">
        <f t="shared" si="37"/>
        <v/>
      </c>
      <c r="U514" s="17" t="str">
        <f t="shared" si="38"/>
        <v/>
      </c>
      <c r="V514" s="17" t="str">
        <f t="shared" si="39"/>
        <v/>
      </c>
      <c r="X514" s="17" t="str">
        <f>IF(C514="", "", IF(COUNTIF('Client List'!$Y$12:$Y$261, C514)=0, "X", ""))</f>
        <v/>
      </c>
      <c r="Z514" s="17" t="str">
        <f>IF(E514="", "", IF(COUNTIF('Client List'!$Y$12:$Y$261, E514)=0, "X", ""))</f>
        <v/>
      </c>
      <c r="AB514" s="17" t="str">
        <f>IF(G514="", "", IF(COUNTIF('Client List'!$Y$12:$Y$261, G514)=0, "X", ""))</f>
        <v/>
      </c>
      <c r="AD514" s="17" t="str">
        <f>IF(I514="", "", IF(COUNTIF('Client List'!$Y$12:$Y$261, I514)=0, "X", ""))</f>
        <v/>
      </c>
    </row>
    <row r="515" spans="1:30" x14ac:dyDescent="0.25">
      <c r="A515" s="48"/>
      <c r="B515" s="64"/>
      <c r="C515" s="57"/>
      <c r="D515" s="59"/>
      <c r="E515" s="57"/>
      <c r="F515" s="59"/>
      <c r="G515" s="57"/>
      <c r="H515" s="59"/>
      <c r="I515" s="57"/>
      <c r="J515" s="59"/>
      <c r="K515" s="48"/>
      <c r="M515" s="17" t="str">
        <f>IF($B515="", "", IF($B515&gt;'Client List'!$AA$22, 'Client List'!$AB$21, TEXT($B515, "mmm yyyy")))</f>
        <v/>
      </c>
      <c r="O515" s="17" t="str">
        <f t="shared" si="35"/>
        <v/>
      </c>
      <c r="S515" s="17" t="str">
        <f t="shared" si="36"/>
        <v/>
      </c>
      <c r="T515" s="17" t="str">
        <f t="shared" si="37"/>
        <v/>
      </c>
      <c r="U515" s="17" t="str">
        <f t="shared" si="38"/>
        <v/>
      </c>
      <c r="V515" s="17" t="str">
        <f t="shared" si="39"/>
        <v/>
      </c>
      <c r="X515" s="17" t="str">
        <f>IF(C515="", "", IF(COUNTIF('Client List'!$Y$12:$Y$261, C515)=0, "X", ""))</f>
        <v/>
      </c>
      <c r="Z515" s="17" t="str">
        <f>IF(E515="", "", IF(COUNTIF('Client List'!$Y$12:$Y$261, E515)=0, "X", ""))</f>
        <v/>
      </c>
      <c r="AB515" s="17" t="str">
        <f>IF(G515="", "", IF(COUNTIF('Client List'!$Y$12:$Y$261, G515)=0, "X", ""))</f>
        <v/>
      </c>
      <c r="AD515" s="17" t="str">
        <f>IF(I515="", "", IF(COUNTIF('Client List'!$Y$12:$Y$261, I515)=0, "X", ""))</f>
        <v/>
      </c>
    </row>
    <row r="516" spans="1:30" x14ac:dyDescent="0.25">
      <c r="A516" s="48"/>
      <c r="B516" s="64"/>
      <c r="C516" s="57"/>
      <c r="D516" s="59"/>
      <c r="E516" s="57"/>
      <c r="F516" s="59"/>
      <c r="G516" s="57"/>
      <c r="H516" s="59"/>
      <c r="I516" s="57"/>
      <c r="J516" s="59"/>
      <c r="K516" s="48"/>
      <c r="M516" s="17" t="str">
        <f>IF($B516="", "", IF($B516&gt;'Client List'!$AA$22, 'Client List'!$AB$21, TEXT($B516, "mmm yyyy")))</f>
        <v/>
      </c>
      <c r="O516" s="17" t="str">
        <f t="shared" si="35"/>
        <v/>
      </c>
      <c r="S516" s="17" t="str">
        <f t="shared" si="36"/>
        <v/>
      </c>
      <c r="T516" s="17" t="str">
        <f t="shared" si="37"/>
        <v/>
      </c>
      <c r="U516" s="17" t="str">
        <f t="shared" si="38"/>
        <v/>
      </c>
      <c r="V516" s="17" t="str">
        <f t="shared" si="39"/>
        <v/>
      </c>
      <c r="X516" s="17" t="str">
        <f>IF(C516="", "", IF(COUNTIF('Client List'!$Y$12:$Y$261, C516)=0, "X", ""))</f>
        <v/>
      </c>
      <c r="Z516" s="17" t="str">
        <f>IF(E516="", "", IF(COUNTIF('Client List'!$Y$12:$Y$261, E516)=0, "X", ""))</f>
        <v/>
      </c>
      <c r="AB516" s="17" t="str">
        <f>IF(G516="", "", IF(COUNTIF('Client List'!$Y$12:$Y$261, G516)=0, "X", ""))</f>
        <v/>
      </c>
      <c r="AD516" s="17" t="str">
        <f>IF(I516="", "", IF(COUNTIF('Client List'!$Y$12:$Y$261, I516)=0, "X", ""))</f>
        <v/>
      </c>
    </row>
    <row r="517" spans="1:30" x14ac:dyDescent="0.25">
      <c r="A517" s="48"/>
      <c r="B517" s="64"/>
      <c r="C517" s="57"/>
      <c r="D517" s="59"/>
      <c r="E517" s="57"/>
      <c r="F517" s="59"/>
      <c r="G517" s="57"/>
      <c r="H517" s="59"/>
      <c r="I517" s="57"/>
      <c r="J517" s="59"/>
      <c r="K517" s="48"/>
      <c r="M517" s="17" t="str">
        <f>IF($B517="", "", IF($B517&gt;'Client List'!$AA$22, 'Client List'!$AB$21, TEXT($B517, "mmm yyyy")))</f>
        <v/>
      </c>
      <c r="O517" s="17" t="str">
        <f t="shared" si="35"/>
        <v/>
      </c>
      <c r="S517" s="17" t="str">
        <f t="shared" si="36"/>
        <v/>
      </c>
      <c r="T517" s="17" t="str">
        <f t="shared" si="37"/>
        <v/>
      </c>
      <c r="U517" s="17" t="str">
        <f t="shared" si="38"/>
        <v/>
      </c>
      <c r="V517" s="17" t="str">
        <f t="shared" si="39"/>
        <v/>
      </c>
      <c r="X517" s="17" t="str">
        <f>IF(C517="", "", IF(COUNTIF('Client List'!$Y$12:$Y$261, C517)=0, "X", ""))</f>
        <v/>
      </c>
      <c r="Z517" s="17" t="str">
        <f>IF(E517="", "", IF(COUNTIF('Client List'!$Y$12:$Y$261, E517)=0, "X", ""))</f>
        <v/>
      </c>
      <c r="AB517" s="17" t="str">
        <f>IF(G517="", "", IF(COUNTIF('Client List'!$Y$12:$Y$261, G517)=0, "X", ""))</f>
        <v/>
      </c>
      <c r="AD517" s="17" t="str">
        <f>IF(I517="", "", IF(COUNTIF('Client List'!$Y$12:$Y$261, I517)=0, "X", ""))</f>
        <v/>
      </c>
    </row>
    <row r="518" spans="1:30" x14ac:dyDescent="0.25">
      <c r="A518" s="48"/>
      <c r="B518" s="64"/>
      <c r="C518" s="57"/>
      <c r="D518" s="59"/>
      <c r="E518" s="57"/>
      <c r="F518" s="59"/>
      <c r="G518" s="57"/>
      <c r="H518" s="59"/>
      <c r="I518" s="57"/>
      <c r="J518" s="59"/>
      <c r="K518" s="48"/>
      <c r="M518" s="17" t="str">
        <f>IF($B518="", "", IF($B518&gt;'Client List'!$AA$22, 'Client List'!$AB$21, TEXT($B518, "mmm yyyy")))</f>
        <v/>
      </c>
      <c r="O518" s="17" t="str">
        <f t="shared" si="35"/>
        <v/>
      </c>
      <c r="S518" s="17" t="str">
        <f t="shared" si="36"/>
        <v/>
      </c>
      <c r="T518" s="17" t="str">
        <f t="shared" si="37"/>
        <v/>
      </c>
      <c r="U518" s="17" t="str">
        <f t="shared" si="38"/>
        <v/>
      </c>
      <c r="V518" s="17" t="str">
        <f t="shared" si="39"/>
        <v/>
      </c>
      <c r="X518" s="17" t="str">
        <f>IF(C518="", "", IF(COUNTIF('Client List'!$Y$12:$Y$261, C518)=0, "X", ""))</f>
        <v/>
      </c>
      <c r="Z518" s="17" t="str">
        <f>IF(E518="", "", IF(COUNTIF('Client List'!$Y$12:$Y$261, E518)=0, "X", ""))</f>
        <v/>
      </c>
      <c r="AB518" s="17" t="str">
        <f>IF(G518="", "", IF(COUNTIF('Client List'!$Y$12:$Y$261, G518)=0, "X", ""))</f>
        <v/>
      </c>
      <c r="AD518" s="17" t="str">
        <f>IF(I518="", "", IF(COUNTIF('Client List'!$Y$12:$Y$261, I518)=0, "X", ""))</f>
        <v/>
      </c>
    </row>
    <row r="519" spans="1:30" x14ac:dyDescent="0.25">
      <c r="A519" s="48"/>
      <c r="B519" s="64"/>
      <c r="C519" s="57"/>
      <c r="D519" s="59"/>
      <c r="E519" s="57"/>
      <c r="F519" s="59"/>
      <c r="G519" s="57"/>
      <c r="H519" s="59"/>
      <c r="I519" s="57"/>
      <c r="J519" s="59"/>
      <c r="K519" s="48"/>
      <c r="M519" s="17" t="str">
        <f>IF($B519="", "", IF($B519&gt;'Client List'!$AA$22, 'Client List'!$AB$21, TEXT($B519, "mmm yyyy")))</f>
        <v/>
      </c>
      <c r="O519" s="17" t="str">
        <f t="shared" si="35"/>
        <v/>
      </c>
      <c r="S519" s="17" t="str">
        <f t="shared" si="36"/>
        <v/>
      </c>
      <c r="T519" s="17" t="str">
        <f t="shared" si="37"/>
        <v/>
      </c>
      <c r="U519" s="17" t="str">
        <f t="shared" si="38"/>
        <v/>
      </c>
      <c r="V519" s="17" t="str">
        <f t="shared" si="39"/>
        <v/>
      </c>
      <c r="X519" s="17" t="str">
        <f>IF(C519="", "", IF(COUNTIF('Client List'!$Y$12:$Y$261, C519)=0, "X", ""))</f>
        <v/>
      </c>
      <c r="Z519" s="17" t="str">
        <f>IF(E519="", "", IF(COUNTIF('Client List'!$Y$12:$Y$261, E519)=0, "X", ""))</f>
        <v/>
      </c>
      <c r="AB519" s="17" t="str">
        <f>IF(G519="", "", IF(COUNTIF('Client List'!$Y$12:$Y$261, G519)=0, "X", ""))</f>
        <v/>
      </c>
      <c r="AD519" s="17" t="str">
        <f>IF(I519="", "", IF(COUNTIF('Client List'!$Y$12:$Y$261, I519)=0, "X", ""))</f>
        <v/>
      </c>
    </row>
    <row r="520" spans="1:30" x14ac:dyDescent="0.25">
      <c r="A520" s="48"/>
      <c r="B520" s="64"/>
      <c r="C520" s="57"/>
      <c r="D520" s="59"/>
      <c r="E520" s="57"/>
      <c r="F520" s="59"/>
      <c r="G520" s="57"/>
      <c r="H520" s="59"/>
      <c r="I520" s="57"/>
      <c r="J520" s="59"/>
      <c r="K520" s="48"/>
      <c r="M520" s="17" t="str">
        <f>IF($B520="", "", IF($B520&gt;'Client List'!$AA$22, 'Client List'!$AB$21, TEXT($B520, "mmm yyyy")))</f>
        <v/>
      </c>
      <c r="O520" s="17" t="str">
        <f t="shared" si="35"/>
        <v/>
      </c>
      <c r="S520" s="17" t="str">
        <f t="shared" si="36"/>
        <v/>
      </c>
      <c r="T520" s="17" t="str">
        <f t="shared" si="37"/>
        <v/>
      </c>
      <c r="U520" s="17" t="str">
        <f t="shared" si="38"/>
        <v/>
      </c>
      <c r="V520" s="17" t="str">
        <f t="shared" si="39"/>
        <v/>
      </c>
      <c r="X520" s="17" t="str">
        <f>IF(C520="", "", IF(COUNTIF('Client List'!$Y$12:$Y$261, C520)=0, "X", ""))</f>
        <v/>
      </c>
      <c r="Z520" s="17" t="str">
        <f>IF(E520="", "", IF(COUNTIF('Client List'!$Y$12:$Y$261, E520)=0, "X", ""))</f>
        <v/>
      </c>
      <c r="AB520" s="17" t="str">
        <f>IF(G520="", "", IF(COUNTIF('Client List'!$Y$12:$Y$261, G520)=0, "X", ""))</f>
        <v/>
      </c>
      <c r="AD520" s="17" t="str">
        <f>IF(I520="", "", IF(COUNTIF('Client List'!$Y$12:$Y$261, I520)=0, "X", ""))</f>
        <v/>
      </c>
    </row>
    <row r="521" spans="1:30" x14ac:dyDescent="0.25">
      <c r="A521" s="48"/>
      <c r="B521" s="64"/>
      <c r="C521" s="57"/>
      <c r="D521" s="59"/>
      <c r="E521" s="57"/>
      <c r="F521" s="59"/>
      <c r="G521" s="57"/>
      <c r="H521" s="59"/>
      <c r="I521" s="57"/>
      <c r="J521" s="59"/>
      <c r="K521" s="48"/>
      <c r="M521" s="17" t="str">
        <f>IF($B521="", "", IF($B521&gt;'Client List'!$AA$22, 'Client List'!$AB$21, TEXT($B521, "mmm yyyy")))</f>
        <v/>
      </c>
      <c r="O521" s="17" t="str">
        <f t="shared" si="35"/>
        <v/>
      </c>
      <c r="S521" s="17" t="str">
        <f t="shared" si="36"/>
        <v/>
      </c>
      <c r="T521" s="17" t="str">
        <f t="shared" si="37"/>
        <v/>
      </c>
      <c r="U521" s="17" t="str">
        <f t="shared" si="38"/>
        <v/>
      </c>
      <c r="V521" s="17" t="str">
        <f t="shared" si="39"/>
        <v/>
      </c>
      <c r="X521" s="17" t="str">
        <f>IF(C521="", "", IF(COUNTIF('Client List'!$Y$12:$Y$261, C521)=0, "X", ""))</f>
        <v/>
      </c>
      <c r="Z521" s="17" t="str">
        <f>IF(E521="", "", IF(COUNTIF('Client List'!$Y$12:$Y$261, E521)=0, "X", ""))</f>
        <v/>
      </c>
      <c r="AB521" s="17" t="str">
        <f>IF(G521="", "", IF(COUNTIF('Client List'!$Y$12:$Y$261, G521)=0, "X", ""))</f>
        <v/>
      </c>
      <c r="AD521" s="17" t="str">
        <f>IF(I521="", "", IF(COUNTIF('Client List'!$Y$12:$Y$261, I521)=0, "X", ""))</f>
        <v/>
      </c>
    </row>
    <row r="522" spans="1:30" x14ac:dyDescent="0.25">
      <c r="A522" s="48"/>
      <c r="B522" s="64"/>
      <c r="C522" s="57"/>
      <c r="D522" s="59"/>
      <c r="E522" s="57"/>
      <c r="F522" s="59"/>
      <c r="G522" s="57"/>
      <c r="H522" s="59"/>
      <c r="I522" s="57"/>
      <c r="J522" s="59"/>
      <c r="K522" s="48"/>
      <c r="M522" s="17" t="str">
        <f>IF($B522="", "", IF($B522&gt;'Client List'!$AA$22, 'Client List'!$AB$21, TEXT($B522, "mmm yyyy")))</f>
        <v/>
      </c>
      <c r="O522" s="17" t="str">
        <f t="shared" si="35"/>
        <v/>
      </c>
      <c r="S522" s="17" t="str">
        <f t="shared" si="36"/>
        <v/>
      </c>
      <c r="T522" s="17" t="str">
        <f t="shared" si="37"/>
        <v/>
      </c>
      <c r="U522" s="17" t="str">
        <f t="shared" si="38"/>
        <v/>
      </c>
      <c r="V522" s="17" t="str">
        <f t="shared" si="39"/>
        <v/>
      </c>
      <c r="X522" s="17" t="str">
        <f>IF(C522="", "", IF(COUNTIF('Client List'!$Y$12:$Y$261, C522)=0, "X", ""))</f>
        <v/>
      </c>
      <c r="Z522" s="17" t="str">
        <f>IF(E522="", "", IF(COUNTIF('Client List'!$Y$12:$Y$261, E522)=0, "X", ""))</f>
        <v/>
      </c>
      <c r="AB522" s="17" t="str">
        <f>IF(G522="", "", IF(COUNTIF('Client List'!$Y$12:$Y$261, G522)=0, "X", ""))</f>
        <v/>
      </c>
      <c r="AD522" s="17" t="str">
        <f>IF(I522="", "", IF(COUNTIF('Client List'!$Y$12:$Y$261, I522)=0, "X", ""))</f>
        <v/>
      </c>
    </row>
    <row r="523" spans="1:30" x14ac:dyDescent="0.25">
      <c r="A523" s="48"/>
      <c r="B523" s="64"/>
      <c r="C523" s="57"/>
      <c r="D523" s="59"/>
      <c r="E523" s="57"/>
      <c r="F523" s="59"/>
      <c r="G523" s="57"/>
      <c r="H523" s="59"/>
      <c r="I523" s="57"/>
      <c r="J523" s="59"/>
      <c r="K523" s="48"/>
      <c r="M523" s="17" t="str">
        <f>IF($B523="", "", IF($B523&gt;'Client List'!$AA$22, 'Client List'!$AB$21, TEXT($B523, "mmm yyyy")))</f>
        <v/>
      </c>
      <c r="O523" s="17" t="str">
        <f t="shared" si="35"/>
        <v/>
      </c>
      <c r="S523" s="17" t="str">
        <f t="shared" si="36"/>
        <v/>
      </c>
      <c r="T523" s="17" t="str">
        <f t="shared" si="37"/>
        <v/>
      </c>
      <c r="U523" s="17" t="str">
        <f t="shared" si="38"/>
        <v/>
      </c>
      <c r="V523" s="17" t="str">
        <f t="shared" si="39"/>
        <v/>
      </c>
      <c r="X523" s="17" t="str">
        <f>IF(C523="", "", IF(COUNTIF('Client List'!$Y$12:$Y$261, C523)=0, "X", ""))</f>
        <v/>
      </c>
      <c r="Z523" s="17" t="str">
        <f>IF(E523="", "", IF(COUNTIF('Client List'!$Y$12:$Y$261, E523)=0, "X", ""))</f>
        <v/>
      </c>
      <c r="AB523" s="17" t="str">
        <f>IF(G523="", "", IF(COUNTIF('Client List'!$Y$12:$Y$261, G523)=0, "X", ""))</f>
        <v/>
      </c>
      <c r="AD523" s="17" t="str">
        <f>IF(I523="", "", IF(COUNTIF('Client List'!$Y$12:$Y$261, I523)=0, "X", ""))</f>
        <v/>
      </c>
    </row>
    <row r="524" spans="1:30" x14ac:dyDescent="0.25">
      <c r="A524" s="48"/>
      <c r="B524" s="64"/>
      <c r="C524" s="57"/>
      <c r="D524" s="59"/>
      <c r="E524" s="57"/>
      <c r="F524" s="59"/>
      <c r="G524" s="57"/>
      <c r="H524" s="59"/>
      <c r="I524" s="57"/>
      <c r="J524" s="59"/>
      <c r="K524" s="48"/>
      <c r="M524" s="17" t="str">
        <f>IF($B524="", "", IF($B524&gt;'Client List'!$AA$22, 'Client List'!$AB$21, TEXT($B524, "mmm yyyy")))</f>
        <v/>
      </c>
      <c r="O524" s="17" t="str">
        <f t="shared" si="35"/>
        <v/>
      </c>
      <c r="S524" s="17" t="str">
        <f t="shared" si="36"/>
        <v/>
      </c>
      <c r="T524" s="17" t="str">
        <f t="shared" si="37"/>
        <v/>
      </c>
      <c r="U524" s="17" t="str">
        <f t="shared" si="38"/>
        <v/>
      </c>
      <c r="V524" s="17" t="str">
        <f t="shared" si="39"/>
        <v/>
      </c>
      <c r="X524" s="17" t="str">
        <f>IF(C524="", "", IF(COUNTIF('Client List'!$Y$12:$Y$261, C524)=0, "X", ""))</f>
        <v/>
      </c>
      <c r="Z524" s="17" t="str">
        <f>IF(E524="", "", IF(COUNTIF('Client List'!$Y$12:$Y$261, E524)=0, "X", ""))</f>
        <v/>
      </c>
      <c r="AB524" s="17" t="str">
        <f>IF(G524="", "", IF(COUNTIF('Client List'!$Y$12:$Y$261, G524)=0, "X", ""))</f>
        <v/>
      </c>
      <c r="AD524" s="17" t="str">
        <f>IF(I524="", "", IF(COUNTIF('Client List'!$Y$12:$Y$261, I524)=0, "X", ""))</f>
        <v/>
      </c>
    </row>
    <row r="525" spans="1:30" x14ac:dyDescent="0.25">
      <c r="A525" s="48"/>
      <c r="B525" s="64"/>
      <c r="C525" s="57"/>
      <c r="D525" s="59"/>
      <c r="E525" s="57"/>
      <c r="F525" s="59"/>
      <c r="G525" s="57"/>
      <c r="H525" s="59"/>
      <c r="I525" s="57"/>
      <c r="J525" s="59"/>
      <c r="K525" s="48"/>
      <c r="M525" s="17" t="str">
        <f>IF($B525="", "", IF($B525&gt;'Client List'!$AA$22, 'Client List'!$AB$21, TEXT($B525, "mmm yyyy")))</f>
        <v/>
      </c>
      <c r="O525" s="17" t="str">
        <f t="shared" ref="O525:O588" si="40">IF($B525="", "", IF(OR($B525&lt;$O$6, $B525&gt;$O$7), "X", ""))</f>
        <v/>
      </c>
      <c r="S525" s="17" t="str">
        <f t="shared" ref="S525:S588" si="41">IF($C525="", "", _xlfn.CONCAT($M525, " - ", $C525))</f>
        <v/>
      </c>
      <c r="T525" s="17" t="str">
        <f t="shared" ref="T525:T588" si="42">IF($E525="", "", _xlfn.CONCAT($M525, " - ", $E525))</f>
        <v/>
      </c>
      <c r="U525" s="17" t="str">
        <f t="shared" ref="U525:U588" si="43">IF($G525="", "", _xlfn.CONCAT($M525, " - ", $G525))</f>
        <v/>
      </c>
      <c r="V525" s="17" t="str">
        <f t="shared" ref="V525:V588" si="44">IF($I525="", "", _xlfn.CONCAT($M525, " - ", $I525))</f>
        <v/>
      </c>
      <c r="X525" s="17" t="str">
        <f>IF(C525="", "", IF(COUNTIF('Client List'!$Y$12:$Y$261, C525)=0, "X", ""))</f>
        <v/>
      </c>
      <c r="Z525" s="17" t="str">
        <f>IF(E525="", "", IF(COUNTIF('Client List'!$Y$12:$Y$261, E525)=0, "X", ""))</f>
        <v/>
      </c>
      <c r="AB525" s="17" t="str">
        <f>IF(G525="", "", IF(COUNTIF('Client List'!$Y$12:$Y$261, G525)=0, "X", ""))</f>
        <v/>
      </c>
      <c r="AD525" s="17" t="str">
        <f>IF(I525="", "", IF(COUNTIF('Client List'!$Y$12:$Y$261, I525)=0, "X", ""))</f>
        <v/>
      </c>
    </row>
    <row r="526" spans="1:30" x14ac:dyDescent="0.25">
      <c r="A526" s="48"/>
      <c r="B526" s="64"/>
      <c r="C526" s="57"/>
      <c r="D526" s="59"/>
      <c r="E526" s="57"/>
      <c r="F526" s="59"/>
      <c r="G526" s="57"/>
      <c r="H526" s="59"/>
      <c r="I526" s="57"/>
      <c r="J526" s="59"/>
      <c r="K526" s="48"/>
      <c r="M526" s="17" t="str">
        <f>IF($B526="", "", IF($B526&gt;'Client List'!$AA$22, 'Client List'!$AB$21, TEXT($B526, "mmm yyyy")))</f>
        <v/>
      </c>
      <c r="O526" s="17" t="str">
        <f t="shared" si="40"/>
        <v/>
      </c>
      <c r="S526" s="17" t="str">
        <f t="shared" si="41"/>
        <v/>
      </c>
      <c r="T526" s="17" t="str">
        <f t="shared" si="42"/>
        <v/>
      </c>
      <c r="U526" s="17" t="str">
        <f t="shared" si="43"/>
        <v/>
      </c>
      <c r="V526" s="17" t="str">
        <f t="shared" si="44"/>
        <v/>
      </c>
      <c r="X526" s="17" t="str">
        <f>IF(C526="", "", IF(COUNTIF('Client List'!$Y$12:$Y$261, C526)=0, "X", ""))</f>
        <v/>
      </c>
      <c r="Z526" s="17" t="str">
        <f>IF(E526="", "", IF(COUNTIF('Client List'!$Y$12:$Y$261, E526)=0, "X", ""))</f>
        <v/>
      </c>
      <c r="AB526" s="17" t="str">
        <f>IF(G526="", "", IF(COUNTIF('Client List'!$Y$12:$Y$261, G526)=0, "X", ""))</f>
        <v/>
      </c>
      <c r="AD526" s="17" t="str">
        <f>IF(I526="", "", IF(COUNTIF('Client List'!$Y$12:$Y$261, I526)=0, "X", ""))</f>
        <v/>
      </c>
    </row>
    <row r="527" spans="1:30" x14ac:dyDescent="0.25">
      <c r="A527" s="48"/>
      <c r="B527" s="64"/>
      <c r="C527" s="57"/>
      <c r="D527" s="59"/>
      <c r="E527" s="57"/>
      <c r="F527" s="59"/>
      <c r="G527" s="57"/>
      <c r="H527" s="59"/>
      <c r="I527" s="57"/>
      <c r="J527" s="59"/>
      <c r="K527" s="48"/>
      <c r="M527" s="17" t="str">
        <f>IF($B527="", "", IF($B527&gt;'Client List'!$AA$22, 'Client List'!$AB$21, TEXT($B527, "mmm yyyy")))</f>
        <v/>
      </c>
      <c r="O527" s="17" t="str">
        <f t="shared" si="40"/>
        <v/>
      </c>
      <c r="S527" s="17" t="str">
        <f t="shared" si="41"/>
        <v/>
      </c>
      <c r="T527" s="17" t="str">
        <f t="shared" si="42"/>
        <v/>
      </c>
      <c r="U527" s="17" t="str">
        <f t="shared" si="43"/>
        <v/>
      </c>
      <c r="V527" s="17" t="str">
        <f t="shared" si="44"/>
        <v/>
      </c>
      <c r="X527" s="17" t="str">
        <f>IF(C527="", "", IF(COUNTIF('Client List'!$Y$12:$Y$261, C527)=0, "X", ""))</f>
        <v/>
      </c>
      <c r="Z527" s="17" t="str">
        <f>IF(E527="", "", IF(COUNTIF('Client List'!$Y$12:$Y$261, E527)=0, "X", ""))</f>
        <v/>
      </c>
      <c r="AB527" s="17" t="str">
        <f>IF(G527="", "", IF(COUNTIF('Client List'!$Y$12:$Y$261, G527)=0, "X", ""))</f>
        <v/>
      </c>
      <c r="AD527" s="17" t="str">
        <f>IF(I527="", "", IF(COUNTIF('Client List'!$Y$12:$Y$261, I527)=0, "X", ""))</f>
        <v/>
      </c>
    </row>
    <row r="528" spans="1:30" x14ac:dyDescent="0.25">
      <c r="A528" s="48"/>
      <c r="B528" s="64"/>
      <c r="C528" s="57"/>
      <c r="D528" s="59"/>
      <c r="E528" s="57"/>
      <c r="F528" s="59"/>
      <c r="G528" s="57"/>
      <c r="H528" s="59"/>
      <c r="I528" s="57"/>
      <c r="J528" s="59"/>
      <c r="K528" s="48"/>
      <c r="M528" s="17" t="str">
        <f>IF($B528="", "", IF($B528&gt;'Client List'!$AA$22, 'Client List'!$AB$21, TEXT($B528, "mmm yyyy")))</f>
        <v/>
      </c>
      <c r="O528" s="17" t="str">
        <f t="shared" si="40"/>
        <v/>
      </c>
      <c r="S528" s="17" t="str">
        <f t="shared" si="41"/>
        <v/>
      </c>
      <c r="T528" s="17" t="str">
        <f t="shared" si="42"/>
        <v/>
      </c>
      <c r="U528" s="17" t="str">
        <f t="shared" si="43"/>
        <v/>
      </c>
      <c r="V528" s="17" t="str">
        <f t="shared" si="44"/>
        <v/>
      </c>
      <c r="X528" s="17" t="str">
        <f>IF(C528="", "", IF(COUNTIF('Client List'!$Y$12:$Y$261, C528)=0, "X", ""))</f>
        <v/>
      </c>
      <c r="Z528" s="17" t="str">
        <f>IF(E528="", "", IF(COUNTIF('Client List'!$Y$12:$Y$261, E528)=0, "X", ""))</f>
        <v/>
      </c>
      <c r="AB528" s="17" t="str">
        <f>IF(G528="", "", IF(COUNTIF('Client List'!$Y$12:$Y$261, G528)=0, "X", ""))</f>
        <v/>
      </c>
      <c r="AD528" s="17" t="str">
        <f>IF(I528="", "", IF(COUNTIF('Client List'!$Y$12:$Y$261, I528)=0, "X", ""))</f>
        <v/>
      </c>
    </row>
    <row r="529" spans="1:30" x14ac:dyDescent="0.25">
      <c r="A529" s="48"/>
      <c r="B529" s="64"/>
      <c r="C529" s="57"/>
      <c r="D529" s="59"/>
      <c r="E529" s="57"/>
      <c r="F529" s="59"/>
      <c r="G529" s="57"/>
      <c r="H529" s="59"/>
      <c r="I529" s="57"/>
      <c r="J529" s="59"/>
      <c r="K529" s="48"/>
      <c r="M529" s="17" t="str">
        <f>IF($B529="", "", IF($B529&gt;'Client List'!$AA$22, 'Client List'!$AB$21, TEXT($B529, "mmm yyyy")))</f>
        <v/>
      </c>
      <c r="O529" s="17" t="str">
        <f t="shared" si="40"/>
        <v/>
      </c>
      <c r="S529" s="17" t="str">
        <f t="shared" si="41"/>
        <v/>
      </c>
      <c r="T529" s="17" t="str">
        <f t="shared" si="42"/>
        <v/>
      </c>
      <c r="U529" s="17" t="str">
        <f t="shared" si="43"/>
        <v/>
      </c>
      <c r="V529" s="17" t="str">
        <f t="shared" si="44"/>
        <v/>
      </c>
      <c r="X529" s="17" t="str">
        <f>IF(C529="", "", IF(COUNTIF('Client List'!$Y$12:$Y$261, C529)=0, "X", ""))</f>
        <v/>
      </c>
      <c r="Z529" s="17" t="str">
        <f>IF(E529="", "", IF(COUNTIF('Client List'!$Y$12:$Y$261, E529)=0, "X", ""))</f>
        <v/>
      </c>
      <c r="AB529" s="17" t="str">
        <f>IF(G529="", "", IF(COUNTIF('Client List'!$Y$12:$Y$261, G529)=0, "X", ""))</f>
        <v/>
      </c>
      <c r="AD529" s="17" t="str">
        <f>IF(I529="", "", IF(COUNTIF('Client List'!$Y$12:$Y$261, I529)=0, "X", ""))</f>
        <v/>
      </c>
    </row>
    <row r="530" spans="1:30" x14ac:dyDescent="0.25">
      <c r="A530" s="48"/>
      <c r="B530" s="64"/>
      <c r="C530" s="57"/>
      <c r="D530" s="59"/>
      <c r="E530" s="57"/>
      <c r="F530" s="59"/>
      <c r="G530" s="57"/>
      <c r="H530" s="59"/>
      <c r="I530" s="57"/>
      <c r="J530" s="59"/>
      <c r="K530" s="48"/>
      <c r="M530" s="17" t="str">
        <f>IF($B530="", "", IF($B530&gt;'Client List'!$AA$22, 'Client List'!$AB$21, TEXT($B530, "mmm yyyy")))</f>
        <v/>
      </c>
      <c r="O530" s="17" t="str">
        <f t="shared" si="40"/>
        <v/>
      </c>
      <c r="S530" s="17" t="str">
        <f t="shared" si="41"/>
        <v/>
      </c>
      <c r="T530" s="17" t="str">
        <f t="shared" si="42"/>
        <v/>
      </c>
      <c r="U530" s="17" t="str">
        <f t="shared" si="43"/>
        <v/>
      </c>
      <c r="V530" s="17" t="str">
        <f t="shared" si="44"/>
        <v/>
      </c>
      <c r="X530" s="17" t="str">
        <f>IF(C530="", "", IF(COUNTIF('Client List'!$Y$12:$Y$261, C530)=0, "X", ""))</f>
        <v/>
      </c>
      <c r="Z530" s="17" t="str">
        <f>IF(E530="", "", IF(COUNTIF('Client List'!$Y$12:$Y$261, E530)=0, "X", ""))</f>
        <v/>
      </c>
      <c r="AB530" s="17" t="str">
        <f>IF(G530="", "", IF(COUNTIF('Client List'!$Y$12:$Y$261, G530)=0, "X", ""))</f>
        <v/>
      </c>
      <c r="AD530" s="17" t="str">
        <f>IF(I530="", "", IF(COUNTIF('Client List'!$Y$12:$Y$261, I530)=0, "X", ""))</f>
        <v/>
      </c>
    </row>
    <row r="531" spans="1:30" x14ac:dyDescent="0.25">
      <c r="A531" s="48"/>
      <c r="B531" s="64"/>
      <c r="C531" s="57"/>
      <c r="D531" s="59"/>
      <c r="E531" s="57"/>
      <c r="F531" s="59"/>
      <c r="G531" s="57"/>
      <c r="H531" s="59"/>
      <c r="I531" s="57"/>
      <c r="J531" s="59"/>
      <c r="K531" s="48"/>
      <c r="M531" s="17" t="str">
        <f>IF($B531="", "", IF($B531&gt;'Client List'!$AA$22, 'Client List'!$AB$21, TEXT($B531, "mmm yyyy")))</f>
        <v/>
      </c>
      <c r="O531" s="17" t="str">
        <f t="shared" si="40"/>
        <v/>
      </c>
      <c r="S531" s="17" t="str">
        <f t="shared" si="41"/>
        <v/>
      </c>
      <c r="T531" s="17" t="str">
        <f t="shared" si="42"/>
        <v/>
      </c>
      <c r="U531" s="17" t="str">
        <f t="shared" si="43"/>
        <v/>
      </c>
      <c r="V531" s="17" t="str">
        <f t="shared" si="44"/>
        <v/>
      </c>
      <c r="X531" s="17" t="str">
        <f>IF(C531="", "", IF(COUNTIF('Client List'!$Y$12:$Y$261, C531)=0, "X", ""))</f>
        <v/>
      </c>
      <c r="Z531" s="17" t="str">
        <f>IF(E531="", "", IF(COUNTIF('Client List'!$Y$12:$Y$261, E531)=0, "X", ""))</f>
        <v/>
      </c>
      <c r="AB531" s="17" t="str">
        <f>IF(G531="", "", IF(COUNTIF('Client List'!$Y$12:$Y$261, G531)=0, "X", ""))</f>
        <v/>
      </c>
      <c r="AD531" s="17" t="str">
        <f>IF(I531="", "", IF(COUNTIF('Client List'!$Y$12:$Y$261, I531)=0, "X", ""))</f>
        <v/>
      </c>
    </row>
    <row r="532" spans="1:30" x14ac:dyDescent="0.25">
      <c r="A532" s="48"/>
      <c r="B532" s="64"/>
      <c r="C532" s="57"/>
      <c r="D532" s="59"/>
      <c r="E532" s="57"/>
      <c r="F532" s="59"/>
      <c r="G532" s="57"/>
      <c r="H532" s="59"/>
      <c r="I532" s="57"/>
      <c r="J532" s="59"/>
      <c r="K532" s="48"/>
      <c r="M532" s="17" t="str">
        <f>IF($B532="", "", IF($B532&gt;'Client List'!$AA$22, 'Client List'!$AB$21, TEXT($B532, "mmm yyyy")))</f>
        <v/>
      </c>
      <c r="O532" s="17" t="str">
        <f t="shared" si="40"/>
        <v/>
      </c>
      <c r="S532" s="17" t="str">
        <f t="shared" si="41"/>
        <v/>
      </c>
      <c r="T532" s="17" t="str">
        <f t="shared" si="42"/>
        <v/>
      </c>
      <c r="U532" s="17" t="str">
        <f t="shared" si="43"/>
        <v/>
      </c>
      <c r="V532" s="17" t="str">
        <f t="shared" si="44"/>
        <v/>
      </c>
      <c r="X532" s="17" t="str">
        <f>IF(C532="", "", IF(COUNTIF('Client List'!$Y$12:$Y$261, C532)=0, "X", ""))</f>
        <v/>
      </c>
      <c r="Z532" s="17" t="str">
        <f>IF(E532="", "", IF(COUNTIF('Client List'!$Y$12:$Y$261, E532)=0, "X", ""))</f>
        <v/>
      </c>
      <c r="AB532" s="17" t="str">
        <f>IF(G532="", "", IF(COUNTIF('Client List'!$Y$12:$Y$261, G532)=0, "X", ""))</f>
        <v/>
      </c>
      <c r="AD532" s="17" t="str">
        <f>IF(I532="", "", IF(COUNTIF('Client List'!$Y$12:$Y$261, I532)=0, "X", ""))</f>
        <v/>
      </c>
    </row>
    <row r="533" spans="1:30" x14ac:dyDescent="0.25">
      <c r="A533" s="48"/>
      <c r="B533" s="64"/>
      <c r="C533" s="57"/>
      <c r="D533" s="59"/>
      <c r="E533" s="57"/>
      <c r="F533" s="59"/>
      <c r="G533" s="57"/>
      <c r="H533" s="59"/>
      <c r="I533" s="57"/>
      <c r="J533" s="59"/>
      <c r="K533" s="48"/>
      <c r="M533" s="17" t="str">
        <f>IF($B533="", "", IF($B533&gt;'Client List'!$AA$22, 'Client List'!$AB$21, TEXT($B533, "mmm yyyy")))</f>
        <v/>
      </c>
      <c r="O533" s="17" t="str">
        <f t="shared" si="40"/>
        <v/>
      </c>
      <c r="S533" s="17" t="str">
        <f t="shared" si="41"/>
        <v/>
      </c>
      <c r="T533" s="17" t="str">
        <f t="shared" si="42"/>
        <v/>
      </c>
      <c r="U533" s="17" t="str">
        <f t="shared" si="43"/>
        <v/>
      </c>
      <c r="V533" s="17" t="str">
        <f t="shared" si="44"/>
        <v/>
      </c>
      <c r="X533" s="17" t="str">
        <f>IF(C533="", "", IF(COUNTIF('Client List'!$Y$12:$Y$261, C533)=0, "X", ""))</f>
        <v/>
      </c>
      <c r="Z533" s="17" t="str">
        <f>IF(E533="", "", IF(COUNTIF('Client List'!$Y$12:$Y$261, E533)=0, "X", ""))</f>
        <v/>
      </c>
      <c r="AB533" s="17" t="str">
        <f>IF(G533="", "", IF(COUNTIF('Client List'!$Y$12:$Y$261, G533)=0, "X", ""))</f>
        <v/>
      </c>
      <c r="AD533" s="17" t="str">
        <f>IF(I533="", "", IF(COUNTIF('Client List'!$Y$12:$Y$261, I533)=0, "X", ""))</f>
        <v/>
      </c>
    </row>
    <row r="534" spans="1:30" x14ac:dyDescent="0.25">
      <c r="A534" s="48"/>
      <c r="B534" s="64"/>
      <c r="C534" s="57"/>
      <c r="D534" s="59"/>
      <c r="E534" s="57"/>
      <c r="F534" s="59"/>
      <c r="G534" s="57"/>
      <c r="H534" s="59"/>
      <c r="I534" s="57"/>
      <c r="J534" s="59"/>
      <c r="K534" s="48"/>
      <c r="M534" s="17" t="str">
        <f>IF($B534="", "", IF($B534&gt;'Client List'!$AA$22, 'Client List'!$AB$21, TEXT($B534, "mmm yyyy")))</f>
        <v/>
      </c>
      <c r="O534" s="17" t="str">
        <f t="shared" si="40"/>
        <v/>
      </c>
      <c r="S534" s="17" t="str">
        <f t="shared" si="41"/>
        <v/>
      </c>
      <c r="T534" s="17" t="str">
        <f t="shared" si="42"/>
        <v/>
      </c>
      <c r="U534" s="17" t="str">
        <f t="shared" si="43"/>
        <v/>
      </c>
      <c r="V534" s="17" t="str">
        <f t="shared" si="44"/>
        <v/>
      </c>
      <c r="X534" s="17" t="str">
        <f>IF(C534="", "", IF(COUNTIF('Client List'!$Y$12:$Y$261, C534)=0, "X", ""))</f>
        <v/>
      </c>
      <c r="Z534" s="17" t="str">
        <f>IF(E534="", "", IF(COUNTIF('Client List'!$Y$12:$Y$261, E534)=0, "X", ""))</f>
        <v/>
      </c>
      <c r="AB534" s="17" t="str">
        <f>IF(G534="", "", IF(COUNTIF('Client List'!$Y$12:$Y$261, G534)=0, "X", ""))</f>
        <v/>
      </c>
      <c r="AD534" s="17" t="str">
        <f>IF(I534="", "", IF(COUNTIF('Client List'!$Y$12:$Y$261, I534)=0, "X", ""))</f>
        <v/>
      </c>
    </row>
    <row r="535" spans="1:30" x14ac:dyDescent="0.25">
      <c r="A535" s="48"/>
      <c r="B535" s="64"/>
      <c r="C535" s="57"/>
      <c r="D535" s="59"/>
      <c r="E535" s="57"/>
      <c r="F535" s="59"/>
      <c r="G535" s="57"/>
      <c r="H535" s="59"/>
      <c r="I535" s="57"/>
      <c r="J535" s="59"/>
      <c r="K535" s="48"/>
      <c r="M535" s="17" t="str">
        <f>IF($B535="", "", IF($B535&gt;'Client List'!$AA$22, 'Client List'!$AB$21, TEXT($B535, "mmm yyyy")))</f>
        <v/>
      </c>
      <c r="O535" s="17" t="str">
        <f t="shared" si="40"/>
        <v/>
      </c>
      <c r="S535" s="17" t="str">
        <f t="shared" si="41"/>
        <v/>
      </c>
      <c r="T535" s="17" t="str">
        <f t="shared" si="42"/>
        <v/>
      </c>
      <c r="U535" s="17" t="str">
        <f t="shared" si="43"/>
        <v/>
      </c>
      <c r="V535" s="17" t="str">
        <f t="shared" si="44"/>
        <v/>
      </c>
      <c r="X535" s="17" t="str">
        <f>IF(C535="", "", IF(COUNTIF('Client List'!$Y$12:$Y$261, C535)=0, "X", ""))</f>
        <v/>
      </c>
      <c r="Z535" s="17" t="str">
        <f>IF(E535="", "", IF(COUNTIF('Client List'!$Y$12:$Y$261, E535)=0, "X", ""))</f>
        <v/>
      </c>
      <c r="AB535" s="17" t="str">
        <f>IF(G535="", "", IF(COUNTIF('Client List'!$Y$12:$Y$261, G535)=0, "X", ""))</f>
        <v/>
      </c>
      <c r="AD535" s="17" t="str">
        <f>IF(I535="", "", IF(COUNTIF('Client List'!$Y$12:$Y$261, I535)=0, "X", ""))</f>
        <v/>
      </c>
    </row>
    <row r="536" spans="1:30" x14ac:dyDescent="0.25">
      <c r="A536" s="48"/>
      <c r="B536" s="64"/>
      <c r="C536" s="57"/>
      <c r="D536" s="59"/>
      <c r="E536" s="57"/>
      <c r="F536" s="59"/>
      <c r="G536" s="57"/>
      <c r="H536" s="59"/>
      <c r="I536" s="57"/>
      <c r="J536" s="59"/>
      <c r="K536" s="48"/>
      <c r="M536" s="17" t="str">
        <f>IF($B536="", "", IF($B536&gt;'Client List'!$AA$22, 'Client List'!$AB$21, TEXT($B536, "mmm yyyy")))</f>
        <v/>
      </c>
      <c r="O536" s="17" t="str">
        <f t="shared" si="40"/>
        <v/>
      </c>
      <c r="S536" s="17" t="str">
        <f t="shared" si="41"/>
        <v/>
      </c>
      <c r="T536" s="17" t="str">
        <f t="shared" si="42"/>
        <v/>
      </c>
      <c r="U536" s="17" t="str">
        <f t="shared" si="43"/>
        <v/>
      </c>
      <c r="V536" s="17" t="str">
        <f t="shared" si="44"/>
        <v/>
      </c>
      <c r="X536" s="17" t="str">
        <f>IF(C536="", "", IF(COUNTIF('Client List'!$Y$12:$Y$261, C536)=0, "X", ""))</f>
        <v/>
      </c>
      <c r="Z536" s="17" t="str">
        <f>IF(E536="", "", IF(COUNTIF('Client List'!$Y$12:$Y$261, E536)=0, "X", ""))</f>
        <v/>
      </c>
      <c r="AB536" s="17" t="str">
        <f>IF(G536="", "", IF(COUNTIF('Client List'!$Y$12:$Y$261, G536)=0, "X", ""))</f>
        <v/>
      </c>
      <c r="AD536" s="17" t="str">
        <f>IF(I536="", "", IF(COUNTIF('Client List'!$Y$12:$Y$261, I536)=0, "X", ""))</f>
        <v/>
      </c>
    </row>
    <row r="537" spans="1:30" x14ac:dyDescent="0.25">
      <c r="A537" s="48"/>
      <c r="B537" s="64"/>
      <c r="C537" s="57"/>
      <c r="D537" s="59"/>
      <c r="E537" s="57"/>
      <c r="F537" s="59"/>
      <c r="G537" s="57"/>
      <c r="H537" s="59"/>
      <c r="I537" s="57"/>
      <c r="J537" s="59"/>
      <c r="K537" s="48"/>
      <c r="M537" s="17" t="str">
        <f>IF($B537="", "", IF($B537&gt;'Client List'!$AA$22, 'Client List'!$AB$21, TEXT($B537, "mmm yyyy")))</f>
        <v/>
      </c>
      <c r="O537" s="17" t="str">
        <f t="shared" si="40"/>
        <v/>
      </c>
      <c r="S537" s="17" t="str">
        <f t="shared" si="41"/>
        <v/>
      </c>
      <c r="T537" s="17" t="str">
        <f t="shared" si="42"/>
        <v/>
      </c>
      <c r="U537" s="17" t="str">
        <f t="shared" si="43"/>
        <v/>
      </c>
      <c r="V537" s="17" t="str">
        <f t="shared" si="44"/>
        <v/>
      </c>
      <c r="X537" s="17" t="str">
        <f>IF(C537="", "", IF(COUNTIF('Client List'!$Y$12:$Y$261, C537)=0, "X", ""))</f>
        <v/>
      </c>
      <c r="Z537" s="17" t="str">
        <f>IF(E537="", "", IF(COUNTIF('Client List'!$Y$12:$Y$261, E537)=0, "X", ""))</f>
        <v/>
      </c>
      <c r="AB537" s="17" t="str">
        <f>IF(G537="", "", IF(COUNTIF('Client List'!$Y$12:$Y$261, G537)=0, "X", ""))</f>
        <v/>
      </c>
      <c r="AD537" s="17" t="str">
        <f>IF(I537="", "", IF(COUNTIF('Client List'!$Y$12:$Y$261, I537)=0, "X", ""))</f>
        <v/>
      </c>
    </row>
    <row r="538" spans="1:30" x14ac:dyDescent="0.25">
      <c r="A538" s="48"/>
      <c r="B538" s="64"/>
      <c r="C538" s="57"/>
      <c r="D538" s="59"/>
      <c r="E538" s="57"/>
      <c r="F538" s="59"/>
      <c r="G538" s="57"/>
      <c r="H538" s="59"/>
      <c r="I538" s="57"/>
      <c r="J538" s="59"/>
      <c r="K538" s="48"/>
      <c r="M538" s="17" t="str">
        <f>IF($B538="", "", IF($B538&gt;'Client List'!$AA$22, 'Client List'!$AB$21, TEXT($B538, "mmm yyyy")))</f>
        <v/>
      </c>
      <c r="O538" s="17" t="str">
        <f t="shared" si="40"/>
        <v/>
      </c>
      <c r="S538" s="17" t="str">
        <f t="shared" si="41"/>
        <v/>
      </c>
      <c r="T538" s="17" t="str">
        <f t="shared" si="42"/>
        <v/>
      </c>
      <c r="U538" s="17" t="str">
        <f t="shared" si="43"/>
        <v/>
      </c>
      <c r="V538" s="17" t="str">
        <f t="shared" si="44"/>
        <v/>
      </c>
      <c r="X538" s="17" t="str">
        <f>IF(C538="", "", IF(COUNTIF('Client List'!$Y$12:$Y$261, C538)=0, "X", ""))</f>
        <v/>
      </c>
      <c r="Z538" s="17" t="str">
        <f>IF(E538="", "", IF(COUNTIF('Client List'!$Y$12:$Y$261, E538)=0, "X", ""))</f>
        <v/>
      </c>
      <c r="AB538" s="17" t="str">
        <f>IF(G538="", "", IF(COUNTIF('Client List'!$Y$12:$Y$261, G538)=0, "X", ""))</f>
        <v/>
      </c>
      <c r="AD538" s="17" t="str">
        <f>IF(I538="", "", IF(COUNTIF('Client List'!$Y$12:$Y$261, I538)=0, "X", ""))</f>
        <v/>
      </c>
    </row>
    <row r="539" spans="1:30" x14ac:dyDescent="0.25">
      <c r="A539" s="48"/>
      <c r="B539" s="64"/>
      <c r="C539" s="57"/>
      <c r="D539" s="59"/>
      <c r="E539" s="57"/>
      <c r="F539" s="59"/>
      <c r="G539" s="57"/>
      <c r="H539" s="59"/>
      <c r="I539" s="57"/>
      <c r="J539" s="59"/>
      <c r="K539" s="48"/>
      <c r="M539" s="17" t="str">
        <f>IF($B539="", "", IF($B539&gt;'Client List'!$AA$22, 'Client List'!$AB$21, TEXT($B539, "mmm yyyy")))</f>
        <v/>
      </c>
      <c r="O539" s="17" t="str">
        <f t="shared" si="40"/>
        <v/>
      </c>
      <c r="S539" s="17" t="str">
        <f t="shared" si="41"/>
        <v/>
      </c>
      <c r="T539" s="17" t="str">
        <f t="shared" si="42"/>
        <v/>
      </c>
      <c r="U539" s="17" t="str">
        <f t="shared" si="43"/>
        <v/>
      </c>
      <c r="V539" s="17" t="str">
        <f t="shared" si="44"/>
        <v/>
      </c>
      <c r="X539" s="17" t="str">
        <f>IF(C539="", "", IF(COUNTIF('Client List'!$Y$12:$Y$261, C539)=0, "X", ""))</f>
        <v/>
      </c>
      <c r="Z539" s="17" t="str">
        <f>IF(E539="", "", IF(COUNTIF('Client List'!$Y$12:$Y$261, E539)=0, "X", ""))</f>
        <v/>
      </c>
      <c r="AB539" s="17" t="str">
        <f>IF(G539="", "", IF(COUNTIF('Client List'!$Y$12:$Y$261, G539)=0, "X", ""))</f>
        <v/>
      </c>
      <c r="AD539" s="17" t="str">
        <f>IF(I539="", "", IF(COUNTIF('Client List'!$Y$12:$Y$261, I539)=0, "X", ""))</f>
        <v/>
      </c>
    </row>
    <row r="540" spans="1:30" x14ac:dyDescent="0.25">
      <c r="A540" s="48"/>
      <c r="B540" s="64"/>
      <c r="C540" s="57"/>
      <c r="D540" s="59"/>
      <c r="E540" s="57"/>
      <c r="F540" s="59"/>
      <c r="G540" s="57"/>
      <c r="H540" s="59"/>
      <c r="I540" s="57"/>
      <c r="J540" s="59"/>
      <c r="K540" s="48"/>
      <c r="M540" s="17" t="str">
        <f>IF($B540="", "", IF($B540&gt;'Client List'!$AA$22, 'Client List'!$AB$21, TEXT($B540, "mmm yyyy")))</f>
        <v/>
      </c>
      <c r="O540" s="17" t="str">
        <f t="shared" si="40"/>
        <v/>
      </c>
      <c r="S540" s="17" t="str">
        <f t="shared" si="41"/>
        <v/>
      </c>
      <c r="T540" s="17" t="str">
        <f t="shared" si="42"/>
        <v/>
      </c>
      <c r="U540" s="17" t="str">
        <f t="shared" si="43"/>
        <v/>
      </c>
      <c r="V540" s="17" t="str">
        <f t="shared" si="44"/>
        <v/>
      </c>
      <c r="X540" s="17" t="str">
        <f>IF(C540="", "", IF(COUNTIF('Client List'!$Y$12:$Y$261, C540)=0, "X", ""))</f>
        <v/>
      </c>
      <c r="Z540" s="17" t="str">
        <f>IF(E540="", "", IF(COUNTIF('Client List'!$Y$12:$Y$261, E540)=0, "X", ""))</f>
        <v/>
      </c>
      <c r="AB540" s="17" t="str">
        <f>IF(G540="", "", IF(COUNTIF('Client List'!$Y$12:$Y$261, G540)=0, "X", ""))</f>
        <v/>
      </c>
      <c r="AD540" s="17" t="str">
        <f>IF(I540="", "", IF(COUNTIF('Client List'!$Y$12:$Y$261, I540)=0, "X", ""))</f>
        <v/>
      </c>
    </row>
    <row r="541" spans="1:30" x14ac:dyDescent="0.25">
      <c r="A541" s="48"/>
      <c r="B541" s="64"/>
      <c r="C541" s="57"/>
      <c r="D541" s="59"/>
      <c r="E541" s="57"/>
      <c r="F541" s="59"/>
      <c r="G541" s="57"/>
      <c r="H541" s="59"/>
      <c r="I541" s="57"/>
      <c r="J541" s="59"/>
      <c r="K541" s="48"/>
      <c r="M541" s="17" t="str">
        <f>IF($B541="", "", IF($B541&gt;'Client List'!$AA$22, 'Client List'!$AB$21, TEXT($B541, "mmm yyyy")))</f>
        <v/>
      </c>
      <c r="O541" s="17" t="str">
        <f t="shared" si="40"/>
        <v/>
      </c>
      <c r="S541" s="17" t="str">
        <f t="shared" si="41"/>
        <v/>
      </c>
      <c r="T541" s="17" t="str">
        <f t="shared" si="42"/>
        <v/>
      </c>
      <c r="U541" s="17" t="str">
        <f t="shared" si="43"/>
        <v/>
      </c>
      <c r="V541" s="17" t="str">
        <f t="shared" si="44"/>
        <v/>
      </c>
      <c r="X541" s="17" t="str">
        <f>IF(C541="", "", IF(COUNTIF('Client List'!$Y$12:$Y$261, C541)=0, "X", ""))</f>
        <v/>
      </c>
      <c r="Z541" s="17" t="str">
        <f>IF(E541="", "", IF(COUNTIF('Client List'!$Y$12:$Y$261, E541)=0, "X", ""))</f>
        <v/>
      </c>
      <c r="AB541" s="17" t="str">
        <f>IF(G541="", "", IF(COUNTIF('Client List'!$Y$12:$Y$261, G541)=0, "X", ""))</f>
        <v/>
      </c>
      <c r="AD541" s="17" t="str">
        <f>IF(I541="", "", IF(COUNTIF('Client List'!$Y$12:$Y$261, I541)=0, "X", ""))</f>
        <v/>
      </c>
    </row>
    <row r="542" spans="1:30" x14ac:dyDescent="0.25">
      <c r="A542" s="48"/>
      <c r="B542" s="64"/>
      <c r="C542" s="57"/>
      <c r="D542" s="59"/>
      <c r="E542" s="57"/>
      <c r="F542" s="59"/>
      <c r="G542" s="57"/>
      <c r="H542" s="59"/>
      <c r="I542" s="57"/>
      <c r="J542" s="59"/>
      <c r="K542" s="48"/>
      <c r="M542" s="17" t="str">
        <f>IF($B542="", "", IF($B542&gt;'Client List'!$AA$22, 'Client List'!$AB$21, TEXT($B542, "mmm yyyy")))</f>
        <v/>
      </c>
      <c r="O542" s="17" t="str">
        <f t="shared" si="40"/>
        <v/>
      </c>
      <c r="S542" s="17" t="str">
        <f t="shared" si="41"/>
        <v/>
      </c>
      <c r="T542" s="17" t="str">
        <f t="shared" si="42"/>
        <v/>
      </c>
      <c r="U542" s="17" t="str">
        <f t="shared" si="43"/>
        <v/>
      </c>
      <c r="V542" s="17" t="str">
        <f t="shared" si="44"/>
        <v/>
      </c>
      <c r="X542" s="17" t="str">
        <f>IF(C542="", "", IF(COUNTIF('Client List'!$Y$12:$Y$261, C542)=0, "X", ""))</f>
        <v/>
      </c>
      <c r="Z542" s="17" t="str">
        <f>IF(E542="", "", IF(COUNTIF('Client List'!$Y$12:$Y$261, E542)=0, "X", ""))</f>
        <v/>
      </c>
      <c r="AB542" s="17" t="str">
        <f>IF(G542="", "", IF(COUNTIF('Client List'!$Y$12:$Y$261, G542)=0, "X", ""))</f>
        <v/>
      </c>
      <c r="AD542" s="17" t="str">
        <f>IF(I542="", "", IF(COUNTIF('Client List'!$Y$12:$Y$261, I542)=0, "X", ""))</f>
        <v/>
      </c>
    </row>
    <row r="543" spans="1:30" x14ac:dyDescent="0.25">
      <c r="A543" s="48"/>
      <c r="B543" s="64"/>
      <c r="C543" s="57"/>
      <c r="D543" s="59"/>
      <c r="E543" s="57"/>
      <c r="F543" s="59"/>
      <c r="G543" s="57"/>
      <c r="H543" s="59"/>
      <c r="I543" s="57"/>
      <c r="J543" s="59"/>
      <c r="K543" s="48"/>
      <c r="M543" s="17" t="str">
        <f>IF($B543="", "", IF($B543&gt;'Client List'!$AA$22, 'Client List'!$AB$21, TEXT($B543, "mmm yyyy")))</f>
        <v/>
      </c>
      <c r="O543" s="17" t="str">
        <f t="shared" si="40"/>
        <v/>
      </c>
      <c r="S543" s="17" t="str">
        <f t="shared" si="41"/>
        <v/>
      </c>
      <c r="T543" s="17" t="str">
        <f t="shared" si="42"/>
        <v/>
      </c>
      <c r="U543" s="17" t="str">
        <f t="shared" si="43"/>
        <v/>
      </c>
      <c r="V543" s="17" t="str">
        <f t="shared" si="44"/>
        <v/>
      </c>
      <c r="X543" s="17" t="str">
        <f>IF(C543="", "", IF(COUNTIF('Client List'!$Y$12:$Y$261, C543)=0, "X", ""))</f>
        <v/>
      </c>
      <c r="Z543" s="17" t="str">
        <f>IF(E543="", "", IF(COUNTIF('Client List'!$Y$12:$Y$261, E543)=0, "X", ""))</f>
        <v/>
      </c>
      <c r="AB543" s="17" t="str">
        <f>IF(G543="", "", IF(COUNTIF('Client List'!$Y$12:$Y$261, G543)=0, "X", ""))</f>
        <v/>
      </c>
      <c r="AD543" s="17" t="str">
        <f>IF(I543="", "", IF(COUNTIF('Client List'!$Y$12:$Y$261, I543)=0, "X", ""))</f>
        <v/>
      </c>
    </row>
    <row r="544" spans="1:30" x14ac:dyDescent="0.25">
      <c r="A544" s="48"/>
      <c r="B544" s="64"/>
      <c r="C544" s="57"/>
      <c r="D544" s="59"/>
      <c r="E544" s="57"/>
      <c r="F544" s="59"/>
      <c r="G544" s="57"/>
      <c r="H544" s="59"/>
      <c r="I544" s="57"/>
      <c r="J544" s="59"/>
      <c r="K544" s="48"/>
      <c r="M544" s="17" t="str">
        <f>IF($B544="", "", IF($B544&gt;'Client List'!$AA$22, 'Client List'!$AB$21, TEXT($B544, "mmm yyyy")))</f>
        <v/>
      </c>
      <c r="O544" s="17" t="str">
        <f t="shared" si="40"/>
        <v/>
      </c>
      <c r="S544" s="17" t="str">
        <f t="shared" si="41"/>
        <v/>
      </c>
      <c r="T544" s="17" t="str">
        <f t="shared" si="42"/>
        <v/>
      </c>
      <c r="U544" s="17" t="str">
        <f t="shared" si="43"/>
        <v/>
      </c>
      <c r="V544" s="17" t="str">
        <f t="shared" si="44"/>
        <v/>
      </c>
      <c r="X544" s="17" t="str">
        <f>IF(C544="", "", IF(COUNTIF('Client List'!$Y$12:$Y$261, C544)=0, "X", ""))</f>
        <v/>
      </c>
      <c r="Z544" s="17" t="str">
        <f>IF(E544="", "", IF(COUNTIF('Client List'!$Y$12:$Y$261, E544)=0, "X", ""))</f>
        <v/>
      </c>
      <c r="AB544" s="17" t="str">
        <f>IF(G544="", "", IF(COUNTIF('Client List'!$Y$12:$Y$261, G544)=0, "X", ""))</f>
        <v/>
      </c>
      <c r="AD544" s="17" t="str">
        <f>IF(I544="", "", IF(COUNTIF('Client List'!$Y$12:$Y$261, I544)=0, "X", ""))</f>
        <v/>
      </c>
    </row>
    <row r="545" spans="1:30" x14ac:dyDescent="0.25">
      <c r="A545" s="48"/>
      <c r="B545" s="64"/>
      <c r="C545" s="57"/>
      <c r="D545" s="59"/>
      <c r="E545" s="57"/>
      <c r="F545" s="59"/>
      <c r="G545" s="57"/>
      <c r="H545" s="59"/>
      <c r="I545" s="57"/>
      <c r="J545" s="59"/>
      <c r="K545" s="48"/>
      <c r="M545" s="17" t="str">
        <f>IF($B545="", "", IF($B545&gt;'Client List'!$AA$22, 'Client List'!$AB$21, TEXT($B545, "mmm yyyy")))</f>
        <v/>
      </c>
      <c r="O545" s="17" t="str">
        <f t="shared" si="40"/>
        <v/>
      </c>
      <c r="S545" s="17" t="str">
        <f t="shared" si="41"/>
        <v/>
      </c>
      <c r="T545" s="17" t="str">
        <f t="shared" si="42"/>
        <v/>
      </c>
      <c r="U545" s="17" t="str">
        <f t="shared" si="43"/>
        <v/>
      </c>
      <c r="V545" s="17" t="str">
        <f t="shared" si="44"/>
        <v/>
      </c>
      <c r="X545" s="17" t="str">
        <f>IF(C545="", "", IF(COUNTIF('Client List'!$Y$12:$Y$261, C545)=0, "X", ""))</f>
        <v/>
      </c>
      <c r="Z545" s="17" t="str">
        <f>IF(E545="", "", IF(COUNTIF('Client List'!$Y$12:$Y$261, E545)=0, "X", ""))</f>
        <v/>
      </c>
      <c r="AB545" s="17" t="str">
        <f>IF(G545="", "", IF(COUNTIF('Client List'!$Y$12:$Y$261, G545)=0, "X", ""))</f>
        <v/>
      </c>
      <c r="AD545" s="17" t="str">
        <f>IF(I545="", "", IF(COUNTIF('Client List'!$Y$12:$Y$261, I545)=0, "X", ""))</f>
        <v/>
      </c>
    </row>
    <row r="546" spans="1:30" x14ac:dyDescent="0.25">
      <c r="A546" s="48"/>
      <c r="B546" s="64"/>
      <c r="C546" s="57"/>
      <c r="D546" s="59"/>
      <c r="E546" s="57"/>
      <c r="F546" s="59"/>
      <c r="G546" s="57"/>
      <c r="H546" s="59"/>
      <c r="I546" s="57"/>
      <c r="J546" s="59"/>
      <c r="K546" s="48"/>
      <c r="M546" s="17" t="str">
        <f>IF($B546="", "", IF($B546&gt;'Client List'!$AA$22, 'Client List'!$AB$21, TEXT($B546, "mmm yyyy")))</f>
        <v/>
      </c>
      <c r="O546" s="17" t="str">
        <f t="shared" si="40"/>
        <v/>
      </c>
      <c r="S546" s="17" t="str">
        <f t="shared" si="41"/>
        <v/>
      </c>
      <c r="T546" s="17" t="str">
        <f t="shared" si="42"/>
        <v/>
      </c>
      <c r="U546" s="17" t="str">
        <f t="shared" si="43"/>
        <v/>
      </c>
      <c r="V546" s="17" t="str">
        <f t="shared" si="44"/>
        <v/>
      </c>
      <c r="X546" s="17" t="str">
        <f>IF(C546="", "", IF(COUNTIF('Client List'!$Y$12:$Y$261, C546)=0, "X", ""))</f>
        <v/>
      </c>
      <c r="Z546" s="17" t="str">
        <f>IF(E546="", "", IF(COUNTIF('Client List'!$Y$12:$Y$261, E546)=0, "X", ""))</f>
        <v/>
      </c>
      <c r="AB546" s="17" t="str">
        <f>IF(G546="", "", IF(COUNTIF('Client List'!$Y$12:$Y$261, G546)=0, "X", ""))</f>
        <v/>
      </c>
      <c r="AD546" s="17" t="str">
        <f>IF(I546="", "", IF(COUNTIF('Client List'!$Y$12:$Y$261, I546)=0, "X", ""))</f>
        <v/>
      </c>
    </row>
    <row r="547" spans="1:30" x14ac:dyDescent="0.25">
      <c r="A547" s="48"/>
      <c r="B547" s="64"/>
      <c r="C547" s="57"/>
      <c r="D547" s="59"/>
      <c r="E547" s="57"/>
      <c r="F547" s="59"/>
      <c r="G547" s="57"/>
      <c r="H547" s="59"/>
      <c r="I547" s="57"/>
      <c r="J547" s="59"/>
      <c r="K547" s="48"/>
      <c r="M547" s="17" t="str">
        <f>IF($B547="", "", IF($B547&gt;'Client List'!$AA$22, 'Client List'!$AB$21, TEXT($B547, "mmm yyyy")))</f>
        <v/>
      </c>
      <c r="O547" s="17" t="str">
        <f t="shared" si="40"/>
        <v/>
      </c>
      <c r="S547" s="17" t="str">
        <f t="shared" si="41"/>
        <v/>
      </c>
      <c r="T547" s="17" t="str">
        <f t="shared" si="42"/>
        <v/>
      </c>
      <c r="U547" s="17" t="str">
        <f t="shared" si="43"/>
        <v/>
      </c>
      <c r="V547" s="17" t="str">
        <f t="shared" si="44"/>
        <v/>
      </c>
      <c r="X547" s="17" t="str">
        <f>IF(C547="", "", IF(COUNTIF('Client List'!$Y$12:$Y$261, C547)=0, "X", ""))</f>
        <v/>
      </c>
      <c r="Z547" s="17" t="str">
        <f>IF(E547="", "", IF(COUNTIF('Client List'!$Y$12:$Y$261, E547)=0, "X", ""))</f>
        <v/>
      </c>
      <c r="AB547" s="17" t="str">
        <f>IF(G547="", "", IF(COUNTIF('Client List'!$Y$12:$Y$261, G547)=0, "X", ""))</f>
        <v/>
      </c>
      <c r="AD547" s="17" t="str">
        <f>IF(I547="", "", IF(COUNTIF('Client List'!$Y$12:$Y$261, I547)=0, "X", ""))</f>
        <v/>
      </c>
    </row>
    <row r="548" spans="1:30" x14ac:dyDescent="0.25">
      <c r="A548" s="48"/>
      <c r="B548" s="64"/>
      <c r="C548" s="57"/>
      <c r="D548" s="59"/>
      <c r="E548" s="57"/>
      <c r="F548" s="59"/>
      <c r="G548" s="57"/>
      <c r="H548" s="59"/>
      <c r="I548" s="57"/>
      <c r="J548" s="59"/>
      <c r="K548" s="48"/>
      <c r="M548" s="17" t="str">
        <f>IF($B548="", "", IF($B548&gt;'Client List'!$AA$22, 'Client List'!$AB$21, TEXT($B548, "mmm yyyy")))</f>
        <v/>
      </c>
      <c r="O548" s="17" t="str">
        <f t="shared" si="40"/>
        <v/>
      </c>
      <c r="S548" s="17" t="str">
        <f t="shared" si="41"/>
        <v/>
      </c>
      <c r="T548" s="17" t="str">
        <f t="shared" si="42"/>
        <v/>
      </c>
      <c r="U548" s="17" t="str">
        <f t="shared" si="43"/>
        <v/>
      </c>
      <c r="V548" s="17" t="str">
        <f t="shared" si="44"/>
        <v/>
      </c>
      <c r="X548" s="17" t="str">
        <f>IF(C548="", "", IF(COUNTIF('Client List'!$Y$12:$Y$261, C548)=0, "X", ""))</f>
        <v/>
      </c>
      <c r="Z548" s="17" t="str">
        <f>IF(E548="", "", IF(COUNTIF('Client List'!$Y$12:$Y$261, E548)=0, "X", ""))</f>
        <v/>
      </c>
      <c r="AB548" s="17" t="str">
        <f>IF(G548="", "", IF(COUNTIF('Client List'!$Y$12:$Y$261, G548)=0, "X", ""))</f>
        <v/>
      </c>
      <c r="AD548" s="17" t="str">
        <f>IF(I548="", "", IF(COUNTIF('Client List'!$Y$12:$Y$261, I548)=0, "X", ""))</f>
        <v/>
      </c>
    </row>
    <row r="549" spans="1:30" x14ac:dyDescent="0.25">
      <c r="A549" s="48"/>
      <c r="B549" s="64"/>
      <c r="C549" s="57"/>
      <c r="D549" s="59"/>
      <c r="E549" s="57"/>
      <c r="F549" s="59"/>
      <c r="G549" s="57"/>
      <c r="H549" s="59"/>
      <c r="I549" s="57"/>
      <c r="J549" s="59"/>
      <c r="K549" s="48"/>
      <c r="M549" s="17" t="str">
        <f>IF($B549="", "", IF($B549&gt;'Client List'!$AA$22, 'Client List'!$AB$21, TEXT($B549, "mmm yyyy")))</f>
        <v/>
      </c>
      <c r="O549" s="17" t="str">
        <f t="shared" si="40"/>
        <v/>
      </c>
      <c r="S549" s="17" t="str">
        <f t="shared" si="41"/>
        <v/>
      </c>
      <c r="T549" s="17" t="str">
        <f t="shared" si="42"/>
        <v/>
      </c>
      <c r="U549" s="17" t="str">
        <f t="shared" si="43"/>
        <v/>
      </c>
      <c r="V549" s="17" t="str">
        <f t="shared" si="44"/>
        <v/>
      </c>
      <c r="X549" s="17" t="str">
        <f>IF(C549="", "", IF(COUNTIF('Client List'!$Y$12:$Y$261, C549)=0, "X", ""))</f>
        <v/>
      </c>
      <c r="Z549" s="17" t="str">
        <f>IF(E549="", "", IF(COUNTIF('Client List'!$Y$12:$Y$261, E549)=0, "X", ""))</f>
        <v/>
      </c>
      <c r="AB549" s="17" t="str">
        <f>IF(G549="", "", IF(COUNTIF('Client List'!$Y$12:$Y$261, G549)=0, "X", ""))</f>
        <v/>
      </c>
      <c r="AD549" s="17" t="str">
        <f>IF(I549="", "", IF(COUNTIF('Client List'!$Y$12:$Y$261, I549)=0, "X", ""))</f>
        <v/>
      </c>
    </row>
    <row r="550" spans="1:30" x14ac:dyDescent="0.25">
      <c r="A550" s="48"/>
      <c r="B550" s="64"/>
      <c r="C550" s="57"/>
      <c r="D550" s="59"/>
      <c r="E550" s="57"/>
      <c r="F550" s="59"/>
      <c r="G550" s="57"/>
      <c r="H550" s="59"/>
      <c r="I550" s="57"/>
      <c r="J550" s="59"/>
      <c r="K550" s="48"/>
      <c r="M550" s="17" t="str">
        <f>IF($B550="", "", IF($B550&gt;'Client List'!$AA$22, 'Client List'!$AB$21, TEXT($B550, "mmm yyyy")))</f>
        <v/>
      </c>
      <c r="O550" s="17" t="str">
        <f t="shared" si="40"/>
        <v/>
      </c>
      <c r="S550" s="17" t="str">
        <f t="shared" si="41"/>
        <v/>
      </c>
      <c r="T550" s="17" t="str">
        <f t="shared" si="42"/>
        <v/>
      </c>
      <c r="U550" s="17" t="str">
        <f t="shared" si="43"/>
        <v/>
      </c>
      <c r="V550" s="17" t="str">
        <f t="shared" si="44"/>
        <v/>
      </c>
      <c r="X550" s="17" t="str">
        <f>IF(C550="", "", IF(COUNTIF('Client List'!$Y$12:$Y$261, C550)=0, "X", ""))</f>
        <v/>
      </c>
      <c r="Z550" s="17" t="str">
        <f>IF(E550="", "", IF(COUNTIF('Client List'!$Y$12:$Y$261, E550)=0, "X", ""))</f>
        <v/>
      </c>
      <c r="AB550" s="17" t="str">
        <f>IF(G550="", "", IF(COUNTIF('Client List'!$Y$12:$Y$261, G550)=0, "X", ""))</f>
        <v/>
      </c>
      <c r="AD550" s="17" t="str">
        <f>IF(I550="", "", IF(COUNTIF('Client List'!$Y$12:$Y$261, I550)=0, "X", ""))</f>
        <v/>
      </c>
    </row>
    <row r="551" spans="1:30" x14ac:dyDescent="0.25">
      <c r="A551" s="48"/>
      <c r="B551" s="64"/>
      <c r="C551" s="57"/>
      <c r="D551" s="59"/>
      <c r="E551" s="57"/>
      <c r="F551" s="59"/>
      <c r="G551" s="57"/>
      <c r="H551" s="59"/>
      <c r="I551" s="57"/>
      <c r="J551" s="59"/>
      <c r="K551" s="48"/>
      <c r="M551" s="17" t="str">
        <f>IF($B551="", "", IF($B551&gt;'Client List'!$AA$22, 'Client List'!$AB$21, TEXT($B551, "mmm yyyy")))</f>
        <v/>
      </c>
      <c r="O551" s="17" t="str">
        <f t="shared" si="40"/>
        <v/>
      </c>
      <c r="S551" s="17" t="str">
        <f t="shared" si="41"/>
        <v/>
      </c>
      <c r="T551" s="17" t="str">
        <f t="shared" si="42"/>
        <v/>
      </c>
      <c r="U551" s="17" t="str">
        <f t="shared" si="43"/>
        <v/>
      </c>
      <c r="V551" s="17" t="str">
        <f t="shared" si="44"/>
        <v/>
      </c>
      <c r="X551" s="17" t="str">
        <f>IF(C551="", "", IF(COUNTIF('Client List'!$Y$12:$Y$261, C551)=0, "X", ""))</f>
        <v/>
      </c>
      <c r="Z551" s="17" t="str">
        <f>IF(E551="", "", IF(COUNTIF('Client List'!$Y$12:$Y$261, E551)=0, "X", ""))</f>
        <v/>
      </c>
      <c r="AB551" s="17" t="str">
        <f>IF(G551="", "", IF(COUNTIF('Client List'!$Y$12:$Y$261, G551)=0, "X", ""))</f>
        <v/>
      </c>
      <c r="AD551" s="17" t="str">
        <f>IF(I551="", "", IF(COUNTIF('Client List'!$Y$12:$Y$261, I551)=0, "X", ""))</f>
        <v/>
      </c>
    </row>
    <row r="552" spans="1:30" x14ac:dyDescent="0.25">
      <c r="A552" s="48"/>
      <c r="B552" s="64"/>
      <c r="C552" s="57"/>
      <c r="D552" s="59"/>
      <c r="E552" s="57"/>
      <c r="F552" s="59"/>
      <c r="G552" s="57"/>
      <c r="H552" s="59"/>
      <c r="I552" s="57"/>
      <c r="J552" s="59"/>
      <c r="K552" s="48"/>
      <c r="M552" s="17" t="str">
        <f>IF($B552="", "", IF($B552&gt;'Client List'!$AA$22, 'Client List'!$AB$21, TEXT($B552, "mmm yyyy")))</f>
        <v/>
      </c>
      <c r="O552" s="17" t="str">
        <f t="shared" si="40"/>
        <v/>
      </c>
      <c r="S552" s="17" t="str">
        <f t="shared" si="41"/>
        <v/>
      </c>
      <c r="T552" s="17" t="str">
        <f t="shared" si="42"/>
        <v/>
      </c>
      <c r="U552" s="17" t="str">
        <f t="shared" si="43"/>
        <v/>
      </c>
      <c r="V552" s="17" t="str">
        <f t="shared" si="44"/>
        <v/>
      </c>
      <c r="X552" s="17" t="str">
        <f>IF(C552="", "", IF(COUNTIF('Client List'!$Y$12:$Y$261, C552)=0, "X", ""))</f>
        <v/>
      </c>
      <c r="Z552" s="17" t="str">
        <f>IF(E552="", "", IF(COUNTIF('Client List'!$Y$12:$Y$261, E552)=0, "X", ""))</f>
        <v/>
      </c>
      <c r="AB552" s="17" t="str">
        <f>IF(G552="", "", IF(COUNTIF('Client List'!$Y$12:$Y$261, G552)=0, "X", ""))</f>
        <v/>
      </c>
      <c r="AD552" s="17" t="str">
        <f>IF(I552="", "", IF(COUNTIF('Client List'!$Y$12:$Y$261, I552)=0, "X", ""))</f>
        <v/>
      </c>
    </row>
    <row r="553" spans="1:30" x14ac:dyDescent="0.25">
      <c r="A553" s="48"/>
      <c r="B553" s="64"/>
      <c r="C553" s="57"/>
      <c r="D553" s="59"/>
      <c r="E553" s="57"/>
      <c r="F553" s="59"/>
      <c r="G553" s="57"/>
      <c r="H553" s="59"/>
      <c r="I553" s="57"/>
      <c r="J553" s="59"/>
      <c r="K553" s="48"/>
      <c r="M553" s="17" t="str">
        <f>IF($B553="", "", IF($B553&gt;'Client List'!$AA$22, 'Client List'!$AB$21, TEXT($B553, "mmm yyyy")))</f>
        <v/>
      </c>
      <c r="O553" s="17" t="str">
        <f t="shared" si="40"/>
        <v/>
      </c>
      <c r="S553" s="17" t="str">
        <f t="shared" si="41"/>
        <v/>
      </c>
      <c r="T553" s="17" t="str">
        <f t="shared" si="42"/>
        <v/>
      </c>
      <c r="U553" s="17" t="str">
        <f t="shared" si="43"/>
        <v/>
      </c>
      <c r="V553" s="17" t="str">
        <f t="shared" si="44"/>
        <v/>
      </c>
      <c r="X553" s="17" t="str">
        <f>IF(C553="", "", IF(COUNTIF('Client List'!$Y$12:$Y$261, C553)=0, "X", ""))</f>
        <v/>
      </c>
      <c r="Z553" s="17" t="str">
        <f>IF(E553="", "", IF(COUNTIF('Client List'!$Y$12:$Y$261, E553)=0, "X", ""))</f>
        <v/>
      </c>
      <c r="AB553" s="17" t="str">
        <f>IF(G553="", "", IF(COUNTIF('Client List'!$Y$12:$Y$261, G553)=0, "X", ""))</f>
        <v/>
      </c>
      <c r="AD553" s="17" t="str">
        <f>IF(I553="", "", IF(COUNTIF('Client List'!$Y$12:$Y$261, I553)=0, "X", ""))</f>
        <v/>
      </c>
    </row>
    <row r="554" spans="1:30" x14ac:dyDescent="0.25">
      <c r="A554" s="48"/>
      <c r="B554" s="64"/>
      <c r="C554" s="57"/>
      <c r="D554" s="59"/>
      <c r="E554" s="57"/>
      <c r="F554" s="59"/>
      <c r="G554" s="57"/>
      <c r="H554" s="59"/>
      <c r="I554" s="57"/>
      <c r="J554" s="59"/>
      <c r="K554" s="48"/>
      <c r="M554" s="17" t="str">
        <f>IF($B554="", "", IF($B554&gt;'Client List'!$AA$22, 'Client List'!$AB$21, TEXT($B554, "mmm yyyy")))</f>
        <v/>
      </c>
      <c r="O554" s="17" t="str">
        <f t="shared" si="40"/>
        <v/>
      </c>
      <c r="S554" s="17" t="str">
        <f t="shared" si="41"/>
        <v/>
      </c>
      <c r="T554" s="17" t="str">
        <f t="shared" si="42"/>
        <v/>
      </c>
      <c r="U554" s="17" t="str">
        <f t="shared" si="43"/>
        <v/>
      </c>
      <c r="V554" s="17" t="str">
        <f t="shared" si="44"/>
        <v/>
      </c>
      <c r="X554" s="17" t="str">
        <f>IF(C554="", "", IF(COUNTIF('Client List'!$Y$12:$Y$261, C554)=0, "X", ""))</f>
        <v/>
      </c>
      <c r="Z554" s="17" t="str">
        <f>IF(E554="", "", IF(COUNTIF('Client List'!$Y$12:$Y$261, E554)=0, "X", ""))</f>
        <v/>
      </c>
      <c r="AB554" s="17" t="str">
        <f>IF(G554="", "", IF(COUNTIF('Client List'!$Y$12:$Y$261, G554)=0, "X", ""))</f>
        <v/>
      </c>
      <c r="AD554" s="17" t="str">
        <f>IF(I554="", "", IF(COUNTIF('Client List'!$Y$12:$Y$261, I554)=0, "X", ""))</f>
        <v/>
      </c>
    </row>
    <row r="555" spans="1:30" x14ac:dyDescent="0.25">
      <c r="A555" s="48"/>
      <c r="B555" s="64"/>
      <c r="C555" s="57"/>
      <c r="D555" s="59"/>
      <c r="E555" s="57"/>
      <c r="F555" s="59"/>
      <c r="G555" s="57"/>
      <c r="H555" s="59"/>
      <c r="I555" s="57"/>
      <c r="J555" s="59"/>
      <c r="K555" s="48"/>
      <c r="M555" s="17" t="str">
        <f>IF($B555="", "", IF($B555&gt;'Client List'!$AA$22, 'Client List'!$AB$21, TEXT($B555, "mmm yyyy")))</f>
        <v/>
      </c>
      <c r="O555" s="17" t="str">
        <f t="shared" si="40"/>
        <v/>
      </c>
      <c r="S555" s="17" t="str">
        <f t="shared" si="41"/>
        <v/>
      </c>
      <c r="T555" s="17" t="str">
        <f t="shared" si="42"/>
        <v/>
      </c>
      <c r="U555" s="17" t="str">
        <f t="shared" si="43"/>
        <v/>
      </c>
      <c r="V555" s="17" t="str">
        <f t="shared" si="44"/>
        <v/>
      </c>
      <c r="X555" s="17" t="str">
        <f>IF(C555="", "", IF(COUNTIF('Client List'!$Y$12:$Y$261, C555)=0, "X", ""))</f>
        <v/>
      </c>
      <c r="Z555" s="17" t="str">
        <f>IF(E555="", "", IF(COUNTIF('Client List'!$Y$12:$Y$261, E555)=0, "X", ""))</f>
        <v/>
      </c>
      <c r="AB555" s="17" t="str">
        <f>IF(G555="", "", IF(COUNTIF('Client List'!$Y$12:$Y$261, G555)=0, "X", ""))</f>
        <v/>
      </c>
      <c r="AD555" s="17" t="str">
        <f>IF(I555="", "", IF(COUNTIF('Client List'!$Y$12:$Y$261, I555)=0, "X", ""))</f>
        <v/>
      </c>
    </row>
    <row r="556" spans="1:30" x14ac:dyDescent="0.25">
      <c r="A556" s="48"/>
      <c r="B556" s="64"/>
      <c r="C556" s="57"/>
      <c r="D556" s="59"/>
      <c r="E556" s="57"/>
      <c r="F556" s="59"/>
      <c r="G556" s="57"/>
      <c r="H556" s="59"/>
      <c r="I556" s="57"/>
      <c r="J556" s="59"/>
      <c r="K556" s="48"/>
      <c r="M556" s="17" t="str">
        <f>IF($B556="", "", IF($B556&gt;'Client List'!$AA$22, 'Client List'!$AB$21, TEXT($B556, "mmm yyyy")))</f>
        <v/>
      </c>
      <c r="O556" s="17" t="str">
        <f t="shared" si="40"/>
        <v/>
      </c>
      <c r="S556" s="17" t="str">
        <f t="shared" si="41"/>
        <v/>
      </c>
      <c r="T556" s="17" t="str">
        <f t="shared" si="42"/>
        <v/>
      </c>
      <c r="U556" s="17" t="str">
        <f t="shared" si="43"/>
        <v/>
      </c>
      <c r="V556" s="17" t="str">
        <f t="shared" si="44"/>
        <v/>
      </c>
      <c r="X556" s="17" t="str">
        <f>IF(C556="", "", IF(COUNTIF('Client List'!$Y$12:$Y$261, C556)=0, "X", ""))</f>
        <v/>
      </c>
      <c r="Z556" s="17" t="str">
        <f>IF(E556="", "", IF(COUNTIF('Client List'!$Y$12:$Y$261, E556)=0, "X", ""))</f>
        <v/>
      </c>
      <c r="AB556" s="17" t="str">
        <f>IF(G556="", "", IF(COUNTIF('Client List'!$Y$12:$Y$261, G556)=0, "X", ""))</f>
        <v/>
      </c>
      <c r="AD556" s="17" t="str">
        <f>IF(I556="", "", IF(COUNTIF('Client List'!$Y$12:$Y$261, I556)=0, "X", ""))</f>
        <v/>
      </c>
    </row>
    <row r="557" spans="1:30" x14ac:dyDescent="0.25">
      <c r="A557" s="48"/>
      <c r="B557" s="64"/>
      <c r="C557" s="57"/>
      <c r="D557" s="59"/>
      <c r="E557" s="57"/>
      <c r="F557" s="59"/>
      <c r="G557" s="57"/>
      <c r="H557" s="59"/>
      <c r="I557" s="57"/>
      <c r="J557" s="59"/>
      <c r="K557" s="48"/>
      <c r="M557" s="17" t="str">
        <f>IF($B557="", "", IF($B557&gt;'Client List'!$AA$22, 'Client List'!$AB$21, TEXT($B557, "mmm yyyy")))</f>
        <v/>
      </c>
      <c r="O557" s="17" t="str">
        <f t="shared" si="40"/>
        <v/>
      </c>
      <c r="S557" s="17" t="str">
        <f t="shared" si="41"/>
        <v/>
      </c>
      <c r="T557" s="17" t="str">
        <f t="shared" si="42"/>
        <v/>
      </c>
      <c r="U557" s="17" t="str">
        <f t="shared" si="43"/>
        <v/>
      </c>
      <c r="V557" s="17" t="str">
        <f t="shared" si="44"/>
        <v/>
      </c>
      <c r="X557" s="17" t="str">
        <f>IF(C557="", "", IF(COUNTIF('Client List'!$Y$12:$Y$261, C557)=0, "X", ""))</f>
        <v/>
      </c>
      <c r="Z557" s="17" t="str">
        <f>IF(E557="", "", IF(COUNTIF('Client List'!$Y$12:$Y$261, E557)=0, "X", ""))</f>
        <v/>
      </c>
      <c r="AB557" s="17" t="str">
        <f>IF(G557="", "", IF(COUNTIF('Client List'!$Y$12:$Y$261, G557)=0, "X", ""))</f>
        <v/>
      </c>
      <c r="AD557" s="17" t="str">
        <f>IF(I557="", "", IF(COUNTIF('Client List'!$Y$12:$Y$261, I557)=0, "X", ""))</f>
        <v/>
      </c>
    </row>
    <row r="558" spans="1:30" x14ac:dyDescent="0.25">
      <c r="A558" s="48"/>
      <c r="B558" s="64"/>
      <c r="C558" s="57"/>
      <c r="D558" s="59"/>
      <c r="E558" s="57"/>
      <c r="F558" s="59"/>
      <c r="G558" s="57"/>
      <c r="H558" s="59"/>
      <c r="I558" s="57"/>
      <c r="J558" s="59"/>
      <c r="K558" s="48"/>
      <c r="M558" s="17" t="str">
        <f>IF($B558="", "", IF($B558&gt;'Client List'!$AA$22, 'Client List'!$AB$21, TEXT($B558, "mmm yyyy")))</f>
        <v/>
      </c>
      <c r="O558" s="17" t="str">
        <f t="shared" si="40"/>
        <v/>
      </c>
      <c r="S558" s="17" t="str">
        <f t="shared" si="41"/>
        <v/>
      </c>
      <c r="T558" s="17" t="str">
        <f t="shared" si="42"/>
        <v/>
      </c>
      <c r="U558" s="17" t="str">
        <f t="shared" si="43"/>
        <v/>
      </c>
      <c r="V558" s="17" t="str">
        <f t="shared" si="44"/>
        <v/>
      </c>
      <c r="X558" s="17" t="str">
        <f>IF(C558="", "", IF(COUNTIF('Client List'!$Y$12:$Y$261, C558)=0, "X", ""))</f>
        <v/>
      </c>
      <c r="Z558" s="17" t="str">
        <f>IF(E558="", "", IF(COUNTIF('Client List'!$Y$12:$Y$261, E558)=0, "X", ""))</f>
        <v/>
      </c>
      <c r="AB558" s="17" t="str">
        <f>IF(G558="", "", IF(COUNTIF('Client List'!$Y$12:$Y$261, G558)=0, "X", ""))</f>
        <v/>
      </c>
      <c r="AD558" s="17" t="str">
        <f>IF(I558="", "", IF(COUNTIF('Client List'!$Y$12:$Y$261, I558)=0, "X", ""))</f>
        <v/>
      </c>
    </row>
    <row r="559" spans="1:30" x14ac:dyDescent="0.25">
      <c r="A559" s="48"/>
      <c r="B559" s="64"/>
      <c r="C559" s="57"/>
      <c r="D559" s="59"/>
      <c r="E559" s="57"/>
      <c r="F559" s="59"/>
      <c r="G559" s="57"/>
      <c r="H559" s="59"/>
      <c r="I559" s="57"/>
      <c r="J559" s="59"/>
      <c r="K559" s="48"/>
      <c r="M559" s="17" t="str">
        <f>IF($B559="", "", IF($B559&gt;'Client List'!$AA$22, 'Client List'!$AB$21, TEXT($B559, "mmm yyyy")))</f>
        <v/>
      </c>
      <c r="O559" s="17" t="str">
        <f t="shared" si="40"/>
        <v/>
      </c>
      <c r="S559" s="17" t="str">
        <f t="shared" si="41"/>
        <v/>
      </c>
      <c r="T559" s="17" t="str">
        <f t="shared" si="42"/>
        <v/>
      </c>
      <c r="U559" s="17" t="str">
        <f t="shared" si="43"/>
        <v/>
      </c>
      <c r="V559" s="17" t="str">
        <f t="shared" si="44"/>
        <v/>
      </c>
      <c r="X559" s="17" t="str">
        <f>IF(C559="", "", IF(COUNTIF('Client List'!$Y$12:$Y$261, C559)=0, "X", ""))</f>
        <v/>
      </c>
      <c r="Z559" s="17" t="str">
        <f>IF(E559="", "", IF(COUNTIF('Client List'!$Y$12:$Y$261, E559)=0, "X", ""))</f>
        <v/>
      </c>
      <c r="AB559" s="17" t="str">
        <f>IF(G559="", "", IF(COUNTIF('Client List'!$Y$12:$Y$261, G559)=0, "X", ""))</f>
        <v/>
      </c>
      <c r="AD559" s="17" t="str">
        <f>IF(I559="", "", IF(COUNTIF('Client List'!$Y$12:$Y$261, I559)=0, "X", ""))</f>
        <v/>
      </c>
    </row>
    <row r="560" spans="1:30" x14ac:dyDescent="0.25">
      <c r="A560" s="48"/>
      <c r="B560" s="64"/>
      <c r="C560" s="57"/>
      <c r="D560" s="59"/>
      <c r="E560" s="57"/>
      <c r="F560" s="59"/>
      <c r="G560" s="57"/>
      <c r="H560" s="59"/>
      <c r="I560" s="57"/>
      <c r="J560" s="59"/>
      <c r="K560" s="48"/>
      <c r="M560" s="17" t="str">
        <f>IF($B560="", "", IF($B560&gt;'Client List'!$AA$22, 'Client List'!$AB$21, TEXT($B560, "mmm yyyy")))</f>
        <v/>
      </c>
      <c r="O560" s="17" t="str">
        <f t="shared" si="40"/>
        <v/>
      </c>
      <c r="S560" s="17" t="str">
        <f t="shared" si="41"/>
        <v/>
      </c>
      <c r="T560" s="17" t="str">
        <f t="shared" si="42"/>
        <v/>
      </c>
      <c r="U560" s="17" t="str">
        <f t="shared" si="43"/>
        <v/>
      </c>
      <c r="V560" s="17" t="str">
        <f t="shared" si="44"/>
        <v/>
      </c>
      <c r="X560" s="17" t="str">
        <f>IF(C560="", "", IF(COUNTIF('Client List'!$Y$12:$Y$261, C560)=0, "X", ""))</f>
        <v/>
      </c>
      <c r="Z560" s="17" t="str">
        <f>IF(E560="", "", IF(COUNTIF('Client List'!$Y$12:$Y$261, E560)=0, "X", ""))</f>
        <v/>
      </c>
      <c r="AB560" s="17" t="str">
        <f>IF(G560="", "", IF(COUNTIF('Client List'!$Y$12:$Y$261, G560)=0, "X", ""))</f>
        <v/>
      </c>
      <c r="AD560" s="17" t="str">
        <f>IF(I560="", "", IF(COUNTIF('Client List'!$Y$12:$Y$261, I560)=0, "X", ""))</f>
        <v/>
      </c>
    </row>
    <row r="561" spans="1:30" x14ac:dyDescent="0.25">
      <c r="A561" s="48"/>
      <c r="B561" s="64"/>
      <c r="C561" s="57"/>
      <c r="D561" s="59"/>
      <c r="E561" s="57"/>
      <c r="F561" s="59"/>
      <c r="G561" s="57"/>
      <c r="H561" s="59"/>
      <c r="I561" s="57"/>
      <c r="J561" s="59"/>
      <c r="K561" s="48"/>
      <c r="M561" s="17" t="str">
        <f>IF($B561="", "", IF($B561&gt;'Client List'!$AA$22, 'Client List'!$AB$21, TEXT($B561, "mmm yyyy")))</f>
        <v/>
      </c>
      <c r="O561" s="17" t="str">
        <f t="shared" si="40"/>
        <v/>
      </c>
      <c r="S561" s="17" t="str">
        <f t="shared" si="41"/>
        <v/>
      </c>
      <c r="T561" s="17" t="str">
        <f t="shared" si="42"/>
        <v/>
      </c>
      <c r="U561" s="17" t="str">
        <f t="shared" si="43"/>
        <v/>
      </c>
      <c r="V561" s="17" t="str">
        <f t="shared" si="44"/>
        <v/>
      </c>
      <c r="X561" s="17" t="str">
        <f>IF(C561="", "", IF(COUNTIF('Client List'!$Y$12:$Y$261, C561)=0, "X", ""))</f>
        <v/>
      </c>
      <c r="Z561" s="17" t="str">
        <f>IF(E561="", "", IF(COUNTIF('Client List'!$Y$12:$Y$261, E561)=0, "X", ""))</f>
        <v/>
      </c>
      <c r="AB561" s="17" t="str">
        <f>IF(G561="", "", IF(COUNTIF('Client List'!$Y$12:$Y$261, G561)=0, "X", ""))</f>
        <v/>
      </c>
      <c r="AD561" s="17" t="str">
        <f>IF(I561="", "", IF(COUNTIF('Client List'!$Y$12:$Y$261, I561)=0, "X", ""))</f>
        <v/>
      </c>
    </row>
    <row r="562" spans="1:30" x14ac:dyDescent="0.25">
      <c r="A562" s="48"/>
      <c r="B562" s="64"/>
      <c r="C562" s="57"/>
      <c r="D562" s="59"/>
      <c r="E562" s="57"/>
      <c r="F562" s="59"/>
      <c r="G562" s="57"/>
      <c r="H562" s="59"/>
      <c r="I562" s="57"/>
      <c r="J562" s="59"/>
      <c r="K562" s="48"/>
      <c r="M562" s="17" t="str">
        <f>IF($B562="", "", IF($B562&gt;'Client List'!$AA$22, 'Client List'!$AB$21, TEXT($B562, "mmm yyyy")))</f>
        <v/>
      </c>
      <c r="O562" s="17" t="str">
        <f t="shared" si="40"/>
        <v/>
      </c>
      <c r="S562" s="17" t="str">
        <f t="shared" si="41"/>
        <v/>
      </c>
      <c r="T562" s="17" t="str">
        <f t="shared" si="42"/>
        <v/>
      </c>
      <c r="U562" s="17" t="str">
        <f t="shared" si="43"/>
        <v/>
      </c>
      <c r="V562" s="17" t="str">
        <f t="shared" si="44"/>
        <v/>
      </c>
      <c r="X562" s="17" t="str">
        <f>IF(C562="", "", IF(COUNTIF('Client List'!$Y$12:$Y$261, C562)=0, "X", ""))</f>
        <v/>
      </c>
      <c r="Z562" s="17" t="str">
        <f>IF(E562="", "", IF(COUNTIF('Client List'!$Y$12:$Y$261, E562)=0, "X", ""))</f>
        <v/>
      </c>
      <c r="AB562" s="17" t="str">
        <f>IF(G562="", "", IF(COUNTIF('Client List'!$Y$12:$Y$261, G562)=0, "X", ""))</f>
        <v/>
      </c>
      <c r="AD562" s="17" t="str">
        <f>IF(I562="", "", IF(COUNTIF('Client List'!$Y$12:$Y$261, I562)=0, "X", ""))</f>
        <v/>
      </c>
    </row>
    <row r="563" spans="1:30" x14ac:dyDescent="0.25">
      <c r="A563" s="48"/>
      <c r="B563" s="64"/>
      <c r="C563" s="57"/>
      <c r="D563" s="59"/>
      <c r="E563" s="57"/>
      <c r="F563" s="59"/>
      <c r="G563" s="57"/>
      <c r="H563" s="59"/>
      <c r="I563" s="57"/>
      <c r="J563" s="59"/>
      <c r="K563" s="48"/>
      <c r="M563" s="17" t="str">
        <f>IF($B563="", "", IF($B563&gt;'Client List'!$AA$22, 'Client List'!$AB$21, TEXT($B563, "mmm yyyy")))</f>
        <v/>
      </c>
      <c r="O563" s="17" t="str">
        <f t="shared" si="40"/>
        <v/>
      </c>
      <c r="S563" s="17" t="str">
        <f t="shared" si="41"/>
        <v/>
      </c>
      <c r="T563" s="17" t="str">
        <f t="shared" si="42"/>
        <v/>
      </c>
      <c r="U563" s="17" t="str">
        <f t="shared" si="43"/>
        <v/>
      </c>
      <c r="V563" s="17" t="str">
        <f t="shared" si="44"/>
        <v/>
      </c>
      <c r="X563" s="17" t="str">
        <f>IF(C563="", "", IF(COUNTIF('Client List'!$Y$12:$Y$261, C563)=0, "X", ""))</f>
        <v/>
      </c>
      <c r="Z563" s="17" t="str">
        <f>IF(E563="", "", IF(COUNTIF('Client List'!$Y$12:$Y$261, E563)=0, "X", ""))</f>
        <v/>
      </c>
      <c r="AB563" s="17" t="str">
        <f>IF(G563="", "", IF(COUNTIF('Client List'!$Y$12:$Y$261, G563)=0, "X", ""))</f>
        <v/>
      </c>
      <c r="AD563" s="17" t="str">
        <f>IF(I563="", "", IF(COUNTIF('Client List'!$Y$12:$Y$261, I563)=0, "X", ""))</f>
        <v/>
      </c>
    </row>
    <row r="564" spans="1:30" x14ac:dyDescent="0.25">
      <c r="A564" s="48"/>
      <c r="B564" s="64"/>
      <c r="C564" s="57"/>
      <c r="D564" s="59"/>
      <c r="E564" s="57"/>
      <c r="F564" s="59"/>
      <c r="G564" s="57"/>
      <c r="H564" s="59"/>
      <c r="I564" s="57"/>
      <c r="J564" s="59"/>
      <c r="K564" s="48"/>
      <c r="M564" s="17" t="str">
        <f>IF($B564="", "", IF($B564&gt;'Client List'!$AA$22, 'Client List'!$AB$21, TEXT($B564, "mmm yyyy")))</f>
        <v/>
      </c>
      <c r="O564" s="17" t="str">
        <f t="shared" si="40"/>
        <v/>
      </c>
      <c r="S564" s="17" t="str">
        <f t="shared" si="41"/>
        <v/>
      </c>
      <c r="T564" s="17" t="str">
        <f t="shared" si="42"/>
        <v/>
      </c>
      <c r="U564" s="17" t="str">
        <f t="shared" si="43"/>
        <v/>
      </c>
      <c r="V564" s="17" t="str">
        <f t="shared" si="44"/>
        <v/>
      </c>
      <c r="X564" s="17" t="str">
        <f>IF(C564="", "", IF(COUNTIF('Client List'!$Y$12:$Y$261, C564)=0, "X", ""))</f>
        <v/>
      </c>
      <c r="Z564" s="17" t="str">
        <f>IF(E564="", "", IF(COUNTIF('Client List'!$Y$12:$Y$261, E564)=0, "X", ""))</f>
        <v/>
      </c>
      <c r="AB564" s="17" t="str">
        <f>IF(G564="", "", IF(COUNTIF('Client List'!$Y$12:$Y$261, G564)=0, "X", ""))</f>
        <v/>
      </c>
      <c r="AD564" s="17" t="str">
        <f>IF(I564="", "", IF(COUNTIF('Client List'!$Y$12:$Y$261, I564)=0, "X", ""))</f>
        <v/>
      </c>
    </row>
    <row r="565" spans="1:30" x14ac:dyDescent="0.25">
      <c r="A565" s="48"/>
      <c r="B565" s="64"/>
      <c r="C565" s="57"/>
      <c r="D565" s="59"/>
      <c r="E565" s="57"/>
      <c r="F565" s="59"/>
      <c r="G565" s="57"/>
      <c r="H565" s="59"/>
      <c r="I565" s="57"/>
      <c r="J565" s="59"/>
      <c r="K565" s="48"/>
      <c r="M565" s="17" t="str">
        <f>IF($B565="", "", IF($B565&gt;'Client List'!$AA$22, 'Client List'!$AB$21, TEXT($B565, "mmm yyyy")))</f>
        <v/>
      </c>
      <c r="O565" s="17" t="str">
        <f t="shared" si="40"/>
        <v/>
      </c>
      <c r="S565" s="17" t="str">
        <f t="shared" si="41"/>
        <v/>
      </c>
      <c r="T565" s="17" t="str">
        <f t="shared" si="42"/>
        <v/>
      </c>
      <c r="U565" s="17" t="str">
        <f t="shared" si="43"/>
        <v/>
      </c>
      <c r="V565" s="17" t="str">
        <f t="shared" si="44"/>
        <v/>
      </c>
      <c r="X565" s="17" t="str">
        <f>IF(C565="", "", IF(COUNTIF('Client List'!$Y$12:$Y$261, C565)=0, "X", ""))</f>
        <v/>
      </c>
      <c r="Z565" s="17" t="str">
        <f>IF(E565="", "", IF(COUNTIF('Client List'!$Y$12:$Y$261, E565)=0, "X", ""))</f>
        <v/>
      </c>
      <c r="AB565" s="17" t="str">
        <f>IF(G565="", "", IF(COUNTIF('Client List'!$Y$12:$Y$261, G565)=0, "X", ""))</f>
        <v/>
      </c>
      <c r="AD565" s="17" t="str">
        <f>IF(I565="", "", IF(COUNTIF('Client List'!$Y$12:$Y$261, I565)=0, "X", ""))</f>
        <v/>
      </c>
    </row>
    <row r="566" spans="1:30" x14ac:dyDescent="0.25">
      <c r="A566" s="48"/>
      <c r="B566" s="64"/>
      <c r="C566" s="57"/>
      <c r="D566" s="59"/>
      <c r="E566" s="57"/>
      <c r="F566" s="59"/>
      <c r="G566" s="57"/>
      <c r="H566" s="59"/>
      <c r="I566" s="57"/>
      <c r="J566" s="59"/>
      <c r="K566" s="48"/>
      <c r="M566" s="17" t="str">
        <f>IF($B566="", "", IF($B566&gt;'Client List'!$AA$22, 'Client List'!$AB$21, TEXT($B566, "mmm yyyy")))</f>
        <v/>
      </c>
      <c r="O566" s="17" t="str">
        <f t="shared" si="40"/>
        <v/>
      </c>
      <c r="S566" s="17" t="str">
        <f t="shared" si="41"/>
        <v/>
      </c>
      <c r="T566" s="17" t="str">
        <f t="shared" si="42"/>
        <v/>
      </c>
      <c r="U566" s="17" t="str">
        <f t="shared" si="43"/>
        <v/>
      </c>
      <c r="V566" s="17" t="str">
        <f t="shared" si="44"/>
        <v/>
      </c>
      <c r="X566" s="17" t="str">
        <f>IF(C566="", "", IF(COUNTIF('Client List'!$Y$12:$Y$261, C566)=0, "X", ""))</f>
        <v/>
      </c>
      <c r="Z566" s="17" t="str">
        <f>IF(E566="", "", IF(COUNTIF('Client List'!$Y$12:$Y$261, E566)=0, "X", ""))</f>
        <v/>
      </c>
      <c r="AB566" s="17" t="str">
        <f>IF(G566="", "", IF(COUNTIF('Client List'!$Y$12:$Y$261, G566)=0, "X", ""))</f>
        <v/>
      </c>
      <c r="AD566" s="17" t="str">
        <f>IF(I566="", "", IF(COUNTIF('Client List'!$Y$12:$Y$261, I566)=0, "X", ""))</f>
        <v/>
      </c>
    </row>
    <row r="567" spans="1:30" x14ac:dyDescent="0.25">
      <c r="A567" s="48"/>
      <c r="B567" s="64"/>
      <c r="C567" s="57"/>
      <c r="D567" s="59"/>
      <c r="E567" s="57"/>
      <c r="F567" s="59"/>
      <c r="G567" s="57"/>
      <c r="H567" s="59"/>
      <c r="I567" s="57"/>
      <c r="J567" s="59"/>
      <c r="K567" s="48"/>
      <c r="M567" s="17" t="str">
        <f>IF($B567="", "", IF($B567&gt;'Client List'!$AA$22, 'Client List'!$AB$21, TEXT($B567, "mmm yyyy")))</f>
        <v/>
      </c>
      <c r="O567" s="17" t="str">
        <f t="shared" si="40"/>
        <v/>
      </c>
      <c r="S567" s="17" t="str">
        <f t="shared" si="41"/>
        <v/>
      </c>
      <c r="T567" s="17" t="str">
        <f t="shared" si="42"/>
        <v/>
      </c>
      <c r="U567" s="17" t="str">
        <f t="shared" si="43"/>
        <v/>
      </c>
      <c r="V567" s="17" t="str">
        <f t="shared" si="44"/>
        <v/>
      </c>
      <c r="X567" s="17" t="str">
        <f>IF(C567="", "", IF(COUNTIF('Client List'!$Y$12:$Y$261, C567)=0, "X", ""))</f>
        <v/>
      </c>
      <c r="Z567" s="17" t="str">
        <f>IF(E567="", "", IF(COUNTIF('Client List'!$Y$12:$Y$261, E567)=0, "X", ""))</f>
        <v/>
      </c>
      <c r="AB567" s="17" t="str">
        <f>IF(G567="", "", IF(COUNTIF('Client List'!$Y$12:$Y$261, G567)=0, "X", ""))</f>
        <v/>
      </c>
      <c r="AD567" s="17" t="str">
        <f>IF(I567="", "", IF(COUNTIF('Client List'!$Y$12:$Y$261, I567)=0, "X", ""))</f>
        <v/>
      </c>
    </row>
    <row r="568" spans="1:30" x14ac:dyDescent="0.25">
      <c r="A568" s="48"/>
      <c r="B568" s="64"/>
      <c r="C568" s="57"/>
      <c r="D568" s="59"/>
      <c r="E568" s="57"/>
      <c r="F568" s="59"/>
      <c r="G568" s="57"/>
      <c r="H568" s="59"/>
      <c r="I568" s="57"/>
      <c r="J568" s="59"/>
      <c r="K568" s="48"/>
      <c r="M568" s="17" t="str">
        <f>IF($B568="", "", IF($B568&gt;'Client List'!$AA$22, 'Client List'!$AB$21, TEXT($B568, "mmm yyyy")))</f>
        <v/>
      </c>
      <c r="O568" s="17" t="str">
        <f t="shared" si="40"/>
        <v/>
      </c>
      <c r="S568" s="17" t="str">
        <f t="shared" si="41"/>
        <v/>
      </c>
      <c r="T568" s="17" t="str">
        <f t="shared" si="42"/>
        <v/>
      </c>
      <c r="U568" s="17" t="str">
        <f t="shared" si="43"/>
        <v/>
      </c>
      <c r="V568" s="17" t="str">
        <f t="shared" si="44"/>
        <v/>
      </c>
      <c r="X568" s="17" t="str">
        <f>IF(C568="", "", IF(COUNTIF('Client List'!$Y$12:$Y$261, C568)=0, "X", ""))</f>
        <v/>
      </c>
      <c r="Z568" s="17" t="str">
        <f>IF(E568="", "", IF(COUNTIF('Client List'!$Y$12:$Y$261, E568)=0, "X", ""))</f>
        <v/>
      </c>
      <c r="AB568" s="17" t="str">
        <f>IF(G568="", "", IF(COUNTIF('Client List'!$Y$12:$Y$261, G568)=0, "X", ""))</f>
        <v/>
      </c>
      <c r="AD568" s="17" t="str">
        <f>IF(I568="", "", IF(COUNTIF('Client List'!$Y$12:$Y$261, I568)=0, "X", ""))</f>
        <v/>
      </c>
    </row>
    <row r="569" spans="1:30" x14ac:dyDescent="0.25">
      <c r="A569" s="48"/>
      <c r="B569" s="64"/>
      <c r="C569" s="57"/>
      <c r="D569" s="59"/>
      <c r="E569" s="57"/>
      <c r="F569" s="59"/>
      <c r="G569" s="57"/>
      <c r="H569" s="59"/>
      <c r="I569" s="57"/>
      <c r="J569" s="59"/>
      <c r="K569" s="48"/>
      <c r="M569" s="17" t="str">
        <f>IF($B569="", "", IF($B569&gt;'Client List'!$AA$22, 'Client List'!$AB$21, TEXT($B569, "mmm yyyy")))</f>
        <v/>
      </c>
      <c r="O569" s="17" t="str">
        <f t="shared" si="40"/>
        <v/>
      </c>
      <c r="S569" s="17" t="str">
        <f t="shared" si="41"/>
        <v/>
      </c>
      <c r="T569" s="17" t="str">
        <f t="shared" si="42"/>
        <v/>
      </c>
      <c r="U569" s="17" t="str">
        <f t="shared" si="43"/>
        <v/>
      </c>
      <c r="V569" s="17" t="str">
        <f t="shared" si="44"/>
        <v/>
      </c>
      <c r="X569" s="17" t="str">
        <f>IF(C569="", "", IF(COUNTIF('Client List'!$Y$12:$Y$261, C569)=0, "X", ""))</f>
        <v/>
      </c>
      <c r="Z569" s="17" t="str">
        <f>IF(E569="", "", IF(COUNTIF('Client List'!$Y$12:$Y$261, E569)=0, "X", ""))</f>
        <v/>
      </c>
      <c r="AB569" s="17" t="str">
        <f>IF(G569="", "", IF(COUNTIF('Client List'!$Y$12:$Y$261, G569)=0, "X", ""))</f>
        <v/>
      </c>
      <c r="AD569" s="17" t="str">
        <f>IF(I569="", "", IF(COUNTIF('Client List'!$Y$12:$Y$261, I569)=0, "X", ""))</f>
        <v/>
      </c>
    </row>
    <row r="570" spans="1:30" x14ac:dyDescent="0.25">
      <c r="A570" s="48"/>
      <c r="B570" s="64"/>
      <c r="C570" s="57"/>
      <c r="D570" s="59"/>
      <c r="E570" s="57"/>
      <c r="F570" s="59"/>
      <c r="G570" s="57"/>
      <c r="H570" s="59"/>
      <c r="I570" s="57"/>
      <c r="J570" s="59"/>
      <c r="K570" s="48"/>
      <c r="M570" s="17" t="str">
        <f>IF($B570="", "", IF($B570&gt;'Client List'!$AA$22, 'Client List'!$AB$21, TEXT($B570, "mmm yyyy")))</f>
        <v/>
      </c>
      <c r="O570" s="17" t="str">
        <f t="shared" si="40"/>
        <v/>
      </c>
      <c r="S570" s="17" t="str">
        <f t="shared" si="41"/>
        <v/>
      </c>
      <c r="T570" s="17" t="str">
        <f t="shared" si="42"/>
        <v/>
      </c>
      <c r="U570" s="17" t="str">
        <f t="shared" si="43"/>
        <v/>
      </c>
      <c r="V570" s="17" t="str">
        <f t="shared" si="44"/>
        <v/>
      </c>
      <c r="X570" s="17" t="str">
        <f>IF(C570="", "", IF(COUNTIF('Client List'!$Y$12:$Y$261, C570)=0, "X", ""))</f>
        <v/>
      </c>
      <c r="Z570" s="17" t="str">
        <f>IF(E570="", "", IF(COUNTIF('Client List'!$Y$12:$Y$261, E570)=0, "X", ""))</f>
        <v/>
      </c>
      <c r="AB570" s="17" t="str">
        <f>IF(G570="", "", IF(COUNTIF('Client List'!$Y$12:$Y$261, G570)=0, "X", ""))</f>
        <v/>
      </c>
      <c r="AD570" s="17" t="str">
        <f>IF(I570="", "", IF(COUNTIF('Client List'!$Y$12:$Y$261, I570)=0, "X", ""))</f>
        <v/>
      </c>
    </row>
    <row r="571" spans="1:30" x14ac:dyDescent="0.25">
      <c r="A571" s="48"/>
      <c r="B571" s="64"/>
      <c r="C571" s="57"/>
      <c r="D571" s="59"/>
      <c r="E571" s="57"/>
      <c r="F571" s="59"/>
      <c r="G571" s="57"/>
      <c r="H571" s="59"/>
      <c r="I571" s="57"/>
      <c r="J571" s="59"/>
      <c r="K571" s="48"/>
      <c r="M571" s="17" t="str">
        <f>IF($B571="", "", IF($B571&gt;'Client List'!$AA$22, 'Client List'!$AB$21, TEXT($B571, "mmm yyyy")))</f>
        <v/>
      </c>
      <c r="O571" s="17" t="str">
        <f t="shared" si="40"/>
        <v/>
      </c>
      <c r="S571" s="17" t="str">
        <f t="shared" si="41"/>
        <v/>
      </c>
      <c r="T571" s="17" t="str">
        <f t="shared" si="42"/>
        <v/>
      </c>
      <c r="U571" s="17" t="str">
        <f t="shared" si="43"/>
        <v/>
      </c>
      <c r="V571" s="17" t="str">
        <f t="shared" si="44"/>
        <v/>
      </c>
      <c r="X571" s="17" t="str">
        <f>IF(C571="", "", IF(COUNTIF('Client List'!$Y$12:$Y$261, C571)=0, "X", ""))</f>
        <v/>
      </c>
      <c r="Z571" s="17" t="str">
        <f>IF(E571="", "", IF(COUNTIF('Client List'!$Y$12:$Y$261, E571)=0, "X", ""))</f>
        <v/>
      </c>
      <c r="AB571" s="17" t="str">
        <f>IF(G571="", "", IF(COUNTIF('Client List'!$Y$12:$Y$261, G571)=0, "X", ""))</f>
        <v/>
      </c>
      <c r="AD571" s="17" t="str">
        <f>IF(I571="", "", IF(COUNTIF('Client List'!$Y$12:$Y$261, I571)=0, "X", ""))</f>
        <v/>
      </c>
    </row>
    <row r="572" spans="1:30" x14ac:dyDescent="0.25">
      <c r="A572" s="48"/>
      <c r="B572" s="64"/>
      <c r="C572" s="57"/>
      <c r="D572" s="59"/>
      <c r="E572" s="57"/>
      <c r="F572" s="59"/>
      <c r="G572" s="57"/>
      <c r="H572" s="59"/>
      <c r="I572" s="57"/>
      <c r="J572" s="59"/>
      <c r="K572" s="48"/>
      <c r="M572" s="17" t="str">
        <f>IF($B572="", "", IF($B572&gt;'Client List'!$AA$22, 'Client List'!$AB$21, TEXT($B572, "mmm yyyy")))</f>
        <v/>
      </c>
      <c r="O572" s="17" t="str">
        <f t="shared" si="40"/>
        <v/>
      </c>
      <c r="S572" s="17" t="str">
        <f t="shared" si="41"/>
        <v/>
      </c>
      <c r="T572" s="17" t="str">
        <f t="shared" si="42"/>
        <v/>
      </c>
      <c r="U572" s="17" t="str">
        <f t="shared" si="43"/>
        <v/>
      </c>
      <c r="V572" s="17" t="str">
        <f t="shared" si="44"/>
        <v/>
      </c>
      <c r="X572" s="17" t="str">
        <f>IF(C572="", "", IF(COUNTIF('Client List'!$Y$12:$Y$261, C572)=0, "X", ""))</f>
        <v/>
      </c>
      <c r="Z572" s="17" t="str">
        <f>IF(E572="", "", IF(COUNTIF('Client List'!$Y$12:$Y$261, E572)=0, "X", ""))</f>
        <v/>
      </c>
      <c r="AB572" s="17" t="str">
        <f>IF(G572="", "", IF(COUNTIF('Client List'!$Y$12:$Y$261, G572)=0, "X", ""))</f>
        <v/>
      </c>
      <c r="AD572" s="17" t="str">
        <f>IF(I572="", "", IF(COUNTIF('Client List'!$Y$12:$Y$261, I572)=0, "X", ""))</f>
        <v/>
      </c>
    </row>
    <row r="573" spans="1:30" x14ac:dyDescent="0.25">
      <c r="A573" s="48"/>
      <c r="B573" s="64"/>
      <c r="C573" s="57"/>
      <c r="D573" s="59"/>
      <c r="E573" s="57"/>
      <c r="F573" s="59"/>
      <c r="G573" s="57"/>
      <c r="H573" s="59"/>
      <c r="I573" s="57"/>
      <c r="J573" s="59"/>
      <c r="K573" s="48"/>
      <c r="M573" s="17" t="str">
        <f>IF($B573="", "", IF($B573&gt;'Client List'!$AA$22, 'Client List'!$AB$21, TEXT($B573, "mmm yyyy")))</f>
        <v/>
      </c>
      <c r="O573" s="17" t="str">
        <f t="shared" si="40"/>
        <v/>
      </c>
      <c r="S573" s="17" t="str">
        <f t="shared" si="41"/>
        <v/>
      </c>
      <c r="T573" s="17" t="str">
        <f t="shared" si="42"/>
        <v/>
      </c>
      <c r="U573" s="17" t="str">
        <f t="shared" si="43"/>
        <v/>
      </c>
      <c r="V573" s="17" t="str">
        <f t="shared" si="44"/>
        <v/>
      </c>
      <c r="X573" s="17" t="str">
        <f>IF(C573="", "", IF(COUNTIF('Client List'!$Y$12:$Y$261, C573)=0, "X", ""))</f>
        <v/>
      </c>
      <c r="Z573" s="17" t="str">
        <f>IF(E573="", "", IF(COUNTIF('Client List'!$Y$12:$Y$261, E573)=0, "X", ""))</f>
        <v/>
      </c>
      <c r="AB573" s="17" t="str">
        <f>IF(G573="", "", IF(COUNTIF('Client List'!$Y$12:$Y$261, G573)=0, "X", ""))</f>
        <v/>
      </c>
      <c r="AD573" s="17" t="str">
        <f>IF(I573="", "", IF(COUNTIF('Client List'!$Y$12:$Y$261, I573)=0, "X", ""))</f>
        <v/>
      </c>
    </row>
    <row r="574" spans="1:30" x14ac:dyDescent="0.25">
      <c r="A574" s="48"/>
      <c r="B574" s="64"/>
      <c r="C574" s="57"/>
      <c r="D574" s="59"/>
      <c r="E574" s="57"/>
      <c r="F574" s="59"/>
      <c r="G574" s="57"/>
      <c r="H574" s="59"/>
      <c r="I574" s="57"/>
      <c r="J574" s="59"/>
      <c r="K574" s="48"/>
      <c r="M574" s="17" t="str">
        <f>IF($B574="", "", IF($B574&gt;'Client List'!$AA$22, 'Client List'!$AB$21, TEXT($B574, "mmm yyyy")))</f>
        <v/>
      </c>
      <c r="O574" s="17" t="str">
        <f t="shared" si="40"/>
        <v/>
      </c>
      <c r="S574" s="17" t="str">
        <f t="shared" si="41"/>
        <v/>
      </c>
      <c r="T574" s="17" t="str">
        <f t="shared" si="42"/>
        <v/>
      </c>
      <c r="U574" s="17" t="str">
        <f t="shared" si="43"/>
        <v/>
      </c>
      <c r="V574" s="17" t="str">
        <f t="shared" si="44"/>
        <v/>
      </c>
      <c r="X574" s="17" t="str">
        <f>IF(C574="", "", IF(COUNTIF('Client List'!$Y$12:$Y$261, C574)=0, "X", ""))</f>
        <v/>
      </c>
      <c r="Z574" s="17" t="str">
        <f>IF(E574="", "", IF(COUNTIF('Client List'!$Y$12:$Y$261, E574)=0, "X", ""))</f>
        <v/>
      </c>
      <c r="AB574" s="17" t="str">
        <f>IF(G574="", "", IF(COUNTIF('Client List'!$Y$12:$Y$261, G574)=0, "X", ""))</f>
        <v/>
      </c>
      <c r="AD574" s="17" t="str">
        <f>IF(I574="", "", IF(COUNTIF('Client List'!$Y$12:$Y$261, I574)=0, "X", ""))</f>
        <v/>
      </c>
    </row>
    <row r="575" spans="1:30" x14ac:dyDescent="0.25">
      <c r="A575" s="48"/>
      <c r="B575" s="64"/>
      <c r="C575" s="57"/>
      <c r="D575" s="59"/>
      <c r="E575" s="57"/>
      <c r="F575" s="59"/>
      <c r="G575" s="57"/>
      <c r="H575" s="59"/>
      <c r="I575" s="57"/>
      <c r="J575" s="59"/>
      <c r="K575" s="48"/>
      <c r="M575" s="17" t="str">
        <f>IF($B575="", "", IF($B575&gt;'Client List'!$AA$22, 'Client List'!$AB$21, TEXT($B575, "mmm yyyy")))</f>
        <v/>
      </c>
      <c r="O575" s="17" t="str">
        <f t="shared" si="40"/>
        <v/>
      </c>
      <c r="S575" s="17" t="str">
        <f t="shared" si="41"/>
        <v/>
      </c>
      <c r="T575" s="17" t="str">
        <f t="shared" si="42"/>
        <v/>
      </c>
      <c r="U575" s="17" t="str">
        <f t="shared" si="43"/>
        <v/>
      </c>
      <c r="V575" s="17" t="str">
        <f t="shared" si="44"/>
        <v/>
      </c>
      <c r="X575" s="17" t="str">
        <f>IF(C575="", "", IF(COUNTIF('Client List'!$Y$12:$Y$261, C575)=0, "X", ""))</f>
        <v/>
      </c>
      <c r="Z575" s="17" t="str">
        <f>IF(E575="", "", IF(COUNTIF('Client List'!$Y$12:$Y$261, E575)=0, "X", ""))</f>
        <v/>
      </c>
      <c r="AB575" s="17" t="str">
        <f>IF(G575="", "", IF(COUNTIF('Client List'!$Y$12:$Y$261, G575)=0, "X", ""))</f>
        <v/>
      </c>
      <c r="AD575" s="17" t="str">
        <f>IF(I575="", "", IF(COUNTIF('Client List'!$Y$12:$Y$261, I575)=0, "X", ""))</f>
        <v/>
      </c>
    </row>
    <row r="576" spans="1:30" x14ac:dyDescent="0.25">
      <c r="A576" s="48"/>
      <c r="B576" s="64"/>
      <c r="C576" s="57"/>
      <c r="D576" s="59"/>
      <c r="E576" s="57"/>
      <c r="F576" s="59"/>
      <c r="G576" s="57"/>
      <c r="H576" s="59"/>
      <c r="I576" s="57"/>
      <c r="J576" s="59"/>
      <c r="K576" s="48"/>
      <c r="M576" s="17" t="str">
        <f>IF($B576="", "", IF($B576&gt;'Client List'!$AA$22, 'Client List'!$AB$21, TEXT($B576, "mmm yyyy")))</f>
        <v/>
      </c>
      <c r="O576" s="17" t="str">
        <f t="shared" si="40"/>
        <v/>
      </c>
      <c r="S576" s="17" t="str">
        <f t="shared" si="41"/>
        <v/>
      </c>
      <c r="T576" s="17" t="str">
        <f t="shared" si="42"/>
        <v/>
      </c>
      <c r="U576" s="17" t="str">
        <f t="shared" si="43"/>
        <v/>
      </c>
      <c r="V576" s="17" t="str">
        <f t="shared" si="44"/>
        <v/>
      </c>
      <c r="X576" s="17" t="str">
        <f>IF(C576="", "", IF(COUNTIF('Client List'!$Y$12:$Y$261, C576)=0, "X", ""))</f>
        <v/>
      </c>
      <c r="Z576" s="17" t="str">
        <f>IF(E576="", "", IF(COUNTIF('Client List'!$Y$12:$Y$261, E576)=0, "X", ""))</f>
        <v/>
      </c>
      <c r="AB576" s="17" t="str">
        <f>IF(G576="", "", IF(COUNTIF('Client List'!$Y$12:$Y$261, G576)=0, "X", ""))</f>
        <v/>
      </c>
      <c r="AD576" s="17" t="str">
        <f>IF(I576="", "", IF(COUNTIF('Client List'!$Y$12:$Y$261, I576)=0, "X", ""))</f>
        <v/>
      </c>
    </row>
    <row r="577" spans="1:30" x14ac:dyDescent="0.25">
      <c r="A577" s="48"/>
      <c r="B577" s="64"/>
      <c r="C577" s="57"/>
      <c r="D577" s="59"/>
      <c r="E577" s="57"/>
      <c r="F577" s="59"/>
      <c r="G577" s="57"/>
      <c r="H577" s="59"/>
      <c r="I577" s="57"/>
      <c r="J577" s="59"/>
      <c r="K577" s="48"/>
      <c r="M577" s="17" t="str">
        <f>IF($B577="", "", IF($B577&gt;'Client List'!$AA$22, 'Client List'!$AB$21, TEXT($B577, "mmm yyyy")))</f>
        <v/>
      </c>
      <c r="O577" s="17" t="str">
        <f t="shared" si="40"/>
        <v/>
      </c>
      <c r="S577" s="17" t="str">
        <f t="shared" si="41"/>
        <v/>
      </c>
      <c r="T577" s="17" t="str">
        <f t="shared" si="42"/>
        <v/>
      </c>
      <c r="U577" s="17" t="str">
        <f t="shared" si="43"/>
        <v/>
      </c>
      <c r="V577" s="17" t="str">
        <f t="shared" si="44"/>
        <v/>
      </c>
      <c r="X577" s="17" t="str">
        <f>IF(C577="", "", IF(COUNTIF('Client List'!$Y$12:$Y$261, C577)=0, "X", ""))</f>
        <v/>
      </c>
      <c r="Z577" s="17" t="str">
        <f>IF(E577="", "", IF(COUNTIF('Client List'!$Y$12:$Y$261, E577)=0, "X", ""))</f>
        <v/>
      </c>
      <c r="AB577" s="17" t="str">
        <f>IF(G577="", "", IF(COUNTIF('Client List'!$Y$12:$Y$261, G577)=0, "X", ""))</f>
        <v/>
      </c>
      <c r="AD577" s="17" t="str">
        <f>IF(I577="", "", IF(COUNTIF('Client List'!$Y$12:$Y$261, I577)=0, "X", ""))</f>
        <v/>
      </c>
    </row>
    <row r="578" spans="1:30" x14ac:dyDescent="0.25">
      <c r="A578" s="48"/>
      <c r="B578" s="64"/>
      <c r="C578" s="57"/>
      <c r="D578" s="59"/>
      <c r="E578" s="57"/>
      <c r="F578" s="59"/>
      <c r="G578" s="57"/>
      <c r="H578" s="59"/>
      <c r="I578" s="57"/>
      <c r="J578" s="59"/>
      <c r="K578" s="48"/>
      <c r="M578" s="17" t="str">
        <f>IF($B578="", "", IF($B578&gt;'Client List'!$AA$22, 'Client List'!$AB$21, TEXT($B578, "mmm yyyy")))</f>
        <v/>
      </c>
      <c r="O578" s="17" t="str">
        <f t="shared" si="40"/>
        <v/>
      </c>
      <c r="S578" s="17" t="str">
        <f t="shared" si="41"/>
        <v/>
      </c>
      <c r="T578" s="17" t="str">
        <f t="shared" si="42"/>
        <v/>
      </c>
      <c r="U578" s="17" t="str">
        <f t="shared" si="43"/>
        <v/>
      </c>
      <c r="V578" s="17" t="str">
        <f t="shared" si="44"/>
        <v/>
      </c>
      <c r="X578" s="17" t="str">
        <f>IF(C578="", "", IF(COUNTIF('Client List'!$Y$12:$Y$261, C578)=0, "X", ""))</f>
        <v/>
      </c>
      <c r="Z578" s="17" t="str">
        <f>IF(E578="", "", IF(COUNTIF('Client List'!$Y$12:$Y$261, E578)=0, "X", ""))</f>
        <v/>
      </c>
      <c r="AB578" s="17" t="str">
        <f>IF(G578="", "", IF(COUNTIF('Client List'!$Y$12:$Y$261, G578)=0, "X", ""))</f>
        <v/>
      </c>
      <c r="AD578" s="17" t="str">
        <f>IF(I578="", "", IF(COUNTIF('Client List'!$Y$12:$Y$261, I578)=0, "X", ""))</f>
        <v/>
      </c>
    </row>
    <row r="579" spans="1:30" x14ac:dyDescent="0.25">
      <c r="A579" s="48"/>
      <c r="B579" s="64"/>
      <c r="C579" s="57"/>
      <c r="D579" s="59"/>
      <c r="E579" s="57"/>
      <c r="F579" s="59"/>
      <c r="G579" s="57"/>
      <c r="H579" s="59"/>
      <c r="I579" s="57"/>
      <c r="J579" s="59"/>
      <c r="K579" s="48"/>
      <c r="M579" s="17" t="str">
        <f>IF($B579="", "", IF($B579&gt;'Client List'!$AA$22, 'Client List'!$AB$21, TEXT($B579, "mmm yyyy")))</f>
        <v/>
      </c>
      <c r="O579" s="17" t="str">
        <f t="shared" si="40"/>
        <v/>
      </c>
      <c r="S579" s="17" t="str">
        <f t="shared" si="41"/>
        <v/>
      </c>
      <c r="T579" s="17" t="str">
        <f t="shared" si="42"/>
        <v/>
      </c>
      <c r="U579" s="17" t="str">
        <f t="shared" si="43"/>
        <v/>
      </c>
      <c r="V579" s="17" t="str">
        <f t="shared" si="44"/>
        <v/>
      </c>
      <c r="X579" s="17" t="str">
        <f>IF(C579="", "", IF(COUNTIF('Client List'!$Y$12:$Y$261, C579)=0, "X", ""))</f>
        <v/>
      </c>
      <c r="Z579" s="17" t="str">
        <f>IF(E579="", "", IF(COUNTIF('Client List'!$Y$12:$Y$261, E579)=0, "X", ""))</f>
        <v/>
      </c>
      <c r="AB579" s="17" t="str">
        <f>IF(G579="", "", IF(COUNTIF('Client List'!$Y$12:$Y$261, G579)=0, "X", ""))</f>
        <v/>
      </c>
      <c r="AD579" s="17" t="str">
        <f>IF(I579="", "", IF(COUNTIF('Client List'!$Y$12:$Y$261, I579)=0, "X", ""))</f>
        <v/>
      </c>
    </row>
    <row r="580" spans="1:30" x14ac:dyDescent="0.25">
      <c r="A580" s="48"/>
      <c r="B580" s="64"/>
      <c r="C580" s="57"/>
      <c r="D580" s="59"/>
      <c r="E580" s="57"/>
      <c r="F580" s="59"/>
      <c r="G580" s="57"/>
      <c r="H580" s="59"/>
      <c r="I580" s="57"/>
      <c r="J580" s="59"/>
      <c r="K580" s="48"/>
      <c r="M580" s="17" t="str">
        <f>IF($B580="", "", IF($B580&gt;'Client List'!$AA$22, 'Client List'!$AB$21, TEXT($B580, "mmm yyyy")))</f>
        <v/>
      </c>
      <c r="O580" s="17" t="str">
        <f t="shared" si="40"/>
        <v/>
      </c>
      <c r="S580" s="17" t="str">
        <f t="shared" si="41"/>
        <v/>
      </c>
      <c r="T580" s="17" t="str">
        <f t="shared" si="42"/>
        <v/>
      </c>
      <c r="U580" s="17" t="str">
        <f t="shared" si="43"/>
        <v/>
      </c>
      <c r="V580" s="17" t="str">
        <f t="shared" si="44"/>
        <v/>
      </c>
      <c r="X580" s="17" t="str">
        <f>IF(C580="", "", IF(COUNTIF('Client List'!$Y$12:$Y$261, C580)=0, "X", ""))</f>
        <v/>
      </c>
      <c r="Z580" s="17" t="str">
        <f>IF(E580="", "", IF(COUNTIF('Client List'!$Y$12:$Y$261, E580)=0, "X", ""))</f>
        <v/>
      </c>
      <c r="AB580" s="17" t="str">
        <f>IF(G580="", "", IF(COUNTIF('Client List'!$Y$12:$Y$261, G580)=0, "X", ""))</f>
        <v/>
      </c>
      <c r="AD580" s="17" t="str">
        <f>IF(I580="", "", IF(COUNTIF('Client List'!$Y$12:$Y$261, I580)=0, "X", ""))</f>
        <v/>
      </c>
    </row>
    <row r="581" spans="1:30" x14ac:dyDescent="0.25">
      <c r="A581" s="48"/>
      <c r="B581" s="64"/>
      <c r="C581" s="57"/>
      <c r="D581" s="59"/>
      <c r="E581" s="57"/>
      <c r="F581" s="59"/>
      <c r="G581" s="57"/>
      <c r="H581" s="59"/>
      <c r="I581" s="57"/>
      <c r="J581" s="59"/>
      <c r="K581" s="48"/>
      <c r="M581" s="17" t="str">
        <f>IF($B581="", "", IF($B581&gt;'Client List'!$AA$22, 'Client List'!$AB$21, TEXT($B581, "mmm yyyy")))</f>
        <v/>
      </c>
      <c r="O581" s="17" t="str">
        <f t="shared" si="40"/>
        <v/>
      </c>
      <c r="S581" s="17" t="str">
        <f t="shared" si="41"/>
        <v/>
      </c>
      <c r="T581" s="17" t="str">
        <f t="shared" si="42"/>
        <v/>
      </c>
      <c r="U581" s="17" t="str">
        <f t="shared" si="43"/>
        <v/>
      </c>
      <c r="V581" s="17" t="str">
        <f t="shared" si="44"/>
        <v/>
      </c>
      <c r="X581" s="17" t="str">
        <f>IF(C581="", "", IF(COUNTIF('Client List'!$Y$12:$Y$261, C581)=0, "X", ""))</f>
        <v/>
      </c>
      <c r="Z581" s="17" t="str">
        <f>IF(E581="", "", IF(COUNTIF('Client List'!$Y$12:$Y$261, E581)=0, "X", ""))</f>
        <v/>
      </c>
      <c r="AB581" s="17" t="str">
        <f>IF(G581="", "", IF(COUNTIF('Client List'!$Y$12:$Y$261, G581)=0, "X", ""))</f>
        <v/>
      </c>
      <c r="AD581" s="17" t="str">
        <f>IF(I581="", "", IF(COUNTIF('Client List'!$Y$12:$Y$261, I581)=0, "X", ""))</f>
        <v/>
      </c>
    </row>
    <row r="582" spans="1:30" x14ac:dyDescent="0.25">
      <c r="A582" s="48"/>
      <c r="B582" s="64"/>
      <c r="C582" s="57"/>
      <c r="D582" s="59"/>
      <c r="E582" s="57"/>
      <c r="F582" s="59"/>
      <c r="G582" s="57"/>
      <c r="H582" s="59"/>
      <c r="I582" s="57"/>
      <c r="J582" s="59"/>
      <c r="K582" s="48"/>
      <c r="M582" s="17" t="str">
        <f>IF($B582="", "", IF($B582&gt;'Client List'!$AA$22, 'Client List'!$AB$21, TEXT($B582, "mmm yyyy")))</f>
        <v/>
      </c>
      <c r="O582" s="17" t="str">
        <f t="shared" si="40"/>
        <v/>
      </c>
      <c r="S582" s="17" t="str">
        <f t="shared" si="41"/>
        <v/>
      </c>
      <c r="T582" s="17" t="str">
        <f t="shared" si="42"/>
        <v/>
      </c>
      <c r="U582" s="17" t="str">
        <f t="shared" si="43"/>
        <v/>
      </c>
      <c r="V582" s="17" t="str">
        <f t="shared" si="44"/>
        <v/>
      </c>
      <c r="X582" s="17" t="str">
        <f>IF(C582="", "", IF(COUNTIF('Client List'!$Y$12:$Y$261, C582)=0, "X", ""))</f>
        <v/>
      </c>
      <c r="Z582" s="17" t="str">
        <f>IF(E582="", "", IF(COUNTIF('Client List'!$Y$12:$Y$261, E582)=0, "X", ""))</f>
        <v/>
      </c>
      <c r="AB582" s="17" t="str">
        <f>IF(G582="", "", IF(COUNTIF('Client List'!$Y$12:$Y$261, G582)=0, "X", ""))</f>
        <v/>
      </c>
      <c r="AD582" s="17" t="str">
        <f>IF(I582="", "", IF(COUNTIF('Client List'!$Y$12:$Y$261, I582)=0, "X", ""))</f>
        <v/>
      </c>
    </row>
    <row r="583" spans="1:30" x14ac:dyDescent="0.25">
      <c r="A583" s="48"/>
      <c r="B583" s="64"/>
      <c r="C583" s="57"/>
      <c r="D583" s="59"/>
      <c r="E583" s="57"/>
      <c r="F583" s="59"/>
      <c r="G583" s="57"/>
      <c r="H583" s="59"/>
      <c r="I583" s="57"/>
      <c r="J583" s="59"/>
      <c r="K583" s="48"/>
      <c r="M583" s="17" t="str">
        <f>IF($B583="", "", IF($B583&gt;'Client List'!$AA$22, 'Client List'!$AB$21, TEXT($B583, "mmm yyyy")))</f>
        <v/>
      </c>
      <c r="O583" s="17" t="str">
        <f t="shared" si="40"/>
        <v/>
      </c>
      <c r="S583" s="17" t="str">
        <f t="shared" si="41"/>
        <v/>
      </c>
      <c r="T583" s="17" t="str">
        <f t="shared" si="42"/>
        <v/>
      </c>
      <c r="U583" s="17" t="str">
        <f t="shared" si="43"/>
        <v/>
      </c>
      <c r="V583" s="17" t="str">
        <f t="shared" si="44"/>
        <v/>
      </c>
      <c r="X583" s="17" t="str">
        <f>IF(C583="", "", IF(COUNTIF('Client List'!$Y$12:$Y$261, C583)=0, "X", ""))</f>
        <v/>
      </c>
      <c r="Z583" s="17" t="str">
        <f>IF(E583="", "", IF(COUNTIF('Client List'!$Y$12:$Y$261, E583)=0, "X", ""))</f>
        <v/>
      </c>
      <c r="AB583" s="17" t="str">
        <f>IF(G583="", "", IF(COUNTIF('Client List'!$Y$12:$Y$261, G583)=0, "X", ""))</f>
        <v/>
      </c>
      <c r="AD583" s="17" t="str">
        <f>IF(I583="", "", IF(COUNTIF('Client List'!$Y$12:$Y$261, I583)=0, "X", ""))</f>
        <v/>
      </c>
    </row>
    <row r="584" spans="1:30" x14ac:dyDescent="0.25">
      <c r="A584" s="48"/>
      <c r="B584" s="64"/>
      <c r="C584" s="57"/>
      <c r="D584" s="59"/>
      <c r="E584" s="57"/>
      <c r="F584" s="59"/>
      <c r="G584" s="57"/>
      <c r="H584" s="59"/>
      <c r="I584" s="57"/>
      <c r="J584" s="59"/>
      <c r="K584" s="48"/>
      <c r="M584" s="17" t="str">
        <f>IF($B584="", "", IF($B584&gt;'Client List'!$AA$22, 'Client List'!$AB$21, TEXT($B584, "mmm yyyy")))</f>
        <v/>
      </c>
      <c r="O584" s="17" t="str">
        <f t="shared" si="40"/>
        <v/>
      </c>
      <c r="S584" s="17" t="str">
        <f t="shared" si="41"/>
        <v/>
      </c>
      <c r="T584" s="17" t="str">
        <f t="shared" si="42"/>
        <v/>
      </c>
      <c r="U584" s="17" t="str">
        <f t="shared" si="43"/>
        <v/>
      </c>
      <c r="V584" s="17" t="str">
        <f t="shared" si="44"/>
        <v/>
      </c>
      <c r="X584" s="17" t="str">
        <f>IF(C584="", "", IF(COUNTIF('Client List'!$Y$12:$Y$261, C584)=0, "X", ""))</f>
        <v/>
      </c>
      <c r="Z584" s="17" t="str">
        <f>IF(E584="", "", IF(COUNTIF('Client List'!$Y$12:$Y$261, E584)=0, "X", ""))</f>
        <v/>
      </c>
      <c r="AB584" s="17" t="str">
        <f>IF(G584="", "", IF(COUNTIF('Client List'!$Y$12:$Y$261, G584)=0, "X", ""))</f>
        <v/>
      </c>
      <c r="AD584" s="17" t="str">
        <f>IF(I584="", "", IF(COUNTIF('Client List'!$Y$12:$Y$261, I584)=0, "X", ""))</f>
        <v/>
      </c>
    </row>
    <row r="585" spans="1:30" x14ac:dyDescent="0.25">
      <c r="A585" s="48"/>
      <c r="B585" s="64"/>
      <c r="C585" s="57"/>
      <c r="D585" s="59"/>
      <c r="E585" s="57"/>
      <c r="F585" s="59"/>
      <c r="G585" s="57"/>
      <c r="H585" s="59"/>
      <c r="I585" s="57"/>
      <c r="J585" s="59"/>
      <c r="K585" s="48"/>
      <c r="M585" s="17" t="str">
        <f>IF($B585="", "", IF($B585&gt;'Client List'!$AA$22, 'Client List'!$AB$21, TEXT($B585, "mmm yyyy")))</f>
        <v/>
      </c>
      <c r="O585" s="17" t="str">
        <f t="shared" si="40"/>
        <v/>
      </c>
      <c r="S585" s="17" t="str">
        <f t="shared" si="41"/>
        <v/>
      </c>
      <c r="T585" s="17" t="str">
        <f t="shared" si="42"/>
        <v/>
      </c>
      <c r="U585" s="17" t="str">
        <f t="shared" si="43"/>
        <v/>
      </c>
      <c r="V585" s="17" t="str">
        <f t="shared" si="44"/>
        <v/>
      </c>
      <c r="X585" s="17" t="str">
        <f>IF(C585="", "", IF(COUNTIF('Client List'!$Y$12:$Y$261, C585)=0, "X", ""))</f>
        <v/>
      </c>
      <c r="Z585" s="17" t="str">
        <f>IF(E585="", "", IF(COUNTIF('Client List'!$Y$12:$Y$261, E585)=0, "X", ""))</f>
        <v/>
      </c>
      <c r="AB585" s="17" t="str">
        <f>IF(G585="", "", IF(COUNTIF('Client List'!$Y$12:$Y$261, G585)=0, "X", ""))</f>
        <v/>
      </c>
      <c r="AD585" s="17" t="str">
        <f>IF(I585="", "", IF(COUNTIF('Client List'!$Y$12:$Y$261, I585)=0, "X", ""))</f>
        <v/>
      </c>
    </row>
    <row r="586" spans="1:30" x14ac:dyDescent="0.25">
      <c r="A586" s="48"/>
      <c r="B586" s="64"/>
      <c r="C586" s="57"/>
      <c r="D586" s="59"/>
      <c r="E586" s="57"/>
      <c r="F586" s="59"/>
      <c r="G586" s="57"/>
      <c r="H586" s="59"/>
      <c r="I586" s="57"/>
      <c r="J586" s="59"/>
      <c r="K586" s="48"/>
      <c r="M586" s="17" t="str">
        <f>IF($B586="", "", IF($B586&gt;'Client List'!$AA$22, 'Client List'!$AB$21, TEXT($B586, "mmm yyyy")))</f>
        <v/>
      </c>
      <c r="O586" s="17" t="str">
        <f t="shared" si="40"/>
        <v/>
      </c>
      <c r="S586" s="17" t="str">
        <f t="shared" si="41"/>
        <v/>
      </c>
      <c r="T586" s="17" t="str">
        <f t="shared" si="42"/>
        <v/>
      </c>
      <c r="U586" s="17" t="str">
        <f t="shared" si="43"/>
        <v/>
      </c>
      <c r="V586" s="17" t="str">
        <f t="shared" si="44"/>
        <v/>
      </c>
      <c r="X586" s="17" t="str">
        <f>IF(C586="", "", IF(COUNTIF('Client List'!$Y$12:$Y$261, C586)=0, "X", ""))</f>
        <v/>
      </c>
      <c r="Z586" s="17" t="str">
        <f>IF(E586="", "", IF(COUNTIF('Client List'!$Y$12:$Y$261, E586)=0, "X", ""))</f>
        <v/>
      </c>
      <c r="AB586" s="17" t="str">
        <f>IF(G586="", "", IF(COUNTIF('Client List'!$Y$12:$Y$261, G586)=0, "X", ""))</f>
        <v/>
      </c>
      <c r="AD586" s="17" t="str">
        <f>IF(I586="", "", IF(COUNTIF('Client List'!$Y$12:$Y$261, I586)=0, "X", ""))</f>
        <v/>
      </c>
    </row>
    <row r="587" spans="1:30" x14ac:dyDescent="0.25">
      <c r="A587" s="48"/>
      <c r="B587" s="64"/>
      <c r="C587" s="57"/>
      <c r="D587" s="59"/>
      <c r="E587" s="57"/>
      <c r="F587" s="59"/>
      <c r="G587" s="57"/>
      <c r="H587" s="59"/>
      <c r="I587" s="57"/>
      <c r="J587" s="59"/>
      <c r="K587" s="48"/>
      <c r="M587" s="17" t="str">
        <f>IF($B587="", "", IF($B587&gt;'Client List'!$AA$22, 'Client List'!$AB$21, TEXT($B587, "mmm yyyy")))</f>
        <v/>
      </c>
      <c r="O587" s="17" t="str">
        <f t="shared" si="40"/>
        <v/>
      </c>
      <c r="S587" s="17" t="str">
        <f t="shared" si="41"/>
        <v/>
      </c>
      <c r="T587" s="17" t="str">
        <f t="shared" si="42"/>
        <v/>
      </c>
      <c r="U587" s="17" t="str">
        <f t="shared" si="43"/>
        <v/>
      </c>
      <c r="V587" s="17" t="str">
        <f t="shared" si="44"/>
        <v/>
      </c>
      <c r="X587" s="17" t="str">
        <f>IF(C587="", "", IF(COUNTIF('Client List'!$Y$12:$Y$261, C587)=0, "X", ""))</f>
        <v/>
      </c>
      <c r="Z587" s="17" t="str">
        <f>IF(E587="", "", IF(COUNTIF('Client List'!$Y$12:$Y$261, E587)=0, "X", ""))</f>
        <v/>
      </c>
      <c r="AB587" s="17" t="str">
        <f>IF(G587="", "", IF(COUNTIF('Client List'!$Y$12:$Y$261, G587)=0, "X", ""))</f>
        <v/>
      </c>
      <c r="AD587" s="17" t="str">
        <f>IF(I587="", "", IF(COUNTIF('Client List'!$Y$12:$Y$261, I587)=0, "X", ""))</f>
        <v/>
      </c>
    </row>
    <row r="588" spans="1:30" x14ac:dyDescent="0.25">
      <c r="A588" s="48"/>
      <c r="B588" s="64"/>
      <c r="C588" s="57"/>
      <c r="D588" s="59"/>
      <c r="E588" s="57"/>
      <c r="F588" s="59"/>
      <c r="G588" s="57"/>
      <c r="H588" s="59"/>
      <c r="I588" s="57"/>
      <c r="J588" s="59"/>
      <c r="K588" s="48"/>
      <c r="M588" s="17" t="str">
        <f>IF($B588="", "", IF($B588&gt;'Client List'!$AA$22, 'Client List'!$AB$21, TEXT($B588, "mmm yyyy")))</f>
        <v/>
      </c>
      <c r="O588" s="17" t="str">
        <f t="shared" si="40"/>
        <v/>
      </c>
      <c r="S588" s="17" t="str">
        <f t="shared" si="41"/>
        <v/>
      </c>
      <c r="T588" s="17" t="str">
        <f t="shared" si="42"/>
        <v/>
      </c>
      <c r="U588" s="17" t="str">
        <f t="shared" si="43"/>
        <v/>
      </c>
      <c r="V588" s="17" t="str">
        <f t="shared" si="44"/>
        <v/>
      </c>
      <c r="X588" s="17" t="str">
        <f>IF(C588="", "", IF(COUNTIF('Client List'!$Y$12:$Y$261, C588)=0, "X", ""))</f>
        <v/>
      </c>
      <c r="Z588" s="17" t="str">
        <f>IF(E588="", "", IF(COUNTIF('Client List'!$Y$12:$Y$261, E588)=0, "X", ""))</f>
        <v/>
      </c>
      <c r="AB588" s="17" t="str">
        <f>IF(G588="", "", IF(COUNTIF('Client List'!$Y$12:$Y$261, G588)=0, "X", ""))</f>
        <v/>
      </c>
      <c r="AD588" s="17" t="str">
        <f>IF(I588="", "", IF(COUNTIF('Client List'!$Y$12:$Y$261, I588)=0, "X", ""))</f>
        <v/>
      </c>
    </row>
    <row r="589" spans="1:30" x14ac:dyDescent="0.25">
      <c r="A589" s="48"/>
      <c r="B589" s="64"/>
      <c r="C589" s="57"/>
      <c r="D589" s="59"/>
      <c r="E589" s="57"/>
      <c r="F589" s="59"/>
      <c r="G589" s="57"/>
      <c r="H589" s="59"/>
      <c r="I589" s="57"/>
      <c r="J589" s="59"/>
      <c r="K589" s="48"/>
      <c r="M589" s="17" t="str">
        <f>IF($B589="", "", IF($B589&gt;'Client List'!$AA$22, 'Client List'!$AB$21, TEXT($B589, "mmm yyyy")))</f>
        <v/>
      </c>
      <c r="O589" s="17" t="str">
        <f t="shared" ref="O589:O652" si="45">IF($B589="", "", IF(OR($B589&lt;$O$6, $B589&gt;$O$7), "X", ""))</f>
        <v/>
      </c>
      <c r="S589" s="17" t="str">
        <f t="shared" ref="S589:S652" si="46">IF($C589="", "", _xlfn.CONCAT($M589, " - ", $C589))</f>
        <v/>
      </c>
      <c r="T589" s="17" t="str">
        <f t="shared" ref="T589:T652" si="47">IF($E589="", "", _xlfn.CONCAT($M589, " - ", $E589))</f>
        <v/>
      </c>
      <c r="U589" s="17" t="str">
        <f t="shared" ref="U589:U652" si="48">IF($G589="", "", _xlfn.CONCAT($M589, " - ", $G589))</f>
        <v/>
      </c>
      <c r="V589" s="17" t="str">
        <f t="shared" ref="V589:V652" si="49">IF($I589="", "", _xlfn.CONCAT($M589, " - ", $I589))</f>
        <v/>
      </c>
      <c r="X589" s="17" t="str">
        <f>IF(C589="", "", IF(COUNTIF('Client List'!$Y$12:$Y$261, C589)=0, "X", ""))</f>
        <v/>
      </c>
      <c r="Z589" s="17" t="str">
        <f>IF(E589="", "", IF(COUNTIF('Client List'!$Y$12:$Y$261, E589)=0, "X", ""))</f>
        <v/>
      </c>
      <c r="AB589" s="17" t="str">
        <f>IF(G589="", "", IF(COUNTIF('Client List'!$Y$12:$Y$261, G589)=0, "X", ""))</f>
        <v/>
      </c>
      <c r="AD589" s="17" t="str">
        <f>IF(I589="", "", IF(COUNTIF('Client List'!$Y$12:$Y$261, I589)=0, "X", ""))</f>
        <v/>
      </c>
    </row>
    <row r="590" spans="1:30" x14ac:dyDescent="0.25">
      <c r="A590" s="48"/>
      <c r="B590" s="64"/>
      <c r="C590" s="57"/>
      <c r="D590" s="59"/>
      <c r="E590" s="57"/>
      <c r="F590" s="59"/>
      <c r="G590" s="57"/>
      <c r="H590" s="59"/>
      <c r="I590" s="57"/>
      <c r="J590" s="59"/>
      <c r="K590" s="48"/>
      <c r="M590" s="17" t="str">
        <f>IF($B590="", "", IF($B590&gt;'Client List'!$AA$22, 'Client List'!$AB$21, TEXT($B590, "mmm yyyy")))</f>
        <v/>
      </c>
      <c r="O590" s="17" t="str">
        <f t="shared" si="45"/>
        <v/>
      </c>
      <c r="S590" s="17" t="str">
        <f t="shared" si="46"/>
        <v/>
      </c>
      <c r="T590" s="17" t="str">
        <f t="shared" si="47"/>
        <v/>
      </c>
      <c r="U590" s="17" t="str">
        <f t="shared" si="48"/>
        <v/>
      </c>
      <c r="V590" s="17" t="str">
        <f t="shared" si="49"/>
        <v/>
      </c>
      <c r="X590" s="17" t="str">
        <f>IF(C590="", "", IF(COUNTIF('Client List'!$Y$12:$Y$261, C590)=0, "X", ""))</f>
        <v/>
      </c>
      <c r="Z590" s="17" t="str">
        <f>IF(E590="", "", IF(COUNTIF('Client List'!$Y$12:$Y$261, E590)=0, "X", ""))</f>
        <v/>
      </c>
      <c r="AB590" s="17" t="str">
        <f>IF(G590="", "", IF(COUNTIF('Client List'!$Y$12:$Y$261, G590)=0, "X", ""))</f>
        <v/>
      </c>
      <c r="AD590" s="17" t="str">
        <f>IF(I590="", "", IF(COUNTIF('Client List'!$Y$12:$Y$261, I590)=0, "X", ""))</f>
        <v/>
      </c>
    </row>
    <row r="591" spans="1:30" x14ac:dyDescent="0.25">
      <c r="A591" s="48"/>
      <c r="B591" s="64"/>
      <c r="C591" s="57"/>
      <c r="D591" s="59"/>
      <c r="E591" s="57"/>
      <c r="F591" s="59"/>
      <c r="G591" s="57"/>
      <c r="H591" s="59"/>
      <c r="I591" s="57"/>
      <c r="J591" s="59"/>
      <c r="K591" s="48"/>
      <c r="M591" s="17" t="str">
        <f>IF($B591="", "", IF($B591&gt;'Client List'!$AA$22, 'Client List'!$AB$21, TEXT($B591, "mmm yyyy")))</f>
        <v/>
      </c>
      <c r="O591" s="17" t="str">
        <f t="shared" si="45"/>
        <v/>
      </c>
      <c r="S591" s="17" t="str">
        <f t="shared" si="46"/>
        <v/>
      </c>
      <c r="T591" s="17" t="str">
        <f t="shared" si="47"/>
        <v/>
      </c>
      <c r="U591" s="17" t="str">
        <f t="shared" si="48"/>
        <v/>
      </c>
      <c r="V591" s="17" t="str">
        <f t="shared" si="49"/>
        <v/>
      </c>
      <c r="X591" s="17" t="str">
        <f>IF(C591="", "", IF(COUNTIF('Client List'!$Y$12:$Y$261, C591)=0, "X", ""))</f>
        <v/>
      </c>
      <c r="Z591" s="17" t="str">
        <f>IF(E591="", "", IF(COUNTIF('Client List'!$Y$12:$Y$261, E591)=0, "X", ""))</f>
        <v/>
      </c>
      <c r="AB591" s="17" t="str">
        <f>IF(G591="", "", IF(COUNTIF('Client List'!$Y$12:$Y$261, G591)=0, "X", ""))</f>
        <v/>
      </c>
      <c r="AD591" s="17" t="str">
        <f>IF(I591="", "", IF(COUNTIF('Client List'!$Y$12:$Y$261, I591)=0, "X", ""))</f>
        <v/>
      </c>
    </row>
    <row r="592" spans="1:30" x14ac:dyDescent="0.25">
      <c r="A592" s="48"/>
      <c r="B592" s="64"/>
      <c r="C592" s="57"/>
      <c r="D592" s="59"/>
      <c r="E592" s="57"/>
      <c r="F592" s="59"/>
      <c r="G592" s="57"/>
      <c r="H592" s="59"/>
      <c r="I592" s="57"/>
      <c r="J592" s="59"/>
      <c r="K592" s="48"/>
      <c r="M592" s="17" t="str">
        <f>IF($B592="", "", IF($B592&gt;'Client List'!$AA$22, 'Client List'!$AB$21, TEXT($B592, "mmm yyyy")))</f>
        <v/>
      </c>
      <c r="O592" s="17" t="str">
        <f t="shared" si="45"/>
        <v/>
      </c>
      <c r="S592" s="17" t="str">
        <f t="shared" si="46"/>
        <v/>
      </c>
      <c r="T592" s="17" t="str">
        <f t="shared" si="47"/>
        <v/>
      </c>
      <c r="U592" s="17" t="str">
        <f t="shared" si="48"/>
        <v/>
      </c>
      <c r="V592" s="17" t="str">
        <f t="shared" si="49"/>
        <v/>
      </c>
      <c r="X592" s="17" t="str">
        <f>IF(C592="", "", IF(COUNTIF('Client List'!$Y$12:$Y$261, C592)=0, "X", ""))</f>
        <v/>
      </c>
      <c r="Z592" s="17" t="str">
        <f>IF(E592="", "", IF(COUNTIF('Client List'!$Y$12:$Y$261, E592)=0, "X", ""))</f>
        <v/>
      </c>
      <c r="AB592" s="17" t="str">
        <f>IF(G592="", "", IF(COUNTIF('Client List'!$Y$12:$Y$261, G592)=0, "X", ""))</f>
        <v/>
      </c>
      <c r="AD592" s="17" t="str">
        <f>IF(I592="", "", IF(COUNTIF('Client List'!$Y$12:$Y$261, I592)=0, "X", ""))</f>
        <v/>
      </c>
    </row>
    <row r="593" spans="1:30" x14ac:dyDescent="0.25">
      <c r="A593" s="48"/>
      <c r="B593" s="64"/>
      <c r="C593" s="57"/>
      <c r="D593" s="59"/>
      <c r="E593" s="57"/>
      <c r="F593" s="59"/>
      <c r="G593" s="57"/>
      <c r="H593" s="59"/>
      <c r="I593" s="57"/>
      <c r="J593" s="59"/>
      <c r="K593" s="48"/>
      <c r="M593" s="17" t="str">
        <f>IF($B593="", "", IF($B593&gt;'Client List'!$AA$22, 'Client List'!$AB$21, TEXT($B593, "mmm yyyy")))</f>
        <v/>
      </c>
      <c r="O593" s="17" t="str">
        <f t="shared" si="45"/>
        <v/>
      </c>
      <c r="S593" s="17" t="str">
        <f t="shared" si="46"/>
        <v/>
      </c>
      <c r="T593" s="17" t="str">
        <f t="shared" si="47"/>
        <v/>
      </c>
      <c r="U593" s="17" t="str">
        <f t="shared" si="48"/>
        <v/>
      </c>
      <c r="V593" s="17" t="str">
        <f t="shared" si="49"/>
        <v/>
      </c>
      <c r="X593" s="17" t="str">
        <f>IF(C593="", "", IF(COUNTIF('Client List'!$Y$12:$Y$261, C593)=0, "X", ""))</f>
        <v/>
      </c>
      <c r="Z593" s="17" t="str">
        <f>IF(E593="", "", IF(COUNTIF('Client List'!$Y$12:$Y$261, E593)=0, "X", ""))</f>
        <v/>
      </c>
      <c r="AB593" s="17" t="str">
        <f>IF(G593="", "", IF(COUNTIF('Client List'!$Y$12:$Y$261, G593)=0, "X", ""))</f>
        <v/>
      </c>
      <c r="AD593" s="17" t="str">
        <f>IF(I593="", "", IF(COUNTIF('Client List'!$Y$12:$Y$261, I593)=0, "X", ""))</f>
        <v/>
      </c>
    </row>
    <row r="594" spans="1:30" x14ac:dyDescent="0.25">
      <c r="A594" s="48"/>
      <c r="B594" s="64"/>
      <c r="C594" s="57"/>
      <c r="D594" s="59"/>
      <c r="E594" s="57"/>
      <c r="F594" s="59"/>
      <c r="G594" s="57"/>
      <c r="H594" s="59"/>
      <c r="I594" s="57"/>
      <c r="J594" s="59"/>
      <c r="K594" s="48"/>
      <c r="M594" s="17" t="str">
        <f>IF($B594="", "", IF($B594&gt;'Client List'!$AA$22, 'Client List'!$AB$21, TEXT($B594, "mmm yyyy")))</f>
        <v/>
      </c>
      <c r="O594" s="17" t="str">
        <f t="shared" si="45"/>
        <v/>
      </c>
      <c r="S594" s="17" t="str">
        <f t="shared" si="46"/>
        <v/>
      </c>
      <c r="T594" s="17" t="str">
        <f t="shared" si="47"/>
        <v/>
      </c>
      <c r="U594" s="17" t="str">
        <f t="shared" si="48"/>
        <v/>
      </c>
      <c r="V594" s="17" t="str">
        <f t="shared" si="49"/>
        <v/>
      </c>
      <c r="X594" s="17" t="str">
        <f>IF(C594="", "", IF(COUNTIF('Client List'!$Y$12:$Y$261, C594)=0, "X", ""))</f>
        <v/>
      </c>
      <c r="Z594" s="17" t="str">
        <f>IF(E594="", "", IF(COUNTIF('Client List'!$Y$12:$Y$261, E594)=0, "X", ""))</f>
        <v/>
      </c>
      <c r="AB594" s="17" t="str">
        <f>IF(G594="", "", IF(COUNTIF('Client List'!$Y$12:$Y$261, G594)=0, "X", ""))</f>
        <v/>
      </c>
      <c r="AD594" s="17" t="str">
        <f>IF(I594="", "", IF(COUNTIF('Client List'!$Y$12:$Y$261, I594)=0, "X", ""))</f>
        <v/>
      </c>
    </row>
    <row r="595" spans="1:30" x14ac:dyDescent="0.25">
      <c r="A595" s="48"/>
      <c r="B595" s="64"/>
      <c r="C595" s="57"/>
      <c r="D595" s="59"/>
      <c r="E595" s="57"/>
      <c r="F595" s="59"/>
      <c r="G595" s="57"/>
      <c r="H595" s="59"/>
      <c r="I595" s="57"/>
      <c r="J595" s="59"/>
      <c r="K595" s="48"/>
      <c r="M595" s="17" t="str">
        <f>IF($B595="", "", IF($B595&gt;'Client List'!$AA$22, 'Client List'!$AB$21, TEXT($B595, "mmm yyyy")))</f>
        <v/>
      </c>
      <c r="O595" s="17" t="str">
        <f t="shared" si="45"/>
        <v/>
      </c>
      <c r="S595" s="17" t="str">
        <f t="shared" si="46"/>
        <v/>
      </c>
      <c r="T595" s="17" t="str">
        <f t="shared" si="47"/>
        <v/>
      </c>
      <c r="U595" s="17" t="str">
        <f t="shared" si="48"/>
        <v/>
      </c>
      <c r="V595" s="17" t="str">
        <f t="shared" si="49"/>
        <v/>
      </c>
      <c r="X595" s="17" t="str">
        <f>IF(C595="", "", IF(COUNTIF('Client List'!$Y$12:$Y$261, C595)=0, "X", ""))</f>
        <v/>
      </c>
      <c r="Z595" s="17" t="str">
        <f>IF(E595="", "", IF(COUNTIF('Client List'!$Y$12:$Y$261, E595)=0, "X", ""))</f>
        <v/>
      </c>
      <c r="AB595" s="17" t="str">
        <f>IF(G595="", "", IF(COUNTIF('Client List'!$Y$12:$Y$261, G595)=0, "X", ""))</f>
        <v/>
      </c>
      <c r="AD595" s="17" t="str">
        <f>IF(I595="", "", IF(COUNTIF('Client List'!$Y$12:$Y$261, I595)=0, "X", ""))</f>
        <v/>
      </c>
    </row>
    <row r="596" spans="1:30" x14ac:dyDescent="0.25">
      <c r="A596" s="48"/>
      <c r="B596" s="64"/>
      <c r="C596" s="57"/>
      <c r="D596" s="59"/>
      <c r="E596" s="57"/>
      <c r="F596" s="59"/>
      <c r="G596" s="57"/>
      <c r="H596" s="59"/>
      <c r="I596" s="57"/>
      <c r="J596" s="59"/>
      <c r="K596" s="48"/>
      <c r="M596" s="17" t="str">
        <f>IF($B596="", "", IF($B596&gt;'Client List'!$AA$22, 'Client List'!$AB$21, TEXT($B596, "mmm yyyy")))</f>
        <v/>
      </c>
      <c r="O596" s="17" t="str">
        <f t="shared" si="45"/>
        <v/>
      </c>
      <c r="S596" s="17" t="str">
        <f t="shared" si="46"/>
        <v/>
      </c>
      <c r="T596" s="17" t="str">
        <f t="shared" si="47"/>
        <v/>
      </c>
      <c r="U596" s="17" t="str">
        <f t="shared" si="48"/>
        <v/>
      </c>
      <c r="V596" s="17" t="str">
        <f t="shared" si="49"/>
        <v/>
      </c>
      <c r="X596" s="17" t="str">
        <f>IF(C596="", "", IF(COUNTIF('Client List'!$Y$12:$Y$261, C596)=0, "X", ""))</f>
        <v/>
      </c>
      <c r="Z596" s="17" t="str">
        <f>IF(E596="", "", IF(COUNTIF('Client List'!$Y$12:$Y$261, E596)=0, "X", ""))</f>
        <v/>
      </c>
      <c r="AB596" s="17" t="str">
        <f>IF(G596="", "", IF(COUNTIF('Client List'!$Y$12:$Y$261, G596)=0, "X", ""))</f>
        <v/>
      </c>
      <c r="AD596" s="17" t="str">
        <f>IF(I596="", "", IF(COUNTIF('Client List'!$Y$12:$Y$261, I596)=0, "X", ""))</f>
        <v/>
      </c>
    </row>
    <row r="597" spans="1:30" x14ac:dyDescent="0.25">
      <c r="A597" s="48"/>
      <c r="B597" s="64"/>
      <c r="C597" s="57"/>
      <c r="D597" s="59"/>
      <c r="E597" s="57"/>
      <c r="F597" s="59"/>
      <c r="G597" s="57"/>
      <c r="H597" s="59"/>
      <c r="I597" s="57"/>
      <c r="J597" s="59"/>
      <c r="K597" s="48"/>
      <c r="M597" s="17" t="str">
        <f>IF($B597="", "", IF($B597&gt;'Client List'!$AA$22, 'Client List'!$AB$21, TEXT($B597, "mmm yyyy")))</f>
        <v/>
      </c>
      <c r="O597" s="17" t="str">
        <f t="shared" si="45"/>
        <v/>
      </c>
      <c r="S597" s="17" t="str">
        <f t="shared" si="46"/>
        <v/>
      </c>
      <c r="T597" s="17" t="str">
        <f t="shared" si="47"/>
        <v/>
      </c>
      <c r="U597" s="17" t="str">
        <f t="shared" si="48"/>
        <v/>
      </c>
      <c r="V597" s="17" t="str">
        <f t="shared" si="49"/>
        <v/>
      </c>
      <c r="X597" s="17" t="str">
        <f>IF(C597="", "", IF(COUNTIF('Client List'!$Y$12:$Y$261, C597)=0, "X", ""))</f>
        <v/>
      </c>
      <c r="Z597" s="17" t="str">
        <f>IF(E597="", "", IF(COUNTIF('Client List'!$Y$12:$Y$261, E597)=0, "X", ""))</f>
        <v/>
      </c>
      <c r="AB597" s="17" t="str">
        <f>IF(G597="", "", IF(COUNTIF('Client List'!$Y$12:$Y$261, G597)=0, "X", ""))</f>
        <v/>
      </c>
      <c r="AD597" s="17" t="str">
        <f>IF(I597="", "", IF(COUNTIF('Client List'!$Y$12:$Y$261, I597)=0, "X", ""))</f>
        <v/>
      </c>
    </row>
    <row r="598" spans="1:30" x14ac:dyDescent="0.25">
      <c r="A598" s="48"/>
      <c r="B598" s="64"/>
      <c r="C598" s="57"/>
      <c r="D598" s="59"/>
      <c r="E598" s="57"/>
      <c r="F598" s="59"/>
      <c r="G598" s="57"/>
      <c r="H598" s="59"/>
      <c r="I598" s="57"/>
      <c r="J598" s="59"/>
      <c r="K598" s="48"/>
      <c r="M598" s="17" t="str">
        <f>IF($B598="", "", IF($B598&gt;'Client List'!$AA$22, 'Client List'!$AB$21, TEXT($B598, "mmm yyyy")))</f>
        <v/>
      </c>
      <c r="O598" s="17" t="str">
        <f t="shared" si="45"/>
        <v/>
      </c>
      <c r="S598" s="17" t="str">
        <f t="shared" si="46"/>
        <v/>
      </c>
      <c r="T598" s="17" t="str">
        <f t="shared" si="47"/>
        <v/>
      </c>
      <c r="U598" s="17" t="str">
        <f t="shared" si="48"/>
        <v/>
      </c>
      <c r="V598" s="17" t="str">
        <f t="shared" si="49"/>
        <v/>
      </c>
      <c r="X598" s="17" t="str">
        <f>IF(C598="", "", IF(COUNTIF('Client List'!$Y$12:$Y$261, C598)=0, "X", ""))</f>
        <v/>
      </c>
      <c r="Z598" s="17" t="str">
        <f>IF(E598="", "", IF(COUNTIF('Client List'!$Y$12:$Y$261, E598)=0, "X", ""))</f>
        <v/>
      </c>
      <c r="AB598" s="17" t="str">
        <f>IF(G598="", "", IF(COUNTIF('Client List'!$Y$12:$Y$261, G598)=0, "X", ""))</f>
        <v/>
      </c>
      <c r="AD598" s="17" t="str">
        <f>IF(I598="", "", IF(COUNTIF('Client List'!$Y$12:$Y$261, I598)=0, "X", ""))</f>
        <v/>
      </c>
    </row>
    <row r="599" spans="1:30" x14ac:dyDescent="0.25">
      <c r="A599" s="48"/>
      <c r="B599" s="64"/>
      <c r="C599" s="57"/>
      <c r="D599" s="59"/>
      <c r="E599" s="57"/>
      <c r="F599" s="59"/>
      <c r="G599" s="57"/>
      <c r="H599" s="59"/>
      <c r="I599" s="57"/>
      <c r="J599" s="59"/>
      <c r="K599" s="48"/>
      <c r="M599" s="17" t="str">
        <f>IF($B599="", "", IF($B599&gt;'Client List'!$AA$22, 'Client List'!$AB$21, TEXT($B599, "mmm yyyy")))</f>
        <v/>
      </c>
      <c r="O599" s="17" t="str">
        <f t="shared" si="45"/>
        <v/>
      </c>
      <c r="S599" s="17" t="str">
        <f t="shared" si="46"/>
        <v/>
      </c>
      <c r="T599" s="17" t="str">
        <f t="shared" si="47"/>
        <v/>
      </c>
      <c r="U599" s="17" t="str">
        <f t="shared" si="48"/>
        <v/>
      </c>
      <c r="V599" s="17" t="str">
        <f t="shared" si="49"/>
        <v/>
      </c>
      <c r="X599" s="17" t="str">
        <f>IF(C599="", "", IF(COUNTIF('Client List'!$Y$12:$Y$261, C599)=0, "X", ""))</f>
        <v/>
      </c>
      <c r="Z599" s="17" t="str">
        <f>IF(E599="", "", IF(COUNTIF('Client List'!$Y$12:$Y$261, E599)=0, "X", ""))</f>
        <v/>
      </c>
      <c r="AB599" s="17" t="str">
        <f>IF(G599="", "", IF(COUNTIF('Client List'!$Y$12:$Y$261, G599)=0, "X", ""))</f>
        <v/>
      </c>
      <c r="AD599" s="17" t="str">
        <f>IF(I599="", "", IF(COUNTIF('Client List'!$Y$12:$Y$261, I599)=0, "X", ""))</f>
        <v/>
      </c>
    </row>
    <row r="600" spans="1:30" x14ac:dyDescent="0.25">
      <c r="A600" s="48"/>
      <c r="B600" s="64"/>
      <c r="C600" s="57"/>
      <c r="D600" s="59"/>
      <c r="E600" s="57"/>
      <c r="F600" s="59"/>
      <c r="G600" s="57"/>
      <c r="H600" s="59"/>
      <c r="I600" s="57"/>
      <c r="J600" s="59"/>
      <c r="K600" s="48"/>
      <c r="M600" s="17" t="str">
        <f>IF($B600="", "", IF($B600&gt;'Client List'!$AA$22, 'Client List'!$AB$21, TEXT($B600, "mmm yyyy")))</f>
        <v/>
      </c>
      <c r="O600" s="17" t="str">
        <f t="shared" si="45"/>
        <v/>
      </c>
      <c r="S600" s="17" t="str">
        <f t="shared" si="46"/>
        <v/>
      </c>
      <c r="T600" s="17" t="str">
        <f t="shared" si="47"/>
        <v/>
      </c>
      <c r="U600" s="17" t="str">
        <f t="shared" si="48"/>
        <v/>
      </c>
      <c r="V600" s="17" t="str">
        <f t="shared" si="49"/>
        <v/>
      </c>
      <c r="X600" s="17" t="str">
        <f>IF(C600="", "", IF(COUNTIF('Client List'!$Y$12:$Y$261, C600)=0, "X", ""))</f>
        <v/>
      </c>
      <c r="Z600" s="17" t="str">
        <f>IF(E600="", "", IF(COUNTIF('Client List'!$Y$12:$Y$261, E600)=0, "X", ""))</f>
        <v/>
      </c>
      <c r="AB600" s="17" t="str">
        <f>IF(G600="", "", IF(COUNTIF('Client List'!$Y$12:$Y$261, G600)=0, "X", ""))</f>
        <v/>
      </c>
      <c r="AD600" s="17" t="str">
        <f>IF(I600="", "", IF(COUNTIF('Client List'!$Y$12:$Y$261, I600)=0, "X", ""))</f>
        <v/>
      </c>
    </row>
    <row r="601" spans="1:30" x14ac:dyDescent="0.25">
      <c r="A601" s="48"/>
      <c r="B601" s="64"/>
      <c r="C601" s="57"/>
      <c r="D601" s="59"/>
      <c r="E601" s="57"/>
      <c r="F601" s="59"/>
      <c r="G601" s="57"/>
      <c r="H601" s="59"/>
      <c r="I601" s="57"/>
      <c r="J601" s="59"/>
      <c r="K601" s="48"/>
      <c r="M601" s="17" t="str">
        <f>IF($B601="", "", IF($B601&gt;'Client List'!$AA$22, 'Client List'!$AB$21, TEXT($B601, "mmm yyyy")))</f>
        <v/>
      </c>
      <c r="O601" s="17" t="str">
        <f t="shared" si="45"/>
        <v/>
      </c>
      <c r="S601" s="17" t="str">
        <f t="shared" si="46"/>
        <v/>
      </c>
      <c r="T601" s="17" t="str">
        <f t="shared" si="47"/>
        <v/>
      </c>
      <c r="U601" s="17" t="str">
        <f t="shared" si="48"/>
        <v/>
      </c>
      <c r="V601" s="17" t="str">
        <f t="shared" si="49"/>
        <v/>
      </c>
      <c r="X601" s="17" t="str">
        <f>IF(C601="", "", IF(COUNTIF('Client List'!$Y$12:$Y$261, C601)=0, "X", ""))</f>
        <v/>
      </c>
      <c r="Z601" s="17" t="str">
        <f>IF(E601="", "", IF(COUNTIF('Client List'!$Y$12:$Y$261, E601)=0, "X", ""))</f>
        <v/>
      </c>
      <c r="AB601" s="17" t="str">
        <f>IF(G601="", "", IF(COUNTIF('Client List'!$Y$12:$Y$261, G601)=0, "X", ""))</f>
        <v/>
      </c>
      <c r="AD601" s="17" t="str">
        <f>IF(I601="", "", IF(COUNTIF('Client List'!$Y$12:$Y$261, I601)=0, "X", ""))</f>
        <v/>
      </c>
    </row>
    <row r="602" spans="1:30" x14ac:dyDescent="0.25">
      <c r="A602" s="48"/>
      <c r="B602" s="64"/>
      <c r="C602" s="57"/>
      <c r="D602" s="59"/>
      <c r="E602" s="57"/>
      <c r="F602" s="59"/>
      <c r="G602" s="57"/>
      <c r="H602" s="59"/>
      <c r="I602" s="57"/>
      <c r="J602" s="59"/>
      <c r="K602" s="48"/>
      <c r="M602" s="17" t="str">
        <f>IF($B602="", "", IF($B602&gt;'Client List'!$AA$22, 'Client List'!$AB$21, TEXT($B602, "mmm yyyy")))</f>
        <v/>
      </c>
      <c r="O602" s="17" t="str">
        <f t="shared" si="45"/>
        <v/>
      </c>
      <c r="S602" s="17" t="str">
        <f t="shared" si="46"/>
        <v/>
      </c>
      <c r="T602" s="17" t="str">
        <f t="shared" si="47"/>
        <v/>
      </c>
      <c r="U602" s="17" t="str">
        <f t="shared" si="48"/>
        <v/>
      </c>
      <c r="V602" s="17" t="str">
        <f t="shared" si="49"/>
        <v/>
      </c>
      <c r="X602" s="17" t="str">
        <f>IF(C602="", "", IF(COUNTIF('Client List'!$Y$12:$Y$261, C602)=0, "X", ""))</f>
        <v/>
      </c>
      <c r="Z602" s="17" t="str">
        <f>IF(E602="", "", IF(COUNTIF('Client List'!$Y$12:$Y$261, E602)=0, "X", ""))</f>
        <v/>
      </c>
      <c r="AB602" s="17" t="str">
        <f>IF(G602="", "", IF(COUNTIF('Client List'!$Y$12:$Y$261, G602)=0, "X", ""))</f>
        <v/>
      </c>
      <c r="AD602" s="17" t="str">
        <f>IF(I602="", "", IF(COUNTIF('Client List'!$Y$12:$Y$261, I602)=0, "X", ""))</f>
        <v/>
      </c>
    </row>
    <row r="603" spans="1:30" x14ac:dyDescent="0.25">
      <c r="A603" s="48"/>
      <c r="B603" s="64"/>
      <c r="C603" s="57"/>
      <c r="D603" s="59"/>
      <c r="E603" s="57"/>
      <c r="F603" s="59"/>
      <c r="G603" s="57"/>
      <c r="H603" s="59"/>
      <c r="I603" s="57"/>
      <c r="J603" s="59"/>
      <c r="K603" s="48"/>
      <c r="M603" s="17" t="str">
        <f>IF($B603="", "", IF($B603&gt;'Client List'!$AA$22, 'Client List'!$AB$21, TEXT($B603, "mmm yyyy")))</f>
        <v/>
      </c>
      <c r="O603" s="17" t="str">
        <f t="shared" si="45"/>
        <v/>
      </c>
      <c r="S603" s="17" t="str">
        <f t="shared" si="46"/>
        <v/>
      </c>
      <c r="T603" s="17" t="str">
        <f t="shared" si="47"/>
        <v/>
      </c>
      <c r="U603" s="17" t="str">
        <f t="shared" si="48"/>
        <v/>
      </c>
      <c r="V603" s="17" t="str">
        <f t="shared" si="49"/>
        <v/>
      </c>
      <c r="X603" s="17" t="str">
        <f>IF(C603="", "", IF(COUNTIF('Client List'!$Y$12:$Y$261, C603)=0, "X", ""))</f>
        <v/>
      </c>
      <c r="Z603" s="17" t="str">
        <f>IF(E603="", "", IF(COUNTIF('Client List'!$Y$12:$Y$261, E603)=0, "X", ""))</f>
        <v/>
      </c>
      <c r="AB603" s="17" t="str">
        <f>IF(G603="", "", IF(COUNTIF('Client List'!$Y$12:$Y$261, G603)=0, "X", ""))</f>
        <v/>
      </c>
      <c r="AD603" s="17" t="str">
        <f>IF(I603="", "", IF(COUNTIF('Client List'!$Y$12:$Y$261, I603)=0, "X", ""))</f>
        <v/>
      </c>
    </row>
    <row r="604" spans="1:30" x14ac:dyDescent="0.25">
      <c r="A604" s="48"/>
      <c r="B604" s="64"/>
      <c r="C604" s="57"/>
      <c r="D604" s="59"/>
      <c r="E604" s="57"/>
      <c r="F604" s="59"/>
      <c r="G604" s="57"/>
      <c r="H604" s="59"/>
      <c r="I604" s="57"/>
      <c r="J604" s="59"/>
      <c r="K604" s="48"/>
      <c r="M604" s="17" t="str">
        <f>IF($B604="", "", IF($B604&gt;'Client List'!$AA$22, 'Client List'!$AB$21, TEXT($B604, "mmm yyyy")))</f>
        <v/>
      </c>
      <c r="O604" s="17" t="str">
        <f t="shared" si="45"/>
        <v/>
      </c>
      <c r="S604" s="17" t="str">
        <f t="shared" si="46"/>
        <v/>
      </c>
      <c r="T604" s="17" t="str">
        <f t="shared" si="47"/>
        <v/>
      </c>
      <c r="U604" s="17" t="str">
        <f t="shared" si="48"/>
        <v/>
      </c>
      <c r="V604" s="17" t="str">
        <f t="shared" si="49"/>
        <v/>
      </c>
      <c r="X604" s="17" t="str">
        <f>IF(C604="", "", IF(COUNTIF('Client List'!$Y$12:$Y$261, C604)=0, "X", ""))</f>
        <v/>
      </c>
      <c r="Z604" s="17" t="str">
        <f>IF(E604="", "", IF(COUNTIF('Client List'!$Y$12:$Y$261, E604)=0, "X", ""))</f>
        <v/>
      </c>
      <c r="AB604" s="17" t="str">
        <f>IF(G604="", "", IF(COUNTIF('Client List'!$Y$12:$Y$261, G604)=0, "X", ""))</f>
        <v/>
      </c>
      <c r="AD604" s="17" t="str">
        <f>IF(I604="", "", IF(COUNTIF('Client List'!$Y$12:$Y$261, I604)=0, "X", ""))</f>
        <v/>
      </c>
    </row>
    <row r="605" spans="1:30" x14ac:dyDescent="0.25">
      <c r="A605" s="48"/>
      <c r="B605" s="64"/>
      <c r="C605" s="57"/>
      <c r="D605" s="59"/>
      <c r="E605" s="57"/>
      <c r="F605" s="59"/>
      <c r="G605" s="57"/>
      <c r="H605" s="59"/>
      <c r="I605" s="57"/>
      <c r="J605" s="59"/>
      <c r="K605" s="48"/>
      <c r="M605" s="17" t="str">
        <f>IF($B605="", "", IF($B605&gt;'Client List'!$AA$22, 'Client List'!$AB$21, TEXT($B605, "mmm yyyy")))</f>
        <v/>
      </c>
      <c r="O605" s="17" t="str">
        <f t="shared" si="45"/>
        <v/>
      </c>
      <c r="S605" s="17" t="str">
        <f t="shared" si="46"/>
        <v/>
      </c>
      <c r="T605" s="17" t="str">
        <f t="shared" si="47"/>
        <v/>
      </c>
      <c r="U605" s="17" t="str">
        <f t="shared" si="48"/>
        <v/>
      </c>
      <c r="V605" s="17" t="str">
        <f t="shared" si="49"/>
        <v/>
      </c>
      <c r="X605" s="17" t="str">
        <f>IF(C605="", "", IF(COUNTIF('Client List'!$Y$12:$Y$261, C605)=0, "X", ""))</f>
        <v/>
      </c>
      <c r="Z605" s="17" t="str">
        <f>IF(E605="", "", IF(COUNTIF('Client List'!$Y$12:$Y$261, E605)=0, "X", ""))</f>
        <v/>
      </c>
      <c r="AB605" s="17" t="str">
        <f>IF(G605="", "", IF(COUNTIF('Client List'!$Y$12:$Y$261, G605)=0, "X", ""))</f>
        <v/>
      </c>
      <c r="AD605" s="17" t="str">
        <f>IF(I605="", "", IF(COUNTIF('Client List'!$Y$12:$Y$261, I605)=0, "X", ""))</f>
        <v/>
      </c>
    </row>
    <row r="606" spans="1:30" x14ac:dyDescent="0.25">
      <c r="A606" s="48"/>
      <c r="B606" s="64"/>
      <c r="C606" s="57"/>
      <c r="D606" s="59"/>
      <c r="E606" s="57"/>
      <c r="F606" s="59"/>
      <c r="G606" s="57"/>
      <c r="H606" s="59"/>
      <c r="I606" s="57"/>
      <c r="J606" s="59"/>
      <c r="K606" s="48"/>
      <c r="M606" s="17" t="str">
        <f>IF($B606="", "", IF($B606&gt;'Client List'!$AA$22, 'Client List'!$AB$21, TEXT($B606, "mmm yyyy")))</f>
        <v/>
      </c>
      <c r="O606" s="17" t="str">
        <f t="shared" si="45"/>
        <v/>
      </c>
      <c r="S606" s="17" t="str">
        <f t="shared" si="46"/>
        <v/>
      </c>
      <c r="T606" s="17" t="str">
        <f t="shared" si="47"/>
        <v/>
      </c>
      <c r="U606" s="17" t="str">
        <f t="shared" si="48"/>
        <v/>
      </c>
      <c r="V606" s="17" t="str">
        <f t="shared" si="49"/>
        <v/>
      </c>
      <c r="X606" s="17" t="str">
        <f>IF(C606="", "", IF(COUNTIF('Client List'!$Y$12:$Y$261, C606)=0, "X", ""))</f>
        <v/>
      </c>
      <c r="Z606" s="17" t="str">
        <f>IF(E606="", "", IF(COUNTIF('Client List'!$Y$12:$Y$261, E606)=0, "X", ""))</f>
        <v/>
      </c>
      <c r="AB606" s="17" t="str">
        <f>IF(G606="", "", IF(COUNTIF('Client List'!$Y$12:$Y$261, G606)=0, "X", ""))</f>
        <v/>
      </c>
      <c r="AD606" s="17" t="str">
        <f>IF(I606="", "", IF(COUNTIF('Client List'!$Y$12:$Y$261, I606)=0, "X", ""))</f>
        <v/>
      </c>
    </row>
    <row r="607" spans="1:30" x14ac:dyDescent="0.25">
      <c r="A607" s="48"/>
      <c r="B607" s="64"/>
      <c r="C607" s="57"/>
      <c r="D607" s="59"/>
      <c r="E607" s="57"/>
      <c r="F607" s="59"/>
      <c r="G607" s="57"/>
      <c r="H607" s="59"/>
      <c r="I607" s="57"/>
      <c r="J607" s="59"/>
      <c r="K607" s="48"/>
      <c r="M607" s="17" t="str">
        <f>IF($B607="", "", IF($B607&gt;'Client List'!$AA$22, 'Client List'!$AB$21, TEXT($B607, "mmm yyyy")))</f>
        <v/>
      </c>
      <c r="O607" s="17" t="str">
        <f t="shared" si="45"/>
        <v/>
      </c>
      <c r="S607" s="17" t="str">
        <f t="shared" si="46"/>
        <v/>
      </c>
      <c r="T607" s="17" t="str">
        <f t="shared" si="47"/>
        <v/>
      </c>
      <c r="U607" s="17" t="str">
        <f t="shared" si="48"/>
        <v/>
      </c>
      <c r="V607" s="17" t="str">
        <f t="shared" si="49"/>
        <v/>
      </c>
      <c r="X607" s="17" t="str">
        <f>IF(C607="", "", IF(COUNTIF('Client List'!$Y$12:$Y$261, C607)=0, "X", ""))</f>
        <v/>
      </c>
      <c r="Z607" s="17" t="str">
        <f>IF(E607="", "", IF(COUNTIF('Client List'!$Y$12:$Y$261, E607)=0, "X", ""))</f>
        <v/>
      </c>
      <c r="AB607" s="17" t="str">
        <f>IF(G607="", "", IF(COUNTIF('Client List'!$Y$12:$Y$261, G607)=0, "X", ""))</f>
        <v/>
      </c>
      <c r="AD607" s="17" t="str">
        <f>IF(I607="", "", IF(COUNTIF('Client List'!$Y$12:$Y$261, I607)=0, "X", ""))</f>
        <v/>
      </c>
    </row>
    <row r="608" spans="1:30" x14ac:dyDescent="0.25">
      <c r="A608" s="48"/>
      <c r="B608" s="64"/>
      <c r="C608" s="57"/>
      <c r="D608" s="59"/>
      <c r="E608" s="57"/>
      <c r="F608" s="59"/>
      <c r="G608" s="57"/>
      <c r="H608" s="59"/>
      <c r="I608" s="57"/>
      <c r="J608" s="59"/>
      <c r="K608" s="48"/>
      <c r="M608" s="17" t="str">
        <f>IF($B608="", "", IF($B608&gt;'Client List'!$AA$22, 'Client List'!$AB$21, TEXT($B608, "mmm yyyy")))</f>
        <v/>
      </c>
      <c r="O608" s="17" t="str">
        <f t="shared" si="45"/>
        <v/>
      </c>
      <c r="S608" s="17" t="str">
        <f t="shared" si="46"/>
        <v/>
      </c>
      <c r="T608" s="17" t="str">
        <f t="shared" si="47"/>
        <v/>
      </c>
      <c r="U608" s="17" t="str">
        <f t="shared" si="48"/>
        <v/>
      </c>
      <c r="V608" s="17" t="str">
        <f t="shared" si="49"/>
        <v/>
      </c>
      <c r="X608" s="17" t="str">
        <f>IF(C608="", "", IF(COUNTIF('Client List'!$Y$12:$Y$261, C608)=0, "X", ""))</f>
        <v/>
      </c>
      <c r="Z608" s="17" t="str">
        <f>IF(E608="", "", IF(COUNTIF('Client List'!$Y$12:$Y$261, E608)=0, "X", ""))</f>
        <v/>
      </c>
      <c r="AB608" s="17" t="str">
        <f>IF(G608="", "", IF(COUNTIF('Client List'!$Y$12:$Y$261, G608)=0, "X", ""))</f>
        <v/>
      </c>
      <c r="AD608" s="17" t="str">
        <f>IF(I608="", "", IF(COUNTIF('Client List'!$Y$12:$Y$261, I608)=0, "X", ""))</f>
        <v/>
      </c>
    </row>
    <row r="609" spans="1:30" x14ac:dyDescent="0.25">
      <c r="A609" s="48"/>
      <c r="B609" s="64"/>
      <c r="C609" s="57"/>
      <c r="D609" s="59"/>
      <c r="E609" s="57"/>
      <c r="F609" s="59"/>
      <c r="G609" s="57"/>
      <c r="H609" s="59"/>
      <c r="I609" s="57"/>
      <c r="J609" s="59"/>
      <c r="K609" s="48"/>
      <c r="M609" s="17" t="str">
        <f>IF($B609="", "", IF($B609&gt;'Client List'!$AA$22, 'Client List'!$AB$21, TEXT($B609, "mmm yyyy")))</f>
        <v/>
      </c>
      <c r="O609" s="17" t="str">
        <f t="shared" si="45"/>
        <v/>
      </c>
      <c r="S609" s="17" t="str">
        <f t="shared" si="46"/>
        <v/>
      </c>
      <c r="T609" s="17" t="str">
        <f t="shared" si="47"/>
        <v/>
      </c>
      <c r="U609" s="17" t="str">
        <f t="shared" si="48"/>
        <v/>
      </c>
      <c r="V609" s="17" t="str">
        <f t="shared" si="49"/>
        <v/>
      </c>
      <c r="X609" s="17" t="str">
        <f>IF(C609="", "", IF(COUNTIF('Client List'!$Y$12:$Y$261, C609)=0, "X", ""))</f>
        <v/>
      </c>
      <c r="Z609" s="17" t="str">
        <f>IF(E609="", "", IF(COUNTIF('Client List'!$Y$12:$Y$261, E609)=0, "X", ""))</f>
        <v/>
      </c>
      <c r="AB609" s="17" t="str">
        <f>IF(G609="", "", IF(COUNTIF('Client List'!$Y$12:$Y$261, G609)=0, "X", ""))</f>
        <v/>
      </c>
      <c r="AD609" s="17" t="str">
        <f>IF(I609="", "", IF(COUNTIF('Client List'!$Y$12:$Y$261, I609)=0, "X", ""))</f>
        <v/>
      </c>
    </row>
    <row r="610" spans="1:30" x14ac:dyDescent="0.25">
      <c r="A610" s="48"/>
      <c r="B610" s="64"/>
      <c r="C610" s="57"/>
      <c r="D610" s="59"/>
      <c r="E610" s="57"/>
      <c r="F610" s="59"/>
      <c r="G610" s="57"/>
      <c r="H610" s="59"/>
      <c r="I610" s="57"/>
      <c r="J610" s="59"/>
      <c r="K610" s="48"/>
      <c r="M610" s="17" t="str">
        <f>IF($B610="", "", IF($B610&gt;'Client List'!$AA$22, 'Client List'!$AB$21, TEXT($B610, "mmm yyyy")))</f>
        <v/>
      </c>
      <c r="O610" s="17" t="str">
        <f t="shared" si="45"/>
        <v/>
      </c>
      <c r="S610" s="17" t="str">
        <f t="shared" si="46"/>
        <v/>
      </c>
      <c r="T610" s="17" t="str">
        <f t="shared" si="47"/>
        <v/>
      </c>
      <c r="U610" s="17" t="str">
        <f t="shared" si="48"/>
        <v/>
      </c>
      <c r="V610" s="17" t="str">
        <f t="shared" si="49"/>
        <v/>
      </c>
      <c r="X610" s="17" t="str">
        <f>IF(C610="", "", IF(COUNTIF('Client List'!$Y$12:$Y$261, C610)=0, "X", ""))</f>
        <v/>
      </c>
      <c r="Z610" s="17" t="str">
        <f>IF(E610="", "", IF(COUNTIF('Client List'!$Y$12:$Y$261, E610)=0, "X", ""))</f>
        <v/>
      </c>
      <c r="AB610" s="17" t="str">
        <f>IF(G610="", "", IF(COUNTIF('Client List'!$Y$12:$Y$261, G610)=0, "X", ""))</f>
        <v/>
      </c>
      <c r="AD610" s="17" t="str">
        <f>IF(I610="", "", IF(COUNTIF('Client List'!$Y$12:$Y$261, I610)=0, "X", ""))</f>
        <v/>
      </c>
    </row>
    <row r="611" spans="1:30" x14ac:dyDescent="0.25">
      <c r="A611" s="48"/>
      <c r="B611" s="64"/>
      <c r="C611" s="57"/>
      <c r="D611" s="59"/>
      <c r="E611" s="57"/>
      <c r="F611" s="59"/>
      <c r="G611" s="57"/>
      <c r="H611" s="59"/>
      <c r="I611" s="57"/>
      <c r="J611" s="59"/>
      <c r="K611" s="48"/>
      <c r="M611" s="17" t="str">
        <f>IF($B611="", "", IF($B611&gt;'Client List'!$AA$22, 'Client List'!$AB$21, TEXT($B611, "mmm yyyy")))</f>
        <v/>
      </c>
      <c r="O611" s="17" t="str">
        <f t="shared" si="45"/>
        <v/>
      </c>
      <c r="S611" s="17" t="str">
        <f t="shared" si="46"/>
        <v/>
      </c>
      <c r="T611" s="17" t="str">
        <f t="shared" si="47"/>
        <v/>
      </c>
      <c r="U611" s="17" t="str">
        <f t="shared" si="48"/>
        <v/>
      </c>
      <c r="V611" s="17" t="str">
        <f t="shared" si="49"/>
        <v/>
      </c>
      <c r="X611" s="17" t="str">
        <f>IF(C611="", "", IF(COUNTIF('Client List'!$Y$12:$Y$261, C611)=0, "X", ""))</f>
        <v/>
      </c>
      <c r="Z611" s="17" t="str">
        <f>IF(E611="", "", IF(COUNTIF('Client List'!$Y$12:$Y$261, E611)=0, "X", ""))</f>
        <v/>
      </c>
      <c r="AB611" s="17" t="str">
        <f>IF(G611="", "", IF(COUNTIF('Client List'!$Y$12:$Y$261, G611)=0, "X", ""))</f>
        <v/>
      </c>
      <c r="AD611" s="17" t="str">
        <f>IF(I611="", "", IF(COUNTIF('Client List'!$Y$12:$Y$261, I611)=0, "X", ""))</f>
        <v/>
      </c>
    </row>
    <row r="612" spans="1:30" x14ac:dyDescent="0.25">
      <c r="A612" s="48"/>
      <c r="B612" s="64"/>
      <c r="C612" s="57"/>
      <c r="D612" s="59"/>
      <c r="E612" s="57"/>
      <c r="F612" s="59"/>
      <c r="G612" s="57"/>
      <c r="H612" s="59"/>
      <c r="I612" s="57"/>
      <c r="J612" s="59"/>
      <c r="K612" s="48"/>
      <c r="M612" s="17" t="str">
        <f>IF($B612="", "", IF($B612&gt;'Client List'!$AA$22, 'Client List'!$AB$21, TEXT($B612, "mmm yyyy")))</f>
        <v/>
      </c>
      <c r="O612" s="17" t="str">
        <f t="shared" si="45"/>
        <v/>
      </c>
      <c r="S612" s="17" t="str">
        <f t="shared" si="46"/>
        <v/>
      </c>
      <c r="T612" s="17" t="str">
        <f t="shared" si="47"/>
        <v/>
      </c>
      <c r="U612" s="17" t="str">
        <f t="shared" si="48"/>
        <v/>
      </c>
      <c r="V612" s="17" t="str">
        <f t="shared" si="49"/>
        <v/>
      </c>
      <c r="X612" s="17" t="str">
        <f>IF(C612="", "", IF(COUNTIF('Client List'!$Y$12:$Y$261, C612)=0, "X", ""))</f>
        <v/>
      </c>
      <c r="Z612" s="17" t="str">
        <f>IF(E612="", "", IF(COUNTIF('Client List'!$Y$12:$Y$261, E612)=0, "X", ""))</f>
        <v/>
      </c>
      <c r="AB612" s="17" t="str">
        <f>IF(G612="", "", IF(COUNTIF('Client List'!$Y$12:$Y$261, G612)=0, "X", ""))</f>
        <v/>
      </c>
      <c r="AD612" s="17" t="str">
        <f>IF(I612="", "", IF(COUNTIF('Client List'!$Y$12:$Y$261, I612)=0, "X", ""))</f>
        <v/>
      </c>
    </row>
    <row r="613" spans="1:30" x14ac:dyDescent="0.25">
      <c r="A613" s="48"/>
      <c r="B613" s="64"/>
      <c r="C613" s="57"/>
      <c r="D613" s="59"/>
      <c r="E613" s="57"/>
      <c r="F613" s="59"/>
      <c r="G613" s="57"/>
      <c r="H613" s="59"/>
      <c r="I613" s="57"/>
      <c r="J613" s="59"/>
      <c r="K613" s="48"/>
      <c r="M613" s="17" t="str">
        <f>IF($B613="", "", IF($B613&gt;'Client List'!$AA$22, 'Client List'!$AB$21, TEXT($B613, "mmm yyyy")))</f>
        <v/>
      </c>
      <c r="O613" s="17" t="str">
        <f t="shared" si="45"/>
        <v/>
      </c>
      <c r="S613" s="17" t="str">
        <f t="shared" si="46"/>
        <v/>
      </c>
      <c r="T613" s="17" t="str">
        <f t="shared" si="47"/>
        <v/>
      </c>
      <c r="U613" s="17" t="str">
        <f t="shared" si="48"/>
        <v/>
      </c>
      <c r="V613" s="17" t="str">
        <f t="shared" si="49"/>
        <v/>
      </c>
      <c r="X613" s="17" t="str">
        <f>IF(C613="", "", IF(COUNTIF('Client List'!$Y$12:$Y$261, C613)=0, "X", ""))</f>
        <v/>
      </c>
      <c r="Z613" s="17" t="str">
        <f>IF(E613="", "", IF(COUNTIF('Client List'!$Y$12:$Y$261, E613)=0, "X", ""))</f>
        <v/>
      </c>
      <c r="AB613" s="17" t="str">
        <f>IF(G613="", "", IF(COUNTIF('Client List'!$Y$12:$Y$261, G613)=0, "X", ""))</f>
        <v/>
      </c>
      <c r="AD613" s="17" t="str">
        <f>IF(I613="", "", IF(COUNTIF('Client List'!$Y$12:$Y$261, I613)=0, "X", ""))</f>
        <v/>
      </c>
    </row>
    <row r="614" spans="1:30" x14ac:dyDescent="0.25">
      <c r="A614" s="48"/>
      <c r="B614" s="64"/>
      <c r="C614" s="57"/>
      <c r="D614" s="59"/>
      <c r="E614" s="57"/>
      <c r="F614" s="59"/>
      <c r="G614" s="57"/>
      <c r="H614" s="59"/>
      <c r="I614" s="57"/>
      <c r="J614" s="59"/>
      <c r="K614" s="48"/>
      <c r="M614" s="17" t="str">
        <f>IF($B614="", "", IF($B614&gt;'Client List'!$AA$22, 'Client List'!$AB$21, TEXT($B614, "mmm yyyy")))</f>
        <v/>
      </c>
      <c r="O614" s="17" t="str">
        <f t="shared" si="45"/>
        <v/>
      </c>
      <c r="S614" s="17" t="str">
        <f t="shared" si="46"/>
        <v/>
      </c>
      <c r="T614" s="17" t="str">
        <f t="shared" si="47"/>
        <v/>
      </c>
      <c r="U614" s="17" t="str">
        <f t="shared" si="48"/>
        <v/>
      </c>
      <c r="V614" s="17" t="str">
        <f t="shared" si="49"/>
        <v/>
      </c>
      <c r="X614" s="17" t="str">
        <f>IF(C614="", "", IF(COUNTIF('Client List'!$Y$12:$Y$261, C614)=0, "X", ""))</f>
        <v/>
      </c>
      <c r="Z614" s="17" t="str">
        <f>IF(E614="", "", IF(COUNTIF('Client List'!$Y$12:$Y$261, E614)=0, "X", ""))</f>
        <v/>
      </c>
      <c r="AB614" s="17" t="str">
        <f>IF(G614="", "", IF(COUNTIF('Client List'!$Y$12:$Y$261, G614)=0, "X", ""))</f>
        <v/>
      </c>
      <c r="AD614" s="17" t="str">
        <f>IF(I614="", "", IF(COUNTIF('Client List'!$Y$12:$Y$261, I614)=0, "X", ""))</f>
        <v/>
      </c>
    </row>
    <row r="615" spans="1:30" x14ac:dyDescent="0.25">
      <c r="A615" s="48"/>
      <c r="B615" s="64"/>
      <c r="C615" s="57"/>
      <c r="D615" s="59"/>
      <c r="E615" s="57"/>
      <c r="F615" s="59"/>
      <c r="G615" s="57"/>
      <c r="H615" s="59"/>
      <c r="I615" s="57"/>
      <c r="J615" s="59"/>
      <c r="K615" s="48"/>
      <c r="M615" s="17" t="str">
        <f>IF($B615="", "", IF($B615&gt;'Client List'!$AA$22, 'Client List'!$AB$21, TEXT($B615, "mmm yyyy")))</f>
        <v/>
      </c>
      <c r="O615" s="17" t="str">
        <f t="shared" si="45"/>
        <v/>
      </c>
      <c r="S615" s="17" t="str">
        <f t="shared" si="46"/>
        <v/>
      </c>
      <c r="T615" s="17" t="str">
        <f t="shared" si="47"/>
        <v/>
      </c>
      <c r="U615" s="17" t="str">
        <f t="shared" si="48"/>
        <v/>
      </c>
      <c r="V615" s="17" t="str">
        <f t="shared" si="49"/>
        <v/>
      </c>
      <c r="X615" s="17" t="str">
        <f>IF(C615="", "", IF(COUNTIF('Client List'!$Y$12:$Y$261, C615)=0, "X", ""))</f>
        <v/>
      </c>
      <c r="Z615" s="17" t="str">
        <f>IF(E615="", "", IF(COUNTIF('Client List'!$Y$12:$Y$261, E615)=0, "X", ""))</f>
        <v/>
      </c>
      <c r="AB615" s="17" t="str">
        <f>IF(G615="", "", IF(COUNTIF('Client List'!$Y$12:$Y$261, G615)=0, "X", ""))</f>
        <v/>
      </c>
      <c r="AD615" s="17" t="str">
        <f>IF(I615="", "", IF(COUNTIF('Client List'!$Y$12:$Y$261, I615)=0, "X", ""))</f>
        <v/>
      </c>
    </row>
    <row r="616" spans="1:30" x14ac:dyDescent="0.25">
      <c r="A616" s="48"/>
      <c r="B616" s="64"/>
      <c r="C616" s="57"/>
      <c r="D616" s="59"/>
      <c r="E616" s="57"/>
      <c r="F616" s="59"/>
      <c r="G616" s="57"/>
      <c r="H616" s="59"/>
      <c r="I616" s="57"/>
      <c r="J616" s="59"/>
      <c r="K616" s="48"/>
      <c r="M616" s="17" t="str">
        <f>IF($B616="", "", IF($B616&gt;'Client List'!$AA$22, 'Client List'!$AB$21, TEXT($B616, "mmm yyyy")))</f>
        <v/>
      </c>
      <c r="O616" s="17" t="str">
        <f t="shared" si="45"/>
        <v/>
      </c>
      <c r="S616" s="17" t="str">
        <f t="shared" si="46"/>
        <v/>
      </c>
      <c r="T616" s="17" t="str">
        <f t="shared" si="47"/>
        <v/>
      </c>
      <c r="U616" s="17" t="str">
        <f t="shared" si="48"/>
        <v/>
      </c>
      <c r="V616" s="17" t="str">
        <f t="shared" si="49"/>
        <v/>
      </c>
      <c r="X616" s="17" t="str">
        <f>IF(C616="", "", IF(COUNTIF('Client List'!$Y$12:$Y$261, C616)=0, "X", ""))</f>
        <v/>
      </c>
      <c r="Z616" s="17" t="str">
        <f>IF(E616="", "", IF(COUNTIF('Client List'!$Y$12:$Y$261, E616)=0, "X", ""))</f>
        <v/>
      </c>
      <c r="AB616" s="17" t="str">
        <f>IF(G616="", "", IF(COUNTIF('Client List'!$Y$12:$Y$261, G616)=0, "X", ""))</f>
        <v/>
      </c>
      <c r="AD616" s="17" t="str">
        <f>IF(I616="", "", IF(COUNTIF('Client List'!$Y$12:$Y$261, I616)=0, "X", ""))</f>
        <v/>
      </c>
    </row>
    <row r="617" spans="1:30" x14ac:dyDescent="0.25">
      <c r="A617" s="48"/>
      <c r="B617" s="64"/>
      <c r="C617" s="57"/>
      <c r="D617" s="59"/>
      <c r="E617" s="57"/>
      <c r="F617" s="59"/>
      <c r="G617" s="57"/>
      <c r="H617" s="59"/>
      <c r="I617" s="57"/>
      <c r="J617" s="59"/>
      <c r="K617" s="48"/>
      <c r="M617" s="17" t="str">
        <f>IF($B617="", "", IF($B617&gt;'Client List'!$AA$22, 'Client List'!$AB$21, TEXT($B617, "mmm yyyy")))</f>
        <v/>
      </c>
      <c r="O617" s="17" t="str">
        <f t="shared" si="45"/>
        <v/>
      </c>
      <c r="S617" s="17" t="str">
        <f t="shared" si="46"/>
        <v/>
      </c>
      <c r="T617" s="17" t="str">
        <f t="shared" si="47"/>
        <v/>
      </c>
      <c r="U617" s="17" t="str">
        <f t="shared" si="48"/>
        <v/>
      </c>
      <c r="V617" s="17" t="str">
        <f t="shared" si="49"/>
        <v/>
      </c>
      <c r="X617" s="17" t="str">
        <f>IF(C617="", "", IF(COUNTIF('Client List'!$Y$12:$Y$261, C617)=0, "X", ""))</f>
        <v/>
      </c>
      <c r="Z617" s="17" t="str">
        <f>IF(E617="", "", IF(COUNTIF('Client List'!$Y$12:$Y$261, E617)=0, "X", ""))</f>
        <v/>
      </c>
      <c r="AB617" s="17" t="str">
        <f>IF(G617="", "", IF(COUNTIF('Client List'!$Y$12:$Y$261, G617)=0, "X", ""))</f>
        <v/>
      </c>
      <c r="AD617" s="17" t="str">
        <f>IF(I617="", "", IF(COUNTIF('Client List'!$Y$12:$Y$261, I617)=0, "X", ""))</f>
        <v/>
      </c>
    </row>
    <row r="618" spans="1:30" x14ac:dyDescent="0.25">
      <c r="A618" s="48"/>
      <c r="B618" s="64"/>
      <c r="C618" s="57"/>
      <c r="D618" s="59"/>
      <c r="E618" s="57"/>
      <c r="F618" s="59"/>
      <c r="G618" s="57"/>
      <c r="H618" s="59"/>
      <c r="I618" s="57"/>
      <c r="J618" s="59"/>
      <c r="K618" s="48"/>
      <c r="M618" s="17" t="str">
        <f>IF($B618="", "", IF($B618&gt;'Client List'!$AA$22, 'Client List'!$AB$21, TEXT($B618, "mmm yyyy")))</f>
        <v/>
      </c>
      <c r="O618" s="17" t="str">
        <f t="shared" si="45"/>
        <v/>
      </c>
      <c r="S618" s="17" t="str">
        <f t="shared" si="46"/>
        <v/>
      </c>
      <c r="T618" s="17" t="str">
        <f t="shared" si="47"/>
        <v/>
      </c>
      <c r="U618" s="17" t="str">
        <f t="shared" si="48"/>
        <v/>
      </c>
      <c r="V618" s="17" t="str">
        <f t="shared" si="49"/>
        <v/>
      </c>
      <c r="X618" s="17" t="str">
        <f>IF(C618="", "", IF(COUNTIF('Client List'!$Y$12:$Y$261, C618)=0, "X", ""))</f>
        <v/>
      </c>
      <c r="Z618" s="17" t="str">
        <f>IF(E618="", "", IF(COUNTIF('Client List'!$Y$12:$Y$261, E618)=0, "X", ""))</f>
        <v/>
      </c>
      <c r="AB618" s="17" t="str">
        <f>IF(G618="", "", IF(COUNTIF('Client List'!$Y$12:$Y$261, G618)=0, "X", ""))</f>
        <v/>
      </c>
      <c r="AD618" s="17" t="str">
        <f>IF(I618="", "", IF(COUNTIF('Client List'!$Y$12:$Y$261, I618)=0, "X", ""))</f>
        <v/>
      </c>
    </row>
    <row r="619" spans="1:30" x14ac:dyDescent="0.25">
      <c r="A619" s="48"/>
      <c r="B619" s="64"/>
      <c r="C619" s="57"/>
      <c r="D619" s="59"/>
      <c r="E619" s="57"/>
      <c r="F619" s="59"/>
      <c r="G619" s="57"/>
      <c r="H619" s="59"/>
      <c r="I619" s="57"/>
      <c r="J619" s="59"/>
      <c r="K619" s="48"/>
      <c r="M619" s="17" t="str">
        <f>IF($B619="", "", IF($B619&gt;'Client List'!$AA$22, 'Client List'!$AB$21, TEXT($B619, "mmm yyyy")))</f>
        <v/>
      </c>
      <c r="O619" s="17" t="str">
        <f t="shared" si="45"/>
        <v/>
      </c>
      <c r="S619" s="17" t="str">
        <f t="shared" si="46"/>
        <v/>
      </c>
      <c r="T619" s="17" t="str">
        <f t="shared" si="47"/>
        <v/>
      </c>
      <c r="U619" s="17" t="str">
        <f t="shared" si="48"/>
        <v/>
      </c>
      <c r="V619" s="17" t="str">
        <f t="shared" si="49"/>
        <v/>
      </c>
      <c r="X619" s="17" t="str">
        <f>IF(C619="", "", IF(COUNTIF('Client List'!$Y$12:$Y$261, C619)=0, "X", ""))</f>
        <v/>
      </c>
      <c r="Z619" s="17" t="str">
        <f>IF(E619="", "", IF(COUNTIF('Client List'!$Y$12:$Y$261, E619)=0, "X", ""))</f>
        <v/>
      </c>
      <c r="AB619" s="17" t="str">
        <f>IF(G619="", "", IF(COUNTIF('Client List'!$Y$12:$Y$261, G619)=0, "X", ""))</f>
        <v/>
      </c>
      <c r="AD619" s="17" t="str">
        <f>IF(I619="", "", IF(COUNTIF('Client List'!$Y$12:$Y$261, I619)=0, "X", ""))</f>
        <v/>
      </c>
    </row>
    <row r="620" spans="1:30" x14ac:dyDescent="0.25">
      <c r="A620" s="48"/>
      <c r="B620" s="64"/>
      <c r="C620" s="57"/>
      <c r="D620" s="59"/>
      <c r="E620" s="57"/>
      <c r="F620" s="59"/>
      <c r="G620" s="57"/>
      <c r="H620" s="59"/>
      <c r="I620" s="57"/>
      <c r="J620" s="59"/>
      <c r="K620" s="48"/>
      <c r="M620" s="17" t="str">
        <f>IF($B620="", "", IF($B620&gt;'Client List'!$AA$22, 'Client List'!$AB$21, TEXT($B620, "mmm yyyy")))</f>
        <v/>
      </c>
      <c r="O620" s="17" t="str">
        <f t="shared" si="45"/>
        <v/>
      </c>
      <c r="S620" s="17" t="str">
        <f t="shared" si="46"/>
        <v/>
      </c>
      <c r="T620" s="17" t="str">
        <f t="shared" si="47"/>
        <v/>
      </c>
      <c r="U620" s="17" t="str">
        <f t="shared" si="48"/>
        <v/>
      </c>
      <c r="V620" s="17" t="str">
        <f t="shared" si="49"/>
        <v/>
      </c>
      <c r="X620" s="17" t="str">
        <f>IF(C620="", "", IF(COUNTIF('Client List'!$Y$12:$Y$261, C620)=0, "X", ""))</f>
        <v/>
      </c>
      <c r="Z620" s="17" t="str">
        <f>IF(E620="", "", IF(COUNTIF('Client List'!$Y$12:$Y$261, E620)=0, "X", ""))</f>
        <v/>
      </c>
      <c r="AB620" s="17" t="str">
        <f>IF(G620="", "", IF(COUNTIF('Client List'!$Y$12:$Y$261, G620)=0, "X", ""))</f>
        <v/>
      </c>
      <c r="AD620" s="17" t="str">
        <f>IF(I620="", "", IF(COUNTIF('Client List'!$Y$12:$Y$261, I620)=0, "X", ""))</f>
        <v/>
      </c>
    </row>
    <row r="621" spans="1:30" x14ac:dyDescent="0.25">
      <c r="A621" s="48"/>
      <c r="B621" s="64"/>
      <c r="C621" s="57"/>
      <c r="D621" s="59"/>
      <c r="E621" s="57"/>
      <c r="F621" s="59"/>
      <c r="G621" s="57"/>
      <c r="H621" s="59"/>
      <c r="I621" s="57"/>
      <c r="J621" s="59"/>
      <c r="K621" s="48"/>
      <c r="M621" s="17" t="str">
        <f>IF($B621="", "", IF($B621&gt;'Client List'!$AA$22, 'Client List'!$AB$21, TEXT($B621, "mmm yyyy")))</f>
        <v/>
      </c>
      <c r="O621" s="17" t="str">
        <f t="shared" si="45"/>
        <v/>
      </c>
      <c r="S621" s="17" t="str">
        <f t="shared" si="46"/>
        <v/>
      </c>
      <c r="T621" s="17" t="str">
        <f t="shared" si="47"/>
        <v/>
      </c>
      <c r="U621" s="17" t="str">
        <f t="shared" si="48"/>
        <v/>
      </c>
      <c r="V621" s="17" t="str">
        <f t="shared" si="49"/>
        <v/>
      </c>
      <c r="X621" s="17" t="str">
        <f>IF(C621="", "", IF(COUNTIF('Client List'!$Y$12:$Y$261, C621)=0, "X", ""))</f>
        <v/>
      </c>
      <c r="Z621" s="17" t="str">
        <f>IF(E621="", "", IF(COUNTIF('Client List'!$Y$12:$Y$261, E621)=0, "X", ""))</f>
        <v/>
      </c>
      <c r="AB621" s="17" t="str">
        <f>IF(G621="", "", IF(COUNTIF('Client List'!$Y$12:$Y$261, G621)=0, "X", ""))</f>
        <v/>
      </c>
      <c r="AD621" s="17" t="str">
        <f>IF(I621="", "", IF(COUNTIF('Client List'!$Y$12:$Y$261, I621)=0, "X", ""))</f>
        <v/>
      </c>
    </row>
    <row r="622" spans="1:30" x14ac:dyDescent="0.25">
      <c r="A622" s="48"/>
      <c r="B622" s="64"/>
      <c r="C622" s="57"/>
      <c r="D622" s="59"/>
      <c r="E622" s="57"/>
      <c r="F622" s="59"/>
      <c r="G622" s="57"/>
      <c r="H622" s="59"/>
      <c r="I622" s="57"/>
      <c r="J622" s="59"/>
      <c r="K622" s="48"/>
      <c r="M622" s="17" t="str">
        <f>IF($B622="", "", IF($B622&gt;'Client List'!$AA$22, 'Client List'!$AB$21, TEXT($B622, "mmm yyyy")))</f>
        <v/>
      </c>
      <c r="O622" s="17" t="str">
        <f t="shared" si="45"/>
        <v/>
      </c>
      <c r="S622" s="17" t="str">
        <f t="shared" si="46"/>
        <v/>
      </c>
      <c r="T622" s="17" t="str">
        <f t="shared" si="47"/>
        <v/>
      </c>
      <c r="U622" s="17" t="str">
        <f t="shared" si="48"/>
        <v/>
      </c>
      <c r="V622" s="17" t="str">
        <f t="shared" si="49"/>
        <v/>
      </c>
      <c r="X622" s="17" t="str">
        <f>IF(C622="", "", IF(COUNTIF('Client List'!$Y$12:$Y$261, C622)=0, "X", ""))</f>
        <v/>
      </c>
      <c r="Z622" s="17" t="str">
        <f>IF(E622="", "", IF(COUNTIF('Client List'!$Y$12:$Y$261, E622)=0, "X", ""))</f>
        <v/>
      </c>
      <c r="AB622" s="17" t="str">
        <f>IF(G622="", "", IF(COUNTIF('Client List'!$Y$12:$Y$261, G622)=0, "X", ""))</f>
        <v/>
      </c>
      <c r="AD622" s="17" t="str">
        <f>IF(I622="", "", IF(COUNTIF('Client List'!$Y$12:$Y$261, I622)=0, "X", ""))</f>
        <v/>
      </c>
    </row>
    <row r="623" spans="1:30" x14ac:dyDescent="0.25">
      <c r="A623" s="48"/>
      <c r="B623" s="64"/>
      <c r="C623" s="57"/>
      <c r="D623" s="59"/>
      <c r="E623" s="57"/>
      <c r="F623" s="59"/>
      <c r="G623" s="57"/>
      <c r="H623" s="59"/>
      <c r="I623" s="57"/>
      <c r="J623" s="59"/>
      <c r="K623" s="48"/>
      <c r="M623" s="17" t="str">
        <f>IF($B623="", "", IF($B623&gt;'Client List'!$AA$22, 'Client List'!$AB$21, TEXT($B623, "mmm yyyy")))</f>
        <v/>
      </c>
      <c r="O623" s="17" t="str">
        <f t="shared" si="45"/>
        <v/>
      </c>
      <c r="S623" s="17" t="str">
        <f t="shared" si="46"/>
        <v/>
      </c>
      <c r="T623" s="17" t="str">
        <f t="shared" si="47"/>
        <v/>
      </c>
      <c r="U623" s="17" t="str">
        <f t="shared" si="48"/>
        <v/>
      </c>
      <c r="V623" s="17" t="str">
        <f t="shared" si="49"/>
        <v/>
      </c>
      <c r="X623" s="17" t="str">
        <f>IF(C623="", "", IF(COUNTIF('Client List'!$Y$12:$Y$261, C623)=0, "X", ""))</f>
        <v/>
      </c>
      <c r="Z623" s="17" t="str">
        <f>IF(E623="", "", IF(COUNTIF('Client List'!$Y$12:$Y$261, E623)=0, "X", ""))</f>
        <v/>
      </c>
      <c r="AB623" s="17" t="str">
        <f>IF(G623="", "", IF(COUNTIF('Client List'!$Y$12:$Y$261, G623)=0, "X", ""))</f>
        <v/>
      </c>
      <c r="AD623" s="17" t="str">
        <f>IF(I623="", "", IF(COUNTIF('Client List'!$Y$12:$Y$261, I623)=0, "X", ""))</f>
        <v/>
      </c>
    </row>
    <row r="624" spans="1:30" x14ac:dyDescent="0.25">
      <c r="A624" s="48"/>
      <c r="B624" s="64"/>
      <c r="C624" s="57"/>
      <c r="D624" s="59"/>
      <c r="E624" s="57"/>
      <c r="F624" s="59"/>
      <c r="G624" s="57"/>
      <c r="H624" s="59"/>
      <c r="I624" s="57"/>
      <c r="J624" s="59"/>
      <c r="K624" s="48"/>
      <c r="M624" s="17" t="str">
        <f>IF($B624="", "", IF($B624&gt;'Client List'!$AA$22, 'Client List'!$AB$21, TEXT($B624, "mmm yyyy")))</f>
        <v/>
      </c>
      <c r="O624" s="17" t="str">
        <f t="shared" si="45"/>
        <v/>
      </c>
      <c r="S624" s="17" t="str">
        <f t="shared" si="46"/>
        <v/>
      </c>
      <c r="T624" s="17" t="str">
        <f t="shared" si="47"/>
        <v/>
      </c>
      <c r="U624" s="17" t="str">
        <f t="shared" si="48"/>
        <v/>
      </c>
      <c r="V624" s="17" t="str">
        <f t="shared" si="49"/>
        <v/>
      </c>
      <c r="X624" s="17" t="str">
        <f>IF(C624="", "", IF(COUNTIF('Client List'!$Y$12:$Y$261, C624)=0, "X", ""))</f>
        <v/>
      </c>
      <c r="Z624" s="17" t="str">
        <f>IF(E624="", "", IF(COUNTIF('Client List'!$Y$12:$Y$261, E624)=0, "X", ""))</f>
        <v/>
      </c>
      <c r="AB624" s="17" t="str">
        <f>IF(G624="", "", IF(COUNTIF('Client List'!$Y$12:$Y$261, G624)=0, "X", ""))</f>
        <v/>
      </c>
      <c r="AD624" s="17" t="str">
        <f>IF(I624="", "", IF(COUNTIF('Client List'!$Y$12:$Y$261, I624)=0, "X", ""))</f>
        <v/>
      </c>
    </row>
    <row r="625" spans="1:30" x14ac:dyDescent="0.25">
      <c r="A625" s="48"/>
      <c r="B625" s="64"/>
      <c r="C625" s="57"/>
      <c r="D625" s="59"/>
      <c r="E625" s="57"/>
      <c r="F625" s="59"/>
      <c r="G625" s="57"/>
      <c r="H625" s="59"/>
      <c r="I625" s="57"/>
      <c r="J625" s="59"/>
      <c r="K625" s="48"/>
      <c r="M625" s="17" t="str">
        <f>IF($B625="", "", IF($B625&gt;'Client List'!$AA$22, 'Client List'!$AB$21, TEXT($B625, "mmm yyyy")))</f>
        <v/>
      </c>
      <c r="O625" s="17" t="str">
        <f t="shared" si="45"/>
        <v/>
      </c>
      <c r="S625" s="17" t="str">
        <f t="shared" si="46"/>
        <v/>
      </c>
      <c r="T625" s="17" t="str">
        <f t="shared" si="47"/>
        <v/>
      </c>
      <c r="U625" s="17" t="str">
        <f t="shared" si="48"/>
        <v/>
      </c>
      <c r="V625" s="17" t="str">
        <f t="shared" si="49"/>
        <v/>
      </c>
      <c r="X625" s="17" t="str">
        <f>IF(C625="", "", IF(COUNTIF('Client List'!$Y$12:$Y$261, C625)=0, "X", ""))</f>
        <v/>
      </c>
      <c r="Z625" s="17" t="str">
        <f>IF(E625="", "", IF(COUNTIF('Client List'!$Y$12:$Y$261, E625)=0, "X", ""))</f>
        <v/>
      </c>
      <c r="AB625" s="17" t="str">
        <f>IF(G625="", "", IF(COUNTIF('Client List'!$Y$12:$Y$261, G625)=0, "X", ""))</f>
        <v/>
      </c>
      <c r="AD625" s="17" t="str">
        <f>IF(I625="", "", IF(COUNTIF('Client List'!$Y$12:$Y$261, I625)=0, "X", ""))</f>
        <v/>
      </c>
    </row>
    <row r="626" spans="1:30" x14ac:dyDescent="0.25">
      <c r="A626" s="48"/>
      <c r="B626" s="64"/>
      <c r="C626" s="57"/>
      <c r="D626" s="59"/>
      <c r="E626" s="57"/>
      <c r="F626" s="59"/>
      <c r="G626" s="57"/>
      <c r="H626" s="59"/>
      <c r="I626" s="57"/>
      <c r="J626" s="59"/>
      <c r="K626" s="48"/>
      <c r="M626" s="17" t="str">
        <f>IF($B626="", "", IF($B626&gt;'Client List'!$AA$22, 'Client List'!$AB$21, TEXT($B626, "mmm yyyy")))</f>
        <v/>
      </c>
      <c r="O626" s="17" t="str">
        <f t="shared" si="45"/>
        <v/>
      </c>
      <c r="S626" s="17" t="str">
        <f t="shared" si="46"/>
        <v/>
      </c>
      <c r="T626" s="17" t="str">
        <f t="shared" si="47"/>
        <v/>
      </c>
      <c r="U626" s="17" t="str">
        <f t="shared" si="48"/>
        <v/>
      </c>
      <c r="V626" s="17" t="str">
        <f t="shared" si="49"/>
        <v/>
      </c>
      <c r="X626" s="17" t="str">
        <f>IF(C626="", "", IF(COUNTIF('Client List'!$Y$12:$Y$261, C626)=0, "X", ""))</f>
        <v/>
      </c>
      <c r="Z626" s="17" t="str">
        <f>IF(E626="", "", IF(COUNTIF('Client List'!$Y$12:$Y$261, E626)=0, "X", ""))</f>
        <v/>
      </c>
      <c r="AB626" s="17" t="str">
        <f>IF(G626="", "", IF(COUNTIF('Client List'!$Y$12:$Y$261, G626)=0, "X", ""))</f>
        <v/>
      </c>
      <c r="AD626" s="17" t="str">
        <f>IF(I626="", "", IF(COUNTIF('Client List'!$Y$12:$Y$261, I626)=0, "X", ""))</f>
        <v/>
      </c>
    </row>
    <row r="627" spans="1:30" x14ac:dyDescent="0.25">
      <c r="A627" s="48"/>
      <c r="B627" s="64"/>
      <c r="C627" s="57"/>
      <c r="D627" s="59"/>
      <c r="E627" s="57"/>
      <c r="F627" s="59"/>
      <c r="G627" s="57"/>
      <c r="H627" s="59"/>
      <c r="I627" s="57"/>
      <c r="J627" s="59"/>
      <c r="K627" s="48"/>
      <c r="M627" s="17" t="str">
        <f>IF($B627="", "", IF($B627&gt;'Client List'!$AA$22, 'Client List'!$AB$21, TEXT($B627, "mmm yyyy")))</f>
        <v/>
      </c>
      <c r="O627" s="17" t="str">
        <f t="shared" si="45"/>
        <v/>
      </c>
      <c r="S627" s="17" t="str">
        <f t="shared" si="46"/>
        <v/>
      </c>
      <c r="T627" s="17" t="str">
        <f t="shared" si="47"/>
        <v/>
      </c>
      <c r="U627" s="17" t="str">
        <f t="shared" si="48"/>
        <v/>
      </c>
      <c r="V627" s="17" t="str">
        <f t="shared" si="49"/>
        <v/>
      </c>
      <c r="X627" s="17" t="str">
        <f>IF(C627="", "", IF(COUNTIF('Client List'!$Y$12:$Y$261, C627)=0, "X", ""))</f>
        <v/>
      </c>
      <c r="Z627" s="17" t="str">
        <f>IF(E627="", "", IF(COUNTIF('Client List'!$Y$12:$Y$261, E627)=0, "X", ""))</f>
        <v/>
      </c>
      <c r="AB627" s="17" t="str">
        <f>IF(G627="", "", IF(COUNTIF('Client List'!$Y$12:$Y$261, G627)=0, "X", ""))</f>
        <v/>
      </c>
      <c r="AD627" s="17" t="str">
        <f>IF(I627="", "", IF(COUNTIF('Client List'!$Y$12:$Y$261, I627)=0, "X", ""))</f>
        <v/>
      </c>
    </row>
    <row r="628" spans="1:30" x14ac:dyDescent="0.25">
      <c r="A628" s="48"/>
      <c r="B628" s="64"/>
      <c r="C628" s="57"/>
      <c r="D628" s="59"/>
      <c r="E628" s="57"/>
      <c r="F628" s="59"/>
      <c r="G628" s="57"/>
      <c r="H628" s="59"/>
      <c r="I628" s="57"/>
      <c r="J628" s="59"/>
      <c r="K628" s="48"/>
      <c r="M628" s="17" t="str">
        <f>IF($B628="", "", IF($B628&gt;'Client List'!$AA$22, 'Client List'!$AB$21, TEXT($B628, "mmm yyyy")))</f>
        <v/>
      </c>
      <c r="O628" s="17" t="str">
        <f t="shared" si="45"/>
        <v/>
      </c>
      <c r="S628" s="17" t="str">
        <f t="shared" si="46"/>
        <v/>
      </c>
      <c r="T628" s="17" t="str">
        <f t="shared" si="47"/>
        <v/>
      </c>
      <c r="U628" s="17" t="str">
        <f t="shared" si="48"/>
        <v/>
      </c>
      <c r="V628" s="17" t="str">
        <f t="shared" si="49"/>
        <v/>
      </c>
      <c r="X628" s="17" t="str">
        <f>IF(C628="", "", IF(COUNTIF('Client List'!$Y$12:$Y$261, C628)=0, "X", ""))</f>
        <v/>
      </c>
      <c r="Z628" s="17" t="str">
        <f>IF(E628="", "", IF(COUNTIF('Client List'!$Y$12:$Y$261, E628)=0, "X", ""))</f>
        <v/>
      </c>
      <c r="AB628" s="17" t="str">
        <f>IF(G628="", "", IF(COUNTIF('Client List'!$Y$12:$Y$261, G628)=0, "X", ""))</f>
        <v/>
      </c>
      <c r="AD628" s="17" t="str">
        <f>IF(I628="", "", IF(COUNTIF('Client List'!$Y$12:$Y$261, I628)=0, "X", ""))</f>
        <v/>
      </c>
    </row>
    <row r="629" spans="1:30" x14ac:dyDescent="0.25">
      <c r="A629" s="48"/>
      <c r="B629" s="64"/>
      <c r="C629" s="57"/>
      <c r="D629" s="59"/>
      <c r="E629" s="57"/>
      <c r="F629" s="59"/>
      <c r="G629" s="57"/>
      <c r="H629" s="59"/>
      <c r="I629" s="57"/>
      <c r="J629" s="59"/>
      <c r="K629" s="48"/>
      <c r="M629" s="17" t="str">
        <f>IF($B629="", "", IF($B629&gt;'Client List'!$AA$22, 'Client List'!$AB$21, TEXT($B629, "mmm yyyy")))</f>
        <v/>
      </c>
      <c r="O629" s="17" t="str">
        <f t="shared" si="45"/>
        <v/>
      </c>
      <c r="S629" s="17" t="str">
        <f t="shared" si="46"/>
        <v/>
      </c>
      <c r="T629" s="17" t="str">
        <f t="shared" si="47"/>
        <v/>
      </c>
      <c r="U629" s="17" t="str">
        <f t="shared" si="48"/>
        <v/>
      </c>
      <c r="V629" s="17" t="str">
        <f t="shared" si="49"/>
        <v/>
      </c>
      <c r="X629" s="17" t="str">
        <f>IF(C629="", "", IF(COUNTIF('Client List'!$Y$12:$Y$261, C629)=0, "X", ""))</f>
        <v/>
      </c>
      <c r="Z629" s="17" t="str">
        <f>IF(E629="", "", IF(COUNTIF('Client List'!$Y$12:$Y$261, E629)=0, "X", ""))</f>
        <v/>
      </c>
      <c r="AB629" s="17" t="str">
        <f>IF(G629="", "", IF(COUNTIF('Client List'!$Y$12:$Y$261, G629)=0, "X", ""))</f>
        <v/>
      </c>
      <c r="AD629" s="17" t="str">
        <f>IF(I629="", "", IF(COUNTIF('Client List'!$Y$12:$Y$261, I629)=0, "X", ""))</f>
        <v/>
      </c>
    </row>
    <row r="630" spans="1:30" x14ac:dyDescent="0.25">
      <c r="A630" s="48"/>
      <c r="B630" s="64"/>
      <c r="C630" s="57"/>
      <c r="D630" s="59"/>
      <c r="E630" s="57"/>
      <c r="F630" s="59"/>
      <c r="G630" s="57"/>
      <c r="H630" s="59"/>
      <c r="I630" s="57"/>
      <c r="J630" s="59"/>
      <c r="K630" s="48"/>
      <c r="M630" s="17" t="str">
        <f>IF($B630="", "", IF($B630&gt;'Client List'!$AA$22, 'Client List'!$AB$21, TEXT($B630, "mmm yyyy")))</f>
        <v/>
      </c>
      <c r="O630" s="17" t="str">
        <f t="shared" si="45"/>
        <v/>
      </c>
      <c r="S630" s="17" t="str">
        <f t="shared" si="46"/>
        <v/>
      </c>
      <c r="T630" s="17" t="str">
        <f t="shared" si="47"/>
        <v/>
      </c>
      <c r="U630" s="17" t="str">
        <f t="shared" si="48"/>
        <v/>
      </c>
      <c r="V630" s="17" t="str">
        <f t="shared" si="49"/>
        <v/>
      </c>
      <c r="X630" s="17" t="str">
        <f>IF(C630="", "", IF(COUNTIF('Client List'!$Y$12:$Y$261, C630)=0, "X", ""))</f>
        <v/>
      </c>
      <c r="Z630" s="17" t="str">
        <f>IF(E630="", "", IF(COUNTIF('Client List'!$Y$12:$Y$261, E630)=0, "X", ""))</f>
        <v/>
      </c>
      <c r="AB630" s="17" t="str">
        <f>IF(G630="", "", IF(COUNTIF('Client List'!$Y$12:$Y$261, G630)=0, "X", ""))</f>
        <v/>
      </c>
      <c r="AD630" s="17" t="str">
        <f>IF(I630="", "", IF(COUNTIF('Client List'!$Y$12:$Y$261, I630)=0, "X", ""))</f>
        <v/>
      </c>
    </row>
    <row r="631" spans="1:30" x14ac:dyDescent="0.25">
      <c r="A631" s="48"/>
      <c r="B631" s="64"/>
      <c r="C631" s="57"/>
      <c r="D631" s="59"/>
      <c r="E631" s="57"/>
      <c r="F631" s="59"/>
      <c r="G631" s="57"/>
      <c r="H631" s="59"/>
      <c r="I631" s="57"/>
      <c r="J631" s="59"/>
      <c r="K631" s="48"/>
      <c r="M631" s="17" t="str">
        <f>IF($B631="", "", IF($B631&gt;'Client List'!$AA$22, 'Client List'!$AB$21, TEXT($B631, "mmm yyyy")))</f>
        <v/>
      </c>
      <c r="O631" s="17" t="str">
        <f t="shared" si="45"/>
        <v/>
      </c>
      <c r="S631" s="17" t="str">
        <f t="shared" si="46"/>
        <v/>
      </c>
      <c r="T631" s="17" t="str">
        <f t="shared" si="47"/>
        <v/>
      </c>
      <c r="U631" s="17" t="str">
        <f t="shared" si="48"/>
        <v/>
      </c>
      <c r="V631" s="17" t="str">
        <f t="shared" si="49"/>
        <v/>
      </c>
      <c r="X631" s="17" t="str">
        <f>IF(C631="", "", IF(COUNTIF('Client List'!$Y$12:$Y$261, C631)=0, "X", ""))</f>
        <v/>
      </c>
      <c r="Z631" s="17" t="str">
        <f>IF(E631="", "", IF(COUNTIF('Client List'!$Y$12:$Y$261, E631)=0, "X", ""))</f>
        <v/>
      </c>
      <c r="AB631" s="17" t="str">
        <f>IF(G631="", "", IF(COUNTIF('Client List'!$Y$12:$Y$261, G631)=0, "X", ""))</f>
        <v/>
      </c>
      <c r="AD631" s="17" t="str">
        <f>IF(I631="", "", IF(COUNTIF('Client List'!$Y$12:$Y$261, I631)=0, "X", ""))</f>
        <v/>
      </c>
    </row>
    <row r="632" spans="1:30" x14ac:dyDescent="0.25">
      <c r="A632" s="48"/>
      <c r="B632" s="64"/>
      <c r="C632" s="57"/>
      <c r="D632" s="59"/>
      <c r="E632" s="57"/>
      <c r="F632" s="59"/>
      <c r="G632" s="57"/>
      <c r="H632" s="59"/>
      <c r="I632" s="57"/>
      <c r="J632" s="59"/>
      <c r="K632" s="48"/>
      <c r="M632" s="17" t="str">
        <f>IF($B632="", "", IF($B632&gt;'Client List'!$AA$22, 'Client List'!$AB$21, TEXT($B632, "mmm yyyy")))</f>
        <v/>
      </c>
      <c r="O632" s="17" t="str">
        <f t="shared" si="45"/>
        <v/>
      </c>
      <c r="S632" s="17" t="str">
        <f t="shared" si="46"/>
        <v/>
      </c>
      <c r="T632" s="17" t="str">
        <f t="shared" si="47"/>
        <v/>
      </c>
      <c r="U632" s="17" t="str">
        <f t="shared" si="48"/>
        <v/>
      </c>
      <c r="V632" s="17" t="str">
        <f t="shared" si="49"/>
        <v/>
      </c>
      <c r="X632" s="17" t="str">
        <f>IF(C632="", "", IF(COUNTIF('Client List'!$Y$12:$Y$261, C632)=0, "X", ""))</f>
        <v/>
      </c>
      <c r="Z632" s="17" t="str">
        <f>IF(E632="", "", IF(COUNTIF('Client List'!$Y$12:$Y$261, E632)=0, "X", ""))</f>
        <v/>
      </c>
      <c r="AB632" s="17" t="str">
        <f>IF(G632="", "", IF(COUNTIF('Client List'!$Y$12:$Y$261, G632)=0, "X", ""))</f>
        <v/>
      </c>
      <c r="AD632" s="17" t="str">
        <f>IF(I632="", "", IF(COUNTIF('Client List'!$Y$12:$Y$261, I632)=0, "X", ""))</f>
        <v/>
      </c>
    </row>
    <row r="633" spans="1:30" x14ac:dyDescent="0.25">
      <c r="A633" s="48"/>
      <c r="B633" s="64"/>
      <c r="C633" s="57"/>
      <c r="D633" s="59"/>
      <c r="E633" s="57"/>
      <c r="F633" s="59"/>
      <c r="G633" s="57"/>
      <c r="H633" s="59"/>
      <c r="I633" s="57"/>
      <c r="J633" s="59"/>
      <c r="K633" s="48"/>
      <c r="M633" s="17" t="str">
        <f>IF($B633="", "", IF($B633&gt;'Client List'!$AA$22, 'Client List'!$AB$21, TEXT($B633, "mmm yyyy")))</f>
        <v/>
      </c>
      <c r="O633" s="17" t="str">
        <f t="shared" si="45"/>
        <v/>
      </c>
      <c r="S633" s="17" t="str">
        <f t="shared" si="46"/>
        <v/>
      </c>
      <c r="T633" s="17" t="str">
        <f t="shared" si="47"/>
        <v/>
      </c>
      <c r="U633" s="17" t="str">
        <f t="shared" si="48"/>
        <v/>
      </c>
      <c r="V633" s="17" t="str">
        <f t="shared" si="49"/>
        <v/>
      </c>
      <c r="X633" s="17" t="str">
        <f>IF(C633="", "", IF(COUNTIF('Client List'!$Y$12:$Y$261, C633)=0, "X", ""))</f>
        <v/>
      </c>
      <c r="Z633" s="17" t="str">
        <f>IF(E633="", "", IF(COUNTIF('Client List'!$Y$12:$Y$261, E633)=0, "X", ""))</f>
        <v/>
      </c>
      <c r="AB633" s="17" t="str">
        <f>IF(G633="", "", IF(COUNTIF('Client List'!$Y$12:$Y$261, G633)=0, "X", ""))</f>
        <v/>
      </c>
      <c r="AD633" s="17" t="str">
        <f>IF(I633="", "", IF(COUNTIF('Client List'!$Y$12:$Y$261, I633)=0, "X", ""))</f>
        <v/>
      </c>
    </row>
    <row r="634" spans="1:30" x14ac:dyDescent="0.25">
      <c r="A634" s="48"/>
      <c r="B634" s="64"/>
      <c r="C634" s="57"/>
      <c r="D634" s="59"/>
      <c r="E634" s="57"/>
      <c r="F634" s="59"/>
      <c r="G634" s="57"/>
      <c r="H634" s="59"/>
      <c r="I634" s="57"/>
      <c r="J634" s="59"/>
      <c r="K634" s="48"/>
      <c r="M634" s="17" t="str">
        <f>IF($B634="", "", IF($B634&gt;'Client List'!$AA$22, 'Client List'!$AB$21, TEXT($B634, "mmm yyyy")))</f>
        <v/>
      </c>
      <c r="O634" s="17" t="str">
        <f t="shared" si="45"/>
        <v/>
      </c>
      <c r="S634" s="17" t="str">
        <f t="shared" si="46"/>
        <v/>
      </c>
      <c r="T634" s="17" t="str">
        <f t="shared" si="47"/>
        <v/>
      </c>
      <c r="U634" s="17" t="str">
        <f t="shared" si="48"/>
        <v/>
      </c>
      <c r="V634" s="17" t="str">
        <f t="shared" si="49"/>
        <v/>
      </c>
      <c r="X634" s="17" t="str">
        <f>IF(C634="", "", IF(COUNTIF('Client List'!$Y$12:$Y$261, C634)=0, "X", ""))</f>
        <v/>
      </c>
      <c r="Z634" s="17" t="str">
        <f>IF(E634="", "", IF(COUNTIF('Client List'!$Y$12:$Y$261, E634)=0, "X", ""))</f>
        <v/>
      </c>
      <c r="AB634" s="17" t="str">
        <f>IF(G634="", "", IF(COUNTIF('Client List'!$Y$12:$Y$261, G634)=0, "X", ""))</f>
        <v/>
      </c>
      <c r="AD634" s="17" t="str">
        <f>IF(I634="", "", IF(COUNTIF('Client List'!$Y$12:$Y$261, I634)=0, "X", ""))</f>
        <v/>
      </c>
    </row>
    <row r="635" spans="1:30" x14ac:dyDescent="0.25">
      <c r="A635" s="48"/>
      <c r="B635" s="64"/>
      <c r="C635" s="57"/>
      <c r="D635" s="59"/>
      <c r="E635" s="57"/>
      <c r="F635" s="59"/>
      <c r="G635" s="57"/>
      <c r="H635" s="59"/>
      <c r="I635" s="57"/>
      <c r="J635" s="59"/>
      <c r="K635" s="48"/>
      <c r="M635" s="17" t="str">
        <f>IF($B635="", "", IF($B635&gt;'Client List'!$AA$22, 'Client List'!$AB$21, TEXT($B635, "mmm yyyy")))</f>
        <v/>
      </c>
      <c r="O635" s="17" t="str">
        <f t="shared" si="45"/>
        <v/>
      </c>
      <c r="S635" s="17" t="str">
        <f t="shared" si="46"/>
        <v/>
      </c>
      <c r="T635" s="17" t="str">
        <f t="shared" si="47"/>
        <v/>
      </c>
      <c r="U635" s="17" t="str">
        <f t="shared" si="48"/>
        <v/>
      </c>
      <c r="V635" s="17" t="str">
        <f t="shared" si="49"/>
        <v/>
      </c>
      <c r="X635" s="17" t="str">
        <f>IF(C635="", "", IF(COUNTIF('Client List'!$Y$12:$Y$261, C635)=0, "X", ""))</f>
        <v/>
      </c>
      <c r="Z635" s="17" t="str">
        <f>IF(E635="", "", IF(COUNTIF('Client List'!$Y$12:$Y$261, E635)=0, "X", ""))</f>
        <v/>
      </c>
      <c r="AB635" s="17" t="str">
        <f>IF(G635="", "", IF(COUNTIF('Client List'!$Y$12:$Y$261, G635)=0, "X", ""))</f>
        <v/>
      </c>
      <c r="AD635" s="17" t="str">
        <f>IF(I635="", "", IF(COUNTIF('Client List'!$Y$12:$Y$261, I635)=0, "X", ""))</f>
        <v/>
      </c>
    </row>
    <row r="636" spans="1:30" x14ac:dyDescent="0.25">
      <c r="A636" s="48"/>
      <c r="B636" s="64"/>
      <c r="C636" s="57"/>
      <c r="D636" s="59"/>
      <c r="E636" s="57"/>
      <c r="F636" s="59"/>
      <c r="G636" s="57"/>
      <c r="H636" s="59"/>
      <c r="I636" s="57"/>
      <c r="J636" s="59"/>
      <c r="K636" s="48"/>
      <c r="M636" s="17" t="str">
        <f>IF($B636="", "", IF($B636&gt;'Client List'!$AA$22, 'Client List'!$AB$21, TEXT($B636, "mmm yyyy")))</f>
        <v/>
      </c>
      <c r="O636" s="17" t="str">
        <f t="shared" si="45"/>
        <v/>
      </c>
      <c r="S636" s="17" t="str">
        <f t="shared" si="46"/>
        <v/>
      </c>
      <c r="T636" s="17" t="str">
        <f t="shared" si="47"/>
        <v/>
      </c>
      <c r="U636" s="17" t="str">
        <f t="shared" si="48"/>
        <v/>
      </c>
      <c r="V636" s="17" t="str">
        <f t="shared" si="49"/>
        <v/>
      </c>
      <c r="X636" s="17" t="str">
        <f>IF(C636="", "", IF(COUNTIF('Client List'!$Y$12:$Y$261, C636)=0, "X", ""))</f>
        <v/>
      </c>
      <c r="Z636" s="17" t="str">
        <f>IF(E636="", "", IF(COUNTIF('Client List'!$Y$12:$Y$261, E636)=0, "X", ""))</f>
        <v/>
      </c>
      <c r="AB636" s="17" t="str">
        <f>IF(G636="", "", IF(COUNTIF('Client List'!$Y$12:$Y$261, G636)=0, "X", ""))</f>
        <v/>
      </c>
      <c r="AD636" s="17" t="str">
        <f>IF(I636="", "", IF(COUNTIF('Client List'!$Y$12:$Y$261, I636)=0, "X", ""))</f>
        <v/>
      </c>
    </row>
    <row r="637" spans="1:30" x14ac:dyDescent="0.25">
      <c r="A637" s="48"/>
      <c r="B637" s="64"/>
      <c r="C637" s="57"/>
      <c r="D637" s="59"/>
      <c r="E637" s="57"/>
      <c r="F637" s="59"/>
      <c r="G637" s="57"/>
      <c r="H637" s="59"/>
      <c r="I637" s="57"/>
      <c r="J637" s="59"/>
      <c r="K637" s="48"/>
      <c r="M637" s="17" t="str">
        <f>IF($B637="", "", IF($B637&gt;'Client List'!$AA$22, 'Client List'!$AB$21, TEXT($B637, "mmm yyyy")))</f>
        <v/>
      </c>
      <c r="O637" s="17" t="str">
        <f t="shared" si="45"/>
        <v/>
      </c>
      <c r="S637" s="17" t="str">
        <f t="shared" si="46"/>
        <v/>
      </c>
      <c r="T637" s="17" t="str">
        <f t="shared" si="47"/>
        <v/>
      </c>
      <c r="U637" s="17" t="str">
        <f t="shared" si="48"/>
        <v/>
      </c>
      <c r="V637" s="17" t="str">
        <f t="shared" si="49"/>
        <v/>
      </c>
      <c r="X637" s="17" t="str">
        <f>IF(C637="", "", IF(COUNTIF('Client List'!$Y$12:$Y$261, C637)=0, "X", ""))</f>
        <v/>
      </c>
      <c r="Z637" s="17" t="str">
        <f>IF(E637="", "", IF(COUNTIF('Client List'!$Y$12:$Y$261, E637)=0, "X", ""))</f>
        <v/>
      </c>
      <c r="AB637" s="17" t="str">
        <f>IF(G637="", "", IF(COUNTIF('Client List'!$Y$12:$Y$261, G637)=0, "X", ""))</f>
        <v/>
      </c>
      <c r="AD637" s="17" t="str">
        <f>IF(I637="", "", IF(COUNTIF('Client List'!$Y$12:$Y$261, I637)=0, "X", ""))</f>
        <v/>
      </c>
    </row>
    <row r="638" spans="1:30" x14ac:dyDescent="0.25">
      <c r="A638" s="48"/>
      <c r="B638" s="64"/>
      <c r="C638" s="57"/>
      <c r="D638" s="59"/>
      <c r="E638" s="57"/>
      <c r="F638" s="59"/>
      <c r="G638" s="57"/>
      <c r="H638" s="59"/>
      <c r="I638" s="57"/>
      <c r="J638" s="59"/>
      <c r="K638" s="48"/>
      <c r="M638" s="17" t="str">
        <f>IF($B638="", "", IF($B638&gt;'Client List'!$AA$22, 'Client List'!$AB$21, TEXT($B638, "mmm yyyy")))</f>
        <v/>
      </c>
      <c r="O638" s="17" t="str">
        <f t="shared" si="45"/>
        <v/>
      </c>
      <c r="S638" s="17" t="str">
        <f t="shared" si="46"/>
        <v/>
      </c>
      <c r="T638" s="17" t="str">
        <f t="shared" si="47"/>
        <v/>
      </c>
      <c r="U638" s="17" t="str">
        <f t="shared" si="48"/>
        <v/>
      </c>
      <c r="V638" s="17" t="str">
        <f t="shared" si="49"/>
        <v/>
      </c>
      <c r="X638" s="17" t="str">
        <f>IF(C638="", "", IF(COUNTIF('Client List'!$Y$12:$Y$261, C638)=0, "X", ""))</f>
        <v/>
      </c>
      <c r="Z638" s="17" t="str">
        <f>IF(E638="", "", IF(COUNTIF('Client List'!$Y$12:$Y$261, E638)=0, "X", ""))</f>
        <v/>
      </c>
      <c r="AB638" s="17" t="str">
        <f>IF(G638="", "", IF(COUNTIF('Client List'!$Y$12:$Y$261, G638)=0, "X", ""))</f>
        <v/>
      </c>
      <c r="AD638" s="17" t="str">
        <f>IF(I638="", "", IF(COUNTIF('Client List'!$Y$12:$Y$261, I638)=0, "X", ""))</f>
        <v/>
      </c>
    </row>
    <row r="639" spans="1:30" x14ac:dyDescent="0.25">
      <c r="A639" s="48"/>
      <c r="B639" s="64"/>
      <c r="C639" s="57"/>
      <c r="D639" s="59"/>
      <c r="E639" s="57"/>
      <c r="F639" s="59"/>
      <c r="G639" s="57"/>
      <c r="H639" s="59"/>
      <c r="I639" s="57"/>
      <c r="J639" s="59"/>
      <c r="K639" s="48"/>
      <c r="M639" s="17" t="str">
        <f>IF($B639="", "", IF($B639&gt;'Client List'!$AA$22, 'Client List'!$AB$21, TEXT($B639, "mmm yyyy")))</f>
        <v/>
      </c>
      <c r="O639" s="17" t="str">
        <f t="shared" si="45"/>
        <v/>
      </c>
      <c r="S639" s="17" t="str">
        <f t="shared" si="46"/>
        <v/>
      </c>
      <c r="T639" s="17" t="str">
        <f t="shared" si="47"/>
        <v/>
      </c>
      <c r="U639" s="17" t="str">
        <f t="shared" si="48"/>
        <v/>
      </c>
      <c r="V639" s="17" t="str">
        <f t="shared" si="49"/>
        <v/>
      </c>
      <c r="X639" s="17" t="str">
        <f>IF(C639="", "", IF(COUNTIF('Client List'!$Y$12:$Y$261, C639)=0, "X", ""))</f>
        <v/>
      </c>
      <c r="Z639" s="17" t="str">
        <f>IF(E639="", "", IF(COUNTIF('Client List'!$Y$12:$Y$261, E639)=0, "X", ""))</f>
        <v/>
      </c>
      <c r="AB639" s="17" t="str">
        <f>IF(G639="", "", IF(COUNTIF('Client List'!$Y$12:$Y$261, G639)=0, "X", ""))</f>
        <v/>
      </c>
      <c r="AD639" s="17" t="str">
        <f>IF(I639="", "", IF(COUNTIF('Client List'!$Y$12:$Y$261, I639)=0, "X", ""))</f>
        <v/>
      </c>
    </row>
    <row r="640" spans="1:30" x14ac:dyDescent="0.25">
      <c r="A640" s="48"/>
      <c r="B640" s="64"/>
      <c r="C640" s="57"/>
      <c r="D640" s="59"/>
      <c r="E640" s="57"/>
      <c r="F640" s="59"/>
      <c r="G640" s="57"/>
      <c r="H640" s="59"/>
      <c r="I640" s="57"/>
      <c r="J640" s="59"/>
      <c r="K640" s="48"/>
      <c r="M640" s="17" t="str">
        <f>IF($B640="", "", IF($B640&gt;'Client List'!$AA$22, 'Client List'!$AB$21, TEXT($B640, "mmm yyyy")))</f>
        <v/>
      </c>
      <c r="O640" s="17" t="str">
        <f t="shared" si="45"/>
        <v/>
      </c>
      <c r="S640" s="17" t="str">
        <f t="shared" si="46"/>
        <v/>
      </c>
      <c r="T640" s="17" t="str">
        <f t="shared" si="47"/>
        <v/>
      </c>
      <c r="U640" s="17" t="str">
        <f t="shared" si="48"/>
        <v/>
      </c>
      <c r="V640" s="17" t="str">
        <f t="shared" si="49"/>
        <v/>
      </c>
      <c r="X640" s="17" t="str">
        <f>IF(C640="", "", IF(COUNTIF('Client List'!$Y$12:$Y$261, C640)=0, "X", ""))</f>
        <v/>
      </c>
      <c r="Z640" s="17" t="str">
        <f>IF(E640="", "", IF(COUNTIF('Client List'!$Y$12:$Y$261, E640)=0, "X", ""))</f>
        <v/>
      </c>
      <c r="AB640" s="17" t="str">
        <f>IF(G640="", "", IF(COUNTIF('Client List'!$Y$12:$Y$261, G640)=0, "X", ""))</f>
        <v/>
      </c>
      <c r="AD640" s="17" t="str">
        <f>IF(I640="", "", IF(COUNTIF('Client List'!$Y$12:$Y$261, I640)=0, "X", ""))</f>
        <v/>
      </c>
    </row>
    <row r="641" spans="1:30" x14ac:dyDescent="0.25">
      <c r="A641" s="48"/>
      <c r="B641" s="64"/>
      <c r="C641" s="57"/>
      <c r="D641" s="59"/>
      <c r="E641" s="57"/>
      <c r="F641" s="59"/>
      <c r="G641" s="57"/>
      <c r="H641" s="59"/>
      <c r="I641" s="57"/>
      <c r="J641" s="59"/>
      <c r="K641" s="48"/>
      <c r="M641" s="17" t="str">
        <f>IF($B641="", "", IF($B641&gt;'Client List'!$AA$22, 'Client List'!$AB$21, TEXT($B641, "mmm yyyy")))</f>
        <v/>
      </c>
      <c r="O641" s="17" t="str">
        <f t="shared" si="45"/>
        <v/>
      </c>
      <c r="S641" s="17" t="str">
        <f t="shared" si="46"/>
        <v/>
      </c>
      <c r="T641" s="17" t="str">
        <f t="shared" si="47"/>
        <v/>
      </c>
      <c r="U641" s="17" t="str">
        <f t="shared" si="48"/>
        <v/>
      </c>
      <c r="V641" s="17" t="str">
        <f t="shared" si="49"/>
        <v/>
      </c>
      <c r="X641" s="17" t="str">
        <f>IF(C641="", "", IF(COUNTIF('Client List'!$Y$12:$Y$261, C641)=0, "X", ""))</f>
        <v/>
      </c>
      <c r="Z641" s="17" t="str">
        <f>IF(E641="", "", IF(COUNTIF('Client List'!$Y$12:$Y$261, E641)=0, "X", ""))</f>
        <v/>
      </c>
      <c r="AB641" s="17" t="str">
        <f>IF(G641="", "", IF(COUNTIF('Client List'!$Y$12:$Y$261, G641)=0, "X", ""))</f>
        <v/>
      </c>
      <c r="AD641" s="17" t="str">
        <f>IF(I641="", "", IF(COUNTIF('Client List'!$Y$12:$Y$261, I641)=0, "X", ""))</f>
        <v/>
      </c>
    </row>
    <row r="642" spans="1:30" x14ac:dyDescent="0.25">
      <c r="A642" s="48"/>
      <c r="B642" s="64"/>
      <c r="C642" s="57"/>
      <c r="D642" s="59"/>
      <c r="E642" s="57"/>
      <c r="F642" s="59"/>
      <c r="G642" s="57"/>
      <c r="H642" s="59"/>
      <c r="I642" s="57"/>
      <c r="J642" s="59"/>
      <c r="K642" s="48"/>
      <c r="M642" s="17" t="str">
        <f>IF($B642="", "", IF($B642&gt;'Client List'!$AA$22, 'Client List'!$AB$21, TEXT($B642, "mmm yyyy")))</f>
        <v/>
      </c>
      <c r="O642" s="17" t="str">
        <f t="shared" si="45"/>
        <v/>
      </c>
      <c r="S642" s="17" t="str">
        <f t="shared" si="46"/>
        <v/>
      </c>
      <c r="T642" s="17" t="str">
        <f t="shared" si="47"/>
        <v/>
      </c>
      <c r="U642" s="17" t="str">
        <f t="shared" si="48"/>
        <v/>
      </c>
      <c r="V642" s="17" t="str">
        <f t="shared" si="49"/>
        <v/>
      </c>
      <c r="X642" s="17" t="str">
        <f>IF(C642="", "", IF(COUNTIF('Client List'!$Y$12:$Y$261, C642)=0, "X", ""))</f>
        <v/>
      </c>
      <c r="Z642" s="17" t="str">
        <f>IF(E642="", "", IF(COUNTIF('Client List'!$Y$12:$Y$261, E642)=0, "X", ""))</f>
        <v/>
      </c>
      <c r="AB642" s="17" t="str">
        <f>IF(G642="", "", IF(COUNTIF('Client List'!$Y$12:$Y$261, G642)=0, "X", ""))</f>
        <v/>
      </c>
      <c r="AD642" s="17" t="str">
        <f>IF(I642="", "", IF(COUNTIF('Client List'!$Y$12:$Y$261, I642)=0, "X", ""))</f>
        <v/>
      </c>
    </row>
    <row r="643" spans="1:30" x14ac:dyDescent="0.25">
      <c r="A643" s="48"/>
      <c r="B643" s="64"/>
      <c r="C643" s="57"/>
      <c r="D643" s="59"/>
      <c r="E643" s="57"/>
      <c r="F643" s="59"/>
      <c r="G643" s="57"/>
      <c r="H643" s="59"/>
      <c r="I643" s="57"/>
      <c r="J643" s="59"/>
      <c r="K643" s="48"/>
      <c r="M643" s="17" t="str">
        <f>IF($B643="", "", IF($B643&gt;'Client List'!$AA$22, 'Client List'!$AB$21, TEXT($B643, "mmm yyyy")))</f>
        <v/>
      </c>
      <c r="O643" s="17" t="str">
        <f t="shared" si="45"/>
        <v/>
      </c>
      <c r="S643" s="17" t="str">
        <f t="shared" si="46"/>
        <v/>
      </c>
      <c r="T643" s="17" t="str">
        <f t="shared" si="47"/>
        <v/>
      </c>
      <c r="U643" s="17" t="str">
        <f t="shared" si="48"/>
        <v/>
      </c>
      <c r="V643" s="17" t="str">
        <f t="shared" si="49"/>
        <v/>
      </c>
      <c r="X643" s="17" t="str">
        <f>IF(C643="", "", IF(COUNTIF('Client List'!$Y$12:$Y$261, C643)=0, "X", ""))</f>
        <v/>
      </c>
      <c r="Z643" s="17" t="str">
        <f>IF(E643="", "", IF(COUNTIF('Client List'!$Y$12:$Y$261, E643)=0, "X", ""))</f>
        <v/>
      </c>
      <c r="AB643" s="17" t="str">
        <f>IF(G643="", "", IF(COUNTIF('Client List'!$Y$12:$Y$261, G643)=0, "X", ""))</f>
        <v/>
      </c>
      <c r="AD643" s="17" t="str">
        <f>IF(I643="", "", IF(COUNTIF('Client List'!$Y$12:$Y$261, I643)=0, "X", ""))</f>
        <v/>
      </c>
    </row>
    <row r="644" spans="1:30" x14ac:dyDescent="0.25">
      <c r="A644" s="48"/>
      <c r="B644" s="64"/>
      <c r="C644" s="57"/>
      <c r="D644" s="59"/>
      <c r="E644" s="57"/>
      <c r="F644" s="59"/>
      <c r="G644" s="57"/>
      <c r="H644" s="59"/>
      <c r="I644" s="57"/>
      <c r="J644" s="59"/>
      <c r="K644" s="48"/>
      <c r="M644" s="17" t="str">
        <f>IF($B644="", "", IF($B644&gt;'Client List'!$AA$22, 'Client List'!$AB$21, TEXT($B644, "mmm yyyy")))</f>
        <v/>
      </c>
      <c r="O644" s="17" t="str">
        <f t="shared" si="45"/>
        <v/>
      </c>
      <c r="S644" s="17" t="str">
        <f t="shared" si="46"/>
        <v/>
      </c>
      <c r="T644" s="17" t="str">
        <f t="shared" si="47"/>
        <v/>
      </c>
      <c r="U644" s="17" t="str">
        <f t="shared" si="48"/>
        <v/>
      </c>
      <c r="V644" s="17" t="str">
        <f t="shared" si="49"/>
        <v/>
      </c>
      <c r="X644" s="17" t="str">
        <f>IF(C644="", "", IF(COUNTIF('Client List'!$Y$12:$Y$261, C644)=0, "X", ""))</f>
        <v/>
      </c>
      <c r="Z644" s="17" t="str">
        <f>IF(E644="", "", IF(COUNTIF('Client List'!$Y$12:$Y$261, E644)=0, "X", ""))</f>
        <v/>
      </c>
      <c r="AB644" s="17" t="str">
        <f>IF(G644="", "", IF(COUNTIF('Client List'!$Y$12:$Y$261, G644)=0, "X", ""))</f>
        <v/>
      </c>
      <c r="AD644" s="17" t="str">
        <f>IF(I644="", "", IF(COUNTIF('Client List'!$Y$12:$Y$261, I644)=0, "X", ""))</f>
        <v/>
      </c>
    </row>
    <row r="645" spans="1:30" x14ac:dyDescent="0.25">
      <c r="A645" s="48"/>
      <c r="B645" s="64"/>
      <c r="C645" s="57"/>
      <c r="D645" s="59"/>
      <c r="E645" s="57"/>
      <c r="F645" s="59"/>
      <c r="G645" s="57"/>
      <c r="H645" s="59"/>
      <c r="I645" s="57"/>
      <c r="J645" s="59"/>
      <c r="K645" s="48"/>
      <c r="M645" s="17" t="str">
        <f>IF($B645="", "", IF($B645&gt;'Client List'!$AA$22, 'Client List'!$AB$21, TEXT($B645, "mmm yyyy")))</f>
        <v/>
      </c>
      <c r="O645" s="17" t="str">
        <f t="shared" si="45"/>
        <v/>
      </c>
      <c r="S645" s="17" t="str">
        <f t="shared" si="46"/>
        <v/>
      </c>
      <c r="T645" s="17" t="str">
        <f t="shared" si="47"/>
        <v/>
      </c>
      <c r="U645" s="17" t="str">
        <f t="shared" si="48"/>
        <v/>
      </c>
      <c r="V645" s="17" t="str">
        <f t="shared" si="49"/>
        <v/>
      </c>
      <c r="X645" s="17" t="str">
        <f>IF(C645="", "", IF(COUNTIF('Client List'!$Y$12:$Y$261, C645)=0, "X", ""))</f>
        <v/>
      </c>
      <c r="Z645" s="17" t="str">
        <f>IF(E645="", "", IF(COUNTIF('Client List'!$Y$12:$Y$261, E645)=0, "X", ""))</f>
        <v/>
      </c>
      <c r="AB645" s="17" t="str">
        <f>IF(G645="", "", IF(COUNTIF('Client List'!$Y$12:$Y$261, G645)=0, "X", ""))</f>
        <v/>
      </c>
      <c r="AD645" s="17" t="str">
        <f>IF(I645="", "", IF(COUNTIF('Client List'!$Y$12:$Y$261, I645)=0, "X", ""))</f>
        <v/>
      </c>
    </row>
    <row r="646" spans="1:30" x14ac:dyDescent="0.25">
      <c r="A646" s="48"/>
      <c r="B646" s="64"/>
      <c r="C646" s="57"/>
      <c r="D646" s="59"/>
      <c r="E646" s="57"/>
      <c r="F646" s="59"/>
      <c r="G646" s="57"/>
      <c r="H646" s="59"/>
      <c r="I646" s="57"/>
      <c r="J646" s="59"/>
      <c r="K646" s="48"/>
      <c r="M646" s="17" t="str">
        <f>IF($B646="", "", IF($B646&gt;'Client List'!$AA$22, 'Client List'!$AB$21, TEXT($B646, "mmm yyyy")))</f>
        <v/>
      </c>
      <c r="O646" s="17" t="str">
        <f t="shared" si="45"/>
        <v/>
      </c>
      <c r="S646" s="17" t="str">
        <f t="shared" si="46"/>
        <v/>
      </c>
      <c r="T646" s="17" t="str">
        <f t="shared" si="47"/>
        <v/>
      </c>
      <c r="U646" s="17" t="str">
        <f t="shared" si="48"/>
        <v/>
      </c>
      <c r="V646" s="17" t="str">
        <f t="shared" si="49"/>
        <v/>
      </c>
      <c r="X646" s="17" t="str">
        <f>IF(C646="", "", IF(COUNTIF('Client List'!$Y$12:$Y$261, C646)=0, "X", ""))</f>
        <v/>
      </c>
      <c r="Z646" s="17" t="str">
        <f>IF(E646="", "", IF(COUNTIF('Client List'!$Y$12:$Y$261, E646)=0, "X", ""))</f>
        <v/>
      </c>
      <c r="AB646" s="17" t="str">
        <f>IF(G646="", "", IF(COUNTIF('Client List'!$Y$12:$Y$261, G646)=0, "X", ""))</f>
        <v/>
      </c>
      <c r="AD646" s="17" t="str">
        <f>IF(I646="", "", IF(COUNTIF('Client List'!$Y$12:$Y$261, I646)=0, "X", ""))</f>
        <v/>
      </c>
    </row>
    <row r="647" spans="1:30" x14ac:dyDescent="0.25">
      <c r="A647" s="48"/>
      <c r="B647" s="64"/>
      <c r="C647" s="57"/>
      <c r="D647" s="59"/>
      <c r="E647" s="57"/>
      <c r="F647" s="59"/>
      <c r="G647" s="57"/>
      <c r="H647" s="59"/>
      <c r="I647" s="57"/>
      <c r="J647" s="59"/>
      <c r="K647" s="48"/>
      <c r="M647" s="17" t="str">
        <f>IF($B647="", "", IF($B647&gt;'Client List'!$AA$22, 'Client List'!$AB$21, TEXT($B647, "mmm yyyy")))</f>
        <v/>
      </c>
      <c r="O647" s="17" t="str">
        <f t="shared" si="45"/>
        <v/>
      </c>
      <c r="S647" s="17" t="str">
        <f t="shared" si="46"/>
        <v/>
      </c>
      <c r="T647" s="17" t="str">
        <f t="shared" si="47"/>
        <v/>
      </c>
      <c r="U647" s="17" t="str">
        <f t="shared" si="48"/>
        <v/>
      </c>
      <c r="V647" s="17" t="str">
        <f t="shared" si="49"/>
        <v/>
      </c>
      <c r="X647" s="17" t="str">
        <f>IF(C647="", "", IF(COUNTIF('Client List'!$Y$12:$Y$261, C647)=0, "X", ""))</f>
        <v/>
      </c>
      <c r="Z647" s="17" t="str">
        <f>IF(E647="", "", IF(COUNTIF('Client List'!$Y$12:$Y$261, E647)=0, "X", ""))</f>
        <v/>
      </c>
      <c r="AB647" s="17" t="str">
        <f>IF(G647="", "", IF(COUNTIF('Client List'!$Y$12:$Y$261, G647)=0, "X", ""))</f>
        <v/>
      </c>
      <c r="AD647" s="17" t="str">
        <f>IF(I647="", "", IF(COUNTIF('Client List'!$Y$12:$Y$261, I647)=0, "X", ""))</f>
        <v/>
      </c>
    </row>
    <row r="648" spans="1:30" x14ac:dyDescent="0.25">
      <c r="A648" s="48"/>
      <c r="B648" s="64"/>
      <c r="C648" s="57"/>
      <c r="D648" s="59"/>
      <c r="E648" s="57"/>
      <c r="F648" s="59"/>
      <c r="G648" s="57"/>
      <c r="H648" s="59"/>
      <c r="I648" s="57"/>
      <c r="J648" s="59"/>
      <c r="K648" s="48"/>
      <c r="M648" s="17" t="str">
        <f>IF($B648="", "", IF($B648&gt;'Client List'!$AA$22, 'Client List'!$AB$21, TEXT($B648, "mmm yyyy")))</f>
        <v/>
      </c>
      <c r="O648" s="17" t="str">
        <f t="shared" si="45"/>
        <v/>
      </c>
      <c r="S648" s="17" t="str">
        <f t="shared" si="46"/>
        <v/>
      </c>
      <c r="T648" s="17" t="str">
        <f t="shared" si="47"/>
        <v/>
      </c>
      <c r="U648" s="17" t="str">
        <f t="shared" si="48"/>
        <v/>
      </c>
      <c r="V648" s="17" t="str">
        <f t="shared" si="49"/>
        <v/>
      </c>
      <c r="X648" s="17" t="str">
        <f>IF(C648="", "", IF(COUNTIF('Client List'!$Y$12:$Y$261, C648)=0, "X", ""))</f>
        <v/>
      </c>
      <c r="Z648" s="17" t="str">
        <f>IF(E648="", "", IF(COUNTIF('Client List'!$Y$12:$Y$261, E648)=0, "X", ""))</f>
        <v/>
      </c>
      <c r="AB648" s="17" t="str">
        <f>IF(G648="", "", IF(COUNTIF('Client List'!$Y$12:$Y$261, G648)=0, "X", ""))</f>
        <v/>
      </c>
      <c r="AD648" s="17" t="str">
        <f>IF(I648="", "", IF(COUNTIF('Client List'!$Y$12:$Y$261, I648)=0, "X", ""))</f>
        <v/>
      </c>
    </row>
    <row r="649" spans="1:30" x14ac:dyDescent="0.25">
      <c r="A649" s="48"/>
      <c r="B649" s="64"/>
      <c r="C649" s="57"/>
      <c r="D649" s="59"/>
      <c r="E649" s="57"/>
      <c r="F649" s="59"/>
      <c r="G649" s="57"/>
      <c r="H649" s="59"/>
      <c r="I649" s="57"/>
      <c r="J649" s="59"/>
      <c r="K649" s="48"/>
      <c r="M649" s="17" t="str">
        <f>IF($B649="", "", IF($B649&gt;'Client List'!$AA$22, 'Client List'!$AB$21, TEXT($B649, "mmm yyyy")))</f>
        <v/>
      </c>
      <c r="O649" s="17" t="str">
        <f t="shared" si="45"/>
        <v/>
      </c>
      <c r="S649" s="17" t="str">
        <f t="shared" si="46"/>
        <v/>
      </c>
      <c r="T649" s="17" t="str">
        <f t="shared" si="47"/>
        <v/>
      </c>
      <c r="U649" s="17" t="str">
        <f t="shared" si="48"/>
        <v/>
      </c>
      <c r="V649" s="17" t="str">
        <f t="shared" si="49"/>
        <v/>
      </c>
      <c r="X649" s="17" t="str">
        <f>IF(C649="", "", IF(COUNTIF('Client List'!$Y$12:$Y$261, C649)=0, "X", ""))</f>
        <v/>
      </c>
      <c r="Z649" s="17" t="str">
        <f>IF(E649="", "", IF(COUNTIF('Client List'!$Y$12:$Y$261, E649)=0, "X", ""))</f>
        <v/>
      </c>
      <c r="AB649" s="17" t="str">
        <f>IF(G649="", "", IF(COUNTIF('Client List'!$Y$12:$Y$261, G649)=0, "X", ""))</f>
        <v/>
      </c>
      <c r="AD649" s="17" t="str">
        <f>IF(I649="", "", IF(COUNTIF('Client List'!$Y$12:$Y$261, I649)=0, "X", ""))</f>
        <v/>
      </c>
    </row>
    <row r="650" spans="1:30" x14ac:dyDescent="0.25">
      <c r="A650" s="48"/>
      <c r="B650" s="64"/>
      <c r="C650" s="57"/>
      <c r="D650" s="59"/>
      <c r="E650" s="57"/>
      <c r="F650" s="59"/>
      <c r="G650" s="57"/>
      <c r="H650" s="59"/>
      <c r="I650" s="57"/>
      <c r="J650" s="59"/>
      <c r="K650" s="48"/>
      <c r="M650" s="17" t="str">
        <f>IF($B650="", "", IF($B650&gt;'Client List'!$AA$22, 'Client List'!$AB$21, TEXT($B650, "mmm yyyy")))</f>
        <v/>
      </c>
      <c r="O650" s="17" t="str">
        <f t="shared" si="45"/>
        <v/>
      </c>
      <c r="S650" s="17" t="str">
        <f t="shared" si="46"/>
        <v/>
      </c>
      <c r="T650" s="17" t="str">
        <f t="shared" si="47"/>
        <v/>
      </c>
      <c r="U650" s="17" t="str">
        <f t="shared" si="48"/>
        <v/>
      </c>
      <c r="V650" s="17" t="str">
        <f t="shared" si="49"/>
        <v/>
      </c>
      <c r="X650" s="17" t="str">
        <f>IF(C650="", "", IF(COUNTIF('Client List'!$Y$12:$Y$261, C650)=0, "X", ""))</f>
        <v/>
      </c>
      <c r="Z650" s="17" t="str">
        <f>IF(E650="", "", IF(COUNTIF('Client List'!$Y$12:$Y$261, E650)=0, "X", ""))</f>
        <v/>
      </c>
      <c r="AB650" s="17" t="str">
        <f>IF(G650="", "", IF(COUNTIF('Client List'!$Y$12:$Y$261, G650)=0, "X", ""))</f>
        <v/>
      </c>
      <c r="AD650" s="17" t="str">
        <f>IF(I650="", "", IF(COUNTIF('Client List'!$Y$12:$Y$261, I650)=0, "X", ""))</f>
        <v/>
      </c>
    </row>
    <row r="651" spans="1:30" x14ac:dyDescent="0.25">
      <c r="A651" s="48"/>
      <c r="B651" s="64"/>
      <c r="C651" s="57"/>
      <c r="D651" s="59"/>
      <c r="E651" s="57"/>
      <c r="F651" s="59"/>
      <c r="G651" s="57"/>
      <c r="H651" s="59"/>
      <c r="I651" s="57"/>
      <c r="J651" s="59"/>
      <c r="K651" s="48"/>
      <c r="M651" s="17" t="str">
        <f>IF($B651="", "", IF($B651&gt;'Client List'!$AA$22, 'Client List'!$AB$21, TEXT($B651, "mmm yyyy")))</f>
        <v/>
      </c>
      <c r="O651" s="17" t="str">
        <f t="shared" si="45"/>
        <v/>
      </c>
      <c r="S651" s="17" t="str">
        <f t="shared" si="46"/>
        <v/>
      </c>
      <c r="T651" s="17" t="str">
        <f t="shared" si="47"/>
        <v/>
      </c>
      <c r="U651" s="17" t="str">
        <f t="shared" si="48"/>
        <v/>
      </c>
      <c r="V651" s="17" t="str">
        <f t="shared" si="49"/>
        <v/>
      </c>
      <c r="X651" s="17" t="str">
        <f>IF(C651="", "", IF(COUNTIF('Client List'!$Y$12:$Y$261, C651)=0, "X", ""))</f>
        <v/>
      </c>
      <c r="Z651" s="17" t="str">
        <f>IF(E651="", "", IF(COUNTIF('Client List'!$Y$12:$Y$261, E651)=0, "X", ""))</f>
        <v/>
      </c>
      <c r="AB651" s="17" t="str">
        <f>IF(G651="", "", IF(COUNTIF('Client List'!$Y$12:$Y$261, G651)=0, "X", ""))</f>
        <v/>
      </c>
      <c r="AD651" s="17" t="str">
        <f>IF(I651="", "", IF(COUNTIF('Client List'!$Y$12:$Y$261, I651)=0, "X", ""))</f>
        <v/>
      </c>
    </row>
    <row r="652" spans="1:30" x14ac:dyDescent="0.25">
      <c r="A652" s="48"/>
      <c r="B652" s="64"/>
      <c r="C652" s="57"/>
      <c r="D652" s="59"/>
      <c r="E652" s="57"/>
      <c r="F652" s="59"/>
      <c r="G652" s="57"/>
      <c r="H652" s="59"/>
      <c r="I652" s="57"/>
      <c r="J652" s="59"/>
      <c r="K652" s="48"/>
      <c r="M652" s="17" t="str">
        <f>IF($B652="", "", IF($B652&gt;'Client List'!$AA$22, 'Client List'!$AB$21, TEXT($B652, "mmm yyyy")))</f>
        <v/>
      </c>
      <c r="O652" s="17" t="str">
        <f t="shared" si="45"/>
        <v/>
      </c>
      <c r="S652" s="17" t="str">
        <f t="shared" si="46"/>
        <v/>
      </c>
      <c r="T652" s="17" t="str">
        <f t="shared" si="47"/>
        <v/>
      </c>
      <c r="U652" s="17" t="str">
        <f t="shared" si="48"/>
        <v/>
      </c>
      <c r="V652" s="17" t="str">
        <f t="shared" si="49"/>
        <v/>
      </c>
      <c r="X652" s="17" t="str">
        <f>IF(C652="", "", IF(COUNTIF('Client List'!$Y$12:$Y$261, C652)=0, "X", ""))</f>
        <v/>
      </c>
      <c r="Z652" s="17" t="str">
        <f>IF(E652="", "", IF(COUNTIF('Client List'!$Y$12:$Y$261, E652)=0, "X", ""))</f>
        <v/>
      </c>
      <c r="AB652" s="17" t="str">
        <f>IF(G652="", "", IF(COUNTIF('Client List'!$Y$12:$Y$261, G652)=0, "X", ""))</f>
        <v/>
      </c>
      <c r="AD652" s="17" t="str">
        <f>IF(I652="", "", IF(COUNTIF('Client List'!$Y$12:$Y$261, I652)=0, "X", ""))</f>
        <v/>
      </c>
    </row>
    <row r="653" spans="1:30" x14ac:dyDescent="0.25">
      <c r="A653" s="48"/>
      <c r="B653" s="64"/>
      <c r="C653" s="57"/>
      <c r="D653" s="59"/>
      <c r="E653" s="57"/>
      <c r="F653" s="59"/>
      <c r="G653" s="57"/>
      <c r="H653" s="59"/>
      <c r="I653" s="57"/>
      <c r="J653" s="59"/>
      <c r="K653" s="48"/>
      <c r="M653" s="17" t="str">
        <f>IF($B653="", "", IF($B653&gt;'Client List'!$AA$22, 'Client List'!$AB$21, TEXT($B653, "mmm yyyy")))</f>
        <v/>
      </c>
      <c r="O653" s="17" t="str">
        <f t="shared" ref="O653:O716" si="50">IF($B653="", "", IF(OR($B653&lt;$O$6, $B653&gt;$O$7), "X", ""))</f>
        <v/>
      </c>
      <c r="S653" s="17" t="str">
        <f t="shared" ref="S653:S716" si="51">IF($C653="", "", _xlfn.CONCAT($M653, " - ", $C653))</f>
        <v/>
      </c>
      <c r="T653" s="17" t="str">
        <f t="shared" ref="T653:T716" si="52">IF($E653="", "", _xlfn.CONCAT($M653, " - ", $E653))</f>
        <v/>
      </c>
      <c r="U653" s="17" t="str">
        <f t="shared" ref="U653:U716" si="53">IF($G653="", "", _xlfn.CONCAT($M653, " - ", $G653))</f>
        <v/>
      </c>
      <c r="V653" s="17" t="str">
        <f t="shared" ref="V653:V716" si="54">IF($I653="", "", _xlfn.CONCAT($M653, " - ", $I653))</f>
        <v/>
      </c>
      <c r="X653" s="17" t="str">
        <f>IF(C653="", "", IF(COUNTIF('Client List'!$Y$12:$Y$261, C653)=0, "X", ""))</f>
        <v/>
      </c>
      <c r="Z653" s="17" t="str">
        <f>IF(E653="", "", IF(COUNTIF('Client List'!$Y$12:$Y$261, E653)=0, "X", ""))</f>
        <v/>
      </c>
      <c r="AB653" s="17" t="str">
        <f>IF(G653="", "", IF(COUNTIF('Client List'!$Y$12:$Y$261, G653)=0, "X", ""))</f>
        <v/>
      </c>
      <c r="AD653" s="17" t="str">
        <f>IF(I653="", "", IF(COUNTIF('Client List'!$Y$12:$Y$261, I653)=0, "X", ""))</f>
        <v/>
      </c>
    </row>
    <row r="654" spans="1:30" x14ac:dyDescent="0.25">
      <c r="A654" s="48"/>
      <c r="B654" s="64"/>
      <c r="C654" s="57"/>
      <c r="D654" s="59"/>
      <c r="E654" s="57"/>
      <c r="F654" s="59"/>
      <c r="G654" s="57"/>
      <c r="H654" s="59"/>
      <c r="I654" s="57"/>
      <c r="J654" s="59"/>
      <c r="K654" s="48"/>
      <c r="M654" s="17" t="str">
        <f>IF($B654="", "", IF($B654&gt;'Client List'!$AA$22, 'Client List'!$AB$21, TEXT($B654, "mmm yyyy")))</f>
        <v/>
      </c>
      <c r="O654" s="17" t="str">
        <f t="shared" si="50"/>
        <v/>
      </c>
      <c r="S654" s="17" t="str">
        <f t="shared" si="51"/>
        <v/>
      </c>
      <c r="T654" s="17" t="str">
        <f t="shared" si="52"/>
        <v/>
      </c>
      <c r="U654" s="17" t="str">
        <f t="shared" si="53"/>
        <v/>
      </c>
      <c r="V654" s="17" t="str">
        <f t="shared" si="54"/>
        <v/>
      </c>
      <c r="X654" s="17" t="str">
        <f>IF(C654="", "", IF(COUNTIF('Client List'!$Y$12:$Y$261, C654)=0, "X", ""))</f>
        <v/>
      </c>
      <c r="Z654" s="17" t="str">
        <f>IF(E654="", "", IF(COUNTIF('Client List'!$Y$12:$Y$261, E654)=0, "X", ""))</f>
        <v/>
      </c>
      <c r="AB654" s="17" t="str">
        <f>IF(G654="", "", IF(COUNTIF('Client List'!$Y$12:$Y$261, G654)=0, "X", ""))</f>
        <v/>
      </c>
      <c r="AD654" s="17" t="str">
        <f>IF(I654="", "", IF(COUNTIF('Client List'!$Y$12:$Y$261, I654)=0, "X", ""))</f>
        <v/>
      </c>
    </row>
    <row r="655" spans="1:30" x14ac:dyDescent="0.25">
      <c r="A655" s="48"/>
      <c r="B655" s="64"/>
      <c r="C655" s="57"/>
      <c r="D655" s="59"/>
      <c r="E655" s="57"/>
      <c r="F655" s="59"/>
      <c r="G655" s="57"/>
      <c r="H655" s="59"/>
      <c r="I655" s="57"/>
      <c r="J655" s="59"/>
      <c r="K655" s="48"/>
      <c r="M655" s="17" t="str">
        <f>IF($B655="", "", IF($B655&gt;'Client List'!$AA$22, 'Client List'!$AB$21, TEXT($B655, "mmm yyyy")))</f>
        <v/>
      </c>
      <c r="O655" s="17" t="str">
        <f t="shared" si="50"/>
        <v/>
      </c>
      <c r="S655" s="17" t="str">
        <f t="shared" si="51"/>
        <v/>
      </c>
      <c r="T655" s="17" t="str">
        <f t="shared" si="52"/>
        <v/>
      </c>
      <c r="U655" s="17" t="str">
        <f t="shared" si="53"/>
        <v/>
      </c>
      <c r="V655" s="17" t="str">
        <f t="shared" si="54"/>
        <v/>
      </c>
      <c r="X655" s="17" t="str">
        <f>IF(C655="", "", IF(COUNTIF('Client List'!$Y$12:$Y$261, C655)=0, "X", ""))</f>
        <v/>
      </c>
      <c r="Z655" s="17" t="str">
        <f>IF(E655="", "", IF(COUNTIF('Client List'!$Y$12:$Y$261, E655)=0, "X", ""))</f>
        <v/>
      </c>
      <c r="AB655" s="17" t="str">
        <f>IF(G655="", "", IF(COUNTIF('Client List'!$Y$12:$Y$261, G655)=0, "X", ""))</f>
        <v/>
      </c>
      <c r="AD655" s="17" t="str">
        <f>IF(I655="", "", IF(COUNTIF('Client List'!$Y$12:$Y$261, I655)=0, "X", ""))</f>
        <v/>
      </c>
    </row>
    <row r="656" spans="1:30" x14ac:dyDescent="0.25">
      <c r="A656" s="48"/>
      <c r="B656" s="64"/>
      <c r="C656" s="57"/>
      <c r="D656" s="59"/>
      <c r="E656" s="57"/>
      <c r="F656" s="59"/>
      <c r="G656" s="57"/>
      <c r="H656" s="59"/>
      <c r="I656" s="57"/>
      <c r="J656" s="59"/>
      <c r="K656" s="48"/>
      <c r="M656" s="17" t="str">
        <f>IF($B656="", "", IF($B656&gt;'Client List'!$AA$22, 'Client List'!$AB$21, TEXT($B656, "mmm yyyy")))</f>
        <v/>
      </c>
      <c r="O656" s="17" t="str">
        <f t="shared" si="50"/>
        <v/>
      </c>
      <c r="S656" s="17" t="str">
        <f t="shared" si="51"/>
        <v/>
      </c>
      <c r="T656" s="17" t="str">
        <f t="shared" si="52"/>
        <v/>
      </c>
      <c r="U656" s="17" t="str">
        <f t="shared" si="53"/>
        <v/>
      </c>
      <c r="V656" s="17" t="str">
        <f t="shared" si="54"/>
        <v/>
      </c>
      <c r="X656" s="17" t="str">
        <f>IF(C656="", "", IF(COUNTIF('Client List'!$Y$12:$Y$261, C656)=0, "X", ""))</f>
        <v/>
      </c>
      <c r="Z656" s="17" t="str">
        <f>IF(E656="", "", IF(COUNTIF('Client List'!$Y$12:$Y$261, E656)=0, "X", ""))</f>
        <v/>
      </c>
      <c r="AB656" s="17" t="str">
        <f>IF(G656="", "", IF(COUNTIF('Client List'!$Y$12:$Y$261, G656)=0, "X", ""))</f>
        <v/>
      </c>
      <c r="AD656" s="17" t="str">
        <f>IF(I656="", "", IF(COUNTIF('Client List'!$Y$12:$Y$261, I656)=0, "X", ""))</f>
        <v/>
      </c>
    </row>
    <row r="657" spans="1:30" x14ac:dyDescent="0.25">
      <c r="A657" s="48"/>
      <c r="B657" s="64"/>
      <c r="C657" s="57"/>
      <c r="D657" s="59"/>
      <c r="E657" s="57"/>
      <c r="F657" s="59"/>
      <c r="G657" s="57"/>
      <c r="H657" s="59"/>
      <c r="I657" s="57"/>
      <c r="J657" s="59"/>
      <c r="K657" s="48"/>
      <c r="M657" s="17" t="str">
        <f>IF($B657="", "", IF($B657&gt;'Client List'!$AA$22, 'Client List'!$AB$21, TEXT($B657, "mmm yyyy")))</f>
        <v/>
      </c>
      <c r="O657" s="17" t="str">
        <f t="shared" si="50"/>
        <v/>
      </c>
      <c r="S657" s="17" t="str">
        <f t="shared" si="51"/>
        <v/>
      </c>
      <c r="T657" s="17" t="str">
        <f t="shared" si="52"/>
        <v/>
      </c>
      <c r="U657" s="17" t="str">
        <f t="shared" si="53"/>
        <v/>
      </c>
      <c r="V657" s="17" t="str">
        <f t="shared" si="54"/>
        <v/>
      </c>
      <c r="X657" s="17" t="str">
        <f>IF(C657="", "", IF(COUNTIF('Client List'!$Y$12:$Y$261, C657)=0, "X", ""))</f>
        <v/>
      </c>
      <c r="Z657" s="17" t="str">
        <f>IF(E657="", "", IF(COUNTIF('Client List'!$Y$12:$Y$261, E657)=0, "X", ""))</f>
        <v/>
      </c>
      <c r="AB657" s="17" t="str">
        <f>IF(G657="", "", IF(COUNTIF('Client List'!$Y$12:$Y$261, G657)=0, "X", ""))</f>
        <v/>
      </c>
      <c r="AD657" s="17" t="str">
        <f>IF(I657="", "", IF(COUNTIF('Client List'!$Y$12:$Y$261, I657)=0, "X", ""))</f>
        <v/>
      </c>
    </row>
    <row r="658" spans="1:30" x14ac:dyDescent="0.25">
      <c r="A658" s="48"/>
      <c r="B658" s="64"/>
      <c r="C658" s="57"/>
      <c r="D658" s="59"/>
      <c r="E658" s="57"/>
      <c r="F658" s="59"/>
      <c r="G658" s="57"/>
      <c r="H658" s="59"/>
      <c r="I658" s="57"/>
      <c r="J658" s="59"/>
      <c r="K658" s="48"/>
      <c r="M658" s="17" t="str">
        <f>IF($B658="", "", IF($B658&gt;'Client List'!$AA$22, 'Client List'!$AB$21, TEXT($B658, "mmm yyyy")))</f>
        <v/>
      </c>
      <c r="O658" s="17" t="str">
        <f t="shared" si="50"/>
        <v/>
      </c>
      <c r="S658" s="17" t="str">
        <f t="shared" si="51"/>
        <v/>
      </c>
      <c r="T658" s="17" t="str">
        <f t="shared" si="52"/>
        <v/>
      </c>
      <c r="U658" s="17" t="str">
        <f t="shared" si="53"/>
        <v/>
      </c>
      <c r="V658" s="17" t="str">
        <f t="shared" si="54"/>
        <v/>
      </c>
      <c r="X658" s="17" t="str">
        <f>IF(C658="", "", IF(COUNTIF('Client List'!$Y$12:$Y$261, C658)=0, "X", ""))</f>
        <v/>
      </c>
      <c r="Z658" s="17" t="str">
        <f>IF(E658="", "", IF(COUNTIF('Client List'!$Y$12:$Y$261, E658)=0, "X", ""))</f>
        <v/>
      </c>
      <c r="AB658" s="17" t="str">
        <f>IF(G658="", "", IF(COUNTIF('Client List'!$Y$12:$Y$261, G658)=0, "X", ""))</f>
        <v/>
      </c>
      <c r="AD658" s="17" t="str">
        <f>IF(I658="", "", IF(COUNTIF('Client List'!$Y$12:$Y$261, I658)=0, "X", ""))</f>
        <v/>
      </c>
    </row>
    <row r="659" spans="1:30" x14ac:dyDescent="0.25">
      <c r="A659" s="48"/>
      <c r="B659" s="64"/>
      <c r="C659" s="57"/>
      <c r="D659" s="59"/>
      <c r="E659" s="57"/>
      <c r="F659" s="59"/>
      <c r="G659" s="57"/>
      <c r="H659" s="59"/>
      <c r="I659" s="57"/>
      <c r="J659" s="59"/>
      <c r="K659" s="48"/>
      <c r="M659" s="17" t="str">
        <f>IF($B659="", "", IF($B659&gt;'Client List'!$AA$22, 'Client List'!$AB$21, TEXT($B659, "mmm yyyy")))</f>
        <v/>
      </c>
      <c r="O659" s="17" t="str">
        <f t="shared" si="50"/>
        <v/>
      </c>
      <c r="S659" s="17" t="str">
        <f t="shared" si="51"/>
        <v/>
      </c>
      <c r="T659" s="17" t="str">
        <f t="shared" si="52"/>
        <v/>
      </c>
      <c r="U659" s="17" t="str">
        <f t="shared" si="53"/>
        <v/>
      </c>
      <c r="V659" s="17" t="str">
        <f t="shared" si="54"/>
        <v/>
      </c>
      <c r="X659" s="17" t="str">
        <f>IF(C659="", "", IF(COUNTIF('Client List'!$Y$12:$Y$261, C659)=0, "X", ""))</f>
        <v/>
      </c>
      <c r="Z659" s="17" t="str">
        <f>IF(E659="", "", IF(COUNTIF('Client List'!$Y$12:$Y$261, E659)=0, "X", ""))</f>
        <v/>
      </c>
      <c r="AB659" s="17" t="str">
        <f>IF(G659="", "", IF(COUNTIF('Client List'!$Y$12:$Y$261, G659)=0, "X", ""))</f>
        <v/>
      </c>
      <c r="AD659" s="17" t="str">
        <f>IF(I659="", "", IF(COUNTIF('Client List'!$Y$12:$Y$261, I659)=0, "X", ""))</f>
        <v/>
      </c>
    </row>
    <row r="660" spans="1:30" x14ac:dyDescent="0.25">
      <c r="A660" s="48"/>
      <c r="B660" s="64"/>
      <c r="C660" s="57"/>
      <c r="D660" s="59"/>
      <c r="E660" s="57"/>
      <c r="F660" s="59"/>
      <c r="G660" s="57"/>
      <c r="H660" s="59"/>
      <c r="I660" s="57"/>
      <c r="J660" s="59"/>
      <c r="K660" s="48"/>
      <c r="M660" s="17" t="str">
        <f>IF($B660="", "", IF($B660&gt;'Client List'!$AA$22, 'Client List'!$AB$21, TEXT($B660, "mmm yyyy")))</f>
        <v/>
      </c>
      <c r="O660" s="17" t="str">
        <f t="shared" si="50"/>
        <v/>
      </c>
      <c r="S660" s="17" t="str">
        <f t="shared" si="51"/>
        <v/>
      </c>
      <c r="T660" s="17" t="str">
        <f t="shared" si="52"/>
        <v/>
      </c>
      <c r="U660" s="17" t="str">
        <f t="shared" si="53"/>
        <v/>
      </c>
      <c r="V660" s="17" t="str">
        <f t="shared" si="54"/>
        <v/>
      </c>
      <c r="X660" s="17" t="str">
        <f>IF(C660="", "", IF(COUNTIF('Client List'!$Y$12:$Y$261, C660)=0, "X", ""))</f>
        <v/>
      </c>
      <c r="Z660" s="17" t="str">
        <f>IF(E660="", "", IF(COUNTIF('Client List'!$Y$12:$Y$261, E660)=0, "X", ""))</f>
        <v/>
      </c>
      <c r="AB660" s="17" t="str">
        <f>IF(G660="", "", IF(COUNTIF('Client List'!$Y$12:$Y$261, G660)=0, "X", ""))</f>
        <v/>
      </c>
      <c r="AD660" s="17" t="str">
        <f>IF(I660="", "", IF(COUNTIF('Client List'!$Y$12:$Y$261, I660)=0, "X", ""))</f>
        <v/>
      </c>
    </row>
    <row r="661" spans="1:30" x14ac:dyDescent="0.25">
      <c r="A661" s="48"/>
      <c r="B661" s="64"/>
      <c r="C661" s="57"/>
      <c r="D661" s="59"/>
      <c r="E661" s="57"/>
      <c r="F661" s="59"/>
      <c r="G661" s="57"/>
      <c r="H661" s="59"/>
      <c r="I661" s="57"/>
      <c r="J661" s="59"/>
      <c r="K661" s="48"/>
      <c r="M661" s="17" t="str">
        <f>IF($B661="", "", IF($B661&gt;'Client List'!$AA$22, 'Client List'!$AB$21, TEXT($B661, "mmm yyyy")))</f>
        <v/>
      </c>
      <c r="O661" s="17" t="str">
        <f t="shared" si="50"/>
        <v/>
      </c>
      <c r="S661" s="17" t="str">
        <f t="shared" si="51"/>
        <v/>
      </c>
      <c r="T661" s="17" t="str">
        <f t="shared" si="52"/>
        <v/>
      </c>
      <c r="U661" s="17" t="str">
        <f t="shared" si="53"/>
        <v/>
      </c>
      <c r="V661" s="17" t="str">
        <f t="shared" si="54"/>
        <v/>
      </c>
      <c r="X661" s="17" t="str">
        <f>IF(C661="", "", IF(COUNTIF('Client List'!$Y$12:$Y$261, C661)=0, "X", ""))</f>
        <v/>
      </c>
      <c r="Z661" s="17" t="str">
        <f>IF(E661="", "", IF(COUNTIF('Client List'!$Y$12:$Y$261, E661)=0, "X", ""))</f>
        <v/>
      </c>
      <c r="AB661" s="17" t="str">
        <f>IF(G661="", "", IF(COUNTIF('Client List'!$Y$12:$Y$261, G661)=0, "X", ""))</f>
        <v/>
      </c>
      <c r="AD661" s="17" t="str">
        <f>IF(I661="", "", IF(COUNTIF('Client List'!$Y$12:$Y$261, I661)=0, "X", ""))</f>
        <v/>
      </c>
    </row>
    <row r="662" spans="1:30" x14ac:dyDescent="0.25">
      <c r="A662" s="48"/>
      <c r="B662" s="64"/>
      <c r="C662" s="57"/>
      <c r="D662" s="59"/>
      <c r="E662" s="57"/>
      <c r="F662" s="59"/>
      <c r="G662" s="57"/>
      <c r="H662" s="59"/>
      <c r="I662" s="57"/>
      <c r="J662" s="59"/>
      <c r="K662" s="48"/>
      <c r="M662" s="17" t="str">
        <f>IF($B662="", "", IF($B662&gt;'Client List'!$AA$22, 'Client List'!$AB$21, TEXT($B662, "mmm yyyy")))</f>
        <v/>
      </c>
      <c r="O662" s="17" t="str">
        <f t="shared" si="50"/>
        <v/>
      </c>
      <c r="S662" s="17" t="str">
        <f t="shared" si="51"/>
        <v/>
      </c>
      <c r="T662" s="17" t="str">
        <f t="shared" si="52"/>
        <v/>
      </c>
      <c r="U662" s="17" t="str">
        <f t="shared" si="53"/>
        <v/>
      </c>
      <c r="V662" s="17" t="str">
        <f t="shared" si="54"/>
        <v/>
      </c>
      <c r="X662" s="17" t="str">
        <f>IF(C662="", "", IF(COUNTIF('Client List'!$Y$12:$Y$261, C662)=0, "X", ""))</f>
        <v/>
      </c>
      <c r="Z662" s="17" t="str">
        <f>IF(E662="", "", IF(COUNTIF('Client List'!$Y$12:$Y$261, E662)=0, "X", ""))</f>
        <v/>
      </c>
      <c r="AB662" s="17" t="str">
        <f>IF(G662="", "", IF(COUNTIF('Client List'!$Y$12:$Y$261, G662)=0, "X", ""))</f>
        <v/>
      </c>
      <c r="AD662" s="17" t="str">
        <f>IF(I662="", "", IF(COUNTIF('Client List'!$Y$12:$Y$261, I662)=0, "X", ""))</f>
        <v/>
      </c>
    </row>
    <row r="663" spans="1:30" x14ac:dyDescent="0.25">
      <c r="A663" s="48"/>
      <c r="B663" s="64"/>
      <c r="C663" s="57"/>
      <c r="D663" s="59"/>
      <c r="E663" s="57"/>
      <c r="F663" s="59"/>
      <c r="G663" s="57"/>
      <c r="H663" s="59"/>
      <c r="I663" s="57"/>
      <c r="J663" s="59"/>
      <c r="K663" s="48"/>
      <c r="M663" s="17" t="str">
        <f>IF($B663="", "", IF($B663&gt;'Client List'!$AA$22, 'Client List'!$AB$21, TEXT($B663, "mmm yyyy")))</f>
        <v/>
      </c>
      <c r="O663" s="17" t="str">
        <f t="shared" si="50"/>
        <v/>
      </c>
      <c r="S663" s="17" t="str">
        <f t="shared" si="51"/>
        <v/>
      </c>
      <c r="T663" s="17" t="str">
        <f t="shared" si="52"/>
        <v/>
      </c>
      <c r="U663" s="17" t="str">
        <f t="shared" si="53"/>
        <v/>
      </c>
      <c r="V663" s="17" t="str">
        <f t="shared" si="54"/>
        <v/>
      </c>
      <c r="X663" s="17" t="str">
        <f>IF(C663="", "", IF(COUNTIF('Client List'!$Y$12:$Y$261, C663)=0, "X", ""))</f>
        <v/>
      </c>
      <c r="Z663" s="17" t="str">
        <f>IF(E663="", "", IF(COUNTIF('Client List'!$Y$12:$Y$261, E663)=0, "X", ""))</f>
        <v/>
      </c>
      <c r="AB663" s="17" t="str">
        <f>IF(G663="", "", IF(COUNTIF('Client List'!$Y$12:$Y$261, G663)=0, "X", ""))</f>
        <v/>
      </c>
      <c r="AD663" s="17" t="str">
        <f>IF(I663="", "", IF(COUNTIF('Client List'!$Y$12:$Y$261, I663)=0, "X", ""))</f>
        <v/>
      </c>
    </row>
    <row r="664" spans="1:30" x14ac:dyDescent="0.25">
      <c r="A664" s="48"/>
      <c r="B664" s="64"/>
      <c r="C664" s="57"/>
      <c r="D664" s="59"/>
      <c r="E664" s="57"/>
      <c r="F664" s="59"/>
      <c r="G664" s="57"/>
      <c r="H664" s="59"/>
      <c r="I664" s="57"/>
      <c r="J664" s="59"/>
      <c r="K664" s="48"/>
      <c r="M664" s="17" t="str">
        <f>IF($B664="", "", IF($B664&gt;'Client List'!$AA$22, 'Client List'!$AB$21, TEXT($B664, "mmm yyyy")))</f>
        <v/>
      </c>
      <c r="O664" s="17" t="str">
        <f t="shared" si="50"/>
        <v/>
      </c>
      <c r="S664" s="17" t="str">
        <f t="shared" si="51"/>
        <v/>
      </c>
      <c r="T664" s="17" t="str">
        <f t="shared" si="52"/>
        <v/>
      </c>
      <c r="U664" s="17" t="str">
        <f t="shared" si="53"/>
        <v/>
      </c>
      <c r="V664" s="17" t="str">
        <f t="shared" si="54"/>
        <v/>
      </c>
      <c r="X664" s="17" t="str">
        <f>IF(C664="", "", IF(COUNTIF('Client List'!$Y$12:$Y$261, C664)=0, "X", ""))</f>
        <v/>
      </c>
      <c r="Z664" s="17" t="str">
        <f>IF(E664="", "", IF(COUNTIF('Client List'!$Y$12:$Y$261, E664)=0, "X", ""))</f>
        <v/>
      </c>
      <c r="AB664" s="17" t="str">
        <f>IF(G664="", "", IF(COUNTIF('Client List'!$Y$12:$Y$261, G664)=0, "X", ""))</f>
        <v/>
      </c>
      <c r="AD664" s="17" t="str">
        <f>IF(I664="", "", IF(COUNTIF('Client List'!$Y$12:$Y$261, I664)=0, "X", ""))</f>
        <v/>
      </c>
    </row>
    <row r="665" spans="1:30" x14ac:dyDescent="0.25">
      <c r="A665" s="48"/>
      <c r="B665" s="64"/>
      <c r="C665" s="57"/>
      <c r="D665" s="59"/>
      <c r="E665" s="57"/>
      <c r="F665" s="59"/>
      <c r="G665" s="57"/>
      <c r="H665" s="59"/>
      <c r="I665" s="57"/>
      <c r="J665" s="59"/>
      <c r="K665" s="48"/>
      <c r="M665" s="17" t="str">
        <f>IF($B665="", "", IF($B665&gt;'Client List'!$AA$22, 'Client List'!$AB$21, TEXT($B665, "mmm yyyy")))</f>
        <v/>
      </c>
      <c r="O665" s="17" t="str">
        <f t="shared" si="50"/>
        <v/>
      </c>
      <c r="S665" s="17" t="str">
        <f t="shared" si="51"/>
        <v/>
      </c>
      <c r="T665" s="17" t="str">
        <f t="shared" si="52"/>
        <v/>
      </c>
      <c r="U665" s="17" t="str">
        <f t="shared" si="53"/>
        <v/>
      </c>
      <c r="V665" s="17" t="str">
        <f t="shared" si="54"/>
        <v/>
      </c>
      <c r="X665" s="17" t="str">
        <f>IF(C665="", "", IF(COUNTIF('Client List'!$Y$12:$Y$261, C665)=0, "X", ""))</f>
        <v/>
      </c>
      <c r="Z665" s="17" t="str">
        <f>IF(E665="", "", IF(COUNTIF('Client List'!$Y$12:$Y$261, E665)=0, "X", ""))</f>
        <v/>
      </c>
      <c r="AB665" s="17" t="str">
        <f>IF(G665="", "", IF(COUNTIF('Client List'!$Y$12:$Y$261, G665)=0, "X", ""))</f>
        <v/>
      </c>
      <c r="AD665" s="17" t="str">
        <f>IF(I665="", "", IF(COUNTIF('Client List'!$Y$12:$Y$261, I665)=0, "X", ""))</f>
        <v/>
      </c>
    </row>
    <row r="666" spans="1:30" x14ac:dyDescent="0.25">
      <c r="A666" s="48"/>
      <c r="B666" s="64"/>
      <c r="C666" s="57"/>
      <c r="D666" s="59"/>
      <c r="E666" s="57"/>
      <c r="F666" s="59"/>
      <c r="G666" s="57"/>
      <c r="H666" s="59"/>
      <c r="I666" s="57"/>
      <c r="J666" s="59"/>
      <c r="K666" s="48"/>
      <c r="M666" s="17" t="str">
        <f>IF($B666="", "", IF($B666&gt;'Client List'!$AA$22, 'Client List'!$AB$21, TEXT($B666, "mmm yyyy")))</f>
        <v/>
      </c>
      <c r="O666" s="17" t="str">
        <f t="shared" si="50"/>
        <v/>
      </c>
      <c r="S666" s="17" t="str">
        <f t="shared" si="51"/>
        <v/>
      </c>
      <c r="T666" s="17" t="str">
        <f t="shared" si="52"/>
        <v/>
      </c>
      <c r="U666" s="17" t="str">
        <f t="shared" si="53"/>
        <v/>
      </c>
      <c r="V666" s="17" t="str">
        <f t="shared" si="54"/>
        <v/>
      </c>
      <c r="X666" s="17" t="str">
        <f>IF(C666="", "", IF(COUNTIF('Client List'!$Y$12:$Y$261, C666)=0, "X", ""))</f>
        <v/>
      </c>
      <c r="Z666" s="17" t="str">
        <f>IF(E666="", "", IF(COUNTIF('Client List'!$Y$12:$Y$261, E666)=0, "X", ""))</f>
        <v/>
      </c>
      <c r="AB666" s="17" t="str">
        <f>IF(G666="", "", IF(COUNTIF('Client List'!$Y$12:$Y$261, G666)=0, "X", ""))</f>
        <v/>
      </c>
      <c r="AD666" s="17" t="str">
        <f>IF(I666="", "", IF(COUNTIF('Client List'!$Y$12:$Y$261, I666)=0, "X", ""))</f>
        <v/>
      </c>
    </row>
    <row r="667" spans="1:30" x14ac:dyDescent="0.25">
      <c r="A667" s="48"/>
      <c r="B667" s="64"/>
      <c r="C667" s="57"/>
      <c r="D667" s="59"/>
      <c r="E667" s="57"/>
      <c r="F667" s="59"/>
      <c r="G667" s="57"/>
      <c r="H667" s="59"/>
      <c r="I667" s="57"/>
      <c r="J667" s="59"/>
      <c r="K667" s="48"/>
      <c r="M667" s="17" t="str">
        <f>IF($B667="", "", IF($B667&gt;'Client List'!$AA$22, 'Client List'!$AB$21, TEXT($B667, "mmm yyyy")))</f>
        <v/>
      </c>
      <c r="O667" s="17" t="str">
        <f t="shared" si="50"/>
        <v/>
      </c>
      <c r="S667" s="17" t="str">
        <f t="shared" si="51"/>
        <v/>
      </c>
      <c r="T667" s="17" t="str">
        <f t="shared" si="52"/>
        <v/>
      </c>
      <c r="U667" s="17" t="str">
        <f t="shared" si="53"/>
        <v/>
      </c>
      <c r="V667" s="17" t="str">
        <f t="shared" si="54"/>
        <v/>
      </c>
      <c r="X667" s="17" t="str">
        <f>IF(C667="", "", IF(COUNTIF('Client List'!$Y$12:$Y$261, C667)=0, "X", ""))</f>
        <v/>
      </c>
      <c r="Z667" s="17" t="str">
        <f>IF(E667="", "", IF(COUNTIF('Client List'!$Y$12:$Y$261, E667)=0, "X", ""))</f>
        <v/>
      </c>
      <c r="AB667" s="17" t="str">
        <f>IF(G667="", "", IF(COUNTIF('Client List'!$Y$12:$Y$261, G667)=0, "X", ""))</f>
        <v/>
      </c>
      <c r="AD667" s="17" t="str">
        <f>IF(I667="", "", IF(COUNTIF('Client List'!$Y$12:$Y$261, I667)=0, "X", ""))</f>
        <v/>
      </c>
    </row>
    <row r="668" spans="1:30" x14ac:dyDescent="0.25">
      <c r="A668" s="48"/>
      <c r="B668" s="64"/>
      <c r="C668" s="57"/>
      <c r="D668" s="59"/>
      <c r="E668" s="57"/>
      <c r="F668" s="59"/>
      <c r="G668" s="57"/>
      <c r="H668" s="59"/>
      <c r="I668" s="57"/>
      <c r="J668" s="59"/>
      <c r="K668" s="48"/>
      <c r="M668" s="17" t="str">
        <f>IF($B668="", "", IF($B668&gt;'Client List'!$AA$22, 'Client List'!$AB$21, TEXT($B668, "mmm yyyy")))</f>
        <v/>
      </c>
      <c r="O668" s="17" t="str">
        <f t="shared" si="50"/>
        <v/>
      </c>
      <c r="S668" s="17" t="str">
        <f t="shared" si="51"/>
        <v/>
      </c>
      <c r="T668" s="17" t="str">
        <f t="shared" si="52"/>
        <v/>
      </c>
      <c r="U668" s="17" t="str">
        <f t="shared" si="53"/>
        <v/>
      </c>
      <c r="V668" s="17" t="str">
        <f t="shared" si="54"/>
        <v/>
      </c>
      <c r="X668" s="17" t="str">
        <f>IF(C668="", "", IF(COUNTIF('Client List'!$Y$12:$Y$261, C668)=0, "X", ""))</f>
        <v/>
      </c>
      <c r="Z668" s="17" t="str">
        <f>IF(E668="", "", IF(COUNTIF('Client List'!$Y$12:$Y$261, E668)=0, "X", ""))</f>
        <v/>
      </c>
      <c r="AB668" s="17" t="str">
        <f>IF(G668="", "", IF(COUNTIF('Client List'!$Y$12:$Y$261, G668)=0, "X", ""))</f>
        <v/>
      </c>
      <c r="AD668" s="17" t="str">
        <f>IF(I668="", "", IF(COUNTIF('Client List'!$Y$12:$Y$261, I668)=0, "X", ""))</f>
        <v/>
      </c>
    </row>
    <row r="669" spans="1:30" x14ac:dyDescent="0.25">
      <c r="A669" s="48"/>
      <c r="B669" s="64"/>
      <c r="C669" s="57"/>
      <c r="D669" s="59"/>
      <c r="E669" s="57"/>
      <c r="F669" s="59"/>
      <c r="G669" s="57"/>
      <c r="H669" s="59"/>
      <c r="I669" s="57"/>
      <c r="J669" s="59"/>
      <c r="K669" s="48"/>
      <c r="M669" s="17" t="str">
        <f>IF($B669="", "", IF($B669&gt;'Client List'!$AA$22, 'Client List'!$AB$21, TEXT($B669, "mmm yyyy")))</f>
        <v/>
      </c>
      <c r="O669" s="17" t="str">
        <f t="shared" si="50"/>
        <v/>
      </c>
      <c r="S669" s="17" t="str">
        <f t="shared" si="51"/>
        <v/>
      </c>
      <c r="T669" s="17" t="str">
        <f t="shared" si="52"/>
        <v/>
      </c>
      <c r="U669" s="17" t="str">
        <f t="shared" si="53"/>
        <v/>
      </c>
      <c r="V669" s="17" t="str">
        <f t="shared" si="54"/>
        <v/>
      </c>
      <c r="X669" s="17" t="str">
        <f>IF(C669="", "", IF(COUNTIF('Client List'!$Y$12:$Y$261, C669)=0, "X", ""))</f>
        <v/>
      </c>
      <c r="Z669" s="17" t="str">
        <f>IF(E669="", "", IF(COUNTIF('Client List'!$Y$12:$Y$261, E669)=0, "X", ""))</f>
        <v/>
      </c>
      <c r="AB669" s="17" t="str">
        <f>IF(G669="", "", IF(COUNTIF('Client List'!$Y$12:$Y$261, G669)=0, "X", ""))</f>
        <v/>
      </c>
      <c r="AD669" s="17" t="str">
        <f>IF(I669="", "", IF(COUNTIF('Client List'!$Y$12:$Y$261, I669)=0, "X", ""))</f>
        <v/>
      </c>
    </row>
    <row r="670" spans="1:30" x14ac:dyDescent="0.25">
      <c r="A670" s="48"/>
      <c r="B670" s="64"/>
      <c r="C670" s="57"/>
      <c r="D670" s="59"/>
      <c r="E670" s="57"/>
      <c r="F670" s="59"/>
      <c r="G670" s="57"/>
      <c r="H670" s="59"/>
      <c r="I670" s="57"/>
      <c r="J670" s="59"/>
      <c r="K670" s="48"/>
      <c r="M670" s="17" t="str">
        <f>IF($B670="", "", IF($B670&gt;'Client List'!$AA$22, 'Client List'!$AB$21, TEXT($B670, "mmm yyyy")))</f>
        <v/>
      </c>
      <c r="O670" s="17" t="str">
        <f t="shared" si="50"/>
        <v/>
      </c>
      <c r="S670" s="17" t="str">
        <f t="shared" si="51"/>
        <v/>
      </c>
      <c r="T670" s="17" t="str">
        <f t="shared" si="52"/>
        <v/>
      </c>
      <c r="U670" s="17" t="str">
        <f t="shared" si="53"/>
        <v/>
      </c>
      <c r="V670" s="17" t="str">
        <f t="shared" si="54"/>
        <v/>
      </c>
      <c r="X670" s="17" t="str">
        <f>IF(C670="", "", IF(COUNTIF('Client List'!$Y$12:$Y$261, C670)=0, "X", ""))</f>
        <v/>
      </c>
      <c r="Z670" s="17" t="str">
        <f>IF(E670="", "", IF(COUNTIF('Client List'!$Y$12:$Y$261, E670)=0, "X", ""))</f>
        <v/>
      </c>
      <c r="AB670" s="17" t="str">
        <f>IF(G670="", "", IF(COUNTIF('Client List'!$Y$12:$Y$261, G670)=0, "X", ""))</f>
        <v/>
      </c>
      <c r="AD670" s="17" t="str">
        <f>IF(I670="", "", IF(COUNTIF('Client List'!$Y$12:$Y$261, I670)=0, "X", ""))</f>
        <v/>
      </c>
    </row>
    <row r="671" spans="1:30" x14ac:dyDescent="0.25">
      <c r="A671" s="48"/>
      <c r="B671" s="64"/>
      <c r="C671" s="57"/>
      <c r="D671" s="59"/>
      <c r="E671" s="57"/>
      <c r="F671" s="59"/>
      <c r="G671" s="57"/>
      <c r="H671" s="59"/>
      <c r="I671" s="57"/>
      <c r="J671" s="59"/>
      <c r="K671" s="48"/>
      <c r="M671" s="17" t="str">
        <f>IF($B671="", "", IF($B671&gt;'Client List'!$AA$22, 'Client List'!$AB$21, TEXT($B671, "mmm yyyy")))</f>
        <v/>
      </c>
      <c r="O671" s="17" t="str">
        <f t="shared" si="50"/>
        <v/>
      </c>
      <c r="S671" s="17" t="str">
        <f t="shared" si="51"/>
        <v/>
      </c>
      <c r="T671" s="17" t="str">
        <f t="shared" si="52"/>
        <v/>
      </c>
      <c r="U671" s="17" t="str">
        <f t="shared" si="53"/>
        <v/>
      </c>
      <c r="V671" s="17" t="str">
        <f t="shared" si="54"/>
        <v/>
      </c>
      <c r="X671" s="17" t="str">
        <f>IF(C671="", "", IF(COUNTIF('Client List'!$Y$12:$Y$261, C671)=0, "X", ""))</f>
        <v/>
      </c>
      <c r="Z671" s="17" t="str">
        <f>IF(E671="", "", IF(COUNTIF('Client List'!$Y$12:$Y$261, E671)=0, "X", ""))</f>
        <v/>
      </c>
      <c r="AB671" s="17" t="str">
        <f>IF(G671="", "", IF(COUNTIF('Client List'!$Y$12:$Y$261, G671)=0, "X", ""))</f>
        <v/>
      </c>
      <c r="AD671" s="17" t="str">
        <f>IF(I671="", "", IF(COUNTIF('Client List'!$Y$12:$Y$261, I671)=0, "X", ""))</f>
        <v/>
      </c>
    </row>
    <row r="672" spans="1:30" x14ac:dyDescent="0.25">
      <c r="A672" s="48"/>
      <c r="B672" s="64"/>
      <c r="C672" s="57"/>
      <c r="D672" s="59"/>
      <c r="E672" s="57"/>
      <c r="F672" s="59"/>
      <c r="G672" s="57"/>
      <c r="H672" s="59"/>
      <c r="I672" s="57"/>
      <c r="J672" s="59"/>
      <c r="K672" s="48"/>
      <c r="M672" s="17" t="str">
        <f>IF($B672="", "", IF($B672&gt;'Client List'!$AA$22, 'Client List'!$AB$21, TEXT($B672, "mmm yyyy")))</f>
        <v/>
      </c>
      <c r="O672" s="17" t="str">
        <f t="shared" si="50"/>
        <v/>
      </c>
      <c r="S672" s="17" t="str">
        <f t="shared" si="51"/>
        <v/>
      </c>
      <c r="T672" s="17" t="str">
        <f t="shared" si="52"/>
        <v/>
      </c>
      <c r="U672" s="17" t="str">
        <f t="shared" si="53"/>
        <v/>
      </c>
      <c r="V672" s="17" t="str">
        <f t="shared" si="54"/>
        <v/>
      </c>
      <c r="X672" s="17" t="str">
        <f>IF(C672="", "", IF(COUNTIF('Client List'!$Y$12:$Y$261, C672)=0, "X", ""))</f>
        <v/>
      </c>
      <c r="Z672" s="17" t="str">
        <f>IF(E672="", "", IF(COUNTIF('Client List'!$Y$12:$Y$261, E672)=0, "X", ""))</f>
        <v/>
      </c>
      <c r="AB672" s="17" t="str">
        <f>IF(G672="", "", IF(COUNTIF('Client List'!$Y$12:$Y$261, G672)=0, "X", ""))</f>
        <v/>
      </c>
      <c r="AD672" s="17" t="str">
        <f>IF(I672="", "", IF(COUNTIF('Client List'!$Y$12:$Y$261, I672)=0, "X", ""))</f>
        <v/>
      </c>
    </row>
    <row r="673" spans="1:30" x14ac:dyDescent="0.25">
      <c r="A673" s="48"/>
      <c r="B673" s="64"/>
      <c r="C673" s="57"/>
      <c r="D673" s="59"/>
      <c r="E673" s="57"/>
      <c r="F673" s="59"/>
      <c r="G673" s="57"/>
      <c r="H673" s="59"/>
      <c r="I673" s="57"/>
      <c r="J673" s="59"/>
      <c r="K673" s="48"/>
      <c r="M673" s="17" t="str">
        <f>IF($B673="", "", IF($B673&gt;'Client List'!$AA$22, 'Client List'!$AB$21, TEXT($B673, "mmm yyyy")))</f>
        <v/>
      </c>
      <c r="O673" s="17" t="str">
        <f t="shared" si="50"/>
        <v/>
      </c>
      <c r="S673" s="17" t="str">
        <f t="shared" si="51"/>
        <v/>
      </c>
      <c r="T673" s="17" t="str">
        <f t="shared" si="52"/>
        <v/>
      </c>
      <c r="U673" s="17" t="str">
        <f t="shared" si="53"/>
        <v/>
      </c>
      <c r="V673" s="17" t="str">
        <f t="shared" si="54"/>
        <v/>
      </c>
      <c r="X673" s="17" t="str">
        <f>IF(C673="", "", IF(COUNTIF('Client List'!$Y$12:$Y$261, C673)=0, "X", ""))</f>
        <v/>
      </c>
      <c r="Z673" s="17" t="str">
        <f>IF(E673="", "", IF(COUNTIF('Client List'!$Y$12:$Y$261, E673)=0, "X", ""))</f>
        <v/>
      </c>
      <c r="AB673" s="17" t="str">
        <f>IF(G673="", "", IF(COUNTIF('Client List'!$Y$12:$Y$261, G673)=0, "X", ""))</f>
        <v/>
      </c>
      <c r="AD673" s="17" t="str">
        <f>IF(I673="", "", IF(COUNTIF('Client List'!$Y$12:$Y$261, I673)=0, "X", ""))</f>
        <v/>
      </c>
    </row>
    <row r="674" spans="1:30" x14ac:dyDescent="0.25">
      <c r="A674" s="48"/>
      <c r="B674" s="64"/>
      <c r="C674" s="57"/>
      <c r="D674" s="59"/>
      <c r="E674" s="57"/>
      <c r="F674" s="59"/>
      <c r="G674" s="57"/>
      <c r="H674" s="59"/>
      <c r="I674" s="57"/>
      <c r="J674" s="59"/>
      <c r="K674" s="48"/>
      <c r="M674" s="17" t="str">
        <f>IF($B674="", "", IF($B674&gt;'Client List'!$AA$22, 'Client List'!$AB$21, TEXT($B674, "mmm yyyy")))</f>
        <v/>
      </c>
      <c r="O674" s="17" t="str">
        <f t="shared" si="50"/>
        <v/>
      </c>
      <c r="S674" s="17" t="str">
        <f t="shared" si="51"/>
        <v/>
      </c>
      <c r="T674" s="17" t="str">
        <f t="shared" si="52"/>
        <v/>
      </c>
      <c r="U674" s="17" t="str">
        <f t="shared" si="53"/>
        <v/>
      </c>
      <c r="V674" s="17" t="str">
        <f t="shared" si="54"/>
        <v/>
      </c>
      <c r="X674" s="17" t="str">
        <f>IF(C674="", "", IF(COUNTIF('Client List'!$Y$12:$Y$261, C674)=0, "X", ""))</f>
        <v/>
      </c>
      <c r="Z674" s="17" t="str">
        <f>IF(E674="", "", IF(COUNTIF('Client List'!$Y$12:$Y$261, E674)=0, "X", ""))</f>
        <v/>
      </c>
      <c r="AB674" s="17" t="str">
        <f>IF(G674="", "", IF(COUNTIF('Client List'!$Y$12:$Y$261, G674)=0, "X", ""))</f>
        <v/>
      </c>
      <c r="AD674" s="17" t="str">
        <f>IF(I674="", "", IF(COUNTIF('Client List'!$Y$12:$Y$261, I674)=0, "X", ""))</f>
        <v/>
      </c>
    </row>
    <row r="675" spans="1:30" x14ac:dyDescent="0.25">
      <c r="A675" s="48"/>
      <c r="B675" s="64"/>
      <c r="C675" s="57"/>
      <c r="D675" s="59"/>
      <c r="E675" s="57"/>
      <c r="F675" s="59"/>
      <c r="G675" s="57"/>
      <c r="H675" s="59"/>
      <c r="I675" s="57"/>
      <c r="J675" s="59"/>
      <c r="K675" s="48"/>
      <c r="M675" s="17" t="str">
        <f>IF($B675="", "", IF($B675&gt;'Client List'!$AA$22, 'Client List'!$AB$21, TEXT($B675, "mmm yyyy")))</f>
        <v/>
      </c>
      <c r="O675" s="17" t="str">
        <f t="shared" si="50"/>
        <v/>
      </c>
      <c r="S675" s="17" t="str">
        <f t="shared" si="51"/>
        <v/>
      </c>
      <c r="T675" s="17" t="str">
        <f t="shared" si="52"/>
        <v/>
      </c>
      <c r="U675" s="17" t="str">
        <f t="shared" si="53"/>
        <v/>
      </c>
      <c r="V675" s="17" t="str">
        <f t="shared" si="54"/>
        <v/>
      </c>
      <c r="X675" s="17" t="str">
        <f>IF(C675="", "", IF(COUNTIF('Client List'!$Y$12:$Y$261, C675)=0, "X", ""))</f>
        <v/>
      </c>
      <c r="Z675" s="17" t="str">
        <f>IF(E675="", "", IF(COUNTIF('Client List'!$Y$12:$Y$261, E675)=0, "X", ""))</f>
        <v/>
      </c>
      <c r="AB675" s="17" t="str">
        <f>IF(G675="", "", IF(COUNTIF('Client List'!$Y$12:$Y$261, G675)=0, "X", ""))</f>
        <v/>
      </c>
      <c r="AD675" s="17" t="str">
        <f>IF(I675="", "", IF(COUNTIF('Client List'!$Y$12:$Y$261, I675)=0, "X", ""))</f>
        <v/>
      </c>
    </row>
    <row r="676" spans="1:30" x14ac:dyDescent="0.25">
      <c r="A676" s="48"/>
      <c r="B676" s="64"/>
      <c r="C676" s="57"/>
      <c r="D676" s="59"/>
      <c r="E676" s="57"/>
      <c r="F676" s="59"/>
      <c r="G676" s="57"/>
      <c r="H676" s="59"/>
      <c r="I676" s="57"/>
      <c r="J676" s="59"/>
      <c r="K676" s="48"/>
      <c r="M676" s="17" t="str">
        <f>IF($B676="", "", IF($B676&gt;'Client List'!$AA$22, 'Client List'!$AB$21, TEXT($B676, "mmm yyyy")))</f>
        <v/>
      </c>
      <c r="O676" s="17" t="str">
        <f t="shared" si="50"/>
        <v/>
      </c>
      <c r="S676" s="17" t="str">
        <f t="shared" si="51"/>
        <v/>
      </c>
      <c r="T676" s="17" t="str">
        <f t="shared" si="52"/>
        <v/>
      </c>
      <c r="U676" s="17" t="str">
        <f t="shared" si="53"/>
        <v/>
      </c>
      <c r="V676" s="17" t="str">
        <f t="shared" si="54"/>
        <v/>
      </c>
      <c r="X676" s="17" t="str">
        <f>IF(C676="", "", IF(COUNTIF('Client List'!$Y$12:$Y$261, C676)=0, "X", ""))</f>
        <v/>
      </c>
      <c r="Z676" s="17" t="str">
        <f>IF(E676="", "", IF(COUNTIF('Client List'!$Y$12:$Y$261, E676)=0, "X", ""))</f>
        <v/>
      </c>
      <c r="AB676" s="17" t="str">
        <f>IF(G676="", "", IF(COUNTIF('Client List'!$Y$12:$Y$261, G676)=0, "X", ""))</f>
        <v/>
      </c>
      <c r="AD676" s="17" t="str">
        <f>IF(I676="", "", IF(COUNTIF('Client List'!$Y$12:$Y$261, I676)=0, "X", ""))</f>
        <v/>
      </c>
    </row>
    <row r="677" spans="1:30" x14ac:dyDescent="0.25">
      <c r="A677" s="48"/>
      <c r="B677" s="64"/>
      <c r="C677" s="57"/>
      <c r="D677" s="59"/>
      <c r="E677" s="57"/>
      <c r="F677" s="59"/>
      <c r="G677" s="57"/>
      <c r="H677" s="59"/>
      <c r="I677" s="57"/>
      <c r="J677" s="59"/>
      <c r="K677" s="48"/>
      <c r="M677" s="17" t="str">
        <f>IF($B677="", "", IF($B677&gt;'Client List'!$AA$22, 'Client List'!$AB$21, TEXT($B677, "mmm yyyy")))</f>
        <v/>
      </c>
      <c r="O677" s="17" t="str">
        <f t="shared" si="50"/>
        <v/>
      </c>
      <c r="S677" s="17" t="str">
        <f t="shared" si="51"/>
        <v/>
      </c>
      <c r="T677" s="17" t="str">
        <f t="shared" si="52"/>
        <v/>
      </c>
      <c r="U677" s="17" t="str">
        <f t="shared" si="53"/>
        <v/>
      </c>
      <c r="V677" s="17" t="str">
        <f t="shared" si="54"/>
        <v/>
      </c>
      <c r="X677" s="17" t="str">
        <f>IF(C677="", "", IF(COUNTIF('Client List'!$Y$12:$Y$261, C677)=0, "X", ""))</f>
        <v/>
      </c>
      <c r="Z677" s="17" t="str">
        <f>IF(E677="", "", IF(COUNTIF('Client List'!$Y$12:$Y$261, E677)=0, "X", ""))</f>
        <v/>
      </c>
      <c r="AB677" s="17" t="str">
        <f>IF(G677="", "", IF(COUNTIF('Client List'!$Y$12:$Y$261, G677)=0, "X", ""))</f>
        <v/>
      </c>
      <c r="AD677" s="17" t="str">
        <f>IF(I677="", "", IF(COUNTIF('Client List'!$Y$12:$Y$261, I677)=0, "X", ""))</f>
        <v/>
      </c>
    </row>
    <row r="678" spans="1:30" x14ac:dyDescent="0.25">
      <c r="A678" s="48"/>
      <c r="B678" s="64"/>
      <c r="C678" s="57"/>
      <c r="D678" s="59"/>
      <c r="E678" s="57"/>
      <c r="F678" s="59"/>
      <c r="G678" s="57"/>
      <c r="H678" s="59"/>
      <c r="I678" s="57"/>
      <c r="J678" s="59"/>
      <c r="K678" s="48"/>
      <c r="M678" s="17" t="str">
        <f>IF($B678="", "", IF($B678&gt;'Client List'!$AA$22, 'Client List'!$AB$21, TEXT($B678, "mmm yyyy")))</f>
        <v/>
      </c>
      <c r="O678" s="17" t="str">
        <f t="shared" si="50"/>
        <v/>
      </c>
      <c r="S678" s="17" t="str">
        <f t="shared" si="51"/>
        <v/>
      </c>
      <c r="T678" s="17" t="str">
        <f t="shared" si="52"/>
        <v/>
      </c>
      <c r="U678" s="17" t="str">
        <f t="shared" si="53"/>
        <v/>
      </c>
      <c r="V678" s="17" t="str">
        <f t="shared" si="54"/>
        <v/>
      </c>
      <c r="X678" s="17" t="str">
        <f>IF(C678="", "", IF(COUNTIF('Client List'!$Y$12:$Y$261, C678)=0, "X", ""))</f>
        <v/>
      </c>
      <c r="Z678" s="17" t="str">
        <f>IF(E678="", "", IF(COUNTIF('Client List'!$Y$12:$Y$261, E678)=0, "X", ""))</f>
        <v/>
      </c>
      <c r="AB678" s="17" t="str">
        <f>IF(G678="", "", IF(COUNTIF('Client List'!$Y$12:$Y$261, G678)=0, "X", ""))</f>
        <v/>
      </c>
      <c r="AD678" s="17" t="str">
        <f>IF(I678="", "", IF(COUNTIF('Client List'!$Y$12:$Y$261, I678)=0, "X", ""))</f>
        <v/>
      </c>
    </row>
    <row r="679" spans="1:30" x14ac:dyDescent="0.25">
      <c r="A679" s="48"/>
      <c r="B679" s="64"/>
      <c r="C679" s="57"/>
      <c r="D679" s="59"/>
      <c r="E679" s="57"/>
      <c r="F679" s="59"/>
      <c r="G679" s="57"/>
      <c r="H679" s="59"/>
      <c r="I679" s="57"/>
      <c r="J679" s="59"/>
      <c r="K679" s="48"/>
      <c r="M679" s="17" t="str">
        <f>IF($B679="", "", IF($B679&gt;'Client List'!$AA$22, 'Client List'!$AB$21, TEXT($B679, "mmm yyyy")))</f>
        <v/>
      </c>
      <c r="O679" s="17" t="str">
        <f t="shared" si="50"/>
        <v/>
      </c>
      <c r="S679" s="17" t="str">
        <f t="shared" si="51"/>
        <v/>
      </c>
      <c r="T679" s="17" t="str">
        <f t="shared" si="52"/>
        <v/>
      </c>
      <c r="U679" s="17" t="str">
        <f t="shared" si="53"/>
        <v/>
      </c>
      <c r="V679" s="17" t="str">
        <f t="shared" si="54"/>
        <v/>
      </c>
      <c r="X679" s="17" t="str">
        <f>IF(C679="", "", IF(COUNTIF('Client List'!$Y$12:$Y$261, C679)=0, "X", ""))</f>
        <v/>
      </c>
      <c r="Z679" s="17" t="str">
        <f>IF(E679="", "", IF(COUNTIF('Client List'!$Y$12:$Y$261, E679)=0, "X", ""))</f>
        <v/>
      </c>
      <c r="AB679" s="17" t="str">
        <f>IF(G679="", "", IF(COUNTIF('Client List'!$Y$12:$Y$261, G679)=0, "X", ""))</f>
        <v/>
      </c>
      <c r="AD679" s="17" t="str">
        <f>IF(I679="", "", IF(COUNTIF('Client List'!$Y$12:$Y$261, I679)=0, "X", ""))</f>
        <v/>
      </c>
    </row>
    <row r="680" spans="1:30" x14ac:dyDescent="0.25">
      <c r="A680" s="48"/>
      <c r="B680" s="64"/>
      <c r="C680" s="57"/>
      <c r="D680" s="59"/>
      <c r="E680" s="57"/>
      <c r="F680" s="59"/>
      <c r="G680" s="57"/>
      <c r="H680" s="59"/>
      <c r="I680" s="57"/>
      <c r="J680" s="59"/>
      <c r="K680" s="48"/>
      <c r="M680" s="17" t="str">
        <f>IF($B680="", "", IF($B680&gt;'Client List'!$AA$22, 'Client List'!$AB$21, TEXT($B680, "mmm yyyy")))</f>
        <v/>
      </c>
      <c r="O680" s="17" t="str">
        <f t="shared" si="50"/>
        <v/>
      </c>
      <c r="S680" s="17" t="str">
        <f t="shared" si="51"/>
        <v/>
      </c>
      <c r="T680" s="17" t="str">
        <f t="shared" si="52"/>
        <v/>
      </c>
      <c r="U680" s="17" t="str">
        <f t="shared" si="53"/>
        <v/>
      </c>
      <c r="V680" s="17" t="str">
        <f t="shared" si="54"/>
        <v/>
      </c>
      <c r="X680" s="17" t="str">
        <f>IF(C680="", "", IF(COUNTIF('Client List'!$Y$12:$Y$261, C680)=0, "X", ""))</f>
        <v/>
      </c>
      <c r="Z680" s="17" t="str">
        <f>IF(E680="", "", IF(COUNTIF('Client List'!$Y$12:$Y$261, E680)=0, "X", ""))</f>
        <v/>
      </c>
      <c r="AB680" s="17" t="str">
        <f>IF(G680="", "", IF(COUNTIF('Client List'!$Y$12:$Y$261, G680)=0, "X", ""))</f>
        <v/>
      </c>
      <c r="AD680" s="17" t="str">
        <f>IF(I680="", "", IF(COUNTIF('Client List'!$Y$12:$Y$261, I680)=0, "X", ""))</f>
        <v/>
      </c>
    </row>
    <row r="681" spans="1:30" x14ac:dyDescent="0.25">
      <c r="A681" s="48"/>
      <c r="B681" s="64"/>
      <c r="C681" s="57"/>
      <c r="D681" s="59"/>
      <c r="E681" s="57"/>
      <c r="F681" s="59"/>
      <c r="G681" s="57"/>
      <c r="H681" s="59"/>
      <c r="I681" s="57"/>
      <c r="J681" s="59"/>
      <c r="K681" s="48"/>
      <c r="M681" s="17" t="str">
        <f>IF($B681="", "", IF($B681&gt;'Client List'!$AA$22, 'Client List'!$AB$21, TEXT($B681, "mmm yyyy")))</f>
        <v/>
      </c>
      <c r="O681" s="17" t="str">
        <f t="shared" si="50"/>
        <v/>
      </c>
      <c r="S681" s="17" t="str">
        <f t="shared" si="51"/>
        <v/>
      </c>
      <c r="T681" s="17" t="str">
        <f t="shared" si="52"/>
        <v/>
      </c>
      <c r="U681" s="17" t="str">
        <f t="shared" si="53"/>
        <v/>
      </c>
      <c r="V681" s="17" t="str">
        <f t="shared" si="54"/>
        <v/>
      </c>
      <c r="X681" s="17" t="str">
        <f>IF(C681="", "", IF(COUNTIF('Client List'!$Y$12:$Y$261, C681)=0, "X", ""))</f>
        <v/>
      </c>
      <c r="Z681" s="17" t="str">
        <f>IF(E681="", "", IF(COUNTIF('Client List'!$Y$12:$Y$261, E681)=0, "X", ""))</f>
        <v/>
      </c>
      <c r="AB681" s="17" t="str">
        <f>IF(G681="", "", IF(COUNTIF('Client List'!$Y$12:$Y$261, G681)=0, "X", ""))</f>
        <v/>
      </c>
      <c r="AD681" s="17" t="str">
        <f>IF(I681="", "", IF(COUNTIF('Client List'!$Y$12:$Y$261, I681)=0, "X", ""))</f>
        <v/>
      </c>
    </row>
    <row r="682" spans="1:30" x14ac:dyDescent="0.25">
      <c r="A682" s="48"/>
      <c r="B682" s="64"/>
      <c r="C682" s="57"/>
      <c r="D682" s="59"/>
      <c r="E682" s="57"/>
      <c r="F682" s="59"/>
      <c r="G682" s="57"/>
      <c r="H682" s="59"/>
      <c r="I682" s="57"/>
      <c r="J682" s="59"/>
      <c r="K682" s="48"/>
      <c r="M682" s="17" t="str">
        <f>IF($B682="", "", IF($B682&gt;'Client List'!$AA$22, 'Client List'!$AB$21, TEXT($B682, "mmm yyyy")))</f>
        <v/>
      </c>
      <c r="O682" s="17" t="str">
        <f t="shared" si="50"/>
        <v/>
      </c>
      <c r="S682" s="17" t="str">
        <f t="shared" si="51"/>
        <v/>
      </c>
      <c r="T682" s="17" t="str">
        <f t="shared" si="52"/>
        <v/>
      </c>
      <c r="U682" s="17" t="str">
        <f t="shared" si="53"/>
        <v/>
      </c>
      <c r="V682" s="17" t="str">
        <f t="shared" si="54"/>
        <v/>
      </c>
      <c r="X682" s="17" t="str">
        <f>IF(C682="", "", IF(COUNTIF('Client List'!$Y$12:$Y$261, C682)=0, "X", ""))</f>
        <v/>
      </c>
      <c r="Z682" s="17" t="str">
        <f>IF(E682="", "", IF(COUNTIF('Client List'!$Y$12:$Y$261, E682)=0, "X", ""))</f>
        <v/>
      </c>
      <c r="AB682" s="17" t="str">
        <f>IF(G682="", "", IF(COUNTIF('Client List'!$Y$12:$Y$261, G682)=0, "X", ""))</f>
        <v/>
      </c>
      <c r="AD682" s="17" t="str">
        <f>IF(I682="", "", IF(COUNTIF('Client List'!$Y$12:$Y$261, I682)=0, "X", ""))</f>
        <v/>
      </c>
    </row>
    <row r="683" spans="1:30" x14ac:dyDescent="0.25">
      <c r="A683" s="48"/>
      <c r="B683" s="64"/>
      <c r="C683" s="57"/>
      <c r="D683" s="59"/>
      <c r="E683" s="57"/>
      <c r="F683" s="59"/>
      <c r="G683" s="57"/>
      <c r="H683" s="59"/>
      <c r="I683" s="57"/>
      <c r="J683" s="59"/>
      <c r="K683" s="48"/>
      <c r="M683" s="17" t="str">
        <f>IF($B683="", "", IF($B683&gt;'Client List'!$AA$22, 'Client List'!$AB$21, TEXT($B683, "mmm yyyy")))</f>
        <v/>
      </c>
      <c r="O683" s="17" t="str">
        <f t="shared" si="50"/>
        <v/>
      </c>
      <c r="S683" s="17" t="str">
        <f t="shared" si="51"/>
        <v/>
      </c>
      <c r="T683" s="17" t="str">
        <f t="shared" si="52"/>
        <v/>
      </c>
      <c r="U683" s="17" t="str">
        <f t="shared" si="53"/>
        <v/>
      </c>
      <c r="V683" s="17" t="str">
        <f t="shared" si="54"/>
        <v/>
      </c>
      <c r="X683" s="17" t="str">
        <f>IF(C683="", "", IF(COUNTIF('Client List'!$Y$12:$Y$261, C683)=0, "X", ""))</f>
        <v/>
      </c>
      <c r="Z683" s="17" t="str">
        <f>IF(E683="", "", IF(COUNTIF('Client List'!$Y$12:$Y$261, E683)=0, "X", ""))</f>
        <v/>
      </c>
      <c r="AB683" s="17" t="str">
        <f>IF(G683="", "", IF(COUNTIF('Client List'!$Y$12:$Y$261, G683)=0, "X", ""))</f>
        <v/>
      </c>
      <c r="AD683" s="17" t="str">
        <f>IF(I683="", "", IF(COUNTIF('Client List'!$Y$12:$Y$261, I683)=0, "X", ""))</f>
        <v/>
      </c>
    </row>
    <row r="684" spans="1:30" x14ac:dyDescent="0.25">
      <c r="A684" s="48"/>
      <c r="B684" s="64"/>
      <c r="C684" s="57"/>
      <c r="D684" s="59"/>
      <c r="E684" s="57"/>
      <c r="F684" s="59"/>
      <c r="G684" s="57"/>
      <c r="H684" s="59"/>
      <c r="I684" s="57"/>
      <c r="J684" s="59"/>
      <c r="K684" s="48"/>
      <c r="M684" s="17" t="str">
        <f>IF($B684="", "", IF($B684&gt;'Client List'!$AA$22, 'Client List'!$AB$21, TEXT($B684, "mmm yyyy")))</f>
        <v/>
      </c>
      <c r="O684" s="17" t="str">
        <f t="shared" si="50"/>
        <v/>
      </c>
      <c r="S684" s="17" t="str">
        <f t="shared" si="51"/>
        <v/>
      </c>
      <c r="T684" s="17" t="str">
        <f t="shared" si="52"/>
        <v/>
      </c>
      <c r="U684" s="17" t="str">
        <f t="shared" si="53"/>
        <v/>
      </c>
      <c r="V684" s="17" t="str">
        <f t="shared" si="54"/>
        <v/>
      </c>
      <c r="X684" s="17" t="str">
        <f>IF(C684="", "", IF(COUNTIF('Client List'!$Y$12:$Y$261, C684)=0, "X", ""))</f>
        <v/>
      </c>
      <c r="Z684" s="17" t="str">
        <f>IF(E684="", "", IF(COUNTIF('Client List'!$Y$12:$Y$261, E684)=0, "X", ""))</f>
        <v/>
      </c>
      <c r="AB684" s="17" t="str">
        <f>IF(G684="", "", IF(COUNTIF('Client List'!$Y$12:$Y$261, G684)=0, "X", ""))</f>
        <v/>
      </c>
      <c r="AD684" s="17" t="str">
        <f>IF(I684="", "", IF(COUNTIF('Client List'!$Y$12:$Y$261, I684)=0, "X", ""))</f>
        <v/>
      </c>
    </row>
    <row r="685" spans="1:30" x14ac:dyDescent="0.25">
      <c r="A685" s="48"/>
      <c r="B685" s="64"/>
      <c r="C685" s="57"/>
      <c r="D685" s="59"/>
      <c r="E685" s="57"/>
      <c r="F685" s="59"/>
      <c r="G685" s="57"/>
      <c r="H685" s="59"/>
      <c r="I685" s="57"/>
      <c r="J685" s="59"/>
      <c r="K685" s="48"/>
      <c r="M685" s="17" t="str">
        <f>IF($B685="", "", IF($B685&gt;'Client List'!$AA$22, 'Client List'!$AB$21, TEXT($B685, "mmm yyyy")))</f>
        <v/>
      </c>
      <c r="O685" s="17" t="str">
        <f t="shared" si="50"/>
        <v/>
      </c>
      <c r="S685" s="17" t="str">
        <f t="shared" si="51"/>
        <v/>
      </c>
      <c r="T685" s="17" t="str">
        <f t="shared" si="52"/>
        <v/>
      </c>
      <c r="U685" s="17" t="str">
        <f t="shared" si="53"/>
        <v/>
      </c>
      <c r="V685" s="17" t="str">
        <f t="shared" si="54"/>
        <v/>
      </c>
      <c r="X685" s="17" t="str">
        <f>IF(C685="", "", IF(COUNTIF('Client List'!$Y$12:$Y$261, C685)=0, "X", ""))</f>
        <v/>
      </c>
      <c r="Z685" s="17" t="str">
        <f>IF(E685="", "", IF(COUNTIF('Client List'!$Y$12:$Y$261, E685)=0, "X", ""))</f>
        <v/>
      </c>
      <c r="AB685" s="17" t="str">
        <f>IF(G685="", "", IF(COUNTIF('Client List'!$Y$12:$Y$261, G685)=0, "X", ""))</f>
        <v/>
      </c>
      <c r="AD685" s="17" t="str">
        <f>IF(I685="", "", IF(COUNTIF('Client List'!$Y$12:$Y$261, I685)=0, "X", ""))</f>
        <v/>
      </c>
    </row>
    <row r="686" spans="1:30" x14ac:dyDescent="0.25">
      <c r="A686" s="48"/>
      <c r="B686" s="64"/>
      <c r="C686" s="57"/>
      <c r="D686" s="59"/>
      <c r="E686" s="57"/>
      <c r="F686" s="59"/>
      <c r="G686" s="57"/>
      <c r="H686" s="59"/>
      <c r="I686" s="57"/>
      <c r="J686" s="59"/>
      <c r="K686" s="48"/>
      <c r="M686" s="17" t="str">
        <f>IF($B686="", "", IF($B686&gt;'Client List'!$AA$22, 'Client List'!$AB$21, TEXT($B686, "mmm yyyy")))</f>
        <v/>
      </c>
      <c r="O686" s="17" t="str">
        <f t="shared" si="50"/>
        <v/>
      </c>
      <c r="S686" s="17" t="str">
        <f t="shared" si="51"/>
        <v/>
      </c>
      <c r="T686" s="17" t="str">
        <f t="shared" si="52"/>
        <v/>
      </c>
      <c r="U686" s="17" t="str">
        <f t="shared" si="53"/>
        <v/>
      </c>
      <c r="V686" s="17" t="str">
        <f t="shared" si="54"/>
        <v/>
      </c>
      <c r="X686" s="17" t="str">
        <f>IF(C686="", "", IF(COUNTIF('Client List'!$Y$12:$Y$261, C686)=0, "X", ""))</f>
        <v/>
      </c>
      <c r="Z686" s="17" t="str">
        <f>IF(E686="", "", IF(COUNTIF('Client List'!$Y$12:$Y$261, E686)=0, "X", ""))</f>
        <v/>
      </c>
      <c r="AB686" s="17" t="str">
        <f>IF(G686="", "", IF(COUNTIF('Client List'!$Y$12:$Y$261, G686)=0, "X", ""))</f>
        <v/>
      </c>
      <c r="AD686" s="17" t="str">
        <f>IF(I686="", "", IF(COUNTIF('Client List'!$Y$12:$Y$261, I686)=0, "X", ""))</f>
        <v/>
      </c>
    </row>
    <row r="687" spans="1:30" x14ac:dyDescent="0.25">
      <c r="A687" s="48"/>
      <c r="B687" s="64"/>
      <c r="C687" s="57"/>
      <c r="D687" s="59"/>
      <c r="E687" s="57"/>
      <c r="F687" s="59"/>
      <c r="G687" s="57"/>
      <c r="H687" s="59"/>
      <c r="I687" s="57"/>
      <c r="J687" s="59"/>
      <c r="K687" s="48"/>
      <c r="M687" s="17" t="str">
        <f>IF($B687="", "", IF($B687&gt;'Client List'!$AA$22, 'Client List'!$AB$21, TEXT($B687, "mmm yyyy")))</f>
        <v/>
      </c>
      <c r="O687" s="17" t="str">
        <f t="shared" si="50"/>
        <v/>
      </c>
      <c r="S687" s="17" t="str">
        <f t="shared" si="51"/>
        <v/>
      </c>
      <c r="T687" s="17" t="str">
        <f t="shared" si="52"/>
        <v/>
      </c>
      <c r="U687" s="17" t="str">
        <f t="shared" si="53"/>
        <v/>
      </c>
      <c r="V687" s="17" t="str">
        <f t="shared" si="54"/>
        <v/>
      </c>
      <c r="X687" s="17" t="str">
        <f>IF(C687="", "", IF(COUNTIF('Client List'!$Y$12:$Y$261, C687)=0, "X", ""))</f>
        <v/>
      </c>
      <c r="Z687" s="17" t="str">
        <f>IF(E687="", "", IF(COUNTIF('Client List'!$Y$12:$Y$261, E687)=0, "X", ""))</f>
        <v/>
      </c>
      <c r="AB687" s="17" t="str">
        <f>IF(G687="", "", IF(COUNTIF('Client List'!$Y$12:$Y$261, G687)=0, "X", ""))</f>
        <v/>
      </c>
      <c r="AD687" s="17" t="str">
        <f>IF(I687="", "", IF(COUNTIF('Client List'!$Y$12:$Y$261, I687)=0, "X", ""))</f>
        <v/>
      </c>
    </row>
    <row r="688" spans="1:30" x14ac:dyDescent="0.25">
      <c r="A688" s="48"/>
      <c r="B688" s="64"/>
      <c r="C688" s="57"/>
      <c r="D688" s="59"/>
      <c r="E688" s="57"/>
      <c r="F688" s="59"/>
      <c r="G688" s="57"/>
      <c r="H688" s="59"/>
      <c r="I688" s="57"/>
      <c r="J688" s="59"/>
      <c r="K688" s="48"/>
      <c r="M688" s="17" t="str">
        <f>IF($B688="", "", IF($B688&gt;'Client List'!$AA$22, 'Client List'!$AB$21, TEXT($B688, "mmm yyyy")))</f>
        <v/>
      </c>
      <c r="O688" s="17" t="str">
        <f t="shared" si="50"/>
        <v/>
      </c>
      <c r="S688" s="17" t="str">
        <f t="shared" si="51"/>
        <v/>
      </c>
      <c r="T688" s="17" t="str">
        <f t="shared" si="52"/>
        <v/>
      </c>
      <c r="U688" s="17" t="str">
        <f t="shared" si="53"/>
        <v/>
      </c>
      <c r="V688" s="17" t="str">
        <f t="shared" si="54"/>
        <v/>
      </c>
      <c r="X688" s="17" t="str">
        <f>IF(C688="", "", IF(COUNTIF('Client List'!$Y$12:$Y$261, C688)=0, "X", ""))</f>
        <v/>
      </c>
      <c r="Z688" s="17" t="str">
        <f>IF(E688="", "", IF(COUNTIF('Client List'!$Y$12:$Y$261, E688)=0, "X", ""))</f>
        <v/>
      </c>
      <c r="AB688" s="17" t="str">
        <f>IF(G688="", "", IF(COUNTIF('Client List'!$Y$12:$Y$261, G688)=0, "X", ""))</f>
        <v/>
      </c>
      <c r="AD688" s="17" t="str">
        <f>IF(I688="", "", IF(COUNTIF('Client List'!$Y$12:$Y$261, I688)=0, "X", ""))</f>
        <v/>
      </c>
    </row>
    <row r="689" spans="1:30" x14ac:dyDescent="0.25">
      <c r="A689" s="48"/>
      <c r="B689" s="64"/>
      <c r="C689" s="57"/>
      <c r="D689" s="59"/>
      <c r="E689" s="57"/>
      <c r="F689" s="59"/>
      <c r="G689" s="57"/>
      <c r="H689" s="59"/>
      <c r="I689" s="57"/>
      <c r="J689" s="59"/>
      <c r="K689" s="48"/>
      <c r="M689" s="17" t="str">
        <f>IF($B689="", "", IF($B689&gt;'Client List'!$AA$22, 'Client List'!$AB$21, TEXT($B689, "mmm yyyy")))</f>
        <v/>
      </c>
      <c r="O689" s="17" t="str">
        <f t="shared" si="50"/>
        <v/>
      </c>
      <c r="S689" s="17" t="str">
        <f t="shared" si="51"/>
        <v/>
      </c>
      <c r="T689" s="17" t="str">
        <f t="shared" si="52"/>
        <v/>
      </c>
      <c r="U689" s="17" t="str">
        <f t="shared" si="53"/>
        <v/>
      </c>
      <c r="V689" s="17" t="str">
        <f t="shared" si="54"/>
        <v/>
      </c>
      <c r="X689" s="17" t="str">
        <f>IF(C689="", "", IF(COUNTIF('Client List'!$Y$12:$Y$261, C689)=0, "X", ""))</f>
        <v/>
      </c>
      <c r="Z689" s="17" t="str">
        <f>IF(E689="", "", IF(COUNTIF('Client List'!$Y$12:$Y$261, E689)=0, "X", ""))</f>
        <v/>
      </c>
      <c r="AB689" s="17" t="str">
        <f>IF(G689="", "", IF(COUNTIF('Client List'!$Y$12:$Y$261, G689)=0, "X", ""))</f>
        <v/>
      </c>
      <c r="AD689" s="17" t="str">
        <f>IF(I689="", "", IF(COUNTIF('Client List'!$Y$12:$Y$261, I689)=0, "X", ""))</f>
        <v/>
      </c>
    </row>
    <row r="690" spans="1:30" x14ac:dyDescent="0.25">
      <c r="A690" s="48"/>
      <c r="B690" s="64"/>
      <c r="C690" s="57"/>
      <c r="D690" s="59"/>
      <c r="E690" s="57"/>
      <c r="F690" s="59"/>
      <c r="G690" s="57"/>
      <c r="H690" s="59"/>
      <c r="I690" s="57"/>
      <c r="J690" s="59"/>
      <c r="K690" s="48"/>
      <c r="M690" s="17" t="str">
        <f>IF($B690="", "", IF($B690&gt;'Client List'!$AA$22, 'Client List'!$AB$21, TEXT($B690, "mmm yyyy")))</f>
        <v/>
      </c>
      <c r="O690" s="17" t="str">
        <f t="shared" si="50"/>
        <v/>
      </c>
      <c r="S690" s="17" t="str">
        <f t="shared" si="51"/>
        <v/>
      </c>
      <c r="T690" s="17" t="str">
        <f t="shared" si="52"/>
        <v/>
      </c>
      <c r="U690" s="17" t="str">
        <f t="shared" si="53"/>
        <v/>
      </c>
      <c r="V690" s="17" t="str">
        <f t="shared" si="54"/>
        <v/>
      </c>
      <c r="X690" s="17" t="str">
        <f>IF(C690="", "", IF(COUNTIF('Client List'!$Y$12:$Y$261, C690)=0, "X", ""))</f>
        <v/>
      </c>
      <c r="Z690" s="17" t="str">
        <f>IF(E690="", "", IF(COUNTIF('Client List'!$Y$12:$Y$261, E690)=0, "X", ""))</f>
        <v/>
      </c>
      <c r="AB690" s="17" t="str">
        <f>IF(G690="", "", IF(COUNTIF('Client List'!$Y$12:$Y$261, G690)=0, "X", ""))</f>
        <v/>
      </c>
      <c r="AD690" s="17" t="str">
        <f>IF(I690="", "", IF(COUNTIF('Client List'!$Y$12:$Y$261, I690)=0, "X", ""))</f>
        <v/>
      </c>
    </row>
    <row r="691" spans="1:30" x14ac:dyDescent="0.25">
      <c r="A691" s="48"/>
      <c r="B691" s="64"/>
      <c r="C691" s="57"/>
      <c r="D691" s="59"/>
      <c r="E691" s="57"/>
      <c r="F691" s="59"/>
      <c r="G691" s="57"/>
      <c r="H691" s="59"/>
      <c r="I691" s="57"/>
      <c r="J691" s="59"/>
      <c r="K691" s="48"/>
      <c r="M691" s="17" t="str">
        <f>IF($B691="", "", IF($B691&gt;'Client List'!$AA$22, 'Client List'!$AB$21, TEXT($B691, "mmm yyyy")))</f>
        <v/>
      </c>
      <c r="O691" s="17" t="str">
        <f t="shared" si="50"/>
        <v/>
      </c>
      <c r="S691" s="17" t="str">
        <f t="shared" si="51"/>
        <v/>
      </c>
      <c r="T691" s="17" t="str">
        <f t="shared" si="52"/>
        <v/>
      </c>
      <c r="U691" s="17" t="str">
        <f t="shared" si="53"/>
        <v/>
      </c>
      <c r="V691" s="17" t="str">
        <f t="shared" si="54"/>
        <v/>
      </c>
      <c r="X691" s="17" t="str">
        <f>IF(C691="", "", IF(COUNTIF('Client List'!$Y$12:$Y$261, C691)=0, "X", ""))</f>
        <v/>
      </c>
      <c r="Z691" s="17" t="str">
        <f>IF(E691="", "", IF(COUNTIF('Client List'!$Y$12:$Y$261, E691)=0, "X", ""))</f>
        <v/>
      </c>
      <c r="AB691" s="17" t="str">
        <f>IF(G691="", "", IF(COUNTIF('Client List'!$Y$12:$Y$261, G691)=0, "X", ""))</f>
        <v/>
      </c>
      <c r="AD691" s="17" t="str">
        <f>IF(I691="", "", IF(COUNTIF('Client List'!$Y$12:$Y$261, I691)=0, "X", ""))</f>
        <v/>
      </c>
    </row>
    <row r="692" spans="1:30" x14ac:dyDescent="0.25">
      <c r="A692" s="48"/>
      <c r="B692" s="64"/>
      <c r="C692" s="57"/>
      <c r="D692" s="59"/>
      <c r="E692" s="57"/>
      <c r="F692" s="59"/>
      <c r="G692" s="57"/>
      <c r="H692" s="59"/>
      <c r="I692" s="57"/>
      <c r="J692" s="59"/>
      <c r="K692" s="48"/>
      <c r="M692" s="17" t="str">
        <f>IF($B692="", "", IF($B692&gt;'Client List'!$AA$22, 'Client List'!$AB$21, TEXT($B692, "mmm yyyy")))</f>
        <v/>
      </c>
      <c r="O692" s="17" t="str">
        <f t="shared" si="50"/>
        <v/>
      </c>
      <c r="S692" s="17" t="str">
        <f t="shared" si="51"/>
        <v/>
      </c>
      <c r="T692" s="17" t="str">
        <f t="shared" si="52"/>
        <v/>
      </c>
      <c r="U692" s="17" t="str">
        <f t="shared" si="53"/>
        <v/>
      </c>
      <c r="V692" s="17" t="str">
        <f t="shared" si="54"/>
        <v/>
      </c>
      <c r="X692" s="17" t="str">
        <f>IF(C692="", "", IF(COUNTIF('Client List'!$Y$12:$Y$261, C692)=0, "X", ""))</f>
        <v/>
      </c>
      <c r="Z692" s="17" t="str">
        <f>IF(E692="", "", IF(COUNTIF('Client List'!$Y$12:$Y$261, E692)=0, "X", ""))</f>
        <v/>
      </c>
      <c r="AB692" s="17" t="str">
        <f>IF(G692="", "", IF(COUNTIF('Client List'!$Y$12:$Y$261, G692)=0, "X", ""))</f>
        <v/>
      </c>
      <c r="AD692" s="17" t="str">
        <f>IF(I692="", "", IF(COUNTIF('Client List'!$Y$12:$Y$261, I692)=0, "X", ""))</f>
        <v/>
      </c>
    </row>
    <row r="693" spans="1:30" x14ac:dyDescent="0.25">
      <c r="A693" s="48"/>
      <c r="B693" s="64"/>
      <c r="C693" s="57"/>
      <c r="D693" s="59"/>
      <c r="E693" s="57"/>
      <c r="F693" s="59"/>
      <c r="G693" s="57"/>
      <c r="H693" s="59"/>
      <c r="I693" s="57"/>
      <c r="J693" s="59"/>
      <c r="K693" s="48"/>
      <c r="M693" s="17" t="str">
        <f>IF($B693="", "", IF($B693&gt;'Client List'!$AA$22, 'Client List'!$AB$21, TEXT($B693, "mmm yyyy")))</f>
        <v/>
      </c>
      <c r="O693" s="17" t="str">
        <f t="shared" si="50"/>
        <v/>
      </c>
      <c r="S693" s="17" t="str">
        <f t="shared" si="51"/>
        <v/>
      </c>
      <c r="T693" s="17" t="str">
        <f t="shared" si="52"/>
        <v/>
      </c>
      <c r="U693" s="17" t="str">
        <f t="shared" si="53"/>
        <v/>
      </c>
      <c r="V693" s="17" t="str">
        <f t="shared" si="54"/>
        <v/>
      </c>
      <c r="X693" s="17" t="str">
        <f>IF(C693="", "", IF(COUNTIF('Client List'!$Y$12:$Y$261, C693)=0, "X", ""))</f>
        <v/>
      </c>
      <c r="Z693" s="17" t="str">
        <f>IF(E693="", "", IF(COUNTIF('Client List'!$Y$12:$Y$261, E693)=0, "X", ""))</f>
        <v/>
      </c>
      <c r="AB693" s="17" t="str">
        <f>IF(G693="", "", IF(COUNTIF('Client List'!$Y$12:$Y$261, G693)=0, "X", ""))</f>
        <v/>
      </c>
      <c r="AD693" s="17" t="str">
        <f>IF(I693="", "", IF(COUNTIF('Client List'!$Y$12:$Y$261, I693)=0, "X", ""))</f>
        <v/>
      </c>
    </row>
    <row r="694" spans="1:30" x14ac:dyDescent="0.25">
      <c r="A694" s="48"/>
      <c r="B694" s="64"/>
      <c r="C694" s="57"/>
      <c r="D694" s="59"/>
      <c r="E694" s="57"/>
      <c r="F694" s="59"/>
      <c r="G694" s="57"/>
      <c r="H694" s="59"/>
      <c r="I694" s="57"/>
      <c r="J694" s="59"/>
      <c r="K694" s="48"/>
      <c r="M694" s="17" t="str">
        <f>IF($B694="", "", IF($B694&gt;'Client List'!$AA$22, 'Client List'!$AB$21, TEXT($B694, "mmm yyyy")))</f>
        <v/>
      </c>
      <c r="O694" s="17" t="str">
        <f t="shared" si="50"/>
        <v/>
      </c>
      <c r="S694" s="17" t="str">
        <f t="shared" si="51"/>
        <v/>
      </c>
      <c r="T694" s="17" t="str">
        <f t="shared" si="52"/>
        <v/>
      </c>
      <c r="U694" s="17" t="str">
        <f t="shared" si="53"/>
        <v/>
      </c>
      <c r="V694" s="17" t="str">
        <f t="shared" si="54"/>
        <v/>
      </c>
      <c r="X694" s="17" t="str">
        <f>IF(C694="", "", IF(COUNTIF('Client List'!$Y$12:$Y$261, C694)=0, "X", ""))</f>
        <v/>
      </c>
      <c r="Z694" s="17" t="str">
        <f>IF(E694="", "", IF(COUNTIF('Client List'!$Y$12:$Y$261, E694)=0, "X", ""))</f>
        <v/>
      </c>
      <c r="AB694" s="17" t="str">
        <f>IF(G694="", "", IF(COUNTIF('Client List'!$Y$12:$Y$261, G694)=0, "X", ""))</f>
        <v/>
      </c>
      <c r="AD694" s="17" t="str">
        <f>IF(I694="", "", IF(COUNTIF('Client List'!$Y$12:$Y$261, I694)=0, "X", ""))</f>
        <v/>
      </c>
    </row>
    <row r="695" spans="1:30" x14ac:dyDescent="0.25">
      <c r="A695" s="48"/>
      <c r="B695" s="64"/>
      <c r="C695" s="57"/>
      <c r="D695" s="59"/>
      <c r="E695" s="57"/>
      <c r="F695" s="59"/>
      <c r="G695" s="57"/>
      <c r="H695" s="59"/>
      <c r="I695" s="57"/>
      <c r="J695" s="59"/>
      <c r="K695" s="48"/>
      <c r="M695" s="17" t="str">
        <f>IF($B695="", "", IF($B695&gt;'Client List'!$AA$22, 'Client List'!$AB$21, TEXT($B695, "mmm yyyy")))</f>
        <v/>
      </c>
      <c r="O695" s="17" t="str">
        <f t="shared" si="50"/>
        <v/>
      </c>
      <c r="S695" s="17" t="str">
        <f t="shared" si="51"/>
        <v/>
      </c>
      <c r="T695" s="17" t="str">
        <f t="shared" si="52"/>
        <v/>
      </c>
      <c r="U695" s="17" t="str">
        <f t="shared" si="53"/>
        <v/>
      </c>
      <c r="V695" s="17" t="str">
        <f t="shared" si="54"/>
        <v/>
      </c>
      <c r="X695" s="17" t="str">
        <f>IF(C695="", "", IF(COUNTIF('Client List'!$Y$12:$Y$261, C695)=0, "X", ""))</f>
        <v/>
      </c>
      <c r="Z695" s="17" t="str">
        <f>IF(E695="", "", IF(COUNTIF('Client List'!$Y$12:$Y$261, E695)=0, "X", ""))</f>
        <v/>
      </c>
      <c r="AB695" s="17" t="str">
        <f>IF(G695="", "", IF(COUNTIF('Client List'!$Y$12:$Y$261, G695)=0, "X", ""))</f>
        <v/>
      </c>
      <c r="AD695" s="17" t="str">
        <f>IF(I695="", "", IF(COUNTIF('Client List'!$Y$12:$Y$261, I695)=0, "X", ""))</f>
        <v/>
      </c>
    </row>
    <row r="696" spans="1:30" x14ac:dyDescent="0.25">
      <c r="A696" s="48"/>
      <c r="B696" s="64"/>
      <c r="C696" s="57"/>
      <c r="D696" s="59"/>
      <c r="E696" s="57"/>
      <c r="F696" s="59"/>
      <c r="G696" s="57"/>
      <c r="H696" s="59"/>
      <c r="I696" s="57"/>
      <c r="J696" s="59"/>
      <c r="K696" s="48"/>
      <c r="M696" s="17" t="str">
        <f>IF($B696="", "", IF($B696&gt;'Client List'!$AA$22, 'Client List'!$AB$21, TEXT($B696, "mmm yyyy")))</f>
        <v/>
      </c>
      <c r="O696" s="17" t="str">
        <f t="shared" si="50"/>
        <v/>
      </c>
      <c r="S696" s="17" t="str">
        <f t="shared" si="51"/>
        <v/>
      </c>
      <c r="T696" s="17" t="str">
        <f t="shared" si="52"/>
        <v/>
      </c>
      <c r="U696" s="17" t="str">
        <f t="shared" si="53"/>
        <v/>
      </c>
      <c r="V696" s="17" t="str">
        <f t="shared" si="54"/>
        <v/>
      </c>
      <c r="X696" s="17" t="str">
        <f>IF(C696="", "", IF(COUNTIF('Client List'!$Y$12:$Y$261, C696)=0, "X", ""))</f>
        <v/>
      </c>
      <c r="Z696" s="17" t="str">
        <f>IF(E696="", "", IF(COUNTIF('Client List'!$Y$12:$Y$261, E696)=0, "X", ""))</f>
        <v/>
      </c>
      <c r="AB696" s="17" t="str">
        <f>IF(G696="", "", IF(COUNTIF('Client List'!$Y$12:$Y$261, G696)=0, "X", ""))</f>
        <v/>
      </c>
      <c r="AD696" s="17" t="str">
        <f>IF(I696="", "", IF(COUNTIF('Client List'!$Y$12:$Y$261, I696)=0, "X", ""))</f>
        <v/>
      </c>
    </row>
    <row r="697" spans="1:30" x14ac:dyDescent="0.25">
      <c r="A697" s="48"/>
      <c r="B697" s="64"/>
      <c r="C697" s="57"/>
      <c r="D697" s="59"/>
      <c r="E697" s="57"/>
      <c r="F697" s="59"/>
      <c r="G697" s="57"/>
      <c r="H697" s="59"/>
      <c r="I697" s="57"/>
      <c r="J697" s="59"/>
      <c r="K697" s="48"/>
      <c r="M697" s="17" t="str">
        <f>IF($B697="", "", IF($B697&gt;'Client List'!$AA$22, 'Client List'!$AB$21, TEXT($B697, "mmm yyyy")))</f>
        <v/>
      </c>
      <c r="O697" s="17" t="str">
        <f t="shared" si="50"/>
        <v/>
      </c>
      <c r="S697" s="17" t="str">
        <f t="shared" si="51"/>
        <v/>
      </c>
      <c r="T697" s="17" t="str">
        <f t="shared" si="52"/>
        <v/>
      </c>
      <c r="U697" s="17" t="str">
        <f t="shared" si="53"/>
        <v/>
      </c>
      <c r="V697" s="17" t="str">
        <f t="shared" si="54"/>
        <v/>
      </c>
      <c r="X697" s="17" t="str">
        <f>IF(C697="", "", IF(COUNTIF('Client List'!$Y$12:$Y$261, C697)=0, "X", ""))</f>
        <v/>
      </c>
      <c r="Z697" s="17" t="str">
        <f>IF(E697="", "", IF(COUNTIF('Client List'!$Y$12:$Y$261, E697)=0, "X", ""))</f>
        <v/>
      </c>
      <c r="AB697" s="17" t="str">
        <f>IF(G697="", "", IF(COUNTIF('Client List'!$Y$12:$Y$261, G697)=0, "X", ""))</f>
        <v/>
      </c>
      <c r="AD697" s="17" t="str">
        <f>IF(I697="", "", IF(COUNTIF('Client List'!$Y$12:$Y$261, I697)=0, "X", ""))</f>
        <v/>
      </c>
    </row>
    <row r="698" spans="1:30" x14ac:dyDescent="0.25">
      <c r="A698" s="48"/>
      <c r="B698" s="64"/>
      <c r="C698" s="57"/>
      <c r="D698" s="59"/>
      <c r="E698" s="57"/>
      <c r="F698" s="59"/>
      <c r="G698" s="57"/>
      <c r="H698" s="59"/>
      <c r="I698" s="57"/>
      <c r="J698" s="59"/>
      <c r="K698" s="48"/>
      <c r="M698" s="17" t="str">
        <f>IF($B698="", "", IF($B698&gt;'Client List'!$AA$22, 'Client List'!$AB$21, TEXT($B698, "mmm yyyy")))</f>
        <v/>
      </c>
      <c r="O698" s="17" t="str">
        <f t="shared" si="50"/>
        <v/>
      </c>
      <c r="S698" s="17" t="str">
        <f t="shared" si="51"/>
        <v/>
      </c>
      <c r="T698" s="17" t="str">
        <f t="shared" si="52"/>
        <v/>
      </c>
      <c r="U698" s="17" t="str">
        <f t="shared" si="53"/>
        <v/>
      </c>
      <c r="V698" s="17" t="str">
        <f t="shared" si="54"/>
        <v/>
      </c>
      <c r="X698" s="17" t="str">
        <f>IF(C698="", "", IF(COUNTIF('Client List'!$Y$12:$Y$261, C698)=0, "X", ""))</f>
        <v/>
      </c>
      <c r="Z698" s="17" t="str">
        <f>IF(E698="", "", IF(COUNTIF('Client List'!$Y$12:$Y$261, E698)=0, "X", ""))</f>
        <v/>
      </c>
      <c r="AB698" s="17" t="str">
        <f>IF(G698="", "", IF(COUNTIF('Client List'!$Y$12:$Y$261, G698)=0, "X", ""))</f>
        <v/>
      </c>
      <c r="AD698" s="17" t="str">
        <f>IF(I698="", "", IF(COUNTIF('Client List'!$Y$12:$Y$261, I698)=0, "X", ""))</f>
        <v/>
      </c>
    </row>
    <row r="699" spans="1:30" x14ac:dyDescent="0.25">
      <c r="A699" s="48"/>
      <c r="B699" s="64"/>
      <c r="C699" s="57"/>
      <c r="D699" s="59"/>
      <c r="E699" s="57"/>
      <c r="F699" s="59"/>
      <c r="G699" s="57"/>
      <c r="H699" s="59"/>
      <c r="I699" s="57"/>
      <c r="J699" s="59"/>
      <c r="K699" s="48"/>
      <c r="M699" s="17" t="str">
        <f>IF($B699="", "", IF($B699&gt;'Client List'!$AA$22, 'Client List'!$AB$21, TEXT($B699, "mmm yyyy")))</f>
        <v/>
      </c>
      <c r="O699" s="17" t="str">
        <f t="shared" si="50"/>
        <v/>
      </c>
      <c r="S699" s="17" t="str">
        <f t="shared" si="51"/>
        <v/>
      </c>
      <c r="T699" s="17" t="str">
        <f t="shared" si="52"/>
        <v/>
      </c>
      <c r="U699" s="17" t="str">
        <f t="shared" si="53"/>
        <v/>
      </c>
      <c r="V699" s="17" t="str">
        <f t="shared" si="54"/>
        <v/>
      </c>
      <c r="X699" s="17" t="str">
        <f>IF(C699="", "", IF(COUNTIF('Client List'!$Y$12:$Y$261, C699)=0, "X", ""))</f>
        <v/>
      </c>
      <c r="Z699" s="17" t="str">
        <f>IF(E699="", "", IF(COUNTIF('Client List'!$Y$12:$Y$261, E699)=0, "X", ""))</f>
        <v/>
      </c>
      <c r="AB699" s="17" t="str">
        <f>IF(G699="", "", IF(COUNTIF('Client List'!$Y$12:$Y$261, G699)=0, "X", ""))</f>
        <v/>
      </c>
      <c r="AD699" s="17" t="str">
        <f>IF(I699="", "", IF(COUNTIF('Client List'!$Y$12:$Y$261, I699)=0, "X", ""))</f>
        <v/>
      </c>
    </row>
    <row r="700" spans="1:30" x14ac:dyDescent="0.25">
      <c r="A700" s="48"/>
      <c r="B700" s="64"/>
      <c r="C700" s="57"/>
      <c r="D700" s="59"/>
      <c r="E700" s="57"/>
      <c r="F700" s="59"/>
      <c r="G700" s="57"/>
      <c r="H700" s="59"/>
      <c r="I700" s="57"/>
      <c r="J700" s="59"/>
      <c r="K700" s="48"/>
      <c r="M700" s="17" t="str">
        <f>IF($B700="", "", IF($B700&gt;'Client List'!$AA$22, 'Client List'!$AB$21, TEXT($B700, "mmm yyyy")))</f>
        <v/>
      </c>
      <c r="O700" s="17" t="str">
        <f t="shared" si="50"/>
        <v/>
      </c>
      <c r="S700" s="17" t="str">
        <f t="shared" si="51"/>
        <v/>
      </c>
      <c r="T700" s="17" t="str">
        <f t="shared" si="52"/>
        <v/>
      </c>
      <c r="U700" s="17" t="str">
        <f t="shared" si="53"/>
        <v/>
      </c>
      <c r="V700" s="17" t="str">
        <f t="shared" si="54"/>
        <v/>
      </c>
      <c r="X700" s="17" t="str">
        <f>IF(C700="", "", IF(COUNTIF('Client List'!$Y$12:$Y$261, C700)=0, "X", ""))</f>
        <v/>
      </c>
      <c r="Z700" s="17" t="str">
        <f>IF(E700="", "", IF(COUNTIF('Client List'!$Y$12:$Y$261, E700)=0, "X", ""))</f>
        <v/>
      </c>
      <c r="AB700" s="17" t="str">
        <f>IF(G700="", "", IF(COUNTIF('Client List'!$Y$12:$Y$261, G700)=0, "X", ""))</f>
        <v/>
      </c>
      <c r="AD700" s="17" t="str">
        <f>IF(I700="", "", IF(COUNTIF('Client List'!$Y$12:$Y$261, I700)=0, "X", ""))</f>
        <v/>
      </c>
    </row>
    <row r="701" spans="1:30" x14ac:dyDescent="0.25">
      <c r="A701" s="48"/>
      <c r="B701" s="64"/>
      <c r="C701" s="57"/>
      <c r="D701" s="59"/>
      <c r="E701" s="57"/>
      <c r="F701" s="59"/>
      <c r="G701" s="57"/>
      <c r="H701" s="59"/>
      <c r="I701" s="57"/>
      <c r="J701" s="59"/>
      <c r="K701" s="48"/>
      <c r="M701" s="17" t="str">
        <f>IF($B701="", "", IF($B701&gt;'Client List'!$AA$22, 'Client List'!$AB$21, TEXT($B701, "mmm yyyy")))</f>
        <v/>
      </c>
      <c r="O701" s="17" t="str">
        <f t="shared" si="50"/>
        <v/>
      </c>
      <c r="S701" s="17" t="str">
        <f t="shared" si="51"/>
        <v/>
      </c>
      <c r="T701" s="17" t="str">
        <f t="shared" si="52"/>
        <v/>
      </c>
      <c r="U701" s="17" t="str">
        <f t="shared" si="53"/>
        <v/>
      </c>
      <c r="V701" s="17" t="str">
        <f t="shared" si="54"/>
        <v/>
      </c>
      <c r="X701" s="17" t="str">
        <f>IF(C701="", "", IF(COUNTIF('Client List'!$Y$12:$Y$261, C701)=0, "X", ""))</f>
        <v/>
      </c>
      <c r="Z701" s="17" t="str">
        <f>IF(E701="", "", IF(COUNTIF('Client List'!$Y$12:$Y$261, E701)=0, "X", ""))</f>
        <v/>
      </c>
      <c r="AB701" s="17" t="str">
        <f>IF(G701="", "", IF(COUNTIF('Client List'!$Y$12:$Y$261, G701)=0, "X", ""))</f>
        <v/>
      </c>
      <c r="AD701" s="17" t="str">
        <f>IF(I701="", "", IF(COUNTIF('Client List'!$Y$12:$Y$261, I701)=0, "X", ""))</f>
        <v/>
      </c>
    </row>
    <row r="702" spans="1:30" x14ac:dyDescent="0.25">
      <c r="A702" s="48"/>
      <c r="B702" s="64"/>
      <c r="C702" s="57"/>
      <c r="D702" s="59"/>
      <c r="E702" s="57"/>
      <c r="F702" s="59"/>
      <c r="G702" s="57"/>
      <c r="H702" s="59"/>
      <c r="I702" s="57"/>
      <c r="J702" s="59"/>
      <c r="K702" s="48"/>
      <c r="M702" s="17" t="str">
        <f>IF($B702="", "", IF($B702&gt;'Client List'!$AA$22, 'Client List'!$AB$21, TEXT($B702, "mmm yyyy")))</f>
        <v/>
      </c>
      <c r="O702" s="17" t="str">
        <f t="shared" si="50"/>
        <v/>
      </c>
      <c r="S702" s="17" t="str">
        <f t="shared" si="51"/>
        <v/>
      </c>
      <c r="T702" s="17" t="str">
        <f t="shared" si="52"/>
        <v/>
      </c>
      <c r="U702" s="17" t="str">
        <f t="shared" si="53"/>
        <v/>
      </c>
      <c r="V702" s="17" t="str">
        <f t="shared" si="54"/>
        <v/>
      </c>
      <c r="X702" s="17" t="str">
        <f>IF(C702="", "", IF(COUNTIF('Client List'!$Y$12:$Y$261, C702)=0, "X", ""))</f>
        <v/>
      </c>
      <c r="Z702" s="17" t="str">
        <f>IF(E702="", "", IF(COUNTIF('Client List'!$Y$12:$Y$261, E702)=0, "X", ""))</f>
        <v/>
      </c>
      <c r="AB702" s="17" t="str">
        <f>IF(G702="", "", IF(COUNTIF('Client List'!$Y$12:$Y$261, G702)=0, "X", ""))</f>
        <v/>
      </c>
      <c r="AD702" s="17" t="str">
        <f>IF(I702="", "", IF(COUNTIF('Client List'!$Y$12:$Y$261, I702)=0, "X", ""))</f>
        <v/>
      </c>
    </row>
    <row r="703" spans="1:30" x14ac:dyDescent="0.25">
      <c r="A703" s="48"/>
      <c r="B703" s="64"/>
      <c r="C703" s="57"/>
      <c r="D703" s="59"/>
      <c r="E703" s="57"/>
      <c r="F703" s="59"/>
      <c r="G703" s="57"/>
      <c r="H703" s="59"/>
      <c r="I703" s="57"/>
      <c r="J703" s="59"/>
      <c r="K703" s="48"/>
      <c r="M703" s="17" t="str">
        <f>IF($B703="", "", IF($B703&gt;'Client List'!$AA$22, 'Client List'!$AB$21, TEXT($B703, "mmm yyyy")))</f>
        <v/>
      </c>
      <c r="O703" s="17" t="str">
        <f t="shared" si="50"/>
        <v/>
      </c>
      <c r="S703" s="17" t="str">
        <f t="shared" si="51"/>
        <v/>
      </c>
      <c r="T703" s="17" t="str">
        <f t="shared" si="52"/>
        <v/>
      </c>
      <c r="U703" s="17" t="str">
        <f t="shared" si="53"/>
        <v/>
      </c>
      <c r="V703" s="17" t="str">
        <f t="shared" si="54"/>
        <v/>
      </c>
      <c r="X703" s="17" t="str">
        <f>IF(C703="", "", IF(COUNTIF('Client List'!$Y$12:$Y$261, C703)=0, "X", ""))</f>
        <v/>
      </c>
      <c r="Z703" s="17" t="str">
        <f>IF(E703="", "", IF(COUNTIF('Client List'!$Y$12:$Y$261, E703)=0, "X", ""))</f>
        <v/>
      </c>
      <c r="AB703" s="17" t="str">
        <f>IF(G703="", "", IF(COUNTIF('Client List'!$Y$12:$Y$261, G703)=0, "X", ""))</f>
        <v/>
      </c>
      <c r="AD703" s="17" t="str">
        <f>IF(I703="", "", IF(COUNTIF('Client List'!$Y$12:$Y$261, I703)=0, "X", ""))</f>
        <v/>
      </c>
    </row>
    <row r="704" spans="1:30" x14ac:dyDescent="0.25">
      <c r="A704" s="48"/>
      <c r="B704" s="64"/>
      <c r="C704" s="57"/>
      <c r="D704" s="59"/>
      <c r="E704" s="57"/>
      <c r="F704" s="59"/>
      <c r="G704" s="57"/>
      <c r="H704" s="59"/>
      <c r="I704" s="57"/>
      <c r="J704" s="59"/>
      <c r="K704" s="48"/>
      <c r="M704" s="17" t="str">
        <f>IF($B704="", "", IF($B704&gt;'Client List'!$AA$22, 'Client List'!$AB$21, TEXT($B704, "mmm yyyy")))</f>
        <v/>
      </c>
      <c r="O704" s="17" t="str">
        <f t="shared" si="50"/>
        <v/>
      </c>
      <c r="S704" s="17" t="str">
        <f t="shared" si="51"/>
        <v/>
      </c>
      <c r="T704" s="17" t="str">
        <f t="shared" si="52"/>
        <v/>
      </c>
      <c r="U704" s="17" t="str">
        <f t="shared" si="53"/>
        <v/>
      </c>
      <c r="V704" s="17" t="str">
        <f t="shared" si="54"/>
        <v/>
      </c>
      <c r="X704" s="17" t="str">
        <f>IF(C704="", "", IF(COUNTIF('Client List'!$Y$12:$Y$261, C704)=0, "X", ""))</f>
        <v/>
      </c>
      <c r="Z704" s="17" t="str">
        <f>IF(E704="", "", IF(COUNTIF('Client List'!$Y$12:$Y$261, E704)=0, "X", ""))</f>
        <v/>
      </c>
      <c r="AB704" s="17" t="str">
        <f>IF(G704="", "", IF(COUNTIF('Client List'!$Y$12:$Y$261, G704)=0, "X", ""))</f>
        <v/>
      </c>
      <c r="AD704" s="17" t="str">
        <f>IF(I704="", "", IF(COUNTIF('Client List'!$Y$12:$Y$261, I704)=0, "X", ""))</f>
        <v/>
      </c>
    </row>
    <row r="705" spans="1:30" x14ac:dyDescent="0.25">
      <c r="A705" s="48"/>
      <c r="B705" s="64"/>
      <c r="C705" s="57"/>
      <c r="D705" s="59"/>
      <c r="E705" s="57"/>
      <c r="F705" s="59"/>
      <c r="G705" s="57"/>
      <c r="H705" s="59"/>
      <c r="I705" s="57"/>
      <c r="J705" s="59"/>
      <c r="K705" s="48"/>
      <c r="M705" s="17" t="str">
        <f>IF($B705="", "", IF($B705&gt;'Client List'!$AA$22, 'Client List'!$AB$21, TEXT($B705, "mmm yyyy")))</f>
        <v/>
      </c>
      <c r="O705" s="17" t="str">
        <f t="shared" si="50"/>
        <v/>
      </c>
      <c r="S705" s="17" t="str">
        <f t="shared" si="51"/>
        <v/>
      </c>
      <c r="T705" s="17" t="str">
        <f t="shared" si="52"/>
        <v/>
      </c>
      <c r="U705" s="17" t="str">
        <f t="shared" si="53"/>
        <v/>
      </c>
      <c r="V705" s="17" t="str">
        <f t="shared" si="54"/>
        <v/>
      </c>
      <c r="X705" s="17" t="str">
        <f>IF(C705="", "", IF(COUNTIF('Client List'!$Y$12:$Y$261, C705)=0, "X", ""))</f>
        <v/>
      </c>
      <c r="Z705" s="17" t="str">
        <f>IF(E705="", "", IF(COUNTIF('Client List'!$Y$12:$Y$261, E705)=0, "X", ""))</f>
        <v/>
      </c>
      <c r="AB705" s="17" t="str">
        <f>IF(G705="", "", IF(COUNTIF('Client List'!$Y$12:$Y$261, G705)=0, "X", ""))</f>
        <v/>
      </c>
      <c r="AD705" s="17" t="str">
        <f>IF(I705="", "", IF(COUNTIF('Client List'!$Y$12:$Y$261, I705)=0, "X", ""))</f>
        <v/>
      </c>
    </row>
    <row r="706" spans="1:30" x14ac:dyDescent="0.25">
      <c r="A706" s="48"/>
      <c r="B706" s="64"/>
      <c r="C706" s="57"/>
      <c r="D706" s="59"/>
      <c r="E706" s="57"/>
      <c r="F706" s="59"/>
      <c r="G706" s="57"/>
      <c r="H706" s="59"/>
      <c r="I706" s="57"/>
      <c r="J706" s="59"/>
      <c r="K706" s="48"/>
      <c r="M706" s="17" t="str">
        <f>IF($B706="", "", IF($B706&gt;'Client List'!$AA$22, 'Client List'!$AB$21, TEXT($B706, "mmm yyyy")))</f>
        <v/>
      </c>
      <c r="O706" s="17" t="str">
        <f t="shared" si="50"/>
        <v/>
      </c>
      <c r="S706" s="17" t="str">
        <f t="shared" si="51"/>
        <v/>
      </c>
      <c r="T706" s="17" t="str">
        <f t="shared" si="52"/>
        <v/>
      </c>
      <c r="U706" s="17" t="str">
        <f t="shared" si="53"/>
        <v/>
      </c>
      <c r="V706" s="17" t="str">
        <f t="shared" si="54"/>
        <v/>
      </c>
      <c r="X706" s="17" t="str">
        <f>IF(C706="", "", IF(COUNTIF('Client List'!$Y$12:$Y$261, C706)=0, "X", ""))</f>
        <v/>
      </c>
      <c r="Z706" s="17" t="str">
        <f>IF(E706="", "", IF(COUNTIF('Client List'!$Y$12:$Y$261, E706)=0, "X", ""))</f>
        <v/>
      </c>
      <c r="AB706" s="17" t="str">
        <f>IF(G706="", "", IF(COUNTIF('Client List'!$Y$12:$Y$261, G706)=0, "X", ""))</f>
        <v/>
      </c>
      <c r="AD706" s="17" t="str">
        <f>IF(I706="", "", IF(COUNTIF('Client List'!$Y$12:$Y$261, I706)=0, "X", ""))</f>
        <v/>
      </c>
    </row>
    <row r="707" spans="1:30" x14ac:dyDescent="0.25">
      <c r="A707" s="48"/>
      <c r="B707" s="64"/>
      <c r="C707" s="57"/>
      <c r="D707" s="59"/>
      <c r="E707" s="57"/>
      <c r="F707" s="59"/>
      <c r="G707" s="57"/>
      <c r="H707" s="59"/>
      <c r="I707" s="57"/>
      <c r="J707" s="59"/>
      <c r="K707" s="48"/>
      <c r="M707" s="17" t="str">
        <f>IF($B707="", "", IF($B707&gt;'Client List'!$AA$22, 'Client List'!$AB$21, TEXT($B707, "mmm yyyy")))</f>
        <v/>
      </c>
      <c r="O707" s="17" t="str">
        <f t="shared" si="50"/>
        <v/>
      </c>
      <c r="S707" s="17" t="str">
        <f t="shared" si="51"/>
        <v/>
      </c>
      <c r="T707" s="17" t="str">
        <f t="shared" si="52"/>
        <v/>
      </c>
      <c r="U707" s="17" t="str">
        <f t="shared" si="53"/>
        <v/>
      </c>
      <c r="V707" s="17" t="str">
        <f t="shared" si="54"/>
        <v/>
      </c>
      <c r="X707" s="17" t="str">
        <f>IF(C707="", "", IF(COUNTIF('Client List'!$Y$12:$Y$261, C707)=0, "X", ""))</f>
        <v/>
      </c>
      <c r="Z707" s="17" t="str">
        <f>IF(E707="", "", IF(COUNTIF('Client List'!$Y$12:$Y$261, E707)=0, "X", ""))</f>
        <v/>
      </c>
      <c r="AB707" s="17" t="str">
        <f>IF(G707="", "", IF(COUNTIF('Client List'!$Y$12:$Y$261, G707)=0, "X", ""))</f>
        <v/>
      </c>
      <c r="AD707" s="17" t="str">
        <f>IF(I707="", "", IF(COUNTIF('Client List'!$Y$12:$Y$261, I707)=0, "X", ""))</f>
        <v/>
      </c>
    </row>
    <row r="708" spans="1:30" x14ac:dyDescent="0.25">
      <c r="A708" s="48"/>
      <c r="B708" s="64"/>
      <c r="C708" s="57"/>
      <c r="D708" s="59"/>
      <c r="E708" s="57"/>
      <c r="F708" s="59"/>
      <c r="G708" s="57"/>
      <c r="H708" s="59"/>
      <c r="I708" s="57"/>
      <c r="J708" s="59"/>
      <c r="K708" s="48"/>
      <c r="M708" s="17" t="str">
        <f>IF($B708="", "", IF($B708&gt;'Client List'!$AA$22, 'Client List'!$AB$21, TEXT($B708, "mmm yyyy")))</f>
        <v/>
      </c>
      <c r="O708" s="17" t="str">
        <f t="shared" si="50"/>
        <v/>
      </c>
      <c r="S708" s="17" t="str">
        <f t="shared" si="51"/>
        <v/>
      </c>
      <c r="T708" s="17" t="str">
        <f t="shared" si="52"/>
        <v/>
      </c>
      <c r="U708" s="17" t="str">
        <f t="shared" si="53"/>
        <v/>
      </c>
      <c r="V708" s="17" t="str">
        <f t="shared" si="54"/>
        <v/>
      </c>
      <c r="X708" s="17" t="str">
        <f>IF(C708="", "", IF(COUNTIF('Client List'!$Y$12:$Y$261, C708)=0, "X", ""))</f>
        <v/>
      </c>
      <c r="Z708" s="17" t="str">
        <f>IF(E708="", "", IF(COUNTIF('Client List'!$Y$12:$Y$261, E708)=0, "X", ""))</f>
        <v/>
      </c>
      <c r="AB708" s="17" t="str">
        <f>IF(G708="", "", IF(COUNTIF('Client List'!$Y$12:$Y$261, G708)=0, "X", ""))</f>
        <v/>
      </c>
      <c r="AD708" s="17" t="str">
        <f>IF(I708="", "", IF(COUNTIF('Client List'!$Y$12:$Y$261, I708)=0, "X", ""))</f>
        <v/>
      </c>
    </row>
    <row r="709" spans="1:30" x14ac:dyDescent="0.25">
      <c r="A709" s="48"/>
      <c r="B709" s="64"/>
      <c r="C709" s="57"/>
      <c r="D709" s="59"/>
      <c r="E709" s="57"/>
      <c r="F709" s="59"/>
      <c r="G709" s="57"/>
      <c r="H709" s="59"/>
      <c r="I709" s="57"/>
      <c r="J709" s="59"/>
      <c r="K709" s="48"/>
      <c r="M709" s="17" t="str">
        <f>IF($B709="", "", IF($B709&gt;'Client List'!$AA$22, 'Client List'!$AB$21, TEXT($B709, "mmm yyyy")))</f>
        <v/>
      </c>
      <c r="O709" s="17" t="str">
        <f t="shared" si="50"/>
        <v/>
      </c>
      <c r="S709" s="17" t="str">
        <f t="shared" si="51"/>
        <v/>
      </c>
      <c r="T709" s="17" t="str">
        <f t="shared" si="52"/>
        <v/>
      </c>
      <c r="U709" s="17" t="str">
        <f t="shared" si="53"/>
        <v/>
      </c>
      <c r="V709" s="17" t="str">
        <f t="shared" si="54"/>
        <v/>
      </c>
      <c r="X709" s="17" t="str">
        <f>IF(C709="", "", IF(COUNTIF('Client List'!$Y$12:$Y$261, C709)=0, "X", ""))</f>
        <v/>
      </c>
      <c r="Z709" s="17" t="str">
        <f>IF(E709="", "", IF(COUNTIF('Client List'!$Y$12:$Y$261, E709)=0, "X", ""))</f>
        <v/>
      </c>
      <c r="AB709" s="17" t="str">
        <f>IF(G709="", "", IF(COUNTIF('Client List'!$Y$12:$Y$261, G709)=0, "X", ""))</f>
        <v/>
      </c>
      <c r="AD709" s="17" t="str">
        <f>IF(I709="", "", IF(COUNTIF('Client List'!$Y$12:$Y$261, I709)=0, "X", ""))</f>
        <v/>
      </c>
    </row>
    <row r="710" spans="1:30" x14ac:dyDescent="0.25">
      <c r="A710" s="48"/>
      <c r="B710" s="64"/>
      <c r="C710" s="57"/>
      <c r="D710" s="59"/>
      <c r="E710" s="57"/>
      <c r="F710" s="59"/>
      <c r="G710" s="57"/>
      <c r="H710" s="59"/>
      <c r="I710" s="57"/>
      <c r="J710" s="59"/>
      <c r="K710" s="48"/>
      <c r="M710" s="17" t="str">
        <f>IF($B710="", "", IF($B710&gt;'Client List'!$AA$22, 'Client List'!$AB$21, TEXT($B710, "mmm yyyy")))</f>
        <v/>
      </c>
      <c r="O710" s="17" t="str">
        <f t="shared" si="50"/>
        <v/>
      </c>
      <c r="S710" s="17" t="str">
        <f t="shared" si="51"/>
        <v/>
      </c>
      <c r="T710" s="17" t="str">
        <f t="shared" si="52"/>
        <v/>
      </c>
      <c r="U710" s="17" t="str">
        <f t="shared" si="53"/>
        <v/>
      </c>
      <c r="V710" s="17" t="str">
        <f t="shared" si="54"/>
        <v/>
      </c>
      <c r="X710" s="17" t="str">
        <f>IF(C710="", "", IF(COUNTIF('Client List'!$Y$12:$Y$261, C710)=0, "X", ""))</f>
        <v/>
      </c>
      <c r="Z710" s="17" t="str">
        <f>IF(E710="", "", IF(COUNTIF('Client List'!$Y$12:$Y$261, E710)=0, "X", ""))</f>
        <v/>
      </c>
      <c r="AB710" s="17" t="str">
        <f>IF(G710="", "", IF(COUNTIF('Client List'!$Y$12:$Y$261, G710)=0, "X", ""))</f>
        <v/>
      </c>
      <c r="AD710" s="17" t="str">
        <f>IF(I710="", "", IF(COUNTIF('Client List'!$Y$12:$Y$261, I710)=0, "X", ""))</f>
        <v/>
      </c>
    </row>
    <row r="711" spans="1:30" x14ac:dyDescent="0.25">
      <c r="A711" s="48"/>
      <c r="B711" s="64"/>
      <c r="C711" s="57"/>
      <c r="D711" s="59"/>
      <c r="E711" s="57"/>
      <c r="F711" s="59"/>
      <c r="G711" s="57"/>
      <c r="H711" s="59"/>
      <c r="I711" s="57"/>
      <c r="J711" s="59"/>
      <c r="K711" s="48"/>
      <c r="M711" s="17" t="str">
        <f>IF($B711="", "", IF($B711&gt;'Client List'!$AA$22, 'Client List'!$AB$21, TEXT($B711, "mmm yyyy")))</f>
        <v/>
      </c>
      <c r="O711" s="17" t="str">
        <f t="shared" si="50"/>
        <v/>
      </c>
      <c r="S711" s="17" t="str">
        <f t="shared" si="51"/>
        <v/>
      </c>
      <c r="T711" s="17" t="str">
        <f t="shared" si="52"/>
        <v/>
      </c>
      <c r="U711" s="17" t="str">
        <f t="shared" si="53"/>
        <v/>
      </c>
      <c r="V711" s="17" t="str">
        <f t="shared" si="54"/>
        <v/>
      </c>
      <c r="X711" s="17" t="str">
        <f>IF(C711="", "", IF(COUNTIF('Client List'!$Y$12:$Y$261, C711)=0, "X", ""))</f>
        <v/>
      </c>
      <c r="Z711" s="17" t="str">
        <f>IF(E711="", "", IF(COUNTIF('Client List'!$Y$12:$Y$261, E711)=0, "X", ""))</f>
        <v/>
      </c>
      <c r="AB711" s="17" t="str">
        <f>IF(G711="", "", IF(COUNTIF('Client List'!$Y$12:$Y$261, G711)=0, "X", ""))</f>
        <v/>
      </c>
      <c r="AD711" s="17" t="str">
        <f>IF(I711="", "", IF(COUNTIF('Client List'!$Y$12:$Y$261, I711)=0, "X", ""))</f>
        <v/>
      </c>
    </row>
    <row r="712" spans="1:30" x14ac:dyDescent="0.25">
      <c r="A712" s="48"/>
      <c r="B712" s="64"/>
      <c r="C712" s="57"/>
      <c r="D712" s="59"/>
      <c r="E712" s="57"/>
      <c r="F712" s="59"/>
      <c r="G712" s="57"/>
      <c r="H712" s="59"/>
      <c r="I712" s="57"/>
      <c r="J712" s="59"/>
      <c r="K712" s="48"/>
      <c r="M712" s="17" t="str">
        <f>IF($B712="", "", IF($B712&gt;'Client List'!$AA$22, 'Client List'!$AB$21, TEXT($B712, "mmm yyyy")))</f>
        <v/>
      </c>
      <c r="O712" s="17" t="str">
        <f t="shared" si="50"/>
        <v/>
      </c>
      <c r="S712" s="17" t="str">
        <f t="shared" si="51"/>
        <v/>
      </c>
      <c r="T712" s="17" t="str">
        <f t="shared" si="52"/>
        <v/>
      </c>
      <c r="U712" s="17" t="str">
        <f t="shared" si="53"/>
        <v/>
      </c>
      <c r="V712" s="17" t="str">
        <f t="shared" si="54"/>
        <v/>
      </c>
      <c r="X712" s="17" t="str">
        <f>IF(C712="", "", IF(COUNTIF('Client List'!$Y$12:$Y$261, C712)=0, "X", ""))</f>
        <v/>
      </c>
      <c r="Z712" s="17" t="str">
        <f>IF(E712="", "", IF(COUNTIF('Client List'!$Y$12:$Y$261, E712)=0, "X", ""))</f>
        <v/>
      </c>
      <c r="AB712" s="17" t="str">
        <f>IF(G712="", "", IF(COUNTIF('Client List'!$Y$12:$Y$261, G712)=0, "X", ""))</f>
        <v/>
      </c>
      <c r="AD712" s="17" t="str">
        <f>IF(I712="", "", IF(COUNTIF('Client List'!$Y$12:$Y$261, I712)=0, "X", ""))</f>
        <v/>
      </c>
    </row>
    <row r="713" spans="1:30" x14ac:dyDescent="0.25">
      <c r="A713" s="48"/>
      <c r="B713" s="64"/>
      <c r="C713" s="57"/>
      <c r="D713" s="59"/>
      <c r="E713" s="57"/>
      <c r="F713" s="59"/>
      <c r="G713" s="57"/>
      <c r="H713" s="59"/>
      <c r="I713" s="57"/>
      <c r="J713" s="59"/>
      <c r="K713" s="48"/>
      <c r="M713" s="17" t="str">
        <f>IF($B713="", "", IF($B713&gt;'Client List'!$AA$22, 'Client List'!$AB$21, TEXT($B713, "mmm yyyy")))</f>
        <v/>
      </c>
      <c r="O713" s="17" t="str">
        <f t="shared" si="50"/>
        <v/>
      </c>
      <c r="S713" s="17" t="str">
        <f t="shared" si="51"/>
        <v/>
      </c>
      <c r="T713" s="17" t="str">
        <f t="shared" si="52"/>
        <v/>
      </c>
      <c r="U713" s="17" t="str">
        <f t="shared" si="53"/>
        <v/>
      </c>
      <c r="V713" s="17" t="str">
        <f t="shared" si="54"/>
        <v/>
      </c>
      <c r="X713" s="17" t="str">
        <f>IF(C713="", "", IF(COUNTIF('Client List'!$Y$12:$Y$261, C713)=0, "X", ""))</f>
        <v/>
      </c>
      <c r="Z713" s="17" t="str">
        <f>IF(E713="", "", IF(COUNTIF('Client List'!$Y$12:$Y$261, E713)=0, "X", ""))</f>
        <v/>
      </c>
      <c r="AB713" s="17" t="str">
        <f>IF(G713="", "", IF(COUNTIF('Client List'!$Y$12:$Y$261, G713)=0, "X", ""))</f>
        <v/>
      </c>
      <c r="AD713" s="17" t="str">
        <f>IF(I713="", "", IF(COUNTIF('Client List'!$Y$12:$Y$261, I713)=0, "X", ""))</f>
        <v/>
      </c>
    </row>
    <row r="714" spans="1:30" x14ac:dyDescent="0.25">
      <c r="A714" s="48"/>
      <c r="B714" s="64"/>
      <c r="C714" s="57"/>
      <c r="D714" s="59"/>
      <c r="E714" s="57"/>
      <c r="F714" s="59"/>
      <c r="G714" s="57"/>
      <c r="H714" s="59"/>
      <c r="I714" s="57"/>
      <c r="J714" s="59"/>
      <c r="K714" s="48"/>
      <c r="M714" s="17" t="str">
        <f>IF($B714="", "", IF($B714&gt;'Client List'!$AA$22, 'Client List'!$AB$21, TEXT($B714, "mmm yyyy")))</f>
        <v/>
      </c>
      <c r="O714" s="17" t="str">
        <f t="shared" si="50"/>
        <v/>
      </c>
      <c r="S714" s="17" t="str">
        <f t="shared" si="51"/>
        <v/>
      </c>
      <c r="T714" s="17" t="str">
        <f t="shared" si="52"/>
        <v/>
      </c>
      <c r="U714" s="17" t="str">
        <f t="shared" si="53"/>
        <v/>
      </c>
      <c r="V714" s="17" t="str">
        <f t="shared" si="54"/>
        <v/>
      </c>
      <c r="X714" s="17" t="str">
        <f>IF(C714="", "", IF(COUNTIF('Client List'!$Y$12:$Y$261, C714)=0, "X", ""))</f>
        <v/>
      </c>
      <c r="Z714" s="17" t="str">
        <f>IF(E714="", "", IF(COUNTIF('Client List'!$Y$12:$Y$261, E714)=0, "X", ""))</f>
        <v/>
      </c>
      <c r="AB714" s="17" t="str">
        <f>IF(G714="", "", IF(COUNTIF('Client List'!$Y$12:$Y$261, G714)=0, "X", ""))</f>
        <v/>
      </c>
      <c r="AD714" s="17" t="str">
        <f>IF(I714="", "", IF(COUNTIF('Client List'!$Y$12:$Y$261, I714)=0, "X", ""))</f>
        <v/>
      </c>
    </row>
    <row r="715" spans="1:30" x14ac:dyDescent="0.25">
      <c r="A715" s="48"/>
      <c r="B715" s="64"/>
      <c r="C715" s="57"/>
      <c r="D715" s="59"/>
      <c r="E715" s="57"/>
      <c r="F715" s="59"/>
      <c r="G715" s="57"/>
      <c r="H715" s="59"/>
      <c r="I715" s="57"/>
      <c r="J715" s="59"/>
      <c r="K715" s="48"/>
      <c r="M715" s="17" t="str">
        <f>IF($B715="", "", IF($B715&gt;'Client List'!$AA$22, 'Client List'!$AB$21, TEXT($B715, "mmm yyyy")))</f>
        <v/>
      </c>
      <c r="O715" s="17" t="str">
        <f t="shared" si="50"/>
        <v/>
      </c>
      <c r="S715" s="17" t="str">
        <f t="shared" si="51"/>
        <v/>
      </c>
      <c r="T715" s="17" t="str">
        <f t="shared" si="52"/>
        <v/>
      </c>
      <c r="U715" s="17" t="str">
        <f t="shared" si="53"/>
        <v/>
      </c>
      <c r="V715" s="17" t="str">
        <f t="shared" si="54"/>
        <v/>
      </c>
      <c r="X715" s="17" t="str">
        <f>IF(C715="", "", IF(COUNTIF('Client List'!$Y$12:$Y$261, C715)=0, "X", ""))</f>
        <v/>
      </c>
      <c r="Z715" s="17" t="str">
        <f>IF(E715="", "", IF(COUNTIF('Client List'!$Y$12:$Y$261, E715)=0, "X", ""))</f>
        <v/>
      </c>
      <c r="AB715" s="17" t="str">
        <f>IF(G715="", "", IF(COUNTIF('Client List'!$Y$12:$Y$261, G715)=0, "X", ""))</f>
        <v/>
      </c>
      <c r="AD715" s="17" t="str">
        <f>IF(I715="", "", IF(COUNTIF('Client List'!$Y$12:$Y$261, I715)=0, "X", ""))</f>
        <v/>
      </c>
    </row>
    <row r="716" spans="1:30" x14ac:dyDescent="0.25">
      <c r="A716" s="48"/>
      <c r="B716" s="64"/>
      <c r="C716" s="57"/>
      <c r="D716" s="59"/>
      <c r="E716" s="57"/>
      <c r="F716" s="59"/>
      <c r="G716" s="57"/>
      <c r="H716" s="59"/>
      <c r="I716" s="57"/>
      <c r="J716" s="59"/>
      <c r="K716" s="48"/>
      <c r="M716" s="17" t="str">
        <f>IF($B716="", "", IF($B716&gt;'Client List'!$AA$22, 'Client List'!$AB$21, TEXT($B716, "mmm yyyy")))</f>
        <v/>
      </c>
      <c r="O716" s="17" t="str">
        <f t="shared" si="50"/>
        <v/>
      </c>
      <c r="S716" s="17" t="str">
        <f t="shared" si="51"/>
        <v/>
      </c>
      <c r="T716" s="17" t="str">
        <f t="shared" si="52"/>
        <v/>
      </c>
      <c r="U716" s="17" t="str">
        <f t="shared" si="53"/>
        <v/>
      </c>
      <c r="V716" s="17" t="str">
        <f t="shared" si="54"/>
        <v/>
      </c>
      <c r="X716" s="17" t="str">
        <f>IF(C716="", "", IF(COUNTIF('Client List'!$Y$12:$Y$261, C716)=0, "X", ""))</f>
        <v/>
      </c>
      <c r="Z716" s="17" t="str">
        <f>IF(E716="", "", IF(COUNTIF('Client List'!$Y$12:$Y$261, E716)=0, "X", ""))</f>
        <v/>
      </c>
      <c r="AB716" s="17" t="str">
        <f>IF(G716="", "", IF(COUNTIF('Client List'!$Y$12:$Y$261, G716)=0, "X", ""))</f>
        <v/>
      </c>
      <c r="AD716" s="17" t="str">
        <f>IF(I716="", "", IF(COUNTIF('Client List'!$Y$12:$Y$261, I716)=0, "X", ""))</f>
        <v/>
      </c>
    </row>
    <row r="717" spans="1:30" x14ac:dyDescent="0.25">
      <c r="A717" s="48"/>
      <c r="B717" s="64"/>
      <c r="C717" s="57"/>
      <c r="D717" s="59"/>
      <c r="E717" s="57"/>
      <c r="F717" s="59"/>
      <c r="G717" s="57"/>
      <c r="H717" s="59"/>
      <c r="I717" s="57"/>
      <c r="J717" s="59"/>
      <c r="K717" s="48"/>
      <c r="M717" s="17" t="str">
        <f>IF($B717="", "", IF($B717&gt;'Client List'!$AA$22, 'Client List'!$AB$21, TEXT($B717, "mmm yyyy")))</f>
        <v/>
      </c>
      <c r="O717" s="17" t="str">
        <f t="shared" ref="O717:O780" si="55">IF($B717="", "", IF(OR($B717&lt;$O$6, $B717&gt;$O$7), "X", ""))</f>
        <v/>
      </c>
      <c r="S717" s="17" t="str">
        <f t="shared" ref="S717:S780" si="56">IF($C717="", "", _xlfn.CONCAT($M717, " - ", $C717))</f>
        <v/>
      </c>
      <c r="T717" s="17" t="str">
        <f t="shared" ref="T717:T780" si="57">IF($E717="", "", _xlfn.CONCAT($M717, " - ", $E717))</f>
        <v/>
      </c>
      <c r="U717" s="17" t="str">
        <f t="shared" ref="U717:U780" si="58">IF($G717="", "", _xlfn.CONCAT($M717, " - ", $G717))</f>
        <v/>
      </c>
      <c r="V717" s="17" t="str">
        <f t="shared" ref="V717:V780" si="59">IF($I717="", "", _xlfn.CONCAT($M717, " - ", $I717))</f>
        <v/>
      </c>
      <c r="X717" s="17" t="str">
        <f>IF(C717="", "", IF(COUNTIF('Client List'!$Y$12:$Y$261, C717)=0, "X", ""))</f>
        <v/>
      </c>
      <c r="Z717" s="17" t="str">
        <f>IF(E717="", "", IF(COUNTIF('Client List'!$Y$12:$Y$261, E717)=0, "X", ""))</f>
        <v/>
      </c>
      <c r="AB717" s="17" t="str">
        <f>IF(G717="", "", IF(COUNTIF('Client List'!$Y$12:$Y$261, G717)=0, "X", ""))</f>
        <v/>
      </c>
      <c r="AD717" s="17" t="str">
        <f>IF(I717="", "", IF(COUNTIF('Client List'!$Y$12:$Y$261, I717)=0, "X", ""))</f>
        <v/>
      </c>
    </row>
    <row r="718" spans="1:30" x14ac:dyDescent="0.25">
      <c r="A718" s="48"/>
      <c r="B718" s="64"/>
      <c r="C718" s="57"/>
      <c r="D718" s="59"/>
      <c r="E718" s="57"/>
      <c r="F718" s="59"/>
      <c r="G718" s="57"/>
      <c r="H718" s="59"/>
      <c r="I718" s="57"/>
      <c r="J718" s="59"/>
      <c r="K718" s="48"/>
      <c r="M718" s="17" t="str">
        <f>IF($B718="", "", IF($B718&gt;'Client List'!$AA$22, 'Client List'!$AB$21, TEXT($B718, "mmm yyyy")))</f>
        <v/>
      </c>
      <c r="O718" s="17" t="str">
        <f t="shared" si="55"/>
        <v/>
      </c>
      <c r="S718" s="17" t="str">
        <f t="shared" si="56"/>
        <v/>
      </c>
      <c r="T718" s="17" t="str">
        <f t="shared" si="57"/>
        <v/>
      </c>
      <c r="U718" s="17" t="str">
        <f t="shared" si="58"/>
        <v/>
      </c>
      <c r="V718" s="17" t="str">
        <f t="shared" si="59"/>
        <v/>
      </c>
      <c r="X718" s="17" t="str">
        <f>IF(C718="", "", IF(COUNTIF('Client List'!$Y$12:$Y$261, C718)=0, "X", ""))</f>
        <v/>
      </c>
      <c r="Z718" s="17" t="str">
        <f>IF(E718="", "", IF(COUNTIF('Client List'!$Y$12:$Y$261, E718)=0, "X", ""))</f>
        <v/>
      </c>
      <c r="AB718" s="17" t="str">
        <f>IF(G718="", "", IF(COUNTIF('Client List'!$Y$12:$Y$261, G718)=0, "X", ""))</f>
        <v/>
      </c>
      <c r="AD718" s="17" t="str">
        <f>IF(I718="", "", IF(COUNTIF('Client List'!$Y$12:$Y$261, I718)=0, "X", ""))</f>
        <v/>
      </c>
    </row>
    <row r="719" spans="1:30" x14ac:dyDescent="0.25">
      <c r="A719" s="48"/>
      <c r="B719" s="64"/>
      <c r="C719" s="57"/>
      <c r="D719" s="59"/>
      <c r="E719" s="57"/>
      <c r="F719" s="59"/>
      <c r="G719" s="57"/>
      <c r="H719" s="59"/>
      <c r="I719" s="57"/>
      <c r="J719" s="59"/>
      <c r="K719" s="48"/>
      <c r="M719" s="17" t="str">
        <f>IF($B719="", "", IF($B719&gt;'Client List'!$AA$22, 'Client List'!$AB$21, TEXT($B719, "mmm yyyy")))</f>
        <v/>
      </c>
      <c r="O719" s="17" t="str">
        <f t="shared" si="55"/>
        <v/>
      </c>
      <c r="S719" s="17" t="str">
        <f t="shared" si="56"/>
        <v/>
      </c>
      <c r="T719" s="17" t="str">
        <f t="shared" si="57"/>
        <v/>
      </c>
      <c r="U719" s="17" t="str">
        <f t="shared" si="58"/>
        <v/>
      </c>
      <c r="V719" s="17" t="str">
        <f t="shared" si="59"/>
        <v/>
      </c>
      <c r="X719" s="17" t="str">
        <f>IF(C719="", "", IF(COUNTIF('Client List'!$Y$12:$Y$261, C719)=0, "X", ""))</f>
        <v/>
      </c>
      <c r="Z719" s="17" t="str">
        <f>IF(E719="", "", IF(COUNTIF('Client List'!$Y$12:$Y$261, E719)=0, "X", ""))</f>
        <v/>
      </c>
      <c r="AB719" s="17" t="str">
        <f>IF(G719="", "", IF(COUNTIF('Client List'!$Y$12:$Y$261, G719)=0, "X", ""))</f>
        <v/>
      </c>
      <c r="AD719" s="17" t="str">
        <f>IF(I719="", "", IF(COUNTIF('Client List'!$Y$12:$Y$261, I719)=0, "X", ""))</f>
        <v/>
      </c>
    </row>
    <row r="720" spans="1:30" x14ac:dyDescent="0.25">
      <c r="A720" s="48"/>
      <c r="B720" s="64"/>
      <c r="C720" s="57"/>
      <c r="D720" s="59"/>
      <c r="E720" s="57"/>
      <c r="F720" s="59"/>
      <c r="G720" s="57"/>
      <c r="H720" s="59"/>
      <c r="I720" s="57"/>
      <c r="J720" s="59"/>
      <c r="K720" s="48"/>
      <c r="M720" s="17" t="str">
        <f>IF($B720="", "", IF($B720&gt;'Client List'!$AA$22, 'Client List'!$AB$21, TEXT($B720, "mmm yyyy")))</f>
        <v/>
      </c>
      <c r="O720" s="17" t="str">
        <f t="shared" si="55"/>
        <v/>
      </c>
      <c r="S720" s="17" t="str">
        <f t="shared" si="56"/>
        <v/>
      </c>
      <c r="T720" s="17" t="str">
        <f t="shared" si="57"/>
        <v/>
      </c>
      <c r="U720" s="17" t="str">
        <f t="shared" si="58"/>
        <v/>
      </c>
      <c r="V720" s="17" t="str">
        <f t="shared" si="59"/>
        <v/>
      </c>
      <c r="X720" s="17" t="str">
        <f>IF(C720="", "", IF(COUNTIF('Client List'!$Y$12:$Y$261, C720)=0, "X", ""))</f>
        <v/>
      </c>
      <c r="Z720" s="17" t="str">
        <f>IF(E720="", "", IF(COUNTIF('Client List'!$Y$12:$Y$261, E720)=0, "X", ""))</f>
        <v/>
      </c>
      <c r="AB720" s="17" t="str">
        <f>IF(G720="", "", IF(COUNTIF('Client List'!$Y$12:$Y$261, G720)=0, "X", ""))</f>
        <v/>
      </c>
      <c r="AD720" s="17" t="str">
        <f>IF(I720="", "", IF(COUNTIF('Client List'!$Y$12:$Y$261, I720)=0, "X", ""))</f>
        <v/>
      </c>
    </row>
    <row r="721" spans="1:30" x14ac:dyDescent="0.25">
      <c r="A721" s="48"/>
      <c r="B721" s="64"/>
      <c r="C721" s="57"/>
      <c r="D721" s="59"/>
      <c r="E721" s="57"/>
      <c r="F721" s="59"/>
      <c r="G721" s="57"/>
      <c r="H721" s="59"/>
      <c r="I721" s="57"/>
      <c r="J721" s="59"/>
      <c r="K721" s="48"/>
      <c r="M721" s="17" t="str">
        <f>IF($B721="", "", IF($B721&gt;'Client List'!$AA$22, 'Client List'!$AB$21, TEXT($B721, "mmm yyyy")))</f>
        <v/>
      </c>
      <c r="O721" s="17" t="str">
        <f t="shared" si="55"/>
        <v/>
      </c>
      <c r="S721" s="17" t="str">
        <f t="shared" si="56"/>
        <v/>
      </c>
      <c r="T721" s="17" t="str">
        <f t="shared" si="57"/>
        <v/>
      </c>
      <c r="U721" s="17" t="str">
        <f t="shared" si="58"/>
        <v/>
      </c>
      <c r="V721" s="17" t="str">
        <f t="shared" si="59"/>
        <v/>
      </c>
      <c r="X721" s="17" t="str">
        <f>IF(C721="", "", IF(COUNTIF('Client List'!$Y$12:$Y$261, C721)=0, "X", ""))</f>
        <v/>
      </c>
      <c r="Z721" s="17" t="str">
        <f>IF(E721="", "", IF(COUNTIF('Client List'!$Y$12:$Y$261, E721)=0, "X", ""))</f>
        <v/>
      </c>
      <c r="AB721" s="17" t="str">
        <f>IF(G721="", "", IF(COUNTIF('Client List'!$Y$12:$Y$261, G721)=0, "X", ""))</f>
        <v/>
      </c>
      <c r="AD721" s="17" t="str">
        <f>IF(I721="", "", IF(COUNTIF('Client List'!$Y$12:$Y$261, I721)=0, "X", ""))</f>
        <v/>
      </c>
    </row>
    <row r="722" spans="1:30" x14ac:dyDescent="0.25">
      <c r="A722" s="48"/>
      <c r="B722" s="64"/>
      <c r="C722" s="57"/>
      <c r="D722" s="59"/>
      <c r="E722" s="57"/>
      <c r="F722" s="59"/>
      <c r="G722" s="57"/>
      <c r="H722" s="59"/>
      <c r="I722" s="57"/>
      <c r="J722" s="59"/>
      <c r="K722" s="48"/>
      <c r="M722" s="17" t="str">
        <f>IF($B722="", "", IF($B722&gt;'Client List'!$AA$22, 'Client List'!$AB$21, TEXT($B722, "mmm yyyy")))</f>
        <v/>
      </c>
      <c r="O722" s="17" t="str">
        <f t="shared" si="55"/>
        <v/>
      </c>
      <c r="S722" s="17" t="str">
        <f t="shared" si="56"/>
        <v/>
      </c>
      <c r="T722" s="17" t="str">
        <f t="shared" si="57"/>
        <v/>
      </c>
      <c r="U722" s="17" t="str">
        <f t="shared" si="58"/>
        <v/>
      </c>
      <c r="V722" s="17" t="str">
        <f t="shared" si="59"/>
        <v/>
      </c>
      <c r="X722" s="17" t="str">
        <f>IF(C722="", "", IF(COUNTIF('Client List'!$Y$12:$Y$261, C722)=0, "X", ""))</f>
        <v/>
      </c>
      <c r="Z722" s="17" t="str">
        <f>IF(E722="", "", IF(COUNTIF('Client List'!$Y$12:$Y$261, E722)=0, "X", ""))</f>
        <v/>
      </c>
      <c r="AB722" s="17" t="str">
        <f>IF(G722="", "", IF(COUNTIF('Client List'!$Y$12:$Y$261, G722)=0, "X", ""))</f>
        <v/>
      </c>
      <c r="AD722" s="17" t="str">
        <f>IF(I722="", "", IF(COUNTIF('Client List'!$Y$12:$Y$261, I722)=0, "X", ""))</f>
        <v/>
      </c>
    </row>
    <row r="723" spans="1:30" x14ac:dyDescent="0.25">
      <c r="A723" s="48"/>
      <c r="B723" s="64"/>
      <c r="C723" s="57"/>
      <c r="D723" s="59"/>
      <c r="E723" s="57"/>
      <c r="F723" s="59"/>
      <c r="G723" s="57"/>
      <c r="H723" s="59"/>
      <c r="I723" s="57"/>
      <c r="J723" s="59"/>
      <c r="K723" s="48"/>
      <c r="M723" s="17" t="str">
        <f>IF($B723="", "", IF($B723&gt;'Client List'!$AA$22, 'Client List'!$AB$21, TEXT($B723, "mmm yyyy")))</f>
        <v/>
      </c>
      <c r="O723" s="17" t="str">
        <f t="shared" si="55"/>
        <v/>
      </c>
      <c r="S723" s="17" t="str">
        <f t="shared" si="56"/>
        <v/>
      </c>
      <c r="T723" s="17" t="str">
        <f t="shared" si="57"/>
        <v/>
      </c>
      <c r="U723" s="17" t="str">
        <f t="shared" si="58"/>
        <v/>
      </c>
      <c r="V723" s="17" t="str">
        <f t="shared" si="59"/>
        <v/>
      </c>
      <c r="X723" s="17" t="str">
        <f>IF(C723="", "", IF(COUNTIF('Client List'!$Y$12:$Y$261, C723)=0, "X", ""))</f>
        <v/>
      </c>
      <c r="Z723" s="17" t="str">
        <f>IF(E723="", "", IF(COUNTIF('Client List'!$Y$12:$Y$261, E723)=0, "X", ""))</f>
        <v/>
      </c>
      <c r="AB723" s="17" t="str">
        <f>IF(G723="", "", IF(COUNTIF('Client List'!$Y$12:$Y$261, G723)=0, "X", ""))</f>
        <v/>
      </c>
      <c r="AD723" s="17" t="str">
        <f>IF(I723="", "", IF(COUNTIF('Client List'!$Y$12:$Y$261, I723)=0, "X", ""))</f>
        <v/>
      </c>
    </row>
    <row r="724" spans="1:30" x14ac:dyDescent="0.25">
      <c r="A724" s="48"/>
      <c r="B724" s="64"/>
      <c r="C724" s="57"/>
      <c r="D724" s="59"/>
      <c r="E724" s="57"/>
      <c r="F724" s="59"/>
      <c r="G724" s="57"/>
      <c r="H724" s="59"/>
      <c r="I724" s="57"/>
      <c r="J724" s="59"/>
      <c r="K724" s="48"/>
      <c r="M724" s="17" t="str">
        <f>IF($B724="", "", IF($B724&gt;'Client List'!$AA$22, 'Client List'!$AB$21, TEXT($B724, "mmm yyyy")))</f>
        <v/>
      </c>
      <c r="O724" s="17" t="str">
        <f t="shared" si="55"/>
        <v/>
      </c>
      <c r="S724" s="17" t="str">
        <f t="shared" si="56"/>
        <v/>
      </c>
      <c r="T724" s="17" t="str">
        <f t="shared" si="57"/>
        <v/>
      </c>
      <c r="U724" s="17" t="str">
        <f t="shared" si="58"/>
        <v/>
      </c>
      <c r="V724" s="17" t="str">
        <f t="shared" si="59"/>
        <v/>
      </c>
      <c r="X724" s="17" t="str">
        <f>IF(C724="", "", IF(COUNTIF('Client List'!$Y$12:$Y$261, C724)=0, "X", ""))</f>
        <v/>
      </c>
      <c r="Z724" s="17" t="str">
        <f>IF(E724="", "", IF(COUNTIF('Client List'!$Y$12:$Y$261, E724)=0, "X", ""))</f>
        <v/>
      </c>
      <c r="AB724" s="17" t="str">
        <f>IF(G724="", "", IF(COUNTIF('Client List'!$Y$12:$Y$261, G724)=0, "X", ""))</f>
        <v/>
      </c>
      <c r="AD724" s="17" t="str">
        <f>IF(I724="", "", IF(COUNTIF('Client List'!$Y$12:$Y$261, I724)=0, "X", ""))</f>
        <v/>
      </c>
    </row>
    <row r="725" spans="1:30" x14ac:dyDescent="0.25">
      <c r="A725" s="48"/>
      <c r="B725" s="64"/>
      <c r="C725" s="57"/>
      <c r="D725" s="59"/>
      <c r="E725" s="57"/>
      <c r="F725" s="59"/>
      <c r="G725" s="57"/>
      <c r="H725" s="59"/>
      <c r="I725" s="57"/>
      <c r="J725" s="59"/>
      <c r="K725" s="48"/>
      <c r="M725" s="17" t="str">
        <f>IF($B725="", "", IF($B725&gt;'Client List'!$AA$22, 'Client List'!$AB$21, TEXT($B725, "mmm yyyy")))</f>
        <v/>
      </c>
      <c r="O725" s="17" t="str">
        <f t="shared" si="55"/>
        <v/>
      </c>
      <c r="S725" s="17" t="str">
        <f t="shared" si="56"/>
        <v/>
      </c>
      <c r="T725" s="17" t="str">
        <f t="shared" si="57"/>
        <v/>
      </c>
      <c r="U725" s="17" t="str">
        <f t="shared" si="58"/>
        <v/>
      </c>
      <c r="V725" s="17" t="str">
        <f t="shared" si="59"/>
        <v/>
      </c>
      <c r="X725" s="17" t="str">
        <f>IF(C725="", "", IF(COUNTIF('Client List'!$Y$12:$Y$261, C725)=0, "X", ""))</f>
        <v/>
      </c>
      <c r="Z725" s="17" t="str">
        <f>IF(E725="", "", IF(COUNTIF('Client List'!$Y$12:$Y$261, E725)=0, "X", ""))</f>
        <v/>
      </c>
      <c r="AB725" s="17" t="str">
        <f>IF(G725="", "", IF(COUNTIF('Client List'!$Y$12:$Y$261, G725)=0, "X", ""))</f>
        <v/>
      </c>
      <c r="AD725" s="17" t="str">
        <f>IF(I725="", "", IF(COUNTIF('Client List'!$Y$12:$Y$261, I725)=0, "X", ""))</f>
        <v/>
      </c>
    </row>
    <row r="726" spans="1:30" x14ac:dyDescent="0.25">
      <c r="A726" s="48"/>
      <c r="B726" s="64"/>
      <c r="C726" s="57"/>
      <c r="D726" s="59"/>
      <c r="E726" s="57"/>
      <c r="F726" s="59"/>
      <c r="G726" s="57"/>
      <c r="H726" s="59"/>
      <c r="I726" s="57"/>
      <c r="J726" s="59"/>
      <c r="K726" s="48"/>
      <c r="M726" s="17" t="str">
        <f>IF($B726="", "", IF($B726&gt;'Client List'!$AA$22, 'Client List'!$AB$21, TEXT($B726, "mmm yyyy")))</f>
        <v/>
      </c>
      <c r="O726" s="17" t="str">
        <f t="shared" si="55"/>
        <v/>
      </c>
      <c r="S726" s="17" t="str">
        <f t="shared" si="56"/>
        <v/>
      </c>
      <c r="T726" s="17" t="str">
        <f t="shared" si="57"/>
        <v/>
      </c>
      <c r="U726" s="17" t="str">
        <f t="shared" si="58"/>
        <v/>
      </c>
      <c r="V726" s="17" t="str">
        <f t="shared" si="59"/>
        <v/>
      </c>
      <c r="X726" s="17" t="str">
        <f>IF(C726="", "", IF(COUNTIF('Client List'!$Y$12:$Y$261, C726)=0, "X", ""))</f>
        <v/>
      </c>
      <c r="Z726" s="17" t="str">
        <f>IF(E726="", "", IF(COUNTIF('Client List'!$Y$12:$Y$261, E726)=0, "X", ""))</f>
        <v/>
      </c>
      <c r="AB726" s="17" t="str">
        <f>IF(G726="", "", IF(COUNTIF('Client List'!$Y$12:$Y$261, G726)=0, "X", ""))</f>
        <v/>
      </c>
      <c r="AD726" s="17" t="str">
        <f>IF(I726="", "", IF(COUNTIF('Client List'!$Y$12:$Y$261, I726)=0, "X", ""))</f>
        <v/>
      </c>
    </row>
    <row r="727" spans="1:30" x14ac:dyDescent="0.25">
      <c r="A727" s="48"/>
      <c r="B727" s="64"/>
      <c r="C727" s="57"/>
      <c r="D727" s="59"/>
      <c r="E727" s="57"/>
      <c r="F727" s="59"/>
      <c r="G727" s="57"/>
      <c r="H727" s="59"/>
      <c r="I727" s="57"/>
      <c r="J727" s="59"/>
      <c r="K727" s="48"/>
      <c r="M727" s="17" t="str">
        <f>IF($B727="", "", IF($B727&gt;'Client List'!$AA$22, 'Client List'!$AB$21, TEXT($B727, "mmm yyyy")))</f>
        <v/>
      </c>
      <c r="O727" s="17" t="str">
        <f t="shared" si="55"/>
        <v/>
      </c>
      <c r="S727" s="17" t="str">
        <f t="shared" si="56"/>
        <v/>
      </c>
      <c r="T727" s="17" t="str">
        <f t="shared" si="57"/>
        <v/>
      </c>
      <c r="U727" s="17" t="str">
        <f t="shared" si="58"/>
        <v/>
      </c>
      <c r="V727" s="17" t="str">
        <f t="shared" si="59"/>
        <v/>
      </c>
      <c r="X727" s="17" t="str">
        <f>IF(C727="", "", IF(COUNTIF('Client List'!$Y$12:$Y$261, C727)=0, "X", ""))</f>
        <v/>
      </c>
      <c r="Z727" s="17" t="str">
        <f>IF(E727="", "", IF(COUNTIF('Client List'!$Y$12:$Y$261, E727)=0, "X", ""))</f>
        <v/>
      </c>
      <c r="AB727" s="17" t="str">
        <f>IF(G727="", "", IF(COUNTIF('Client List'!$Y$12:$Y$261, G727)=0, "X", ""))</f>
        <v/>
      </c>
      <c r="AD727" s="17" t="str">
        <f>IF(I727="", "", IF(COUNTIF('Client List'!$Y$12:$Y$261, I727)=0, "X", ""))</f>
        <v/>
      </c>
    </row>
    <row r="728" spans="1:30" x14ac:dyDescent="0.25">
      <c r="A728" s="48"/>
      <c r="B728" s="64"/>
      <c r="C728" s="57"/>
      <c r="D728" s="59"/>
      <c r="E728" s="57"/>
      <c r="F728" s="59"/>
      <c r="G728" s="57"/>
      <c r="H728" s="59"/>
      <c r="I728" s="57"/>
      <c r="J728" s="59"/>
      <c r="K728" s="48"/>
      <c r="M728" s="17" t="str">
        <f>IF($B728="", "", IF($B728&gt;'Client List'!$AA$22, 'Client List'!$AB$21, TEXT($B728, "mmm yyyy")))</f>
        <v/>
      </c>
      <c r="O728" s="17" t="str">
        <f t="shared" si="55"/>
        <v/>
      </c>
      <c r="S728" s="17" t="str">
        <f t="shared" si="56"/>
        <v/>
      </c>
      <c r="T728" s="17" t="str">
        <f t="shared" si="57"/>
        <v/>
      </c>
      <c r="U728" s="17" t="str">
        <f t="shared" si="58"/>
        <v/>
      </c>
      <c r="V728" s="17" t="str">
        <f t="shared" si="59"/>
        <v/>
      </c>
      <c r="X728" s="17" t="str">
        <f>IF(C728="", "", IF(COUNTIF('Client List'!$Y$12:$Y$261, C728)=0, "X", ""))</f>
        <v/>
      </c>
      <c r="Z728" s="17" t="str">
        <f>IF(E728="", "", IF(COUNTIF('Client List'!$Y$12:$Y$261, E728)=0, "X", ""))</f>
        <v/>
      </c>
      <c r="AB728" s="17" t="str">
        <f>IF(G728="", "", IF(COUNTIF('Client List'!$Y$12:$Y$261, G728)=0, "X", ""))</f>
        <v/>
      </c>
      <c r="AD728" s="17" t="str">
        <f>IF(I728="", "", IF(COUNTIF('Client List'!$Y$12:$Y$261, I728)=0, "X", ""))</f>
        <v/>
      </c>
    </row>
    <row r="729" spans="1:30" x14ac:dyDescent="0.25">
      <c r="A729" s="48"/>
      <c r="B729" s="64"/>
      <c r="C729" s="57"/>
      <c r="D729" s="59"/>
      <c r="E729" s="57"/>
      <c r="F729" s="59"/>
      <c r="G729" s="57"/>
      <c r="H729" s="59"/>
      <c r="I729" s="57"/>
      <c r="J729" s="59"/>
      <c r="K729" s="48"/>
      <c r="M729" s="17" t="str">
        <f>IF($B729="", "", IF($B729&gt;'Client List'!$AA$22, 'Client List'!$AB$21, TEXT($B729, "mmm yyyy")))</f>
        <v/>
      </c>
      <c r="O729" s="17" t="str">
        <f t="shared" si="55"/>
        <v/>
      </c>
      <c r="S729" s="17" t="str">
        <f t="shared" si="56"/>
        <v/>
      </c>
      <c r="T729" s="17" t="str">
        <f t="shared" si="57"/>
        <v/>
      </c>
      <c r="U729" s="17" t="str">
        <f t="shared" si="58"/>
        <v/>
      </c>
      <c r="V729" s="17" t="str">
        <f t="shared" si="59"/>
        <v/>
      </c>
      <c r="X729" s="17" t="str">
        <f>IF(C729="", "", IF(COUNTIF('Client List'!$Y$12:$Y$261, C729)=0, "X", ""))</f>
        <v/>
      </c>
      <c r="Z729" s="17" t="str">
        <f>IF(E729="", "", IF(COUNTIF('Client List'!$Y$12:$Y$261, E729)=0, "X", ""))</f>
        <v/>
      </c>
      <c r="AB729" s="17" t="str">
        <f>IF(G729="", "", IF(COUNTIF('Client List'!$Y$12:$Y$261, G729)=0, "X", ""))</f>
        <v/>
      </c>
      <c r="AD729" s="17" t="str">
        <f>IF(I729="", "", IF(COUNTIF('Client List'!$Y$12:$Y$261, I729)=0, "X", ""))</f>
        <v/>
      </c>
    </row>
    <row r="730" spans="1:30" x14ac:dyDescent="0.25">
      <c r="A730" s="48"/>
      <c r="B730" s="64"/>
      <c r="C730" s="57"/>
      <c r="D730" s="59"/>
      <c r="E730" s="57"/>
      <c r="F730" s="59"/>
      <c r="G730" s="57"/>
      <c r="H730" s="59"/>
      <c r="I730" s="57"/>
      <c r="J730" s="59"/>
      <c r="K730" s="48"/>
      <c r="M730" s="17" t="str">
        <f>IF($B730="", "", IF($B730&gt;'Client List'!$AA$22, 'Client List'!$AB$21, TEXT($B730, "mmm yyyy")))</f>
        <v/>
      </c>
      <c r="O730" s="17" t="str">
        <f t="shared" si="55"/>
        <v/>
      </c>
      <c r="S730" s="17" t="str">
        <f t="shared" si="56"/>
        <v/>
      </c>
      <c r="T730" s="17" t="str">
        <f t="shared" si="57"/>
        <v/>
      </c>
      <c r="U730" s="17" t="str">
        <f t="shared" si="58"/>
        <v/>
      </c>
      <c r="V730" s="17" t="str">
        <f t="shared" si="59"/>
        <v/>
      </c>
      <c r="X730" s="17" t="str">
        <f>IF(C730="", "", IF(COUNTIF('Client List'!$Y$12:$Y$261, C730)=0, "X", ""))</f>
        <v/>
      </c>
      <c r="Z730" s="17" t="str">
        <f>IF(E730="", "", IF(COUNTIF('Client List'!$Y$12:$Y$261, E730)=0, "X", ""))</f>
        <v/>
      </c>
      <c r="AB730" s="17" t="str">
        <f>IF(G730="", "", IF(COUNTIF('Client List'!$Y$12:$Y$261, G730)=0, "X", ""))</f>
        <v/>
      </c>
      <c r="AD730" s="17" t="str">
        <f>IF(I730="", "", IF(COUNTIF('Client List'!$Y$12:$Y$261, I730)=0, "X", ""))</f>
        <v/>
      </c>
    </row>
    <row r="731" spans="1:30" x14ac:dyDescent="0.25">
      <c r="A731" s="48"/>
      <c r="B731" s="64"/>
      <c r="C731" s="57"/>
      <c r="D731" s="59"/>
      <c r="E731" s="57"/>
      <c r="F731" s="59"/>
      <c r="G731" s="57"/>
      <c r="H731" s="59"/>
      <c r="I731" s="57"/>
      <c r="J731" s="59"/>
      <c r="K731" s="48"/>
      <c r="M731" s="17" t="str">
        <f>IF($B731="", "", IF($B731&gt;'Client List'!$AA$22, 'Client List'!$AB$21, TEXT($B731, "mmm yyyy")))</f>
        <v/>
      </c>
      <c r="O731" s="17" t="str">
        <f t="shared" si="55"/>
        <v/>
      </c>
      <c r="S731" s="17" t="str">
        <f t="shared" si="56"/>
        <v/>
      </c>
      <c r="T731" s="17" t="str">
        <f t="shared" si="57"/>
        <v/>
      </c>
      <c r="U731" s="17" t="str">
        <f t="shared" si="58"/>
        <v/>
      </c>
      <c r="V731" s="17" t="str">
        <f t="shared" si="59"/>
        <v/>
      </c>
      <c r="X731" s="17" t="str">
        <f>IF(C731="", "", IF(COUNTIF('Client List'!$Y$12:$Y$261, C731)=0, "X", ""))</f>
        <v/>
      </c>
      <c r="Z731" s="17" t="str">
        <f>IF(E731="", "", IF(COUNTIF('Client List'!$Y$12:$Y$261, E731)=0, "X", ""))</f>
        <v/>
      </c>
      <c r="AB731" s="17" t="str">
        <f>IF(G731="", "", IF(COUNTIF('Client List'!$Y$12:$Y$261, G731)=0, "X", ""))</f>
        <v/>
      </c>
      <c r="AD731" s="17" t="str">
        <f>IF(I731="", "", IF(COUNTIF('Client List'!$Y$12:$Y$261, I731)=0, "X", ""))</f>
        <v/>
      </c>
    </row>
    <row r="732" spans="1:30" x14ac:dyDescent="0.25">
      <c r="A732" s="48"/>
      <c r="B732" s="64"/>
      <c r="C732" s="57"/>
      <c r="D732" s="59"/>
      <c r="E732" s="57"/>
      <c r="F732" s="59"/>
      <c r="G732" s="57"/>
      <c r="H732" s="59"/>
      <c r="I732" s="57"/>
      <c r="J732" s="59"/>
      <c r="K732" s="48"/>
      <c r="M732" s="17" t="str">
        <f>IF($B732="", "", IF($B732&gt;'Client List'!$AA$22, 'Client List'!$AB$21, TEXT($B732, "mmm yyyy")))</f>
        <v/>
      </c>
      <c r="O732" s="17" t="str">
        <f t="shared" si="55"/>
        <v/>
      </c>
      <c r="S732" s="17" t="str">
        <f t="shared" si="56"/>
        <v/>
      </c>
      <c r="T732" s="17" t="str">
        <f t="shared" si="57"/>
        <v/>
      </c>
      <c r="U732" s="17" t="str">
        <f t="shared" si="58"/>
        <v/>
      </c>
      <c r="V732" s="17" t="str">
        <f t="shared" si="59"/>
        <v/>
      </c>
      <c r="X732" s="17" t="str">
        <f>IF(C732="", "", IF(COUNTIF('Client List'!$Y$12:$Y$261, C732)=0, "X", ""))</f>
        <v/>
      </c>
      <c r="Z732" s="17" t="str">
        <f>IF(E732="", "", IF(COUNTIF('Client List'!$Y$12:$Y$261, E732)=0, "X", ""))</f>
        <v/>
      </c>
      <c r="AB732" s="17" t="str">
        <f>IF(G732="", "", IF(COUNTIF('Client List'!$Y$12:$Y$261, G732)=0, "X", ""))</f>
        <v/>
      </c>
      <c r="AD732" s="17" t="str">
        <f>IF(I732="", "", IF(COUNTIF('Client List'!$Y$12:$Y$261, I732)=0, "X", ""))</f>
        <v/>
      </c>
    </row>
    <row r="733" spans="1:30" x14ac:dyDescent="0.25">
      <c r="A733" s="48"/>
      <c r="B733" s="64"/>
      <c r="C733" s="57"/>
      <c r="D733" s="59"/>
      <c r="E733" s="57"/>
      <c r="F733" s="59"/>
      <c r="G733" s="57"/>
      <c r="H733" s="59"/>
      <c r="I733" s="57"/>
      <c r="J733" s="59"/>
      <c r="K733" s="48"/>
      <c r="M733" s="17" t="str">
        <f>IF($B733="", "", IF($B733&gt;'Client List'!$AA$22, 'Client List'!$AB$21, TEXT($B733, "mmm yyyy")))</f>
        <v/>
      </c>
      <c r="O733" s="17" t="str">
        <f t="shared" si="55"/>
        <v/>
      </c>
      <c r="S733" s="17" t="str">
        <f t="shared" si="56"/>
        <v/>
      </c>
      <c r="T733" s="17" t="str">
        <f t="shared" si="57"/>
        <v/>
      </c>
      <c r="U733" s="17" t="str">
        <f t="shared" si="58"/>
        <v/>
      </c>
      <c r="V733" s="17" t="str">
        <f t="shared" si="59"/>
        <v/>
      </c>
      <c r="X733" s="17" t="str">
        <f>IF(C733="", "", IF(COUNTIF('Client List'!$Y$12:$Y$261, C733)=0, "X", ""))</f>
        <v/>
      </c>
      <c r="Z733" s="17" t="str">
        <f>IF(E733="", "", IF(COUNTIF('Client List'!$Y$12:$Y$261, E733)=0, "X", ""))</f>
        <v/>
      </c>
      <c r="AB733" s="17" t="str">
        <f>IF(G733="", "", IF(COUNTIF('Client List'!$Y$12:$Y$261, G733)=0, "X", ""))</f>
        <v/>
      </c>
      <c r="AD733" s="17" t="str">
        <f>IF(I733="", "", IF(COUNTIF('Client List'!$Y$12:$Y$261, I733)=0, "X", ""))</f>
        <v/>
      </c>
    </row>
    <row r="734" spans="1:30" x14ac:dyDescent="0.25">
      <c r="A734" s="48"/>
      <c r="B734" s="64"/>
      <c r="C734" s="57"/>
      <c r="D734" s="59"/>
      <c r="E734" s="57"/>
      <c r="F734" s="59"/>
      <c r="G734" s="57"/>
      <c r="H734" s="59"/>
      <c r="I734" s="57"/>
      <c r="J734" s="59"/>
      <c r="K734" s="48"/>
      <c r="M734" s="17" t="str">
        <f>IF($B734="", "", IF($B734&gt;'Client List'!$AA$22, 'Client List'!$AB$21, TEXT($B734, "mmm yyyy")))</f>
        <v/>
      </c>
      <c r="O734" s="17" t="str">
        <f t="shared" si="55"/>
        <v/>
      </c>
      <c r="S734" s="17" t="str">
        <f t="shared" si="56"/>
        <v/>
      </c>
      <c r="T734" s="17" t="str">
        <f t="shared" si="57"/>
        <v/>
      </c>
      <c r="U734" s="17" t="str">
        <f t="shared" si="58"/>
        <v/>
      </c>
      <c r="V734" s="17" t="str">
        <f t="shared" si="59"/>
        <v/>
      </c>
      <c r="X734" s="17" t="str">
        <f>IF(C734="", "", IF(COUNTIF('Client List'!$Y$12:$Y$261, C734)=0, "X", ""))</f>
        <v/>
      </c>
      <c r="Z734" s="17" t="str">
        <f>IF(E734="", "", IF(COUNTIF('Client List'!$Y$12:$Y$261, E734)=0, "X", ""))</f>
        <v/>
      </c>
      <c r="AB734" s="17" t="str">
        <f>IF(G734="", "", IF(COUNTIF('Client List'!$Y$12:$Y$261, G734)=0, "X", ""))</f>
        <v/>
      </c>
      <c r="AD734" s="17" t="str">
        <f>IF(I734="", "", IF(COUNTIF('Client List'!$Y$12:$Y$261, I734)=0, "X", ""))</f>
        <v/>
      </c>
    </row>
    <row r="735" spans="1:30" x14ac:dyDescent="0.25">
      <c r="A735" s="48"/>
      <c r="B735" s="64"/>
      <c r="C735" s="57"/>
      <c r="D735" s="59"/>
      <c r="E735" s="57"/>
      <c r="F735" s="59"/>
      <c r="G735" s="57"/>
      <c r="H735" s="59"/>
      <c r="I735" s="57"/>
      <c r="J735" s="59"/>
      <c r="K735" s="48"/>
      <c r="M735" s="17" t="str">
        <f>IF($B735="", "", IF($B735&gt;'Client List'!$AA$22, 'Client List'!$AB$21, TEXT($B735, "mmm yyyy")))</f>
        <v/>
      </c>
      <c r="O735" s="17" t="str">
        <f t="shared" si="55"/>
        <v/>
      </c>
      <c r="S735" s="17" t="str">
        <f t="shared" si="56"/>
        <v/>
      </c>
      <c r="T735" s="17" t="str">
        <f t="shared" si="57"/>
        <v/>
      </c>
      <c r="U735" s="17" t="str">
        <f t="shared" si="58"/>
        <v/>
      </c>
      <c r="V735" s="17" t="str">
        <f t="shared" si="59"/>
        <v/>
      </c>
      <c r="X735" s="17" t="str">
        <f>IF(C735="", "", IF(COUNTIF('Client List'!$Y$12:$Y$261, C735)=0, "X", ""))</f>
        <v/>
      </c>
      <c r="Z735" s="17" t="str">
        <f>IF(E735="", "", IF(COUNTIF('Client List'!$Y$12:$Y$261, E735)=0, "X", ""))</f>
        <v/>
      </c>
      <c r="AB735" s="17" t="str">
        <f>IF(G735="", "", IF(COUNTIF('Client List'!$Y$12:$Y$261, G735)=0, "X", ""))</f>
        <v/>
      </c>
      <c r="AD735" s="17" t="str">
        <f>IF(I735="", "", IF(COUNTIF('Client List'!$Y$12:$Y$261, I735)=0, "X", ""))</f>
        <v/>
      </c>
    </row>
    <row r="736" spans="1:30" x14ac:dyDescent="0.25">
      <c r="A736" s="48"/>
      <c r="B736" s="64"/>
      <c r="C736" s="57"/>
      <c r="D736" s="59"/>
      <c r="E736" s="57"/>
      <c r="F736" s="59"/>
      <c r="G736" s="57"/>
      <c r="H736" s="59"/>
      <c r="I736" s="57"/>
      <c r="J736" s="59"/>
      <c r="K736" s="48"/>
      <c r="M736" s="17" t="str">
        <f>IF($B736="", "", IF($B736&gt;'Client List'!$AA$22, 'Client List'!$AB$21, TEXT($B736, "mmm yyyy")))</f>
        <v/>
      </c>
      <c r="O736" s="17" t="str">
        <f t="shared" si="55"/>
        <v/>
      </c>
      <c r="S736" s="17" t="str">
        <f t="shared" si="56"/>
        <v/>
      </c>
      <c r="T736" s="17" t="str">
        <f t="shared" si="57"/>
        <v/>
      </c>
      <c r="U736" s="17" t="str">
        <f t="shared" si="58"/>
        <v/>
      </c>
      <c r="V736" s="17" t="str">
        <f t="shared" si="59"/>
        <v/>
      </c>
      <c r="X736" s="17" t="str">
        <f>IF(C736="", "", IF(COUNTIF('Client List'!$Y$12:$Y$261, C736)=0, "X", ""))</f>
        <v/>
      </c>
      <c r="Z736" s="17" t="str">
        <f>IF(E736="", "", IF(COUNTIF('Client List'!$Y$12:$Y$261, E736)=0, "X", ""))</f>
        <v/>
      </c>
      <c r="AB736" s="17" t="str">
        <f>IF(G736="", "", IF(COUNTIF('Client List'!$Y$12:$Y$261, G736)=0, "X", ""))</f>
        <v/>
      </c>
      <c r="AD736" s="17" t="str">
        <f>IF(I736="", "", IF(COUNTIF('Client List'!$Y$12:$Y$261, I736)=0, "X", ""))</f>
        <v/>
      </c>
    </row>
    <row r="737" spans="1:30" x14ac:dyDescent="0.25">
      <c r="A737" s="48"/>
      <c r="B737" s="64"/>
      <c r="C737" s="57"/>
      <c r="D737" s="59"/>
      <c r="E737" s="57"/>
      <c r="F737" s="59"/>
      <c r="G737" s="57"/>
      <c r="H737" s="59"/>
      <c r="I737" s="57"/>
      <c r="J737" s="59"/>
      <c r="K737" s="48"/>
      <c r="M737" s="17" t="str">
        <f>IF($B737="", "", IF($B737&gt;'Client List'!$AA$22, 'Client List'!$AB$21, TEXT($B737, "mmm yyyy")))</f>
        <v/>
      </c>
      <c r="O737" s="17" t="str">
        <f t="shared" si="55"/>
        <v/>
      </c>
      <c r="S737" s="17" t="str">
        <f t="shared" si="56"/>
        <v/>
      </c>
      <c r="T737" s="17" t="str">
        <f t="shared" si="57"/>
        <v/>
      </c>
      <c r="U737" s="17" t="str">
        <f t="shared" si="58"/>
        <v/>
      </c>
      <c r="V737" s="17" t="str">
        <f t="shared" si="59"/>
        <v/>
      </c>
      <c r="X737" s="17" t="str">
        <f>IF(C737="", "", IF(COUNTIF('Client List'!$Y$12:$Y$261, C737)=0, "X", ""))</f>
        <v/>
      </c>
      <c r="Z737" s="17" t="str">
        <f>IF(E737="", "", IF(COUNTIF('Client List'!$Y$12:$Y$261, E737)=0, "X", ""))</f>
        <v/>
      </c>
      <c r="AB737" s="17" t="str">
        <f>IF(G737="", "", IF(COUNTIF('Client List'!$Y$12:$Y$261, G737)=0, "X", ""))</f>
        <v/>
      </c>
      <c r="AD737" s="17" t="str">
        <f>IF(I737="", "", IF(COUNTIF('Client List'!$Y$12:$Y$261, I737)=0, "X", ""))</f>
        <v/>
      </c>
    </row>
    <row r="738" spans="1:30" x14ac:dyDescent="0.25">
      <c r="A738" s="48"/>
      <c r="B738" s="64"/>
      <c r="C738" s="57"/>
      <c r="D738" s="59"/>
      <c r="E738" s="57"/>
      <c r="F738" s="59"/>
      <c r="G738" s="57"/>
      <c r="H738" s="59"/>
      <c r="I738" s="57"/>
      <c r="J738" s="59"/>
      <c r="K738" s="48"/>
      <c r="M738" s="17" t="str">
        <f>IF($B738="", "", IF($B738&gt;'Client List'!$AA$22, 'Client List'!$AB$21, TEXT($B738, "mmm yyyy")))</f>
        <v/>
      </c>
      <c r="O738" s="17" t="str">
        <f t="shared" si="55"/>
        <v/>
      </c>
      <c r="S738" s="17" t="str">
        <f t="shared" si="56"/>
        <v/>
      </c>
      <c r="T738" s="17" t="str">
        <f t="shared" si="57"/>
        <v/>
      </c>
      <c r="U738" s="17" t="str">
        <f t="shared" si="58"/>
        <v/>
      </c>
      <c r="V738" s="17" t="str">
        <f t="shared" si="59"/>
        <v/>
      </c>
      <c r="X738" s="17" t="str">
        <f>IF(C738="", "", IF(COUNTIF('Client List'!$Y$12:$Y$261, C738)=0, "X", ""))</f>
        <v/>
      </c>
      <c r="Z738" s="17" t="str">
        <f>IF(E738="", "", IF(COUNTIF('Client List'!$Y$12:$Y$261, E738)=0, "X", ""))</f>
        <v/>
      </c>
      <c r="AB738" s="17" t="str">
        <f>IF(G738="", "", IF(COUNTIF('Client List'!$Y$12:$Y$261, G738)=0, "X", ""))</f>
        <v/>
      </c>
      <c r="AD738" s="17" t="str">
        <f>IF(I738="", "", IF(COUNTIF('Client List'!$Y$12:$Y$261, I738)=0, "X", ""))</f>
        <v/>
      </c>
    </row>
    <row r="739" spans="1:30" x14ac:dyDescent="0.25">
      <c r="A739" s="48"/>
      <c r="B739" s="64"/>
      <c r="C739" s="57"/>
      <c r="D739" s="59"/>
      <c r="E739" s="57"/>
      <c r="F739" s="59"/>
      <c r="G739" s="57"/>
      <c r="H739" s="59"/>
      <c r="I739" s="57"/>
      <c r="J739" s="59"/>
      <c r="K739" s="48"/>
      <c r="M739" s="17" t="str">
        <f>IF($B739="", "", IF($B739&gt;'Client List'!$AA$22, 'Client List'!$AB$21, TEXT($B739, "mmm yyyy")))</f>
        <v/>
      </c>
      <c r="O739" s="17" t="str">
        <f t="shared" si="55"/>
        <v/>
      </c>
      <c r="S739" s="17" t="str">
        <f t="shared" si="56"/>
        <v/>
      </c>
      <c r="T739" s="17" t="str">
        <f t="shared" si="57"/>
        <v/>
      </c>
      <c r="U739" s="17" t="str">
        <f t="shared" si="58"/>
        <v/>
      </c>
      <c r="V739" s="17" t="str">
        <f t="shared" si="59"/>
        <v/>
      </c>
      <c r="X739" s="17" t="str">
        <f>IF(C739="", "", IF(COUNTIF('Client List'!$Y$12:$Y$261, C739)=0, "X", ""))</f>
        <v/>
      </c>
      <c r="Z739" s="17" t="str">
        <f>IF(E739="", "", IF(COUNTIF('Client List'!$Y$12:$Y$261, E739)=0, "X", ""))</f>
        <v/>
      </c>
      <c r="AB739" s="17" t="str">
        <f>IF(G739="", "", IF(COUNTIF('Client List'!$Y$12:$Y$261, G739)=0, "X", ""))</f>
        <v/>
      </c>
      <c r="AD739" s="17" t="str">
        <f>IF(I739="", "", IF(COUNTIF('Client List'!$Y$12:$Y$261, I739)=0, "X", ""))</f>
        <v/>
      </c>
    </row>
    <row r="740" spans="1:30" x14ac:dyDescent="0.25">
      <c r="A740" s="48"/>
      <c r="B740" s="64"/>
      <c r="C740" s="57"/>
      <c r="D740" s="59"/>
      <c r="E740" s="57"/>
      <c r="F740" s="59"/>
      <c r="G740" s="57"/>
      <c r="H740" s="59"/>
      <c r="I740" s="57"/>
      <c r="J740" s="59"/>
      <c r="K740" s="48"/>
      <c r="M740" s="17" t="str">
        <f>IF($B740="", "", IF($B740&gt;'Client List'!$AA$22, 'Client List'!$AB$21, TEXT($B740, "mmm yyyy")))</f>
        <v/>
      </c>
      <c r="O740" s="17" t="str">
        <f t="shared" si="55"/>
        <v/>
      </c>
      <c r="S740" s="17" t="str">
        <f t="shared" si="56"/>
        <v/>
      </c>
      <c r="T740" s="17" t="str">
        <f t="shared" si="57"/>
        <v/>
      </c>
      <c r="U740" s="17" t="str">
        <f t="shared" si="58"/>
        <v/>
      </c>
      <c r="V740" s="17" t="str">
        <f t="shared" si="59"/>
        <v/>
      </c>
      <c r="X740" s="17" t="str">
        <f>IF(C740="", "", IF(COUNTIF('Client List'!$Y$12:$Y$261, C740)=0, "X", ""))</f>
        <v/>
      </c>
      <c r="Z740" s="17" t="str">
        <f>IF(E740="", "", IF(COUNTIF('Client List'!$Y$12:$Y$261, E740)=0, "X", ""))</f>
        <v/>
      </c>
      <c r="AB740" s="17" t="str">
        <f>IF(G740="", "", IF(COUNTIF('Client List'!$Y$12:$Y$261, G740)=0, "X", ""))</f>
        <v/>
      </c>
      <c r="AD740" s="17" t="str">
        <f>IF(I740="", "", IF(COUNTIF('Client List'!$Y$12:$Y$261, I740)=0, "X", ""))</f>
        <v/>
      </c>
    </row>
    <row r="741" spans="1:30" x14ac:dyDescent="0.25">
      <c r="A741" s="48"/>
      <c r="B741" s="64"/>
      <c r="C741" s="57"/>
      <c r="D741" s="59"/>
      <c r="E741" s="57"/>
      <c r="F741" s="59"/>
      <c r="G741" s="57"/>
      <c r="H741" s="59"/>
      <c r="I741" s="57"/>
      <c r="J741" s="59"/>
      <c r="K741" s="48"/>
      <c r="M741" s="17" t="str">
        <f>IF($B741="", "", IF($B741&gt;'Client List'!$AA$22, 'Client List'!$AB$21, TEXT($B741, "mmm yyyy")))</f>
        <v/>
      </c>
      <c r="O741" s="17" t="str">
        <f t="shared" si="55"/>
        <v/>
      </c>
      <c r="S741" s="17" t="str">
        <f t="shared" si="56"/>
        <v/>
      </c>
      <c r="T741" s="17" t="str">
        <f t="shared" si="57"/>
        <v/>
      </c>
      <c r="U741" s="17" t="str">
        <f t="shared" si="58"/>
        <v/>
      </c>
      <c r="V741" s="17" t="str">
        <f t="shared" si="59"/>
        <v/>
      </c>
      <c r="X741" s="17" t="str">
        <f>IF(C741="", "", IF(COUNTIF('Client List'!$Y$12:$Y$261, C741)=0, "X", ""))</f>
        <v/>
      </c>
      <c r="Z741" s="17" t="str">
        <f>IF(E741="", "", IF(COUNTIF('Client List'!$Y$12:$Y$261, E741)=0, "X", ""))</f>
        <v/>
      </c>
      <c r="AB741" s="17" t="str">
        <f>IF(G741="", "", IF(COUNTIF('Client List'!$Y$12:$Y$261, G741)=0, "X", ""))</f>
        <v/>
      </c>
      <c r="AD741" s="17" t="str">
        <f>IF(I741="", "", IF(COUNTIF('Client List'!$Y$12:$Y$261, I741)=0, "X", ""))</f>
        <v/>
      </c>
    </row>
    <row r="742" spans="1:30" x14ac:dyDescent="0.25">
      <c r="A742" s="48"/>
      <c r="B742" s="64"/>
      <c r="C742" s="57"/>
      <c r="D742" s="59"/>
      <c r="E742" s="57"/>
      <c r="F742" s="59"/>
      <c r="G742" s="57"/>
      <c r="H742" s="59"/>
      <c r="I742" s="57"/>
      <c r="J742" s="59"/>
      <c r="K742" s="48"/>
      <c r="M742" s="17" t="str">
        <f>IF($B742="", "", IF($B742&gt;'Client List'!$AA$22, 'Client List'!$AB$21, TEXT($B742, "mmm yyyy")))</f>
        <v/>
      </c>
      <c r="O742" s="17" t="str">
        <f t="shared" si="55"/>
        <v/>
      </c>
      <c r="S742" s="17" t="str">
        <f t="shared" si="56"/>
        <v/>
      </c>
      <c r="T742" s="17" t="str">
        <f t="shared" si="57"/>
        <v/>
      </c>
      <c r="U742" s="17" t="str">
        <f t="shared" si="58"/>
        <v/>
      </c>
      <c r="V742" s="17" t="str">
        <f t="shared" si="59"/>
        <v/>
      </c>
      <c r="X742" s="17" t="str">
        <f>IF(C742="", "", IF(COUNTIF('Client List'!$Y$12:$Y$261, C742)=0, "X", ""))</f>
        <v/>
      </c>
      <c r="Z742" s="17" t="str">
        <f>IF(E742="", "", IF(COUNTIF('Client List'!$Y$12:$Y$261, E742)=0, "X", ""))</f>
        <v/>
      </c>
      <c r="AB742" s="17" t="str">
        <f>IF(G742="", "", IF(COUNTIF('Client List'!$Y$12:$Y$261, G742)=0, "X", ""))</f>
        <v/>
      </c>
      <c r="AD742" s="17" t="str">
        <f>IF(I742="", "", IF(COUNTIF('Client List'!$Y$12:$Y$261, I742)=0, "X", ""))</f>
        <v/>
      </c>
    </row>
    <row r="743" spans="1:30" x14ac:dyDescent="0.25">
      <c r="A743" s="48"/>
      <c r="B743" s="64"/>
      <c r="C743" s="57"/>
      <c r="D743" s="59"/>
      <c r="E743" s="57"/>
      <c r="F743" s="59"/>
      <c r="G743" s="57"/>
      <c r="H743" s="59"/>
      <c r="I743" s="57"/>
      <c r="J743" s="59"/>
      <c r="K743" s="48"/>
      <c r="M743" s="17" t="str">
        <f>IF($B743="", "", IF($B743&gt;'Client List'!$AA$22, 'Client List'!$AB$21, TEXT($B743, "mmm yyyy")))</f>
        <v/>
      </c>
      <c r="O743" s="17" t="str">
        <f t="shared" si="55"/>
        <v/>
      </c>
      <c r="S743" s="17" t="str">
        <f t="shared" si="56"/>
        <v/>
      </c>
      <c r="T743" s="17" t="str">
        <f t="shared" si="57"/>
        <v/>
      </c>
      <c r="U743" s="17" t="str">
        <f t="shared" si="58"/>
        <v/>
      </c>
      <c r="V743" s="17" t="str">
        <f t="shared" si="59"/>
        <v/>
      </c>
      <c r="X743" s="17" t="str">
        <f>IF(C743="", "", IF(COUNTIF('Client List'!$Y$12:$Y$261, C743)=0, "X", ""))</f>
        <v/>
      </c>
      <c r="Z743" s="17" t="str">
        <f>IF(E743="", "", IF(COUNTIF('Client List'!$Y$12:$Y$261, E743)=0, "X", ""))</f>
        <v/>
      </c>
      <c r="AB743" s="17" t="str">
        <f>IF(G743="", "", IF(COUNTIF('Client List'!$Y$12:$Y$261, G743)=0, "X", ""))</f>
        <v/>
      </c>
      <c r="AD743" s="17" t="str">
        <f>IF(I743="", "", IF(COUNTIF('Client List'!$Y$12:$Y$261, I743)=0, "X", ""))</f>
        <v/>
      </c>
    </row>
    <row r="744" spans="1:30" x14ac:dyDescent="0.25">
      <c r="A744" s="48"/>
      <c r="B744" s="64"/>
      <c r="C744" s="57"/>
      <c r="D744" s="59"/>
      <c r="E744" s="57"/>
      <c r="F744" s="59"/>
      <c r="G744" s="57"/>
      <c r="H744" s="59"/>
      <c r="I744" s="57"/>
      <c r="J744" s="59"/>
      <c r="K744" s="48"/>
      <c r="M744" s="17" t="str">
        <f>IF($B744="", "", IF($B744&gt;'Client List'!$AA$22, 'Client List'!$AB$21, TEXT($B744, "mmm yyyy")))</f>
        <v/>
      </c>
      <c r="O744" s="17" t="str">
        <f t="shared" si="55"/>
        <v/>
      </c>
      <c r="S744" s="17" t="str">
        <f t="shared" si="56"/>
        <v/>
      </c>
      <c r="T744" s="17" t="str">
        <f t="shared" si="57"/>
        <v/>
      </c>
      <c r="U744" s="17" t="str">
        <f t="shared" si="58"/>
        <v/>
      </c>
      <c r="V744" s="17" t="str">
        <f t="shared" si="59"/>
        <v/>
      </c>
      <c r="X744" s="17" t="str">
        <f>IF(C744="", "", IF(COUNTIF('Client List'!$Y$12:$Y$261, C744)=0, "X", ""))</f>
        <v/>
      </c>
      <c r="Z744" s="17" t="str">
        <f>IF(E744="", "", IF(COUNTIF('Client List'!$Y$12:$Y$261, E744)=0, "X", ""))</f>
        <v/>
      </c>
      <c r="AB744" s="17" t="str">
        <f>IF(G744="", "", IF(COUNTIF('Client List'!$Y$12:$Y$261, G744)=0, "X", ""))</f>
        <v/>
      </c>
      <c r="AD744" s="17" t="str">
        <f>IF(I744="", "", IF(COUNTIF('Client List'!$Y$12:$Y$261, I744)=0, "X", ""))</f>
        <v/>
      </c>
    </row>
    <row r="745" spans="1:30" x14ac:dyDescent="0.25">
      <c r="A745" s="48"/>
      <c r="B745" s="64"/>
      <c r="C745" s="57"/>
      <c r="D745" s="59"/>
      <c r="E745" s="57"/>
      <c r="F745" s="59"/>
      <c r="G745" s="57"/>
      <c r="H745" s="59"/>
      <c r="I745" s="57"/>
      <c r="J745" s="59"/>
      <c r="K745" s="48"/>
      <c r="M745" s="17" t="str">
        <f>IF($B745="", "", IF($B745&gt;'Client List'!$AA$22, 'Client List'!$AB$21, TEXT($B745, "mmm yyyy")))</f>
        <v/>
      </c>
      <c r="O745" s="17" t="str">
        <f t="shared" si="55"/>
        <v/>
      </c>
      <c r="S745" s="17" t="str">
        <f t="shared" si="56"/>
        <v/>
      </c>
      <c r="T745" s="17" t="str">
        <f t="shared" si="57"/>
        <v/>
      </c>
      <c r="U745" s="17" t="str">
        <f t="shared" si="58"/>
        <v/>
      </c>
      <c r="V745" s="17" t="str">
        <f t="shared" si="59"/>
        <v/>
      </c>
      <c r="X745" s="17" t="str">
        <f>IF(C745="", "", IF(COUNTIF('Client List'!$Y$12:$Y$261, C745)=0, "X", ""))</f>
        <v/>
      </c>
      <c r="Z745" s="17" t="str">
        <f>IF(E745="", "", IF(COUNTIF('Client List'!$Y$12:$Y$261, E745)=0, "X", ""))</f>
        <v/>
      </c>
      <c r="AB745" s="17" t="str">
        <f>IF(G745="", "", IF(COUNTIF('Client List'!$Y$12:$Y$261, G745)=0, "X", ""))</f>
        <v/>
      </c>
      <c r="AD745" s="17" t="str">
        <f>IF(I745="", "", IF(COUNTIF('Client List'!$Y$12:$Y$261, I745)=0, "X", ""))</f>
        <v/>
      </c>
    </row>
    <row r="746" spans="1:30" x14ac:dyDescent="0.25">
      <c r="A746" s="48"/>
      <c r="B746" s="64"/>
      <c r="C746" s="57"/>
      <c r="D746" s="59"/>
      <c r="E746" s="57"/>
      <c r="F746" s="59"/>
      <c r="G746" s="57"/>
      <c r="H746" s="59"/>
      <c r="I746" s="57"/>
      <c r="J746" s="59"/>
      <c r="K746" s="48"/>
      <c r="M746" s="17" t="str">
        <f>IF($B746="", "", IF($B746&gt;'Client List'!$AA$22, 'Client List'!$AB$21, TEXT($B746, "mmm yyyy")))</f>
        <v/>
      </c>
      <c r="O746" s="17" t="str">
        <f t="shared" si="55"/>
        <v/>
      </c>
      <c r="S746" s="17" t="str">
        <f t="shared" si="56"/>
        <v/>
      </c>
      <c r="T746" s="17" t="str">
        <f t="shared" si="57"/>
        <v/>
      </c>
      <c r="U746" s="17" t="str">
        <f t="shared" si="58"/>
        <v/>
      </c>
      <c r="V746" s="17" t="str">
        <f t="shared" si="59"/>
        <v/>
      </c>
      <c r="X746" s="17" t="str">
        <f>IF(C746="", "", IF(COUNTIF('Client List'!$Y$12:$Y$261, C746)=0, "X", ""))</f>
        <v/>
      </c>
      <c r="Z746" s="17" t="str">
        <f>IF(E746="", "", IF(COUNTIF('Client List'!$Y$12:$Y$261, E746)=0, "X", ""))</f>
        <v/>
      </c>
      <c r="AB746" s="17" t="str">
        <f>IF(G746="", "", IF(COUNTIF('Client List'!$Y$12:$Y$261, G746)=0, "X", ""))</f>
        <v/>
      </c>
      <c r="AD746" s="17" t="str">
        <f>IF(I746="", "", IF(COUNTIF('Client List'!$Y$12:$Y$261, I746)=0, "X", ""))</f>
        <v/>
      </c>
    </row>
    <row r="747" spans="1:30" x14ac:dyDescent="0.25">
      <c r="A747" s="48"/>
      <c r="B747" s="64"/>
      <c r="C747" s="57"/>
      <c r="D747" s="59"/>
      <c r="E747" s="57"/>
      <c r="F747" s="59"/>
      <c r="G747" s="57"/>
      <c r="H747" s="59"/>
      <c r="I747" s="57"/>
      <c r="J747" s="59"/>
      <c r="K747" s="48"/>
      <c r="M747" s="17" t="str">
        <f>IF($B747="", "", IF($B747&gt;'Client List'!$AA$22, 'Client List'!$AB$21, TEXT($B747, "mmm yyyy")))</f>
        <v/>
      </c>
      <c r="O747" s="17" t="str">
        <f t="shared" si="55"/>
        <v/>
      </c>
      <c r="S747" s="17" t="str">
        <f t="shared" si="56"/>
        <v/>
      </c>
      <c r="T747" s="17" t="str">
        <f t="shared" si="57"/>
        <v/>
      </c>
      <c r="U747" s="17" t="str">
        <f t="shared" si="58"/>
        <v/>
      </c>
      <c r="V747" s="17" t="str">
        <f t="shared" si="59"/>
        <v/>
      </c>
      <c r="X747" s="17" t="str">
        <f>IF(C747="", "", IF(COUNTIF('Client List'!$Y$12:$Y$261, C747)=0, "X", ""))</f>
        <v/>
      </c>
      <c r="Z747" s="17" t="str">
        <f>IF(E747="", "", IF(COUNTIF('Client List'!$Y$12:$Y$261, E747)=0, "X", ""))</f>
        <v/>
      </c>
      <c r="AB747" s="17" t="str">
        <f>IF(G747="", "", IF(COUNTIF('Client List'!$Y$12:$Y$261, G747)=0, "X", ""))</f>
        <v/>
      </c>
      <c r="AD747" s="17" t="str">
        <f>IF(I747="", "", IF(COUNTIF('Client List'!$Y$12:$Y$261, I747)=0, "X", ""))</f>
        <v/>
      </c>
    </row>
    <row r="748" spans="1:30" x14ac:dyDescent="0.25">
      <c r="A748" s="48"/>
      <c r="B748" s="64"/>
      <c r="C748" s="57"/>
      <c r="D748" s="59"/>
      <c r="E748" s="57"/>
      <c r="F748" s="59"/>
      <c r="G748" s="57"/>
      <c r="H748" s="59"/>
      <c r="I748" s="57"/>
      <c r="J748" s="59"/>
      <c r="K748" s="48"/>
      <c r="M748" s="17" t="str">
        <f>IF($B748="", "", IF($B748&gt;'Client List'!$AA$22, 'Client List'!$AB$21, TEXT($B748, "mmm yyyy")))</f>
        <v/>
      </c>
      <c r="O748" s="17" t="str">
        <f t="shared" si="55"/>
        <v/>
      </c>
      <c r="S748" s="17" t="str">
        <f t="shared" si="56"/>
        <v/>
      </c>
      <c r="T748" s="17" t="str">
        <f t="shared" si="57"/>
        <v/>
      </c>
      <c r="U748" s="17" t="str">
        <f t="shared" si="58"/>
        <v/>
      </c>
      <c r="V748" s="17" t="str">
        <f t="shared" si="59"/>
        <v/>
      </c>
      <c r="X748" s="17" t="str">
        <f>IF(C748="", "", IF(COUNTIF('Client List'!$Y$12:$Y$261, C748)=0, "X", ""))</f>
        <v/>
      </c>
      <c r="Z748" s="17" t="str">
        <f>IF(E748="", "", IF(COUNTIF('Client List'!$Y$12:$Y$261, E748)=0, "X", ""))</f>
        <v/>
      </c>
      <c r="AB748" s="17" t="str">
        <f>IF(G748="", "", IF(COUNTIF('Client List'!$Y$12:$Y$261, G748)=0, "X", ""))</f>
        <v/>
      </c>
      <c r="AD748" s="17" t="str">
        <f>IF(I748="", "", IF(COUNTIF('Client List'!$Y$12:$Y$261, I748)=0, "X", ""))</f>
        <v/>
      </c>
    </row>
    <row r="749" spans="1:30" x14ac:dyDescent="0.25">
      <c r="A749" s="48"/>
      <c r="B749" s="64"/>
      <c r="C749" s="57"/>
      <c r="D749" s="59"/>
      <c r="E749" s="57"/>
      <c r="F749" s="59"/>
      <c r="G749" s="57"/>
      <c r="H749" s="59"/>
      <c r="I749" s="57"/>
      <c r="J749" s="59"/>
      <c r="K749" s="48"/>
      <c r="M749" s="17" t="str">
        <f>IF($B749="", "", IF($B749&gt;'Client List'!$AA$22, 'Client List'!$AB$21, TEXT($B749, "mmm yyyy")))</f>
        <v/>
      </c>
      <c r="O749" s="17" t="str">
        <f t="shared" si="55"/>
        <v/>
      </c>
      <c r="S749" s="17" t="str">
        <f t="shared" si="56"/>
        <v/>
      </c>
      <c r="T749" s="17" t="str">
        <f t="shared" si="57"/>
        <v/>
      </c>
      <c r="U749" s="17" t="str">
        <f t="shared" si="58"/>
        <v/>
      </c>
      <c r="V749" s="17" t="str">
        <f t="shared" si="59"/>
        <v/>
      </c>
      <c r="X749" s="17" t="str">
        <f>IF(C749="", "", IF(COUNTIF('Client List'!$Y$12:$Y$261, C749)=0, "X", ""))</f>
        <v/>
      </c>
      <c r="Z749" s="17" t="str">
        <f>IF(E749="", "", IF(COUNTIF('Client List'!$Y$12:$Y$261, E749)=0, "X", ""))</f>
        <v/>
      </c>
      <c r="AB749" s="17" t="str">
        <f>IF(G749="", "", IF(COUNTIF('Client List'!$Y$12:$Y$261, G749)=0, "X", ""))</f>
        <v/>
      </c>
      <c r="AD749" s="17" t="str">
        <f>IF(I749="", "", IF(COUNTIF('Client List'!$Y$12:$Y$261, I749)=0, "X", ""))</f>
        <v/>
      </c>
    </row>
    <row r="750" spans="1:30" x14ac:dyDescent="0.25">
      <c r="A750" s="48"/>
      <c r="B750" s="64"/>
      <c r="C750" s="57"/>
      <c r="D750" s="59"/>
      <c r="E750" s="57"/>
      <c r="F750" s="59"/>
      <c r="G750" s="57"/>
      <c r="H750" s="59"/>
      <c r="I750" s="57"/>
      <c r="J750" s="59"/>
      <c r="K750" s="48"/>
      <c r="M750" s="17" t="str">
        <f>IF($B750="", "", IF($B750&gt;'Client List'!$AA$22, 'Client List'!$AB$21, TEXT($B750, "mmm yyyy")))</f>
        <v/>
      </c>
      <c r="O750" s="17" t="str">
        <f t="shared" si="55"/>
        <v/>
      </c>
      <c r="S750" s="17" t="str">
        <f t="shared" si="56"/>
        <v/>
      </c>
      <c r="T750" s="17" t="str">
        <f t="shared" si="57"/>
        <v/>
      </c>
      <c r="U750" s="17" t="str">
        <f t="shared" si="58"/>
        <v/>
      </c>
      <c r="V750" s="17" t="str">
        <f t="shared" si="59"/>
        <v/>
      </c>
      <c r="X750" s="17" t="str">
        <f>IF(C750="", "", IF(COUNTIF('Client List'!$Y$12:$Y$261, C750)=0, "X", ""))</f>
        <v/>
      </c>
      <c r="Z750" s="17" t="str">
        <f>IF(E750="", "", IF(COUNTIF('Client List'!$Y$12:$Y$261, E750)=0, "X", ""))</f>
        <v/>
      </c>
      <c r="AB750" s="17" t="str">
        <f>IF(G750="", "", IF(COUNTIF('Client List'!$Y$12:$Y$261, G750)=0, "X", ""))</f>
        <v/>
      </c>
      <c r="AD750" s="17" t="str">
        <f>IF(I750="", "", IF(COUNTIF('Client List'!$Y$12:$Y$261, I750)=0, "X", ""))</f>
        <v/>
      </c>
    </row>
    <row r="751" spans="1:30" x14ac:dyDescent="0.25">
      <c r="A751" s="48"/>
      <c r="B751" s="64"/>
      <c r="C751" s="57"/>
      <c r="D751" s="59"/>
      <c r="E751" s="57"/>
      <c r="F751" s="59"/>
      <c r="G751" s="57"/>
      <c r="H751" s="59"/>
      <c r="I751" s="57"/>
      <c r="J751" s="59"/>
      <c r="K751" s="48"/>
      <c r="M751" s="17" t="str">
        <f>IF($B751="", "", IF($B751&gt;'Client List'!$AA$22, 'Client List'!$AB$21, TEXT($B751, "mmm yyyy")))</f>
        <v/>
      </c>
      <c r="O751" s="17" t="str">
        <f t="shared" si="55"/>
        <v/>
      </c>
      <c r="S751" s="17" t="str">
        <f t="shared" si="56"/>
        <v/>
      </c>
      <c r="T751" s="17" t="str">
        <f t="shared" si="57"/>
        <v/>
      </c>
      <c r="U751" s="17" t="str">
        <f t="shared" si="58"/>
        <v/>
      </c>
      <c r="V751" s="17" t="str">
        <f t="shared" si="59"/>
        <v/>
      </c>
      <c r="X751" s="17" t="str">
        <f>IF(C751="", "", IF(COUNTIF('Client List'!$Y$12:$Y$261, C751)=0, "X", ""))</f>
        <v/>
      </c>
      <c r="Z751" s="17" t="str">
        <f>IF(E751="", "", IF(COUNTIF('Client List'!$Y$12:$Y$261, E751)=0, "X", ""))</f>
        <v/>
      </c>
      <c r="AB751" s="17" t="str">
        <f>IF(G751="", "", IF(COUNTIF('Client List'!$Y$12:$Y$261, G751)=0, "X", ""))</f>
        <v/>
      </c>
      <c r="AD751" s="17" t="str">
        <f>IF(I751="", "", IF(COUNTIF('Client List'!$Y$12:$Y$261, I751)=0, "X", ""))</f>
        <v/>
      </c>
    </row>
    <row r="752" spans="1:30" x14ac:dyDescent="0.25">
      <c r="A752" s="48"/>
      <c r="B752" s="64"/>
      <c r="C752" s="57"/>
      <c r="D752" s="59"/>
      <c r="E752" s="57"/>
      <c r="F752" s="59"/>
      <c r="G752" s="57"/>
      <c r="H752" s="59"/>
      <c r="I752" s="57"/>
      <c r="J752" s="59"/>
      <c r="K752" s="48"/>
      <c r="M752" s="17" t="str">
        <f>IF($B752="", "", IF($B752&gt;'Client List'!$AA$22, 'Client List'!$AB$21, TEXT($B752, "mmm yyyy")))</f>
        <v/>
      </c>
      <c r="O752" s="17" t="str">
        <f t="shared" si="55"/>
        <v/>
      </c>
      <c r="S752" s="17" t="str">
        <f t="shared" si="56"/>
        <v/>
      </c>
      <c r="T752" s="17" t="str">
        <f t="shared" si="57"/>
        <v/>
      </c>
      <c r="U752" s="17" t="str">
        <f t="shared" si="58"/>
        <v/>
      </c>
      <c r="V752" s="17" t="str">
        <f t="shared" si="59"/>
        <v/>
      </c>
      <c r="X752" s="17" t="str">
        <f>IF(C752="", "", IF(COUNTIF('Client List'!$Y$12:$Y$261, C752)=0, "X", ""))</f>
        <v/>
      </c>
      <c r="Z752" s="17" t="str">
        <f>IF(E752="", "", IF(COUNTIF('Client List'!$Y$12:$Y$261, E752)=0, "X", ""))</f>
        <v/>
      </c>
      <c r="AB752" s="17" t="str">
        <f>IF(G752="", "", IF(COUNTIF('Client List'!$Y$12:$Y$261, G752)=0, "X", ""))</f>
        <v/>
      </c>
      <c r="AD752" s="17" t="str">
        <f>IF(I752="", "", IF(COUNTIF('Client List'!$Y$12:$Y$261, I752)=0, "X", ""))</f>
        <v/>
      </c>
    </row>
    <row r="753" spans="1:30" x14ac:dyDescent="0.25">
      <c r="A753" s="48"/>
      <c r="B753" s="64"/>
      <c r="C753" s="57"/>
      <c r="D753" s="59"/>
      <c r="E753" s="57"/>
      <c r="F753" s="59"/>
      <c r="G753" s="57"/>
      <c r="H753" s="59"/>
      <c r="I753" s="57"/>
      <c r="J753" s="59"/>
      <c r="K753" s="48"/>
      <c r="M753" s="17" t="str">
        <f>IF($B753="", "", IF($B753&gt;'Client List'!$AA$22, 'Client List'!$AB$21, TEXT($B753, "mmm yyyy")))</f>
        <v/>
      </c>
      <c r="O753" s="17" t="str">
        <f t="shared" si="55"/>
        <v/>
      </c>
      <c r="S753" s="17" t="str">
        <f t="shared" si="56"/>
        <v/>
      </c>
      <c r="T753" s="17" t="str">
        <f t="shared" si="57"/>
        <v/>
      </c>
      <c r="U753" s="17" t="str">
        <f t="shared" si="58"/>
        <v/>
      </c>
      <c r="V753" s="17" t="str">
        <f t="shared" si="59"/>
        <v/>
      </c>
      <c r="X753" s="17" t="str">
        <f>IF(C753="", "", IF(COUNTIF('Client List'!$Y$12:$Y$261, C753)=0, "X", ""))</f>
        <v/>
      </c>
      <c r="Z753" s="17" t="str">
        <f>IF(E753="", "", IF(COUNTIF('Client List'!$Y$12:$Y$261, E753)=0, "X", ""))</f>
        <v/>
      </c>
      <c r="AB753" s="17" t="str">
        <f>IF(G753="", "", IF(COUNTIF('Client List'!$Y$12:$Y$261, G753)=0, "X", ""))</f>
        <v/>
      </c>
      <c r="AD753" s="17" t="str">
        <f>IF(I753="", "", IF(COUNTIF('Client List'!$Y$12:$Y$261, I753)=0, "X", ""))</f>
        <v/>
      </c>
    </row>
    <row r="754" spans="1:30" x14ac:dyDescent="0.25">
      <c r="A754" s="48"/>
      <c r="B754" s="64"/>
      <c r="C754" s="57"/>
      <c r="D754" s="59"/>
      <c r="E754" s="57"/>
      <c r="F754" s="59"/>
      <c r="G754" s="57"/>
      <c r="H754" s="59"/>
      <c r="I754" s="57"/>
      <c r="J754" s="59"/>
      <c r="K754" s="48"/>
      <c r="M754" s="17" t="str">
        <f>IF($B754="", "", IF($B754&gt;'Client List'!$AA$22, 'Client List'!$AB$21, TEXT($B754, "mmm yyyy")))</f>
        <v/>
      </c>
      <c r="O754" s="17" t="str">
        <f t="shared" si="55"/>
        <v/>
      </c>
      <c r="S754" s="17" t="str">
        <f t="shared" si="56"/>
        <v/>
      </c>
      <c r="T754" s="17" t="str">
        <f t="shared" si="57"/>
        <v/>
      </c>
      <c r="U754" s="17" t="str">
        <f t="shared" si="58"/>
        <v/>
      </c>
      <c r="V754" s="17" t="str">
        <f t="shared" si="59"/>
        <v/>
      </c>
      <c r="X754" s="17" t="str">
        <f>IF(C754="", "", IF(COUNTIF('Client List'!$Y$12:$Y$261, C754)=0, "X", ""))</f>
        <v/>
      </c>
      <c r="Z754" s="17" t="str">
        <f>IF(E754="", "", IF(COUNTIF('Client List'!$Y$12:$Y$261, E754)=0, "X", ""))</f>
        <v/>
      </c>
      <c r="AB754" s="17" t="str">
        <f>IF(G754="", "", IF(COUNTIF('Client List'!$Y$12:$Y$261, G754)=0, "X", ""))</f>
        <v/>
      </c>
      <c r="AD754" s="17" t="str">
        <f>IF(I754="", "", IF(COUNTIF('Client List'!$Y$12:$Y$261, I754)=0, "X", ""))</f>
        <v/>
      </c>
    </row>
    <row r="755" spans="1:30" x14ac:dyDescent="0.25">
      <c r="A755" s="48"/>
      <c r="B755" s="64"/>
      <c r="C755" s="57"/>
      <c r="D755" s="59"/>
      <c r="E755" s="57"/>
      <c r="F755" s="59"/>
      <c r="G755" s="57"/>
      <c r="H755" s="59"/>
      <c r="I755" s="57"/>
      <c r="J755" s="59"/>
      <c r="K755" s="48"/>
      <c r="M755" s="17" t="str">
        <f>IF($B755="", "", IF($B755&gt;'Client List'!$AA$22, 'Client List'!$AB$21, TEXT($B755, "mmm yyyy")))</f>
        <v/>
      </c>
      <c r="O755" s="17" t="str">
        <f t="shared" si="55"/>
        <v/>
      </c>
      <c r="S755" s="17" t="str">
        <f t="shared" si="56"/>
        <v/>
      </c>
      <c r="T755" s="17" t="str">
        <f t="shared" si="57"/>
        <v/>
      </c>
      <c r="U755" s="17" t="str">
        <f t="shared" si="58"/>
        <v/>
      </c>
      <c r="V755" s="17" t="str">
        <f t="shared" si="59"/>
        <v/>
      </c>
      <c r="X755" s="17" t="str">
        <f>IF(C755="", "", IF(COUNTIF('Client List'!$Y$12:$Y$261, C755)=0, "X", ""))</f>
        <v/>
      </c>
      <c r="Z755" s="17" t="str">
        <f>IF(E755="", "", IF(COUNTIF('Client List'!$Y$12:$Y$261, E755)=0, "X", ""))</f>
        <v/>
      </c>
      <c r="AB755" s="17" t="str">
        <f>IF(G755="", "", IF(COUNTIF('Client List'!$Y$12:$Y$261, G755)=0, "X", ""))</f>
        <v/>
      </c>
      <c r="AD755" s="17" t="str">
        <f>IF(I755="", "", IF(COUNTIF('Client List'!$Y$12:$Y$261, I755)=0, "X", ""))</f>
        <v/>
      </c>
    </row>
    <row r="756" spans="1:30" x14ac:dyDescent="0.25">
      <c r="A756" s="48"/>
      <c r="B756" s="64"/>
      <c r="C756" s="57"/>
      <c r="D756" s="59"/>
      <c r="E756" s="57"/>
      <c r="F756" s="59"/>
      <c r="G756" s="57"/>
      <c r="H756" s="59"/>
      <c r="I756" s="57"/>
      <c r="J756" s="59"/>
      <c r="K756" s="48"/>
      <c r="M756" s="17" t="str">
        <f>IF($B756="", "", IF($B756&gt;'Client List'!$AA$22, 'Client List'!$AB$21, TEXT($B756, "mmm yyyy")))</f>
        <v/>
      </c>
      <c r="O756" s="17" t="str">
        <f t="shared" si="55"/>
        <v/>
      </c>
      <c r="S756" s="17" t="str">
        <f t="shared" si="56"/>
        <v/>
      </c>
      <c r="T756" s="17" t="str">
        <f t="shared" si="57"/>
        <v/>
      </c>
      <c r="U756" s="17" t="str">
        <f t="shared" si="58"/>
        <v/>
      </c>
      <c r="V756" s="17" t="str">
        <f t="shared" si="59"/>
        <v/>
      </c>
      <c r="X756" s="17" t="str">
        <f>IF(C756="", "", IF(COUNTIF('Client List'!$Y$12:$Y$261, C756)=0, "X", ""))</f>
        <v/>
      </c>
      <c r="Z756" s="17" t="str">
        <f>IF(E756="", "", IF(COUNTIF('Client List'!$Y$12:$Y$261, E756)=0, "X", ""))</f>
        <v/>
      </c>
      <c r="AB756" s="17" t="str">
        <f>IF(G756="", "", IF(COUNTIF('Client List'!$Y$12:$Y$261, G756)=0, "X", ""))</f>
        <v/>
      </c>
      <c r="AD756" s="17" t="str">
        <f>IF(I756="", "", IF(COUNTIF('Client List'!$Y$12:$Y$261, I756)=0, "X", ""))</f>
        <v/>
      </c>
    </row>
    <row r="757" spans="1:30" x14ac:dyDescent="0.25">
      <c r="A757" s="48"/>
      <c r="B757" s="64"/>
      <c r="C757" s="57"/>
      <c r="D757" s="59"/>
      <c r="E757" s="57"/>
      <c r="F757" s="59"/>
      <c r="G757" s="57"/>
      <c r="H757" s="59"/>
      <c r="I757" s="57"/>
      <c r="J757" s="59"/>
      <c r="K757" s="48"/>
      <c r="M757" s="17" t="str">
        <f>IF($B757="", "", IF($B757&gt;'Client List'!$AA$22, 'Client List'!$AB$21, TEXT($B757, "mmm yyyy")))</f>
        <v/>
      </c>
      <c r="O757" s="17" t="str">
        <f t="shared" si="55"/>
        <v/>
      </c>
      <c r="S757" s="17" t="str">
        <f t="shared" si="56"/>
        <v/>
      </c>
      <c r="T757" s="17" t="str">
        <f t="shared" si="57"/>
        <v/>
      </c>
      <c r="U757" s="17" t="str">
        <f t="shared" si="58"/>
        <v/>
      </c>
      <c r="V757" s="17" t="str">
        <f t="shared" si="59"/>
        <v/>
      </c>
      <c r="X757" s="17" t="str">
        <f>IF(C757="", "", IF(COUNTIF('Client List'!$Y$12:$Y$261, C757)=0, "X", ""))</f>
        <v/>
      </c>
      <c r="Z757" s="17" t="str">
        <f>IF(E757="", "", IF(COUNTIF('Client List'!$Y$12:$Y$261, E757)=0, "X", ""))</f>
        <v/>
      </c>
      <c r="AB757" s="17" t="str">
        <f>IF(G757="", "", IF(COUNTIF('Client List'!$Y$12:$Y$261, G757)=0, "X", ""))</f>
        <v/>
      </c>
      <c r="AD757" s="17" t="str">
        <f>IF(I757="", "", IF(COUNTIF('Client List'!$Y$12:$Y$261, I757)=0, "X", ""))</f>
        <v/>
      </c>
    </row>
    <row r="758" spans="1:30" x14ac:dyDescent="0.25">
      <c r="A758" s="48"/>
      <c r="B758" s="64"/>
      <c r="C758" s="57"/>
      <c r="D758" s="59"/>
      <c r="E758" s="57"/>
      <c r="F758" s="59"/>
      <c r="G758" s="57"/>
      <c r="H758" s="59"/>
      <c r="I758" s="57"/>
      <c r="J758" s="59"/>
      <c r="K758" s="48"/>
      <c r="M758" s="17" t="str">
        <f>IF($B758="", "", IF($B758&gt;'Client List'!$AA$22, 'Client List'!$AB$21, TEXT($B758, "mmm yyyy")))</f>
        <v/>
      </c>
      <c r="O758" s="17" t="str">
        <f t="shared" si="55"/>
        <v/>
      </c>
      <c r="S758" s="17" t="str">
        <f t="shared" si="56"/>
        <v/>
      </c>
      <c r="T758" s="17" t="str">
        <f t="shared" si="57"/>
        <v/>
      </c>
      <c r="U758" s="17" t="str">
        <f t="shared" si="58"/>
        <v/>
      </c>
      <c r="V758" s="17" t="str">
        <f t="shared" si="59"/>
        <v/>
      </c>
      <c r="X758" s="17" t="str">
        <f>IF(C758="", "", IF(COUNTIF('Client List'!$Y$12:$Y$261, C758)=0, "X", ""))</f>
        <v/>
      </c>
      <c r="Z758" s="17" t="str">
        <f>IF(E758="", "", IF(COUNTIF('Client List'!$Y$12:$Y$261, E758)=0, "X", ""))</f>
        <v/>
      </c>
      <c r="AB758" s="17" t="str">
        <f>IF(G758="", "", IF(COUNTIF('Client List'!$Y$12:$Y$261, G758)=0, "X", ""))</f>
        <v/>
      </c>
      <c r="AD758" s="17" t="str">
        <f>IF(I758="", "", IF(COUNTIF('Client List'!$Y$12:$Y$261, I758)=0, "X", ""))</f>
        <v/>
      </c>
    </row>
    <row r="759" spans="1:30" x14ac:dyDescent="0.25">
      <c r="A759" s="48"/>
      <c r="B759" s="64"/>
      <c r="C759" s="57"/>
      <c r="D759" s="59"/>
      <c r="E759" s="57"/>
      <c r="F759" s="59"/>
      <c r="G759" s="57"/>
      <c r="H759" s="59"/>
      <c r="I759" s="57"/>
      <c r="J759" s="59"/>
      <c r="K759" s="48"/>
      <c r="M759" s="17" t="str">
        <f>IF($B759="", "", IF($B759&gt;'Client List'!$AA$22, 'Client List'!$AB$21, TEXT($B759, "mmm yyyy")))</f>
        <v/>
      </c>
      <c r="O759" s="17" t="str">
        <f t="shared" si="55"/>
        <v/>
      </c>
      <c r="S759" s="17" t="str">
        <f t="shared" si="56"/>
        <v/>
      </c>
      <c r="T759" s="17" t="str">
        <f t="shared" si="57"/>
        <v/>
      </c>
      <c r="U759" s="17" t="str">
        <f t="shared" si="58"/>
        <v/>
      </c>
      <c r="V759" s="17" t="str">
        <f t="shared" si="59"/>
        <v/>
      </c>
      <c r="X759" s="17" t="str">
        <f>IF(C759="", "", IF(COUNTIF('Client List'!$Y$12:$Y$261, C759)=0, "X", ""))</f>
        <v/>
      </c>
      <c r="Z759" s="17" t="str">
        <f>IF(E759="", "", IF(COUNTIF('Client List'!$Y$12:$Y$261, E759)=0, "X", ""))</f>
        <v/>
      </c>
      <c r="AB759" s="17" t="str">
        <f>IF(G759="", "", IF(COUNTIF('Client List'!$Y$12:$Y$261, G759)=0, "X", ""))</f>
        <v/>
      </c>
      <c r="AD759" s="17" t="str">
        <f>IF(I759="", "", IF(COUNTIF('Client List'!$Y$12:$Y$261, I759)=0, "X", ""))</f>
        <v/>
      </c>
    </row>
    <row r="760" spans="1:30" x14ac:dyDescent="0.25">
      <c r="A760" s="48"/>
      <c r="B760" s="64"/>
      <c r="C760" s="57"/>
      <c r="D760" s="59"/>
      <c r="E760" s="57"/>
      <c r="F760" s="59"/>
      <c r="G760" s="57"/>
      <c r="H760" s="59"/>
      <c r="I760" s="57"/>
      <c r="J760" s="59"/>
      <c r="K760" s="48"/>
      <c r="M760" s="17" t="str">
        <f>IF($B760="", "", IF($B760&gt;'Client List'!$AA$22, 'Client List'!$AB$21, TEXT($B760, "mmm yyyy")))</f>
        <v/>
      </c>
      <c r="O760" s="17" t="str">
        <f t="shared" si="55"/>
        <v/>
      </c>
      <c r="S760" s="17" t="str">
        <f t="shared" si="56"/>
        <v/>
      </c>
      <c r="T760" s="17" t="str">
        <f t="shared" si="57"/>
        <v/>
      </c>
      <c r="U760" s="17" t="str">
        <f t="shared" si="58"/>
        <v/>
      </c>
      <c r="V760" s="17" t="str">
        <f t="shared" si="59"/>
        <v/>
      </c>
      <c r="X760" s="17" t="str">
        <f>IF(C760="", "", IF(COUNTIF('Client List'!$Y$12:$Y$261, C760)=0, "X", ""))</f>
        <v/>
      </c>
      <c r="Z760" s="17" t="str">
        <f>IF(E760="", "", IF(COUNTIF('Client List'!$Y$12:$Y$261, E760)=0, "X", ""))</f>
        <v/>
      </c>
      <c r="AB760" s="17" t="str">
        <f>IF(G760="", "", IF(COUNTIF('Client List'!$Y$12:$Y$261, G760)=0, "X", ""))</f>
        <v/>
      </c>
      <c r="AD760" s="17" t="str">
        <f>IF(I760="", "", IF(COUNTIF('Client List'!$Y$12:$Y$261, I760)=0, "X", ""))</f>
        <v/>
      </c>
    </row>
    <row r="761" spans="1:30" x14ac:dyDescent="0.25">
      <c r="A761" s="48"/>
      <c r="B761" s="64"/>
      <c r="C761" s="57"/>
      <c r="D761" s="59"/>
      <c r="E761" s="57"/>
      <c r="F761" s="59"/>
      <c r="G761" s="57"/>
      <c r="H761" s="59"/>
      <c r="I761" s="57"/>
      <c r="J761" s="59"/>
      <c r="K761" s="48"/>
      <c r="M761" s="17" t="str">
        <f>IF($B761="", "", IF($B761&gt;'Client List'!$AA$22, 'Client List'!$AB$21, TEXT($B761, "mmm yyyy")))</f>
        <v/>
      </c>
      <c r="O761" s="17" t="str">
        <f t="shared" si="55"/>
        <v/>
      </c>
      <c r="S761" s="17" t="str">
        <f t="shared" si="56"/>
        <v/>
      </c>
      <c r="T761" s="17" t="str">
        <f t="shared" si="57"/>
        <v/>
      </c>
      <c r="U761" s="17" t="str">
        <f t="shared" si="58"/>
        <v/>
      </c>
      <c r="V761" s="17" t="str">
        <f t="shared" si="59"/>
        <v/>
      </c>
      <c r="X761" s="17" t="str">
        <f>IF(C761="", "", IF(COUNTIF('Client List'!$Y$12:$Y$261, C761)=0, "X", ""))</f>
        <v/>
      </c>
      <c r="Z761" s="17" t="str">
        <f>IF(E761="", "", IF(COUNTIF('Client List'!$Y$12:$Y$261, E761)=0, "X", ""))</f>
        <v/>
      </c>
      <c r="AB761" s="17" t="str">
        <f>IF(G761="", "", IF(COUNTIF('Client List'!$Y$12:$Y$261, G761)=0, "X", ""))</f>
        <v/>
      </c>
      <c r="AD761" s="17" t="str">
        <f>IF(I761="", "", IF(COUNTIF('Client List'!$Y$12:$Y$261, I761)=0, "X", ""))</f>
        <v/>
      </c>
    </row>
    <row r="762" spans="1:30" x14ac:dyDescent="0.25">
      <c r="A762" s="48"/>
      <c r="B762" s="64"/>
      <c r="C762" s="57"/>
      <c r="D762" s="59"/>
      <c r="E762" s="57"/>
      <c r="F762" s="59"/>
      <c r="G762" s="57"/>
      <c r="H762" s="59"/>
      <c r="I762" s="57"/>
      <c r="J762" s="59"/>
      <c r="K762" s="48"/>
      <c r="M762" s="17" t="str">
        <f>IF($B762="", "", IF($B762&gt;'Client List'!$AA$22, 'Client List'!$AB$21, TEXT($B762, "mmm yyyy")))</f>
        <v/>
      </c>
      <c r="O762" s="17" t="str">
        <f t="shared" si="55"/>
        <v/>
      </c>
      <c r="S762" s="17" t="str">
        <f t="shared" si="56"/>
        <v/>
      </c>
      <c r="T762" s="17" t="str">
        <f t="shared" si="57"/>
        <v/>
      </c>
      <c r="U762" s="17" t="str">
        <f t="shared" si="58"/>
        <v/>
      </c>
      <c r="V762" s="17" t="str">
        <f t="shared" si="59"/>
        <v/>
      </c>
      <c r="X762" s="17" t="str">
        <f>IF(C762="", "", IF(COUNTIF('Client List'!$Y$12:$Y$261, C762)=0, "X", ""))</f>
        <v/>
      </c>
      <c r="Z762" s="17" t="str">
        <f>IF(E762="", "", IF(COUNTIF('Client List'!$Y$12:$Y$261, E762)=0, "X", ""))</f>
        <v/>
      </c>
      <c r="AB762" s="17" t="str">
        <f>IF(G762="", "", IF(COUNTIF('Client List'!$Y$12:$Y$261, G762)=0, "X", ""))</f>
        <v/>
      </c>
      <c r="AD762" s="17" t="str">
        <f>IF(I762="", "", IF(COUNTIF('Client List'!$Y$12:$Y$261, I762)=0, "X", ""))</f>
        <v/>
      </c>
    </row>
    <row r="763" spans="1:30" x14ac:dyDescent="0.25">
      <c r="A763" s="48"/>
      <c r="B763" s="64"/>
      <c r="C763" s="57"/>
      <c r="D763" s="59"/>
      <c r="E763" s="57"/>
      <c r="F763" s="59"/>
      <c r="G763" s="57"/>
      <c r="H763" s="59"/>
      <c r="I763" s="57"/>
      <c r="J763" s="59"/>
      <c r="K763" s="48"/>
      <c r="M763" s="17" t="str">
        <f>IF($B763="", "", IF($B763&gt;'Client List'!$AA$22, 'Client List'!$AB$21, TEXT($B763, "mmm yyyy")))</f>
        <v/>
      </c>
      <c r="O763" s="17" t="str">
        <f t="shared" si="55"/>
        <v/>
      </c>
      <c r="S763" s="17" t="str">
        <f t="shared" si="56"/>
        <v/>
      </c>
      <c r="T763" s="17" t="str">
        <f t="shared" si="57"/>
        <v/>
      </c>
      <c r="U763" s="17" t="str">
        <f t="shared" si="58"/>
        <v/>
      </c>
      <c r="V763" s="17" t="str">
        <f t="shared" si="59"/>
        <v/>
      </c>
      <c r="X763" s="17" t="str">
        <f>IF(C763="", "", IF(COUNTIF('Client List'!$Y$12:$Y$261, C763)=0, "X", ""))</f>
        <v/>
      </c>
      <c r="Z763" s="17" t="str">
        <f>IF(E763="", "", IF(COUNTIF('Client List'!$Y$12:$Y$261, E763)=0, "X", ""))</f>
        <v/>
      </c>
      <c r="AB763" s="17" t="str">
        <f>IF(G763="", "", IF(COUNTIF('Client List'!$Y$12:$Y$261, G763)=0, "X", ""))</f>
        <v/>
      </c>
      <c r="AD763" s="17" t="str">
        <f>IF(I763="", "", IF(COUNTIF('Client List'!$Y$12:$Y$261, I763)=0, "X", ""))</f>
        <v/>
      </c>
    </row>
    <row r="764" spans="1:30" x14ac:dyDescent="0.25">
      <c r="A764" s="48"/>
      <c r="B764" s="64"/>
      <c r="C764" s="57"/>
      <c r="D764" s="59"/>
      <c r="E764" s="57"/>
      <c r="F764" s="59"/>
      <c r="G764" s="57"/>
      <c r="H764" s="59"/>
      <c r="I764" s="57"/>
      <c r="J764" s="59"/>
      <c r="K764" s="48"/>
      <c r="M764" s="17" t="str">
        <f>IF($B764="", "", IF($B764&gt;'Client List'!$AA$22, 'Client List'!$AB$21, TEXT($B764, "mmm yyyy")))</f>
        <v/>
      </c>
      <c r="O764" s="17" t="str">
        <f t="shared" si="55"/>
        <v/>
      </c>
      <c r="S764" s="17" t="str">
        <f t="shared" si="56"/>
        <v/>
      </c>
      <c r="T764" s="17" t="str">
        <f t="shared" si="57"/>
        <v/>
      </c>
      <c r="U764" s="17" t="str">
        <f t="shared" si="58"/>
        <v/>
      </c>
      <c r="V764" s="17" t="str">
        <f t="shared" si="59"/>
        <v/>
      </c>
      <c r="X764" s="17" t="str">
        <f>IF(C764="", "", IF(COUNTIF('Client List'!$Y$12:$Y$261, C764)=0, "X", ""))</f>
        <v/>
      </c>
      <c r="Z764" s="17" t="str">
        <f>IF(E764="", "", IF(COUNTIF('Client List'!$Y$12:$Y$261, E764)=0, "X", ""))</f>
        <v/>
      </c>
      <c r="AB764" s="17" t="str">
        <f>IF(G764="", "", IF(COUNTIF('Client List'!$Y$12:$Y$261, G764)=0, "X", ""))</f>
        <v/>
      </c>
      <c r="AD764" s="17" t="str">
        <f>IF(I764="", "", IF(COUNTIF('Client List'!$Y$12:$Y$261, I764)=0, "X", ""))</f>
        <v/>
      </c>
    </row>
    <row r="765" spans="1:30" x14ac:dyDescent="0.25">
      <c r="A765" s="48"/>
      <c r="B765" s="64"/>
      <c r="C765" s="57"/>
      <c r="D765" s="59"/>
      <c r="E765" s="57"/>
      <c r="F765" s="59"/>
      <c r="G765" s="57"/>
      <c r="H765" s="59"/>
      <c r="I765" s="57"/>
      <c r="J765" s="59"/>
      <c r="K765" s="48"/>
      <c r="M765" s="17" t="str">
        <f>IF($B765="", "", IF($B765&gt;'Client List'!$AA$22, 'Client List'!$AB$21, TEXT($B765, "mmm yyyy")))</f>
        <v/>
      </c>
      <c r="O765" s="17" t="str">
        <f t="shared" si="55"/>
        <v/>
      </c>
      <c r="S765" s="17" t="str">
        <f t="shared" si="56"/>
        <v/>
      </c>
      <c r="T765" s="17" t="str">
        <f t="shared" si="57"/>
        <v/>
      </c>
      <c r="U765" s="17" t="str">
        <f t="shared" si="58"/>
        <v/>
      </c>
      <c r="V765" s="17" t="str">
        <f t="shared" si="59"/>
        <v/>
      </c>
      <c r="X765" s="17" t="str">
        <f>IF(C765="", "", IF(COUNTIF('Client List'!$Y$12:$Y$261, C765)=0, "X", ""))</f>
        <v/>
      </c>
      <c r="Z765" s="17" t="str">
        <f>IF(E765="", "", IF(COUNTIF('Client List'!$Y$12:$Y$261, E765)=0, "X", ""))</f>
        <v/>
      </c>
      <c r="AB765" s="17" t="str">
        <f>IF(G765="", "", IF(COUNTIF('Client List'!$Y$12:$Y$261, G765)=0, "X", ""))</f>
        <v/>
      </c>
      <c r="AD765" s="17" t="str">
        <f>IF(I765="", "", IF(COUNTIF('Client List'!$Y$12:$Y$261, I765)=0, "X", ""))</f>
        <v/>
      </c>
    </row>
    <row r="766" spans="1:30" x14ac:dyDescent="0.25">
      <c r="A766" s="48"/>
      <c r="B766" s="64"/>
      <c r="C766" s="57"/>
      <c r="D766" s="59"/>
      <c r="E766" s="57"/>
      <c r="F766" s="59"/>
      <c r="G766" s="57"/>
      <c r="H766" s="59"/>
      <c r="I766" s="57"/>
      <c r="J766" s="59"/>
      <c r="K766" s="48"/>
      <c r="M766" s="17" t="str">
        <f>IF($B766="", "", IF($B766&gt;'Client List'!$AA$22, 'Client List'!$AB$21, TEXT($B766, "mmm yyyy")))</f>
        <v/>
      </c>
      <c r="O766" s="17" t="str">
        <f t="shared" si="55"/>
        <v/>
      </c>
      <c r="S766" s="17" t="str">
        <f t="shared" si="56"/>
        <v/>
      </c>
      <c r="T766" s="17" t="str">
        <f t="shared" si="57"/>
        <v/>
      </c>
      <c r="U766" s="17" t="str">
        <f t="shared" si="58"/>
        <v/>
      </c>
      <c r="V766" s="17" t="str">
        <f t="shared" si="59"/>
        <v/>
      </c>
      <c r="X766" s="17" t="str">
        <f>IF(C766="", "", IF(COUNTIF('Client List'!$Y$12:$Y$261, C766)=0, "X", ""))</f>
        <v/>
      </c>
      <c r="Z766" s="17" t="str">
        <f>IF(E766="", "", IF(COUNTIF('Client List'!$Y$12:$Y$261, E766)=0, "X", ""))</f>
        <v/>
      </c>
      <c r="AB766" s="17" t="str">
        <f>IF(G766="", "", IF(COUNTIF('Client List'!$Y$12:$Y$261, G766)=0, "X", ""))</f>
        <v/>
      </c>
      <c r="AD766" s="17" t="str">
        <f>IF(I766="", "", IF(COUNTIF('Client List'!$Y$12:$Y$261, I766)=0, "X", ""))</f>
        <v/>
      </c>
    </row>
    <row r="767" spans="1:30" x14ac:dyDescent="0.25">
      <c r="A767" s="48"/>
      <c r="B767" s="64"/>
      <c r="C767" s="57"/>
      <c r="D767" s="59"/>
      <c r="E767" s="57"/>
      <c r="F767" s="59"/>
      <c r="G767" s="57"/>
      <c r="H767" s="59"/>
      <c r="I767" s="57"/>
      <c r="J767" s="59"/>
      <c r="K767" s="48"/>
      <c r="M767" s="17" t="str">
        <f>IF($B767="", "", IF($B767&gt;'Client List'!$AA$22, 'Client List'!$AB$21, TEXT($B767, "mmm yyyy")))</f>
        <v/>
      </c>
      <c r="O767" s="17" t="str">
        <f t="shared" si="55"/>
        <v/>
      </c>
      <c r="S767" s="17" t="str">
        <f t="shared" si="56"/>
        <v/>
      </c>
      <c r="T767" s="17" t="str">
        <f t="shared" si="57"/>
        <v/>
      </c>
      <c r="U767" s="17" t="str">
        <f t="shared" si="58"/>
        <v/>
      </c>
      <c r="V767" s="17" t="str">
        <f t="shared" si="59"/>
        <v/>
      </c>
      <c r="X767" s="17" t="str">
        <f>IF(C767="", "", IF(COUNTIF('Client List'!$Y$12:$Y$261, C767)=0, "X", ""))</f>
        <v/>
      </c>
      <c r="Z767" s="17" t="str">
        <f>IF(E767="", "", IF(COUNTIF('Client List'!$Y$12:$Y$261, E767)=0, "X", ""))</f>
        <v/>
      </c>
      <c r="AB767" s="17" t="str">
        <f>IF(G767="", "", IF(COUNTIF('Client List'!$Y$12:$Y$261, G767)=0, "X", ""))</f>
        <v/>
      </c>
      <c r="AD767" s="17" t="str">
        <f>IF(I767="", "", IF(COUNTIF('Client List'!$Y$12:$Y$261, I767)=0, "X", ""))</f>
        <v/>
      </c>
    </row>
    <row r="768" spans="1:30" x14ac:dyDescent="0.25">
      <c r="A768" s="48"/>
      <c r="B768" s="64"/>
      <c r="C768" s="57"/>
      <c r="D768" s="59"/>
      <c r="E768" s="57"/>
      <c r="F768" s="59"/>
      <c r="G768" s="57"/>
      <c r="H768" s="59"/>
      <c r="I768" s="57"/>
      <c r="J768" s="59"/>
      <c r="K768" s="48"/>
      <c r="M768" s="17" t="str">
        <f>IF($B768="", "", IF($B768&gt;'Client List'!$AA$22, 'Client List'!$AB$21, TEXT($B768, "mmm yyyy")))</f>
        <v/>
      </c>
      <c r="O768" s="17" t="str">
        <f t="shared" si="55"/>
        <v/>
      </c>
      <c r="S768" s="17" t="str">
        <f t="shared" si="56"/>
        <v/>
      </c>
      <c r="T768" s="17" t="str">
        <f t="shared" si="57"/>
        <v/>
      </c>
      <c r="U768" s="17" t="str">
        <f t="shared" si="58"/>
        <v/>
      </c>
      <c r="V768" s="17" t="str">
        <f t="shared" si="59"/>
        <v/>
      </c>
      <c r="X768" s="17" t="str">
        <f>IF(C768="", "", IF(COUNTIF('Client List'!$Y$12:$Y$261, C768)=0, "X", ""))</f>
        <v/>
      </c>
      <c r="Z768" s="17" t="str">
        <f>IF(E768="", "", IF(COUNTIF('Client List'!$Y$12:$Y$261, E768)=0, "X", ""))</f>
        <v/>
      </c>
      <c r="AB768" s="17" t="str">
        <f>IF(G768="", "", IF(COUNTIF('Client List'!$Y$12:$Y$261, G768)=0, "X", ""))</f>
        <v/>
      </c>
      <c r="AD768" s="17" t="str">
        <f>IF(I768="", "", IF(COUNTIF('Client List'!$Y$12:$Y$261, I768)=0, "X", ""))</f>
        <v/>
      </c>
    </row>
    <row r="769" spans="1:30" x14ac:dyDescent="0.25">
      <c r="A769" s="48"/>
      <c r="B769" s="64"/>
      <c r="C769" s="57"/>
      <c r="D769" s="59"/>
      <c r="E769" s="57"/>
      <c r="F769" s="59"/>
      <c r="G769" s="57"/>
      <c r="H769" s="59"/>
      <c r="I769" s="57"/>
      <c r="J769" s="59"/>
      <c r="K769" s="48"/>
      <c r="M769" s="17" t="str">
        <f>IF($B769="", "", IF($B769&gt;'Client List'!$AA$22, 'Client List'!$AB$21, TEXT($B769, "mmm yyyy")))</f>
        <v/>
      </c>
      <c r="O769" s="17" t="str">
        <f t="shared" si="55"/>
        <v/>
      </c>
      <c r="S769" s="17" t="str">
        <f t="shared" si="56"/>
        <v/>
      </c>
      <c r="T769" s="17" t="str">
        <f t="shared" si="57"/>
        <v/>
      </c>
      <c r="U769" s="17" t="str">
        <f t="shared" si="58"/>
        <v/>
      </c>
      <c r="V769" s="17" t="str">
        <f t="shared" si="59"/>
        <v/>
      </c>
      <c r="X769" s="17" t="str">
        <f>IF(C769="", "", IF(COUNTIF('Client List'!$Y$12:$Y$261, C769)=0, "X", ""))</f>
        <v/>
      </c>
      <c r="Z769" s="17" t="str">
        <f>IF(E769="", "", IF(COUNTIF('Client List'!$Y$12:$Y$261, E769)=0, "X", ""))</f>
        <v/>
      </c>
      <c r="AB769" s="17" t="str">
        <f>IF(G769="", "", IF(COUNTIF('Client List'!$Y$12:$Y$261, G769)=0, "X", ""))</f>
        <v/>
      </c>
      <c r="AD769" s="17" t="str">
        <f>IF(I769="", "", IF(COUNTIF('Client List'!$Y$12:$Y$261, I769)=0, "X", ""))</f>
        <v/>
      </c>
    </row>
    <row r="770" spans="1:30" x14ac:dyDescent="0.25">
      <c r="A770" s="48"/>
      <c r="B770" s="64"/>
      <c r="C770" s="57"/>
      <c r="D770" s="59"/>
      <c r="E770" s="57"/>
      <c r="F770" s="59"/>
      <c r="G770" s="57"/>
      <c r="H770" s="59"/>
      <c r="I770" s="57"/>
      <c r="J770" s="59"/>
      <c r="K770" s="48"/>
      <c r="M770" s="17" t="str">
        <f>IF($B770="", "", IF($B770&gt;'Client List'!$AA$22, 'Client List'!$AB$21, TEXT($B770, "mmm yyyy")))</f>
        <v/>
      </c>
      <c r="O770" s="17" t="str">
        <f t="shared" si="55"/>
        <v/>
      </c>
      <c r="S770" s="17" t="str">
        <f t="shared" si="56"/>
        <v/>
      </c>
      <c r="T770" s="17" t="str">
        <f t="shared" si="57"/>
        <v/>
      </c>
      <c r="U770" s="17" t="str">
        <f t="shared" si="58"/>
        <v/>
      </c>
      <c r="V770" s="17" t="str">
        <f t="shared" si="59"/>
        <v/>
      </c>
      <c r="X770" s="17" t="str">
        <f>IF(C770="", "", IF(COUNTIF('Client List'!$Y$12:$Y$261, C770)=0, "X", ""))</f>
        <v/>
      </c>
      <c r="Z770" s="17" t="str">
        <f>IF(E770="", "", IF(COUNTIF('Client List'!$Y$12:$Y$261, E770)=0, "X", ""))</f>
        <v/>
      </c>
      <c r="AB770" s="17" t="str">
        <f>IF(G770="", "", IF(COUNTIF('Client List'!$Y$12:$Y$261, G770)=0, "X", ""))</f>
        <v/>
      </c>
      <c r="AD770" s="17" t="str">
        <f>IF(I770="", "", IF(COUNTIF('Client List'!$Y$12:$Y$261, I770)=0, "X", ""))</f>
        <v/>
      </c>
    </row>
    <row r="771" spans="1:30" x14ac:dyDescent="0.25">
      <c r="A771" s="48"/>
      <c r="B771" s="64"/>
      <c r="C771" s="57"/>
      <c r="D771" s="59"/>
      <c r="E771" s="57"/>
      <c r="F771" s="59"/>
      <c r="G771" s="57"/>
      <c r="H771" s="59"/>
      <c r="I771" s="57"/>
      <c r="J771" s="59"/>
      <c r="K771" s="48"/>
      <c r="M771" s="17" t="str">
        <f>IF($B771="", "", IF($B771&gt;'Client List'!$AA$22, 'Client List'!$AB$21, TEXT($B771, "mmm yyyy")))</f>
        <v/>
      </c>
      <c r="O771" s="17" t="str">
        <f t="shared" si="55"/>
        <v/>
      </c>
      <c r="S771" s="17" t="str">
        <f t="shared" si="56"/>
        <v/>
      </c>
      <c r="T771" s="17" t="str">
        <f t="shared" si="57"/>
        <v/>
      </c>
      <c r="U771" s="17" t="str">
        <f t="shared" si="58"/>
        <v/>
      </c>
      <c r="V771" s="17" t="str">
        <f t="shared" si="59"/>
        <v/>
      </c>
      <c r="X771" s="17" t="str">
        <f>IF(C771="", "", IF(COUNTIF('Client List'!$Y$12:$Y$261, C771)=0, "X", ""))</f>
        <v/>
      </c>
      <c r="Z771" s="17" t="str">
        <f>IF(E771="", "", IF(COUNTIF('Client List'!$Y$12:$Y$261, E771)=0, "X", ""))</f>
        <v/>
      </c>
      <c r="AB771" s="17" t="str">
        <f>IF(G771="", "", IF(COUNTIF('Client List'!$Y$12:$Y$261, G771)=0, "X", ""))</f>
        <v/>
      </c>
      <c r="AD771" s="17" t="str">
        <f>IF(I771="", "", IF(COUNTIF('Client List'!$Y$12:$Y$261, I771)=0, "X", ""))</f>
        <v/>
      </c>
    </row>
    <row r="772" spans="1:30" x14ac:dyDescent="0.25">
      <c r="A772" s="48"/>
      <c r="B772" s="64"/>
      <c r="C772" s="57"/>
      <c r="D772" s="59"/>
      <c r="E772" s="57"/>
      <c r="F772" s="59"/>
      <c r="G772" s="57"/>
      <c r="H772" s="59"/>
      <c r="I772" s="57"/>
      <c r="J772" s="59"/>
      <c r="K772" s="48"/>
      <c r="M772" s="17" t="str">
        <f>IF($B772="", "", IF($B772&gt;'Client List'!$AA$22, 'Client List'!$AB$21, TEXT($B772, "mmm yyyy")))</f>
        <v/>
      </c>
      <c r="O772" s="17" t="str">
        <f t="shared" si="55"/>
        <v/>
      </c>
      <c r="S772" s="17" t="str">
        <f t="shared" si="56"/>
        <v/>
      </c>
      <c r="T772" s="17" t="str">
        <f t="shared" si="57"/>
        <v/>
      </c>
      <c r="U772" s="17" t="str">
        <f t="shared" si="58"/>
        <v/>
      </c>
      <c r="V772" s="17" t="str">
        <f t="shared" si="59"/>
        <v/>
      </c>
      <c r="X772" s="17" t="str">
        <f>IF(C772="", "", IF(COUNTIF('Client List'!$Y$12:$Y$261, C772)=0, "X", ""))</f>
        <v/>
      </c>
      <c r="Z772" s="17" t="str">
        <f>IF(E772="", "", IF(COUNTIF('Client List'!$Y$12:$Y$261, E772)=0, "X", ""))</f>
        <v/>
      </c>
      <c r="AB772" s="17" t="str">
        <f>IF(G772="", "", IF(COUNTIF('Client List'!$Y$12:$Y$261, G772)=0, "X", ""))</f>
        <v/>
      </c>
      <c r="AD772" s="17" t="str">
        <f>IF(I772="", "", IF(COUNTIF('Client List'!$Y$12:$Y$261, I772)=0, "X", ""))</f>
        <v/>
      </c>
    </row>
    <row r="773" spans="1:30" x14ac:dyDescent="0.25">
      <c r="A773" s="48"/>
      <c r="B773" s="64"/>
      <c r="C773" s="57"/>
      <c r="D773" s="59"/>
      <c r="E773" s="57"/>
      <c r="F773" s="59"/>
      <c r="G773" s="57"/>
      <c r="H773" s="59"/>
      <c r="I773" s="57"/>
      <c r="J773" s="59"/>
      <c r="K773" s="48"/>
      <c r="M773" s="17" t="str">
        <f>IF($B773="", "", IF($B773&gt;'Client List'!$AA$22, 'Client List'!$AB$21, TEXT($B773, "mmm yyyy")))</f>
        <v/>
      </c>
      <c r="O773" s="17" t="str">
        <f t="shared" si="55"/>
        <v/>
      </c>
      <c r="S773" s="17" t="str">
        <f t="shared" si="56"/>
        <v/>
      </c>
      <c r="T773" s="17" t="str">
        <f t="shared" si="57"/>
        <v/>
      </c>
      <c r="U773" s="17" t="str">
        <f t="shared" si="58"/>
        <v/>
      </c>
      <c r="V773" s="17" t="str">
        <f t="shared" si="59"/>
        <v/>
      </c>
      <c r="X773" s="17" t="str">
        <f>IF(C773="", "", IF(COUNTIF('Client List'!$Y$12:$Y$261, C773)=0, "X", ""))</f>
        <v/>
      </c>
      <c r="Z773" s="17" t="str">
        <f>IF(E773="", "", IF(COUNTIF('Client List'!$Y$12:$Y$261, E773)=0, "X", ""))</f>
        <v/>
      </c>
      <c r="AB773" s="17" t="str">
        <f>IF(G773="", "", IF(COUNTIF('Client List'!$Y$12:$Y$261, G773)=0, "X", ""))</f>
        <v/>
      </c>
      <c r="AD773" s="17" t="str">
        <f>IF(I773="", "", IF(COUNTIF('Client List'!$Y$12:$Y$261, I773)=0, "X", ""))</f>
        <v/>
      </c>
    </row>
    <row r="774" spans="1:30" x14ac:dyDescent="0.25">
      <c r="A774" s="48"/>
      <c r="B774" s="64"/>
      <c r="C774" s="57"/>
      <c r="D774" s="59"/>
      <c r="E774" s="57"/>
      <c r="F774" s="59"/>
      <c r="G774" s="57"/>
      <c r="H774" s="59"/>
      <c r="I774" s="57"/>
      <c r="J774" s="59"/>
      <c r="K774" s="48"/>
      <c r="M774" s="17" t="str">
        <f>IF($B774="", "", IF($B774&gt;'Client List'!$AA$22, 'Client List'!$AB$21, TEXT($B774, "mmm yyyy")))</f>
        <v/>
      </c>
      <c r="O774" s="17" t="str">
        <f t="shared" si="55"/>
        <v/>
      </c>
      <c r="S774" s="17" t="str">
        <f t="shared" si="56"/>
        <v/>
      </c>
      <c r="T774" s="17" t="str">
        <f t="shared" si="57"/>
        <v/>
      </c>
      <c r="U774" s="17" t="str">
        <f t="shared" si="58"/>
        <v/>
      </c>
      <c r="V774" s="17" t="str">
        <f t="shared" si="59"/>
        <v/>
      </c>
      <c r="X774" s="17" t="str">
        <f>IF(C774="", "", IF(COUNTIF('Client List'!$Y$12:$Y$261, C774)=0, "X", ""))</f>
        <v/>
      </c>
      <c r="Z774" s="17" t="str">
        <f>IF(E774="", "", IF(COUNTIF('Client List'!$Y$12:$Y$261, E774)=0, "X", ""))</f>
        <v/>
      </c>
      <c r="AB774" s="17" t="str">
        <f>IF(G774="", "", IF(COUNTIF('Client List'!$Y$12:$Y$261, G774)=0, "X", ""))</f>
        <v/>
      </c>
      <c r="AD774" s="17" t="str">
        <f>IF(I774="", "", IF(COUNTIF('Client List'!$Y$12:$Y$261, I774)=0, "X", ""))</f>
        <v/>
      </c>
    </row>
    <row r="775" spans="1:30" x14ac:dyDescent="0.25">
      <c r="A775" s="48"/>
      <c r="B775" s="64"/>
      <c r="C775" s="57"/>
      <c r="D775" s="59"/>
      <c r="E775" s="57"/>
      <c r="F775" s="59"/>
      <c r="G775" s="57"/>
      <c r="H775" s="59"/>
      <c r="I775" s="57"/>
      <c r="J775" s="59"/>
      <c r="K775" s="48"/>
      <c r="M775" s="17" t="str">
        <f>IF($B775="", "", IF($B775&gt;'Client List'!$AA$22, 'Client List'!$AB$21, TEXT($B775, "mmm yyyy")))</f>
        <v/>
      </c>
      <c r="O775" s="17" t="str">
        <f t="shared" si="55"/>
        <v/>
      </c>
      <c r="S775" s="17" t="str">
        <f t="shared" si="56"/>
        <v/>
      </c>
      <c r="T775" s="17" t="str">
        <f t="shared" si="57"/>
        <v/>
      </c>
      <c r="U775" s="17" t="str">
        <f t="shared" si="58"/>
        <v/>
      </c>
      <c r="V775" s="17" t="str">
        <f t="shared" si="59"/>
        <v/>
      </c>
      <c r="X775" s="17" t="str">
        <f>IF(C775="", "", IF(COUNTIF('Client List'!$Y$12:$Y$261, C775)=0, "X", ""))</f>
        <v/>
      </c>
      <c r="Z775" s="17" t="str">
        <f>IF(E775="", "", IF(COUNTIF('Client List'!$Y$12:$Y$261, E775)=0, "X", ""))</f>
        <v/>
      </c>
      <c r="AB775" s="17" t="str">
        <f>IF(G775="", "", IF(COUNTIF('Client List'!$Y$12:$Y$261, G775)=0, "X", ""))</f>
        <v/>
      </c>
      <c r="AD775" s="17" t="str">
        <f>IF(I775="", "", IF(COUNTIF('Client List'!$Y$12:$Y$261, I775)=0, "X", ""))</f>
        <v/>
      </c>
    </row>
    <row r="776" spans="1:30" x14ac:dyDescent="0.25">
      <c r="A776" s="48"/>
      <c r="B776" s="64"/>
      <c r="C776" s="57"/>
      <c r="D776" s="59"/>
      <c r="E776" s="57"/>
      <c r="F776" s="59"/>
      <c r="G776" s="57"/>
      <c r="H776" s="59"/>
      <c r="I776" s="57"/>
      <c r="J776" s="59"/>
      <c r="K776" s="48"/>
      <c r="M776" s="17" t="str">
        <f>IF($B776="", "", IF($B776&gt;'Client List'!$AA$22, 'Client List'!$AB$21, TEXT($B776, "mmm yyyy")))</f>
        <v/>
      </c>
      <c r="O776" s="17" t="str">
        <f t="shared" si="55"/>
        <v/>
      </c>
      <c r="S776" s="17" t="str">
        <f t="shared" si="56"/>
        <v/>
      </c>
      <c r="T776" s="17" t="str">
        <f t="shared" si="57"/>
        <v/>
      </c>
      <c r="U776" s="17" t="str">
        <f t="shared" si="58"/>
        <v/>
      </c>
      <c r="V776" s="17" t="str">
        <f t="shared" si="59"/>
        <v/>
      </c>
      <c r="X776" s="17" t="str">
        <f>IF(C776="", "", IF(COUNTIF('Client List'!$Y$12:$Y$261, C776)=0, "X", ""))</f>
        <v/>
      </c>
      <c r="Z776" s="17" t="str">
        <f>IF(E776="", "", IF(COUNTIF('Client List'!$Y$12:$Y$261, E776)=0, "X", ""))</f>
        <v/>
      </c>
      <c r="AB776" s="17" t="str">
        <f>IF(G776="", "", IF(COUNTIF('Client List'!$Y$12:$Y$261, G776)=0, "X", ""))</f>
        <v/>
      </c>
      <c r="AD776" s="17" t="str">
        <f>IF(I776="", "", IF(COUNTIF('Client List'!$Y$12:$Y$261, I776)=0, "X", ""))</f>
        <v/>
      </c>
    </row>
    <row r="777" spans="1:30" x14ac:dyDescent="0.25">
      <c r="A777" s="48"/>
      <c r="B777" s="64"/>
      <c r="C777" s="57"/>
      <c r="D777" s="59"/>
      <c r="E777" s="57"/>
      <c r="F777" s="59"/>
      <c r="G777" s="57"/>
      <c r="H777" s="59"/>
      <c r="I777" s="57"/>
      <c r="J777" s="59"/>
      <c r="K777" s="48"/>
      <c r="M777" s="17" t="str">
        <f>IF($B777="", "", IF($B777&gt;'Client List'!$AA$22, 'Client List'!$AB$21, TEXT($B777, "mmm yyyy")))</f>
        <v/>
      </c>
      <c r="O777" s="17" t="str">
        <f t="shared" si="55"/>
        <v/>
      </c>
      <c r="S777" s="17" t="str">
        <f t="shared" si="56"/>
        <v/>
      </c>
      <c r="T777" s="17" t="str">
        <f t="shared" si="57"/>
        <v/>
      </c>
      <c r="U777" s="17" t="str">
        <f t="shared" si="58"/>
        <v/>
      </c>
      <c r="V777" s="17" t="str">
        <f t="shared" si="59"/>
        <v/>
      </c>
      <c r="X777" s="17" t="str">
        <f>IF(C777="", "", IF(COUNTIF('Client List'!$Y$12:$Y$261, C777)=0, "X", ""))</f>
        <v/>
      </c>
      <c r="Z777" s="17" t="str">
        <f>IF(E777="", "", IF(COUNTIF('Client List'!$Y$12:$Y$261, E777)=0, "X", ""))</f>
        <v/>
      </c>
      <c r="AB777" s="17" t="str">
        <f>IF(G777="", "", IF(COUNTIF('Client List'!$Y$12:$Y$261, G777)=0, "X", ""))</f>
        <v/>
      </c>
      <c r="AD777" s="17" t="str">
        <f>IF(I777="", "", IF(COUNTIF('Client List'!$Y$12:$Y$261, I777)=0, "X", ""))</f>
        <v/>
      </c>
    </row>
    <row r="778" spans="1:30" x14ac:dyDescent="0.25">
      <c r="A778" s="48"/>
      <c r="B778" s="64"/>
      <c r="C778" s="57"/>
      <c r="D778" s="59"/>
      <c r="E778" s="57"/>
      <c r="F778" s="59"/>
      <c r="G778" s="57"/>
      <c r="H778" s="59"/>
      <c r="I778" s="57"/>
      <c r="J778" s="59"/>
      <c r="K778" s="48"/>
      <c r="M778" s="17" t="str">
        <f>IF($B778="", "", IF($B778&gt;'Client List'!$AA$22, 'Client List'!$AB$21, TEXT($B778, "mmm yyyy")))</f>
        <v/>
      </c>
      <c r="O778" s="17" t="str">
        <f t="shared" si="55"/>
        <v/>
      </c>
      <c r="S778" s="17" t="str">
        <f t="shared" si="56"/>
        <v/>
      </c>
      <c r="T778" s="17" t="str">
        <f t="shared" si="57"/>
        <v/>
      </c>
      <c r="U778" s="17" t="str">
        <f t="shared" si="58"/>
        <v/>
      </c>
      <c r="V778" s="17" t="str">
        <f t="shared" si="59"/>
        <v/>
      </c>
      <c r="X778" s="17" t="str">
        <f>IF(C778="", "", IF(COUNTIF('Client List'!$Y$12:$Y$261, C778)=0, "X", ""))</f>
        <v/>
      </c>
      <c r="Z778" s="17" t="str">
        <f>IF(E778="", "", IF(COUNTIF('Client List'!$Y$12:$Y$261, E778)=0, "X", ""))</f>
        <v/>
      </c>
      <c r="AB778" s="17" t="str">
        <f>IF(G778="", "", IF(COUNTIF('Client List'!$Y$12:$Y$261, G778)=0, "X", ""))</f>
        <v/>
      </c>
      <c r="AD778" s="17" t="str">
        <f>IF(I778="", "", IF(COUNTIF('Client List'!$Y$12:$Y$261, I778)=0, "X", ""))</f>
        <v/>
      </c>
    </row>
    <row r="779" spans="1:30" x14ac:dyDescent="0.25">
      <c r="A779" s="48"/>
      <c r="B779" s="64"/>
      <c r="C779" s="57"/>
      <c r="D779" s="59"/>
      <c r="E779" s="57"/>
      <c r="F779" s="59"/>
      <c r="G779" s="57"/>
      <c r="H779" s="59"/>
      <c r="I779" s="57"/>
      <c r="J779" s="59"/>
      <c r="K779" s="48"/>
      <c r="M779" s="17" t="str">
        <f>IF($B779="", "", IF($B779&gt;'Client List'!$AA$22, 'Client List'!$AB$21, TEXT($B779, "mmm yyyy")))</f>
        <v/>
      </c>
      <c r="O779" s="17" t="str">
        <f t="shared" si="55"/>
        <v/>
      </c>
      <c r="S779" s="17" t="str">
        <f t="shared" si="56"/>
        <v/>
      </c>
      <c r="T779" s="17" t="str">
        <f t="shared" si="57"/>
        <v/>
      </c>
      <c r="U779" s="17" t="str">
        <f t="shared" si="58"/>
        <v/>
      </c>
      <c r="V779" s="17" t="str">
        <f t="shared" si="59"/>
        <v/>
      </c>
      <c r="X779" s="17" t="str">
        <f>IF(C779="", "", IF(COUNTIF('Client List'!$Y$12:$Y$261, C779)=0, "X", ""))</f>
        <v/>
      </c>
      <c r="Z779" s="17" t="str">
        <f>IF(E779="", "", IF(COUNTIF('Client List'!$Y$12:$Y$261, E779)=0, "X", ""))</f>
        <v/>
      </c>
      <c r="AB779" s="17" t="str">
        <f>IF(G779="", "", IF(COUNTIF('Client List'!$Y$12:$Y$261, G779)=0, "X", ""))</f>
        <v/>
      </c>
      <c r="AD779" s="17" t="str">
        <f>IF(I779="", "", IF(COUNTIF('Client List'!$Y$12:$Y$261, I779)=0, "X", ""))</f>
        <v/>
      </c>
    </row>
    <row r="780" spans="1:30" x14ac:dyDescent="0.25">
      <c r="A780" s="48"/>
      <c r="B780" s="64"/>
      <c r="C780" s="57"/>
      <c r="D780" s="59"/>
      <c r="E780" s="57"/>
      <c r="F780" s="59"/>
      <c r="G780" s="57"/>
      <c r="H780" s="59"/>
      <c r="I780" s="57"/>
      <c r="J780" s="59"/>
      <c r="K780" s="48"/>
      <c r="M780" s="17" t="str">
        <f>IF($B780="", "", IF($B780&gt;'Client List'!$AA$22, 'Client List'!$AB$21, TEXT($B780, "mmm yyyy")))</f>
        <v/>
      </c>
      <c r="O780" s="17" t="str">
        <f t="shared" si="55"/>
        <v/>
      </c>
      <c r="S780" s="17" t="str">
        <f t="shared" si="56"/>
        <v/>
      </c>
      <c r="T780" s="17" t="str">
        <f t="shared" si="57"/>
        <v/>
      </c>
      <c r="U780" s="17" t="str">
        <f t="shared" si="58"/>
        <v/>
      </c>
      <c r="V780" s="17" t="str">
        <f t="shared" si="59"/>
        <v/>
      </c>
      <c r="X780" s="17" t="str">
        <f>IF(C780="", "", IF(COUNTIF('Client List'!$Y$12:$Y$261, C780)=0, "X", ""))</f>
        <v/>
      </c>
      <c r="Z780" s="17" t="str">
        <f>IF(E780="", "", IF(COUNTIF('Client List'!$Y$12:$Y$261, E780)=0, "X", ""))</f>
        <v/>
      </c>
      <c r="AB780" s="17" t="str">
        <f>IF(G780="", "", IF(COUNTIF('Client List'!$Y$12:$Y$261, G780)=0, "X", ""))</f>
        <v/>
      </c>
      <c r="AD780" s="17" t="str">
        <f>IF(I780="", "", IF(COUNTIF('Client List'!$Y$12:$Y$261, I780)=0, "X", ""))</f>
        <v/>
      </c>
    </row>
    <row r="781" spans="1:30" x14ac:dyDescent="0.25">
      <c r="A781" s="48"/>
      <c r="B781" s="64"/>
      <c r="C781" s="57"/>
      <c r="D781" s="59"/>
      <c r="E781" s="57"/>
      <c r="F781" s="59"/>
      <c r="G781" s="57"/>
      <c r="H781" s="59"/>
      <c r="I781" s="57"/>
      <c r="J781" s="59"/>
      <c r="K781" s="48"/>
      <c r="M781" s="17" t="str">
        <f>IF($B781="", "", IF($B781&gt;'Client List'!$AA$22, 'Client List'!$AB$21, TEXT($B781, "mmm yyyy")))</f>
        <v/>
      </c>
      <c r="O781" s="17" t="str">
        <f t="shared" ref="O781:O844" si="60">IF($B781="", "", IF(OR($B781&lt;$O$6, $B781&gt;$O$7), "X", ""))</f>
        <v/>
      </c>
      <c r="S781" s="17" t="str">
        <f t="shared" ref="S781:S844" si="61">IF($C781="", "", _xlfn.CONCAT($M781, " - ", $C781))</f>
        <v/>
      </c>
      <c r="T781" s="17" t="str">
        <f t="shared" ref="T781:T844" si="62">IF($E781="", "", _xlfn.CONCAT($M781, " - ", $E781))</f>
        <v/>
      </c>
      <c r="U781" s="17" t="str">
        <f t="shared" ref="U781:U844" si="63">IF($G781="", "", _xlfn.CONCAT($M781, " - ", $G781))</f>
        <v/>
      </c>
      <c r="V781" s="17" t="str">
        <f t="shared" ref="V781:V844" si="64">IF($I781="", "", _xlfn.CONCAT($M781, " - ", $I781))</f>
        <v/>
      </c>
      <c r="X781" s="17" t="str">
        <f>IF(C781="", "", IF(COUNTIF('Client List'!$Y$12:$Y$261, C781)=0, "X", ""))</f>
        <v/>
      </c>
      <c r="Z781" s="17" t="str">
        <f>IF(E781="", "", IF(COUNTIF('Client List'!$Y$12:$Y$261, E781)=0, "X", ""))</f>
        <v/>
      </c>
      <c r="AB781" s="17" t="str">
        <f>IF(G781="", "", IF(COUNTIF('Client List'!$Y$12:$Y$261, G781)=0, "X", ""))</f>
        <v/>
      </c>
      <c r="AD781" s="17" t="str">
        <f>IF(I781="", "", IF(COUNTIF('Client List'!$Y$12:$Y$261, I781)=0, "X", ""))</f>
        <v/>
      </c>
    </row>
    <row r="782" spans="1:30" x14ac:dyDescent="0.25">
      <c r="A782" s="48"/>
      <c r="B782" s="64"/>
      <c r="C782" s="57"/>
      <c r="D782" s="59"/>
      <c r="E782" s="57"/>
      <c r="F782" s="59"/>
      <c r="G782" s="57"/>
      <c r="H782" s="59"/>
      <c r="I782" s="57"/>
      <c r="J782" s="59"/>
      <c r="K782" s="48"/>
      <c r="M782" s="17" t="str">
        <f>IF($B782="", "", IF($B782&gt;'Client List'!$AA$22, 'Client List'!$AB$21, TEXT($B782, "mmm yyyy")))</f>
        <v/>
      </c>
      <c r="O782" s="17" t="str">
        <f t="shared" si="60"/>
        <v/>
      </c>
      <c r="S782" s="17" t="str">
        <f t="shared" si="61"/>
        <v/>
      </c>
      <c r="T782" s="17" t="str">
        <f t="shared" si="62"/>
        <v/>
      </c>
      <c r="U782" s="17" t="str">
        <f t="shared" si="63"/>
        <v/>
      </c>
      <c r="V782" s="17" t="str">
        <f t="shared" si="64"/>
        <v/>
      </c>
      <c r="X782" s="17" t="str">
        <f>IF(C782="", "", IF(COUNTIF('Client List'!$Y$12:$Y$261, C782)=0, "X", ""))</f>
        <v/>
      </c>
      <c r="Z782" s="17" t="str">
        <f>IF(E782="", "", IF(COUNTIF('Client List'!$Y$12:$Y$261, E782)=0, "X", ""))</f>
        <v/>
      </c>
      <c r="AB782" s="17" t="str">
        <f>IF(G782="", "", IF(COUNTIF('Client List'!$Y$12:$Y$261, G782)=0, "X", ""))</f>
        <v/>
      </c>
      <c r="AD782" s="17" t="str">
        <f>IF(I782="", "", IF(COUNTIF('Client List'!$Y$12:$Y$261, I782)=0, "X", ""))</f>
        <v/>
      </c>
    </row>
    <row r="783" spans="1:30" x14ac:dyDescent="0.25">
      <c r="A783" s="48"/>
      <c r="B783" s="64"/>
      <c r="C783" s="57"/>
      <c r="D783" s="59"/>
      <c r="E783" s="57"/>
      <c r="F783" s="59"/>
      <c r="G783" s="57"/>
      <c r="H783" s="59"/>
      <c r="I783" s="57"/>
      <c r="J783" s="59"/>
      <c r="K783" s="48"/>
      <c r="M783" s="17" t="str">
        <f>IF($B783="", "", IF($B783&gt;'Client List'!$AA$22, 'Client List'!$AB$21, TEXT($B783, "mmm yyyy")))</f>
        <v/>
      </c>
      <c r="O783" s="17" t="str">
        <f t="shared" si="60"/>
        <v/>
      </c>
      <c r="S783" s="17" t="str">
        <f t="shared" si="61"/>
        <v/>
      </c>
      <c r="T783" s="17" t="str">
        <f t="shared" si="62"/>
        <v/>
      </c>
      <c r="U783" s="17" t="str">
        <f t="shared" si="63"/>
        <v/>
      </c>
      <c r="V783" s="17" t="str">
        <f t="shared" si="64"/>
        <v/>
      </c>
      <c r="X783" s="17" t="str">
        <f>IF(C783="", "", IF(COUNTIF('Client List'!$Y$12:$Y$261, C783)=0, "X", ""))</f>
        <v/>
      </c>
      <c r="Z783" s="17" t="str">
        <f>IF(E783="", "", IF(COUNTIF('Client List'!$Y$12:$Y$261, E783)=0, "X", ""))</f>
        <v/>
      </c>
      <c r="AB783" s="17" t="str">
        <f>IF(G783="", "", IF(COUNTIF('Client List'!$Y$12:$Y$261, G783)=0, "X", ""))</f>
        <v/>
      </c>
      <c r="AD783" s="17" t="str">
        <f>IF(I783="", "", IF(COUNTIF('Client List'!$Y$12:$Y$261, I783)=0, "X", ""))</f>
        <v/>
      </c>
    </row>
    <row r="784" spans="1:30" x14ac:dyDescent="0.25">
      <c r="A784" s="48"/>
      <c r="B784" s="64"/>
      <c r="C784" s="57"/>
      <c r="D784" s="59"/>
      <c r="E784" s="57"/>
      <c r="F784" s="59"/>
      <c r="G784" s="57"/>
      <c r="H784" s="59"/>
      <c r="I784" s="57"/>
      <c r="J784" s="59"/>
      <c r="K784" s="48"/>
      <c r="M784" s="17" t="str">
        <f>IF($B784="", "", IF($B784&gt;'Client List'!$AA$22, 'Client List'!$AB$21, TEXT($B784, "mmm yyyy")))</f>
        <v/>
      </c>
      <c r="O784" s="17" t="str">
        <f t="shared" si="60"/>
        <v/>
      </c>
      <c r="S784" s="17" t="str">
        <f t="shared" si="61"/>
        <v/>
      </c>
      <c r="T784" s="17" t="str">
        <f t="shared" si="62"/>
        <v/>
      </c>
      <c r="U784" s="17" t="str">
        <f t="shared" si="63"/>
        <v/>
      </c>
      <c r="V784" s="17" t="str">
        <f t="shared" si="64"/>
        <v/>
      </c>
      <c r="X784" s="17" t="str">
        <f>IF(C784="", "", IF(COUNTIF('Client List'!$Y$12:$Y$261, C784)=0, "X", ""))</f>
        <v/>
      </c>
      <c r="Z784" s="17" t="str">
        <f>IF(E784="", "", IF(COUNTIF('Client List'!$Y$12:$Y$261, E784)=0, "X", ""))</f>
        <v/>
      </c>
      <c r="AB784" s="17" t="str">
        <f>IF(G784="", "", IF(COUNTIF('Client List'!$Y$12:$Y$261, G784)=0, "X", ""))</f>
        <v/>
      </c>
      <c r="AD784" s="17" t="str">
        <f>IF(I784="", "", IF(COUNTIF('Client List'!$Y$12:$Y$261, I784)=0, "X", ""))</f>
        <v/>
      </c>
    </row>
    <row r="785" spans="1:30" x14ac:dyDescent="0.25">
      <c r="A785" s="48"/>
      <c r="B785" s="64"/>
      <c r="C785" s="57"/>
      <c r="D785" s="59"/>
      <c r="E785" s="57"/>
      <c r="F785" s="59"/>
      <c r="G785" s="57"/>
      <c r="H785" s="59"/>
      <c r="I785" s="57"/>
      <c r="J785" s="59"/>
      <c r="K785" s="48"/>
      <c r="M785" s="17" t="str">
        <f>IF($B785="", "", IF($B785&gt;'Client List'!$AA$22, 'Client List'!$AB$21, TEXT($B785, "mmm yyyy")))</f>
        <v/>
      </c>
      <c r="O785" s="17" t="str">
        <f t="shared" si="60"/>
        <v/>
      </c>
      <c r="S785" s="17" t="str">
        <f t="shared" si="61"/>
        <v/>
      </c>
      <c r="T785" s="17" t="str">
        <f t="shared" si="62"/>
        <v/>
      </c>
      <c r="U785" s="17" t="str">
        <f t="shared" si="63"/>
        <v/>
      </c>
      <c r="V785" s="17" t="str">
        <f t="shared" si="64"/>
        <v/>
      </c>
      <c r="X785" s="17" t="str">
        <f>IF(C785="", "", IF(COUNTIF('Client List'!$Y$12:$Y$261, C785)=0, "X", ""))</f>
        <v/>
      </c>
      <c r="Z785" s="17" t="str">
        <f>IF(E785="", "", IF(COUNTIF('Client List'!$Y$12:$Y$261, E785)=0, "X", ""))</f>
        <v/>
      </c>
      <c r="AB785" s="17" t="str">
        <f>IF(G785="", "", IF(COUNTIF('Client List'!$Y$12:$Y$261, G785)=0, "X", ""))</f>
        <v/>
      </c>
      <c r="AD785" s="17" t="str">
        <f>IF(I785="", "", IF(COUNTIF('Client List'!$Y$12:$Y$261, I785)=0, "X", ""))</f>
        <v/>
      </c>
    </row>
    <row r="786" spans="1:30" x14ac:dyDescent="0.25">
      <c r="A786" s="48"/>
      <c r="B786" s="64"/>
      <c r="C786" s="57"/>
      <c r="D786" s="59"/>
      <c r="E786" s="57"/>
      <c r="F786" s="59"/>
      <c r="G786" s="57"/>
      <c r="H786" s="59"/>
      <c r="I786" s="57"/>
      <c r="J786" s="59"/>
      <c r="K786" s="48"/>
      <c r="M786" s="17" t="str">
        <f>IF($B786="", "", IF($B786&gt;'Client List'!$AA$22, 'Client List'!$AB$21, TEXT($B786, "mmm yyyy")))</f>
        <v/>
      </c>
      <c r="O786" s="17" t="str">
        <f t="shared" si="60"/>
        <v/>
      </c>
      <c r="S786" s="17" t="str">
        <f t="shared" si="61"/>
        <v/>
      </c>
      <c r="T786" s="17" t="str">
        <f t="shared" si="62"/>
        <v/>
      </c>
      <c r="U786" s="17" t="str">
        <f t="shared" si="63"/>
        <v/>
      </c>
      <c r="V786" s="17" t="str">
        <f t="shared" si="64"/>
        <v/>
      </c>
      <c r="X786" s="17" t="str">
        <f>IF(C786="", "", IF(COUNTIF('Client List'!$Y$12:$Y$261, C786)=0, "X", ""))</f>
        <v/>
      </c>
      <c r="Z786" s="17" t="str">
        <f>IF(E786="", "", IF(COUNTIF('Client List'!$Y$12:$Y$261, E786)=0, "X", ""))</f>
        <v/>
      </c>
      <c r="AB786" s="17" t="str">
        <f>IF(G786="", "", IF(COUNTIF('Client List'!$Y$12:$Y$261, G786)=0, "X", ""))</f>
        <v/>
      </c>
      <c r="AD786" s="17" t="str">
        <f>IF(I786="", "", IF(COUNTIF('Client List'!$Y$12:$Y$261, I786)=0, "X", ""))</f>
        <v/>
      </c>
    </row>
    <row r="787" spans="1:30" x14ac:dyDescent="0.25">
      <c r="A787" s="48"/>
      <c r="B787" s="64"/>
      <c r="C787" s="57"/>
      <c r="D787" s="59"/>
      <c r="E787" s="57"/>
      <c r="F787" s="59"/>
      <c r="G787" s="57"/>
      <c r="H787" s="59"/>
      <c r="I787" s="57"/>
      <c r="J787" s="59"/>
      <c r="K787" s="48"/>
      <c r="M787" s="17" t="str">
        <f>IF($B787="", "", IF($B787&gt;'Client List'!$AA$22, 'Client List'!$AB$21, TEXT($B787, "mmm yyyy")))</f>
        <v/>
      </c>
      <c r="O787" s="17" t="str">
        <f t="shared" si="60"/>
        <v/>
      </c>
      <c r="S787" s="17" t="str">
        <f t="shared" si="61"/>
        <v/>
      </c>
      <c r="T787" s="17" t="str">
        <f t="shared" si="62"/>
        <v/>
      </c>
      <c r="U787" s="17" t="str">
        <f t="shared" si="63"/>
        <v/>
      </c>
      <c r="V787" s="17" t="str">
        <f t="shared" si="64"/>
        <v/>
      </c>
      <c r="X787" s="17" t="str">
        <f>IF(C787="", "", IF(COUNTIF('Client List'!$Y$12:$Y$261, C787)=0, "X", ""))</f>
        <v/>
      </c>
      <c r="Z787" s="17" t="str">
        <f>IF(E787="", "", IF(COUNTIF('Client List'!$Y$12:$Y$261, E787)=0, "X", ""))</f>
        <v/>
      </c>
      <c r="AB787" s="17" t="str">
        <f>IF(G787="", "", IF(COUNTIF('Client List'!$Y$12:$Y$261, G787)=0, "X", ""))</f>
        <v/>
      </c>
      <c r="AD787" s="17" t="str">
        <f>IF(I787="", "", IF(COUNTIF('Client List'!$Y$12:$Y$261, I787)=0, "X", ""))</f>
        <v/>
      </c>
    </row>
    <row r="788" spans="1:30" x14ac:dyDescent="0.25">
      <c r="A788" s="48"/>
      <c r="B788" s="64"/>
      <c r="C788" s="57"/>
      <c r="D788" s="59"/>
      <c r="E788" s="57"/>
      <c r="F788" s="59"/>
      <c r="G788" s="57"/>
      <c r="H788" s="59"/>
      <c r="I788" s="57"/>
      <c r="J788" s="59"/>
      <c r="K788" s="48"/>
      <c r="M788" s="17" t="str">
        <f>IF($B788="", "", IF($B788&gt;'Client List'!$AA$22, 'Client List'!$AB$21, TEXT($B788, "mmm yyyy")))</f>
        <v/>
      </c>
      <c r="O788" s="17" t="str">
        <f t="shared" si="60"/>
        <v/>
      </c>
      <c r="S788" s="17" t="str">
        <f t="shared" si="61"/>
        <v/>
      </c>
      <c r="T788" s="17" t="str">
        <f t="shared" si="62"/>
        <v/>
      </c>
      <c r="U788" s="17" t="str">
        <f t="shared" si="63"/>
        <v/>
      </c>
      <c r="V788" s="17" t="str">
        <f t="shared" si="64"/>
        <v/>
      </c>
      <c r="X788" s="17" t="str">
        <f>IF(C788="", "", IF(COUNTIF('Client List'!$Y$12:$Y$261, C788)=0, "X", ""))</f>
        <v/>
      </c>
      <c r="Z788" s="17" t="str">
        <f>IF(E788="", "", IF(COUNTIF('Client List'!$Y$12:$Y$261, E788)=0, "X", ""))</f>
        <v/>
      </c>
      <c r="AB788" s="17" t="str">
        <f>IF(G788="", "", IF(COUNTIF('Client List'!$Y$12:$Y$261, G788)=0, "X", ""))</f>
        <v/>
      </c>
      <c r="AD788" s="17" t="str">
        <f>IF(I788="", "", IF(COUNTIF('Client List'!$Y$12:$Y$261, I788)=0, "X", ""))</f>
        <v/>
      </c>
    </row>
    <row r="789" spans="1:30" x14ac:dyDescent="0.25">
      <c r="A789" s="48"/>
      <c r="B789" s="64"/>
      <c r="C789" s="57"/>
      <c r="D789" s="59"/>
      <c r="E789" s="57"/>
      <c r="F789" s="59"/>
      <c r="G789" s="57"/>
      <c r="H789" s="59"/>
      <c r="I789" s="57"/>
      <c r="J789" s="59"/>
      <c r="K789" s="48"/>
      <c r="M789" s="17" t="str">
        <f>IF($B789="", "", IF($B789&gt;'Client List'!$AA$22, 'Client List'!$AB$21, TEXT($B789, "mmm yyyy")))</f>
        <v/>
      </c>
      <c r="O789" s="17" t="str">
        <f t="shared" si="60"/>
        <v/>
      </c>
      <c r="S789" s="17" t="str">
        <f t="shared" si="61"/>
        <v/>
      </c>
      <c r="T789" s="17" t="str">
        <f t="shared" si="62"/>
        <v/>
      </c>
      <c r="U789" s="17" t="str">
        <f t="shared" si="63"/>
        <v/>
      </c>
      <c r="V789" s="17" t="str">
        <f t="shared" si="64"/>
        <v/>
      </c>
      <c r="X789" s="17" t="str">
        <f>IF(C789="", "", IF(COUNTIF('Client List'!$Y$12:$Y$261, C789)=0, "X", ""))</f>
        <v/>
      </c>
      <c r="Z789" s="17" t="str">
        <f>IF(E789="", "", IF(COUNTIF('Client List'!$Y$12:$Y$261, E789)=0, "X", ""))</f>
        <v/>
      </c>
      <c r="AB789" s="17" t="str">
        <f>IF(G789="", "", IF(COUNTIF('Client List'!$Y$12:$Y$261, G789)=0, "X", ""))</f>
        <v/>
      </c>
      <c r="AD789" s="17" t="str">
        <f>IF(I789="", "", IF(COUNTIF('Client List'!$Y$12:$Y$261, I789)=0, "X", ""))</f>
        <v/>
      </c>
    </row>
    <row r="790" spans="1:30" x14ac:dyDescent="0.25">
      <c r="A790" s="48"/>
      <c r="B790" s="64"/>
      <c r="C790" s="57"/>
      <c r="D790" s="59"/>
      <c r="E790" s="57"/>
      <c r="F790" s="59"/>
      <c r="G790" s="57"/>
      <c r="H790" s="59"/>
      <c r="I790" s="57"/>
      <c r="J790" s="59"/>
      <c r="K790" s="48"/>
      <c r="M790" s="17" t="str">
        <f>IF($B790="", "", IF($B790&gt;'Client List'!$AA$22, 'Client List'!$AB$21, TEXT($B790, "mmm yyyy")))</f>
        <v/>
      </c>
      <c r="O790" s="17" t="str">
        <f t="shared" si="60"/>
        <v/>
      </c>
      <c r="S790" s="17" t="str">
        <f t="shared" si="61"/>
        <v/>
      </c>
      <c r="T790" s="17" t="str">
        <f t="shared" si="62"/>
        <v/>
      </c>
      <c r="U790" s="17" t="str">
        <f t="shared" si="63"/>
        <v/>
      </c>
      <c r="V790" s="17" t="str">
        <f t="shared" si="64"/>
        <v/>
      </c>
      <c r="X790" s="17" t="str">
        <f>IF(C790="", "", IF(COUNTIF('Client List'!$Y$12:$Y$261, C790)=0, "X", ""))</f>
        <v/>
      </c>
      <c r="Z790" s="17" t="str">
        <f>IF(E790="", "", IF(COUNTIF('Client List'!$Y$12:$Y$261, E790)=0, "X", ""))</f>
        <v/>
      </c>
      <c r="AB790" s="17" t="str">
        <f>IF(G790="", "", IF(COUNTIF('Client List'!$Y$12:$Y$261, G790)=0, "X", ""))</f>
        <v/>
      </c>
      <c r="AD790" s="17" t="str">
        <f>IF(I790="", "", IF(COUNTIF('Client List'!$Y$12:$Y$261, I790)=0, "X", ""))</f>
        <v/>
      </c>
    </row>
    <row r="791" spans="1:30" x14ac:dyDescent="0.25">
      <c r="A791" s="48"/>
      <c r="B791" s="64"/>
      <c r="C791" s="57"/>
      <c r="D791" s="59"/>
      <c r="E791" s="57"/>
      <c r="F791" s="59"/>
      <c r="G791" s="57"/>
      <c r="H791" s="59"/>
      <c r="I791" s="57"/>
      <c r="J791" s="59"/>
      <c r="K791" s="48"/>
      <c r="M791" s="17" t="str">
        <f>IF($B791="", "", IF($B791&gt;'Client List'!$AA$22, 'Client List'!$AB$21, TEXT($B791, "mmm yyyy")))</f>
        <v/>
      </c>
      <c r="O791" s="17" t="str">
        <f t="shared" si="60"/>
        <v/>
      </c>
      <c r="S791" s="17" t="str">
        <f t="shared" si="61"/>
        <v/>
      </c>
      <c r="T791" s="17" t="str">
        <f t="shared" si="62"/>
        <v/>
      </c>
      <c r="U791" s="17" t="str">
        <f t="shared" si="63"/>
        <v/>
      </c>
      <c r="V791" s="17" t="str">
        <f t="shared" si="64"/>
        <v/>
      </c>
      <c r="X791" s="17" t="str">
        <f>IF(C791="", "", IF(COUNTIF('Client List'!$Y$12:$Y$261, C791)=0, "X", ""))</f>
        <v/>
      </c>
      <c r="Z791" s="17" t="str">
        <f>IF(E791="", "", IF(COUNTIF('Client List'!$Y$12:$Y$261, E791)=0, "X", ""))</f>
        <v/>
      </c>
      <c r="AB791" s="17" t="str">
        <f>IF(G791="", "", IF(COUNTIF('Client List'!$Y$12:$Y$261, G791)=0, "X", ""))</f>
        <v/>
      </c>
      <c r="AD791" s="17" t="str">
        <f>IF(I791="", "", IF(COUNTIF('Client List'!$Y$12:$Y$261, I791)=0, "X", ""))</f>
        <v/>
      </c>
    </row>
    <row r="792" spans="1:30" x14ac:dyDescent="0.25">
      <c r="A792" s="48"/>
      <c r="B792" s="64"/>
      <c r="C792" s="57"/>
      <c r="D792" s="59"/>
      <c r="E792" s="57"/>
      <c r="F792" s="59"/>
      <c r="G792" s="57"/>
      <c r="H792" s="59"/>
      <c r="I792" s="57"/>
      <c r="J792" s="59"/>
      <c r="K792" s="48"/>
      <c r="M792" s="17" t="str">
        <f>IF($B792="", "", IF($B792&gt;'Client List'!$AA$22, 'Client List'!$AB$21, TEXT($B792, "mmm yyyy")))</f>
        <v/>
      </c>
      <c r="O792" s="17" t="str">
        <f t="shared" si="60"/>
        <v/>
      </c>
      <c r="S792" s="17" t="str">
        <f t="shared" si="61"/>
        <v/>
      </c>
      <c r="T792" s="17" t="str">
        <f t="shared" si="62"/>
        <v/>
      </c>
      <c r="U792" s="17" t="str">
        <f t="shared" si="63"/>
        <v/>
      </c>
      <c r="V792" s="17" t="str">
        <f t="shared" si="64"/>
        <v/>
      </c>
      <c r="X792" s="17" t="str">
        <f>IF(C792="", "", IF(COUNTIF('Client List'!$Y$12:$Y$261, C792)=0, "X", ""))</f>
        <v/>
      </c>
      <c r="Z792" s="17" t="str">
        <f>IF(E792="", "", IF(COUNTIF('Client List'!$Y$12:$Y$261, E792)=0, "X", ""))</f>
        <v/>
      </c>
      <c r="AB792" s="17" t="str">
        <f>IF(G792="", "", IF(COUNTIF('Client List'!$Y$12:$Y$261, G792)=0, "X", ""))</f>
        <v/>
      </c>
      <c r="AD792" s="17" t="str">
        <f>IF(I792="", "", IF(COUNTIF('Client List'!$Y$12:$Y$261, I792)=0, "X", ""))</f>
        <v/>
      </c>
    </row>
    <row r="793" spans="1:30" x14ac:dyDescent="0.25">
      <c r="A793" s="48"/>
      <c r="B793" s="64"/>
      <c r="C793" s="57"/>
      <c r="D793" s="59"/>
      <c r="E793" s="57"/>
      <c r="F793" s="59"/>
      <c r="G793" s="57"/>
      <c r="H793" s="59"/>
      <c r="I793" s="57"/>
      <c r="J793" s="59"/>
      <c r="K793" s="48"/>
      <c r="M793" s="17" t="str">
        <f>IF($B793="", "", IF($B793&gt;'Client List'!$AA$22, 'Client List'!$AB$21, TEXT($B793, "mmm yyyy")))</f>
        <v/>
      </c>
      <c r="O793" s="17" t="str">
        <f t="shared" si="60"/>
        <v/>
      </c>
      <c r="S793" s="17" t="str">
        <f t="shared" si="61"/>
        <v/>
      </c>
      <c r="T793" s="17" t="str">
        <f t="shared" si="62"/>
        <v/>
      </c>
      <c r="U793" s="17" t="str">
        <f t="shared" si="63"/>
        <v/>
      </c>
      <c r="V793" s="17" t="str">
        <f t="shared" si="64"/>
        <v/>
      </c>
      <c r="X793" s="17" t="str">
        <f>IF(C793="", "", IF(COUNTIF('Client List'!$Y$12:$Y$261, C793)=0, "X", ""))</f>
        <v/>
      </c>
      <c r="Z793" s="17" t="str">
        <f>IF(E793="", "", IF(COUNTIF('Client List'!$Y$12:$Y$261, E793)=0, "X", ""))</f>
        <v/>
      </c>
      <c r="AB793" s="17" t="str">
        <f>IF(G793="", "", IF(COUNTIF('Client List'!$Y$12:$Y$261, G793)=0, "X", ""))</f>
        <v/>
      </c>
      <c r="AD793" s="17" t="str">
        <f>IF(I793="", "", IF(COUNTIF('Client List'!$Y$12:$Y$261, I793)=0, "X", ""))</f>
        <v/>
      </c>
    </row>
    <row r="794" spans="1:30" x14ac:dyDescent="0.25">
      <c r="A794" s="48"/>
      <c r="B794" s="64"/>
      <c r="C794" s="57"/>
      <c r="D794" s="59"/>
      <c r="E794" s="57"/>
      <c r="F794" s="59"/>
      <c r="G794" s="57"/>
      <c r="H794" s="59"/>
      <c r="I794" s="57"/>
      <c r="J794" s="59"/>
      <c r="K794" s="48"/>
      <c r="M794" s="17" t="str">
        <f>IF($B794="", "", IF($B794&gt;'Client List'!$AA$22, 'Client List'!$AB$21, TEXT($B794, "mmm yyyy")))</f>
        <v/>
      </c>
      <c r="O794" s="17" t="str">
        <f t="shared" si="60"/>
        <v/>
      </c>
      <c r="S794" s="17" t="str">
        <f t="shared" si="61"/>
        <v/>
      </c>
      <c r="T794" s="17" t="str">
        <f t="shared" si="62"/>
        <v/>
      </c>
      <c r="U794" s="17" t="str">
        <f t="shared" si="63"/>
        <v/>
      </c>
      <c r="V794" s="17" t="str">
        <f t="shared" si="64"/>
        <v/>
      </c>
      <c r="X794" s="17" t="str">
        <f>IF(C794="", "", IF(COUNTIF('Client List'!$Y$12:$Y$261, C794)=0, "X", ""))</f>
        <v/>
      </c>
      <c r="Z794" s="17" t="str">
        <f>IF(E794="", "", IF(COUNTIF('Client List'!$Y$12:$Y$261, E794)=0, "X", ""))</f>
        <v/>
      </c>
      <c r="AB794" s="17" t="str">
        <f>IF(G794="", "", IF(COUNTIF('Client List'!$Y$12:$Y$261, G794)=0, "X", ""))</f>
        <v/>
      </c>
      <c r="AD794" s="17" t="str">
        <f>IF(I794="", "", IF(COUNTIF('Client List'!$Y$12:$Y$261, I794)=0, "X", ""))</f>
        <v/>
      </c>
    </row>
    <row r="795" spans="1:30" x14ac:dyDescent="0.25">
      <c r="A795" s="48"/>
      <c r="B795" s="64"/>
      <c r="C795" s="57"/>
      <c r="D795" s="59"/>
      <c r="E795" s="57"/>
      <c r="F795" s="59"/>
      <c r="G795" s="57"/>
      <c r="H795" s="59"/>
      <c r="I795" s="57"/>
      <c r="J795" s="59"/>
      <c r="K795" s="48"/>
      <c r="M795" s="17" t="str">
        <f>IF($B795="", "", IF($B795&gt;'Client List'!$AA$22, 'Client List'!$AB$21, TEXT($B795, "mmm yyyy")))</f>
        <v/>
      </c>
      <c r="O795" s="17" t="str">
        <f t="shared" si="60"/>
        <v/>
      </c>
      <c r="S795" s="17" t="str">
        <f t="shared" si="61"/>
        <v/>
      </c>
      <c r="T795" s="17" t="str">
        <f t="shared" si="62"/>
        <v/>
      </c>
      <c r="U795" s="17" t="str">
        <f t="shared" si="63"/>
        <v/>
      </c>
      <c r="V795" s="17" t="str">
        <f t="shared" si="64"/>
        <v/>
      </c>
      <c r="X795" s="17" t="str">
        <f>IF(C795="", "", IF(COUNTIF('Client List'!$Y$12:$Y$261, C795)=0, "X", ""))</f>
        <v/>
      </c>
      <c r="Z795" s="17" t="str">
        <f>IF(E795="", "", IF(COUNTIF('Client List'!$Y$12:$Y$261, E795)=0, "X", ""))</f>
        <v/>
      </c>
      <c r="AB795" s="17" t="str">
        <f>IF(G795="", "", IF(COUNTIF('Client List'!$Y$12:$Y$261, G795)=0, "X", ""))</f>
        <v/>
      </c>
      <c r="AD795" s="17" t="str">
        <f>IF(I795="", "", IF(COUNTIF('Client List'!$Y$12:$Y$261, I795)=0, "X", ""))</f>
        <v/>
      </c>
    </row>
    <row r="796" spans="1:30" x14ac:dyDescent="0.25">
      <c r="A796" s="48"/>
      <c r="B796" s="64"/>
      <c r="C796" s="57"/>
      <c r="D796" s="59"/>
      <c r="E796" s="57"/>
      <c r="F796" s="59"/>
      <c r="G796" s="57"/>
      <c r="H796" s="59"/>
      <c r="I796" s="57"/>
      <c r="J796" s="59"/>
      <c r="K796" s="48"/>
      <c r="M796" s="17" t="str">
        <f>IF($B796="", "", IF($B796&gt;'Client List'!$AA$22, 'Client List'!$AB$21, TEXT($B796, "mmm yyyy")))</f>
        <v/>
      </c>
      <c r="O796" s="17" t="str">
        <f t="shared" si="60"/>
        <v/>
      </c>
      <c r="S796" s="17" t="str">
        <f t="shared" si="61"/>
        <v/>
      </c>
      <c r="T796" s="17" t="str">
        <f t="shared" si="62"/>
        <v/>
      </c>
      <c r="U796" s="17" t="str">
        <f t="shared" si="63"/>
        <v/>
      </c>
      <c r="V796" s="17" t="str">
        <f t="shared" si="64"/>
        <v/>
      </c>
      <c r="X796" s="17" t="str">
        <f>IF(C796="", "", IF(COUNTIF('Client List'!$Y$12:$Y$261, C796)=0, "X", ""))</f>
        <v/>
      </c>
      <c r="Z796" s="17" t="str">
        <f>IF(E796="", "", IF(COUNTIF('Client List'!$Y$12:$Y$261, E796)=0, "X", ""))</f>
        <v/>
      </c>
      <c r="AB796" s="17" t="str">
        <f>IF(G796="", "", IF(COUNTIF('Client List'!$Y$12:$Y$261, G796)=0, "X", ""))</f>
        <v/>
      </c>
      <c r="AD796" s="17" t="str">
        <f>IF(I796="", "", IF(COUNTIF('Client List'!$Y$12:$Y$261, I796)=0, "X", ""))</f>
        <v/>
      </c>
    </row>
    <row r="797" spans="1:30" x14ac:dyDescent="0.25">
      <c r="A797" s="48"/>
      <c r="B797" s="64"/>
      <c r="C797" s="57"/>
      <c r="D797" s="59"/>
      <c r="E797" s="57"/>
      <c r="F797" s="59"/>
      <c r="G797" s="57"/>
      <c r="H797" s="59"/>
      <c r="I797" s="57"/>
      <c r="J797" s="59"/>
      <c r="K797" s="48"/>
      <c r="M797" s="17" t="str">
        <f>IF($B797="", "", IF($B797&gt;'Client List'!$AA$22, 'Client List'!$AB$21, TEXT($B797, "mmm yyyy")))</f>
        <v/>
      </c>
      <c r="O797" s="17" t="str">
        <f t="shared" si="60"/>
        <v/>
      </c>
      <c r="S797" s="17" t="str">
        <f t="shared" si="61"/>
        <v/>
      </c>
      <c r="T797" s="17" t="str">
        <f t="shared" si="62"/>
        <v/>
      </c>
      <c r="U797" s="17" t="str">
        <f t="shared" si="63"/>
        <v/>
      </c>
      <c r="V797" s="17" t="str">
        <f t="shared" si="64"/>
        <v/>
      </c>
      <c r="X797" s="17" t="str">
        <f>IF(C797="", "", IF(COUNTIF('Client List'!$Y$12:$Y$261, C797)=0, "X", ""))</f>
        <v/>
      </c>
      <c r="Z797" s="17" t="str">
        <f>IF(E797="", "", IF(COUNTIF('Client List'!$Y$12:$Y$261, E797)=0, "X", ""))</f>
        <v/>
      </c>
      <c r="AB797" s="17" t="str">
        <f>IF(G797="", "", IF(COUNTIF('Client List'!$Y$12:$Y$261, G797)=0, "X", ""))</f>
        <v/>
      </c>
      <c r="AD797" s="17" t="str">
        <f>IF(I797="", "", IF(COUNTIF('Client List'!$Y$12:$Y$261, I797)=0, "X", ""))</f>
        <v/>
      </c>
    </row>
    <row r="798" spans="1:30" x14ac:dyDescent="0.25">
      <c r="A798" s="48"/>
      <c r="B798" s="64"/>
      <c r="C798" s="57"/>
      <c r="D798" s="59"/>
      <c r="E798" s="57"/>
      <c r="F798" s="59"/>
      <c r="G798" s="57"/>
      <c r="H798" s="59"/>
      <c r="I798" s="57"/>
      <c r="J798" s="59"/>
      <c r="K798" s="48"/>
      <c r="M798" s="17" t="str">
        <f>IF($B798="", "", IF($B798&gt;'Client List'!$AA$22, 'Client List'!$AB$21, TEXT($B798, "mmm yyyy")))</f>
        <v/>
      </c>
      <c r="O798" s="17" t="str">
        <f t="shared" si="60"/>
        <v/>
      </c>
      <c r="S798" s="17" t="str">
        <f t="shared" si="61"/>
        <v/>
      </c>
      <c r="T798" s="17" t="str">
        <f t="shared" si="62"/>
        <v/>
      </c>
      <c r="U798" s="17" t="str">
        <f t="shared" si="63"/>
        <v/>
      </c>
      <c r="V798" s="17" t="str">
        <f t="shared" si="64"/>
        <v/>
      </c>
      <c r="X798" s="17" t="str">
        <f>IF(C798="", "", IF(COUNTIF('Client List'!$Y$12:$Y$261, C798)=0, "X", ""))</f>
        <v/>
      </c>
      <c r="Z798" s="17" t="str">
        <f>IF(E798="", "", IF(COUNTIF('Client List'!$Y$12:$Y$261, E798)=0, "X", ""))</f>
        <v/>
      </c>
      <c r="AB798" s="17" t="str">
        <f>IF(G798="", "", IF(COUNTIF('Client List'!$Y$12:$Y$261, G798)=0, "X", ""))</f>
        <v/>
      </c>
      <c r="AD798" s="17" t="str">
        <f>IF(I798="", "", IF(COUNTIF('Client List'!$Y$12:$Y$261, I798)=0, "X", ""))</f>
        <v/>
      </c>
    </row>
    <row r="799" spans="1:30" x14ac:dyDescent="0.25">
      <c r="A799" s="48"/>
      <c r="B799" s="64"/>
      <c r="C799" s="57"/>
      <c r="D799" s="59"/>
      <c r="E799" s="57"/>
      <c r="F799" s="59"/>
      <c r="G799" s="57"/>
      <c r="H799" s="59"/>
      <c r="I799" s="57"/>
      <c r="J799" s="59"/>
      <c r="K799" s="48"/>
      <c r="M799" s="17" t="str">
        <f>IF($B799="", "", IF($B799&gt;'Client List'!$AA$22, 'Client List'!$AB$21, TEXT($B799, "mmm yyyy")))</f>
        <v/>
      </c>
      <c r="O799" s="17" t="str">
        <f t="shared" si="60"/>
        <v/>
      </c>
      <c r="S799" s="17" t="str">
        <f t="shared" si="61"/>
        <v/>
      </c>
      <c r="T799" s="17" t="str">
        <f t="shared" si="62"/>
        <v/>
      </c>
      <c r="U799" s="17" t="str">
        <f t="shared" si="63"/>
        <v/>
      </c>
      <c r="V799" s="17" t="str">
        <f t="shared" si="64"/>
        <v/>
      </c>
      <c r="X799" s="17" t="str">
        <f>IF(C799="", "", IF(COUNTIF('Client List'!$Y$12:$Y$261, C799)=0, "X", ""))</f>
        <v/>
      </c>
      <c r="Z799" s="17" t="str">
        <f>IF(E799="", "", IF(COUNTIF('Client List'!$Y$12:$Y$261, E799)=0, "X", ""))</f>
        <v/>
      </c>
      <c r="AB799" s="17" t="str">
        <f>IF(G799="", "", IF(COUNTIF('Client List'!$Y$12:$Y$261, G799)=0, "X", ""))</f>
        <v/>
      </c>
      <c r="AD799" s="17" t="str">
        <f>IF(I799="", "", IF(COUNTIF('Client List'!$Y$12:$Y$261, I799)=0, "X", ""))</f>
        <v/>
      </c>
    </row>
    <row r="800" spans="1:30" x14ac:dyDescent="0.25">
      <c r="A800" s="48"/>
      <c r="B800" s="64"/>
      <c r="C800" s="57"/>
      <c r="D800" s="59"/>
      <c r="E800" s="57"/>
      <c r="F800" s="59"/>
      <c r="G800" s="57"/>
      <c r="H800" s="59"/>
      <c r="I800" s="57"/>
      <c r="J800" s="59"/>
      <c r="K800" s="48"/>
      <c r="M800" s="17" t="str">
        <f>IF($B800="", "", IF($B800&gt;'Client List'!$AA$22, 'Client List'!$AB$21, TEXT($B800, "mmm yyyy")))</f>
        <v/>
      </c>
      <c r="O800" s="17" t="str">
        <f t="shared" si="60"/>
        <v/>
      </c>
      <c r="S800" s="17" t="str">
        <f t="shared" si="61"/>
        <v/>
      </c>
      <c r="T800" s="17" t="str">
        <f t="shared" si="62"/>
        <v/>
      </c>
      <c r="U800" s="17" t="str">
        <f t="shared" si="63"/>
        <v/>
      </c>
      <c r="V800" s="17" t="str">
        <f t="shared" si="64"/>
        <v/>
      </c>
      <c r="X800" s="17" t="str">
        <f>IF(C800="", "", IF(COUNTIF('Client List'!$Y$12:$Y$261, C800)=0, "X", ""))</f>
        <v/>
      </c>
      <c r="Z800" s="17" t="str">
        <f>IF(E800="", "", IF(COUNTIF('Client List'!$Y$12:$Y$261, E800)=0, "X", ""))</f>
        <v/>
      </c>
      <c r="AB800" s="17" t="str">
        <f>IF(G800="", "", IF(COUNTIF('Client List'!$Y$12:$Y$261, G800)=0, "X", ""))</f>
        <v/>
      </c>
      <c r="AD800" s="17" t="str">
        <f>IF(I800="", "", IF(COUNTIF('Client List'!$Y$12:$Y$261, I800)=0, "X", ""))</f>
        <v/>
      </c>
    </row>
    <row r="801" spans="1:30" x14ac:dyDescent="0.25">
      <c r="A801" s="48"/>
      <c r="B801" s="64"/>
      <c r="C801" s="57"/>
      <c r="D801" s="59"/>
      <c r="E801" s="57"/>
      <c r="F801" s="59"/>
      <c r="G801" s="57"/>
      <c r="H801" s="59"/>
      <c r="I801" s="57"/>
      <c r="J801" s="59"/>
      <c r="K801" s="48"/>
      <c r="M801" s="17" t="str">
        <f>IF($B801="", "", IF($B801&gt;'Client List'!$AA$22, 'Client List'!$AB$21, TEXT($B801, "mmm yyyy")))</f>
        <v/>
      </c>
      <c r="O801" s="17" t="str">
        <f t="shared" si="60"/>
        <v/>
      </c>
      <c r="S801" s="17" t="str">
        <f t="shared" si="61"/>
        <v/>
      </c>
      <c r="T801" s="17" t="str">
        <f t="shared" si="62"/>
        <v/>
      </c>
      <c r="U801" s="17" t="str">
        <f t="shared" si="63"/>
        <v/>
      </c>
      <c r="V801" s="17" t="str">
        <f t="shared" si="64"/>
        <v/>
      </c>
      <c r="X801" s="17" t="str">
        <f>IF(C801="", "", IF(COUNTIF('Client List'!$Y$12:$Y$261, C801)=0, "X", ""))</f>
        <v/>
      </c>
      <c r="Z801" s="17" t="str">
        <f>IF(E801="", "", IF(COUNTIF('Client List'!$Y$12:$Y$261, E801)=0, "X", ""))</f>
        <v/>
      </c>
      <c r="AB801" s="17" t="str">
        <f>IF(G801="", "", IF(COUNTIF('Client List'!$Y$12:$Y$261, G801)=0, "X", ""))</f>
        <v/>
      </c>
      <c r="AD801" s="17" t="str">
        <f>IF(I801="", "", IF(COUNTIF('Client List'!$Y$12:$Y$261, I801)=0, "X", ""))</f>
        <v/>
      </c>
    </row>
    <row r="802" spans="1:30" x14ac:dyDescent="0.25">
      <c r="A802" s="48"/>
      <c r="B802" s="64"/>
      <c r="C802" s="57"/>
      <c r="D802" s="59"/>
      <c r="E802" s="57"/>
      <c r="F802" s="59"/>
      <c r="G802" s="57"/>
      <c r="H802" s="59"/>
      <c r="I802" s="57"/>
      <c r="J802" s="59"/>
      <c r="K802" s="48"/>
      <c r="M802" s="17" t="str">
        <f>IF($B802="", "", IF($B802&gt;'Client List'!$AA$22, 'Client List'!$AB$21, TEXT($B802, "mmm yyyy")))</f>
        <v/>
      </c>
      <c r="O802" s="17" t="str">
        <f t="shared" si="60"/>
        <v/>
      </c>
      <c r="S802" s="17" t="str">
        <f t="shared" si="61"/>
        <v/>
      </c>
      <c r="T802" s="17" t="str">
        <f t="shared" si="62"/>
        <v/>
      </c>
      <c r="U802" s="17" t="str">
        <f t="shared" si="63"/>
        <v/>
      </c>
      <c r="V802" s="17" t="str">
        <f t="shared" si="64"/>
        <v/>
      </c>
      <c r="X802" s="17" t="str">
        <f>IF(C802="", "", IF(COUNTIF('Client List'!$Y$12:$Y$261, C802)=0, "X", ""))</f>
        <v/>
      </c>
      <c r="Z802" s="17" t="str">
        <f>IF(E802="", "", IF(COUNTIF('Client List'!$Y$12:$Y$261, E802)=0, "X", ""))</f>
        <v/>
      </c>
      <c r="AB802" s="17" t="str">
        <f>IF(G802="", "", IF(COUNTIF('Client List'!$Y$12:$Y$261, G802)=0, "X", ""))</f>
        <v/>
      </c>
      <c r="AD802" s="17" t="str">
        <f>IF(I802="", "", IF(COUNTIF('Client List'!$Y$12:$Y$261, I802)=0, "X", ""))</f>
        <v/>
      </c>
    </row>
    <row r="803" spans="1:30" x14ac:dyDescent="0.25">
      <c r="A803" s="48"/>
      <c r="B803" s="64"/>
      <c r="C803" s="57"/>
      <c r="D803" s="59"/>
      <c r="E803" s="57"/>
      <c r="F803" s="59"/>
      <c r="G803" s="57"/>
      <c r="H803" s="59"/>
      <c r="I803" s="57"/>
      <c r="J803" s="59"/>
      <c r="K803" s="48"/>
      <c r="M803" s="17" t="str">
        <f>IF($B803="", "", IF($B803&gt;'Client List'!$AA$22, 'Client List'!$AB$21, TEXT($B803, "mmm yyyy")))</f>
        <v/>
      </c>
      <c r="O803" s="17" t="str">
        <f t="shared" si="60"/>
        <v/>
      </c>
      <c r="S803" s="17" t="str">
        <f t="shared" si="61"/>
        <v/>
      </c>
      <c r="T803" s="17" t="str">
        <f t="shared" si="62"/>
        <v/>
      </c>
      <c r="U803" s="17" t="str">
        <f t="shared" si="63"/>
        <v/>
      </c>
      <c r="V803" s="17" t="str">
        <f t="shared" si="64"/>
        <v/>
      </c>
      <c r="X803" s="17" t="str">
        <f>IF(C803="", "", IF(COUNTIF('Client List'!$Y$12:$Y$261, C803)=0, "X", ""))</f>
        <v/>
      </c>
      <c r="Z803" s="17" t="str">
        <f>IF(E803="", "", IF(COUNTIF('Client List'!$Y$12:$Y$261, E803)=0, "X", ""))</f>
        <v/>
      </c>
      <c r="AB803" s="17" t="str">
        <f>IF(G803="", "", IF(COUNTIF('Client List'!$Y$12:$Y$261, G803)=0, "X", ""))</f>
        <v/>
      </c>
      <c r="AD803" s="17" t="str">
        <f>IF(I803="", "", IF(COUNTIF('Client List'!$Y$12:$Y$261, I803)=0, "X", ""))</f>
        <v/>
      </c>
    </row>
    <row r="804" spans="1:30" x14ac:dyDescent="0.25">
      <c r="A804" s="48"/>
      <c r="B804" s="64"/>
      <c r="C804" s="57"/>
      <c r="D804" s="59"/>
      <c r="E804" s="57"/>
      <c r="F804" s="59"/>
      <c r="G804" s="57"/>
      <c r="H804" s="59"/>
      <c r="I804" s="57"/>
      <c r="J804" s="59"/>
      <c r="K804" s="48"/>
      <c r="M804" s="17" t="str">
        <f>IF($B804="", "", IF($B804&gt;'Client List'!$AA$22, 'Client List'!$AB$21, TEXT($B804, "mmm yyyy")))</f>
        <v/>
      </c>
      <c r="O804" s="17" t="str">
        <f t="shared" si="60"/>
        <v/>
      </c>
      <c r="S804" s="17" t="str">
        <f t="shared" si="61"/>
        <v/>
      </c>
      <c r="T804" s="17" t="str">
        <f t="shared" si="62"/>
        <v/>
      </c>
      <c r="U804" s="17" t="str">
        <f t="shared" si="63"/>
        <v/>
      </c>
      <c r="V804" s="17" t="str">
        <f t="shared" si="64"/>
        <v/>
      </c>
      <c r="X804" s="17" t="str">
        <f>IF(C804="", "", IF(COUNTIF('Client List'!$Y$12:$Y$261, C804)=0, "X", ""))</f>
        <v/>
      </c>
      <c r="Z804" s="17" t="str">
        <f>IF(E804="", "", IF(COUNTIF('Client List'!$Y$12:$Y$261, E804)=0, "X", ""))</f>
        <v/>
      </c>
      <c r="AB804" s="17" t="str">
        <f>IF(G804="", "", IF(COUNTIF('Client List'!$Y$12:$Y$261, G804)=0, "X", ""))</f>
        <v/>
      </c>
      <c r="AD804" s="17" t="str">
        <f>IF(I804="", "", IF(COUNTIF('Client List'!$Y$12:$Y$261, I804)=0, "X", ""))</f>
        <v/>
      </c>
    </row>
    <row r="805" spans="1:30" x14ac:dyDescent="0.25">
      <c r="A805" s="48"/>
      <c r="B805" s="64"/>
      <c r="C805" s="57"/>
      <c r="D805" s="59"/>
      <c r="E805" s="57"/>
      <c r="F805" s="59"/>
      <c r="G805" s="57"/>
      <c r="H805" s="59"/>
      <c r="I805" s="57"/>
      <c r="J805" s="59"/>
      <c r="K805" s="48"/>
      <c r="M805" s="17" t="str">
        <f>IF($B805="", "", IF($B805&gt;'Client List'!$AA$22, 'Client List'!$AB$21, TEXT($B805, "mmm yyyy")))</f>
        <v/>
      </c>
      <c r="O805" s="17" t="str">
        <f t="shared" si="60"/>
        <v/>
      </c>
      <c r="S805" s="17" t="str">
        <f t="shared" si="61"/>
        <v/>
      </c>
      <c r="T805" s="17" t="str">
        <f t="shared" si="62"/>
        <v/>
      </c>
      <c r="U805" s="17" t="str">
        <f t="shared" si="63"/>
        <v/>
      </c>
      <c r="V805" s="17" t="str">
        <f t="shared" si="64"/>
        <v/>
      </c>
      <c r="X805" s="17" t="str">
        <f>IF(C805="", "", IF(COUNTIF('Client List'!$Y$12:$Y$261, C805)=0, "X", ""))</f>
        <v/>
      </c>
      <c r="Z805" s="17" t="str">
        <f>IF(E805="", "", IF(COUNTIF('Client List'!$Y$12:$Y$261, E805)=0, "X", ""))</f>
        <v/>
      </c>
      <c r="AB805" s="17" t="str">
        <f>IF(G805="", "", IF(COUNTIF('Client List'!$Y$12:$Y$261, G805)=0, "X", ""))</f>
        <v/>
      </c>
      <c r="AD805" s="17" t="str">
        <f>IF(I805="", "", IF(COUNTIF('Client List'!$Y$12:$Y$261, I805)=0, "X", ""))</f>
        <v/>
      </c>
    </row>
    <row r="806" spans="1:30" x14ac:dyDescent="0.25">
      <c r="A806" s="48"/>
      <c r="B806" s="64"/>
      <c r="C806" s="57"/>
      <c r="D806" s="59"/>
      <c r="E806" s="57"/>
      <c r="F806" s="59"/>
      <c r="G806" s="57"/>
      <c r="H806" s="59"/>
      <c r="I806" s="57"/>
      <c r="J806" s="59"/>
      <c r="K806" s="48"/>
      <c r="M806" s="17" t="str">
        <f>IF($B806="", "", IF($B806&gt;'Client List'!$AA$22, 'Client List'!$AB$21, TEXT($B806, "mmm yyyy")))</f>
        <v/>
      </c>
      <c r="O806" s="17" t="str">
        <f t="shared" si="60"/>
        <v/>
      </c>
      <c r="S806" s="17" t="str">
        <f t="shared" si="61"/>
        <v/>
      </c>
      <c r="T806" s="17" t="str">
        <f t="shared" si="62"/>
        <v/>
      </c>
      <c r="U806" s="17" t="str">
        <f t="shared" si="63"/>
        <v/>
      </c>
      <c r="V806" s="17" t="str">
        <f t="shared" si="64"/>
        <v/>
      </c>
      <c r="X806" s="17" t="str">
        <f>IF(C806="", "", IF(COUNTIF('Client List'!$Y$12:$Y$261, C806)=0, "X", ""))</f>
        <v/>
      </c>
      <c r="Z806" s="17" t="str">
        <f>IF(E806="", "", IF(COUNTIF('Client List'!$Y$12:$Y$261, E806)=0, "X", ""))</f>
        <v/>
      </c>
      <c r="AB806" s="17" t="str">
        <f>IF(G806="", "", IF(COUNTIF('Client List'!$Y$12:$Y$261, G806)=0, "X", ""))</f>
        <v/>
      </c>
      <c r="AD806" s="17" t="str">
        <f>IF(I806="", "", IF(COUNTIF('Client List'!$Y$12:$Y$261, I806)=0, "X", ""))</f>
        <v/>
      </c>
    </row>
    <row r="807" spans="1:30" x14ac:dyDescent="0.25">
      <c r="A807" s="48"/>
      <c r="B807" s="64"/>
      <c r="C807" s="57"/>
      <c r="D807" s="59"/>
      <c r="E807" s="57"/>
      <c r="F807" s="59"/>
      <c r="G807" s="57"/>
      <c r="H807" s="59"/>
      <c r="I807" s="57"/>
      <c r="J807" s="59"/>
      <c r="K807" s="48"/>
      <c r="M807" s="17" t="str">
        <f>IF($B807="", "", IF($B807&gt;'Client List'!$AA$22, 'Client List'!$AB$21, TEXT($B807, "mmm yyyy")))</f>
        <v/>
      </c>
      <c r="O807" s="17" t="str">
        <f t="shared" si="60"/>
        <v/>
      </c>
      <c r="S807" s="17" t="str">
        <f t="shared" si="61"/>
        <v/>
      </c>
      <c r="T807" s="17" t="str">
        <f t="shared" si="62"/>
        <v/>
      </c>
      <c r="U807" s="17" t="str">
        <f t="shared" si="63"/>
        <v/>
      </c>
      <c r="V807" s="17" t="str">
        <f t="shared" si="64"/>
        <v/>
      </c>
      <c r="X807" s="17" t="str">
        <f>IF(C807="", "", IF(COUNTIF('Client List'!$Y$12:$Y$261, C807)=0, "X", ""))</f>
        <v/>
      </c>
      <c r="Z807" s="17" t="str">
        <f>IF(E807="", "", IF(COUNTIF('Client List'!$Y$12:$Y$261, E807)=0, "X", ""))</f>
        <v/>
      </c>
      <c r="AB807" s="17" t="str">
        <f>IF(G807="", "", IF(COUNTIF('Client List'!$Y$12:$Y$261, G807)=0, "X", ""))</f>
        <v/>
      </c>
      <c r="AD807" s="17" t="str">
        <f>IF(I807="", "", IF(COUNTIF('Client List'!$Y$12:$Y$261, I807)=0, "X", ""))</f>
        <v/>
      </c>
    </row>
    <row r="808" spans="1:30" x14ac:dyDescent="0.25">
      <c r="A808" s="48"/>
      <c r="B808" s="64"/>
      <c r="C808" s="57"/>
      <c r="D808" s="59"/>
      <c r="E808" s="57"/>
      <c r="F808" s="59"/>
      <c r="G808" s="57"/>
      <c r="H808" s="59"/>
      <c r="I808" s="57"/>
      <c r="J808" s="59"/>
      <c r="K808" s="48"/>
      <c r="M808" s="17" t="str">
        <f>IF($B808="", "", IF($B808&gt;'Client List'!$AA$22, 'Client List'!$AB$21, TEXT($B808, "mmm yyyy")))</f>
        <v/>
      </c>
      <c r="O808" s="17" t="str">
        <f t="shared" si="60"/>
        <v/>
      </c>
      <c r="S808" s="17" t="str">
        <f t="shared" si="61"/>
        <v/>
      </c>
      <c r="T808" s="17" t="str">
        <f t="shared" si="62"/>
        <v/>
      </c>
      <c r="U808" s="17" t="str">
        <f t="shared" si="63"/>
        <v/>
      </c>
      <c r="V808" s="17" t="str">
        <f t="shared" si="64"/>
        <v/>
      </c>
      <c r="X808" s="17" t="str">
        <f>IF(C808="", "", IF(COUNTIF('Client List'!$Y$12:$Y$261, C808)=0, "X", ""))</f>
        <v/>
      </c>
      <c r="Z808" s="17" t="str">
        <f>IF(E808="", "", IF(COUNTIF('Client List'!$Y$12:$Y$261, E808)=0, "X", ""))</f>
        <v/>
      </c>
      <c r="AB808" s="17" t="str">
        <f>IF(G808="", "", IF(COUNTIF('Client List'!$Y$12:$Y$261, G808)=0, "X", ""))</f>
        <v/>
      </c>
      <c r="AD808" s="17" t="str">
        <f>IF(I808="", "", IF(COUNTIF('Client List'!$Y$12:$Y$261, I808)=0, "X", ""))</f>
        <v/>
      </c>
    </row>
    <row r="809" spans="1:30" x14ac:dyDescent="0.25">
      <c r="A809" s="48"/>
      <c r="B809" s="64"/>
      <c r="C809" s="57"/>
      <c r="D809" s="59"/>
      <c r="E809" s="57"/>
      <c r="F809" s="59"/>
      <c r="G809" s="57"/>
      <c r="H809" s="59"/>
      <c r="I809" s="57"/>
      <c r="J809" s="59"/>
      <c r="K809" s="48"/>
      <c r="M809" s="17" t="str">
        <f>IF($B809="", "", IF($B809&gt;'Client List'!$AA$22, 'Client List'!$AB$21, TEXT($B809, "mmm yyyy")))</f>
        <v/>
      </c>
      <c r="O809" s="17" t="str">
        <f t="shared" si="60"/>
        <v/>
      </c>
      <c r="S809" s="17" t="str">
        <f t="shared" si="61"/>
        <v/>
      </c>
      <c r="T809" s="17" t="str">
        <f t="shared" si="62"/>
        <v/>
      </c>
      <c r="U809" s="17" t="str">
        <f t="shared" si="63"/>
        <v/>
      </c>
      <c r="V809" s="17" t="str">
        <f t="shared" si="64"/>
        <v/>
      </c>
      <c r="X809" s="17" t="str">
        <f>IF(C809="", "", IF(COUNTIF('Client List'!$Y$12:$Y$261, C809)=0, "X", ""))</f>
        <v/>
      </c>
      <c r="Z809" s="17" t="str">
        <f>IF(E809="", "", IF(COUNTIF('Client List'!$Y$12:$Y$261, E809)=0, "X", ""))</f>
        <v/>
      </c>
      <c r="AB809" s="17" t="str">
        <f>IF(G809="", "", IF(COUNTIF('Client List'!$Y$12:$Y$261, G809)=0, "X", ""))</f>
        <v/>
      </c>
      <c r="AD809" s="17" t="str">
        <f>IF(I809="", "", IF(COUNTIF('Client List'!$Y$12:$Y$261, I809)=0, "X", ""))</f>
        <v/>
      </c>
    </row>
    <row r="810" spans="1:30" x14ac:dyDescent="0.25">
      <c r="A810" s="48"/>
      <c r="B810" s="64"/>
      <c r="C810" s="57"/>
      <c r="D810" s="59"/>
      <c r="E810" s="57"/>
      <c r="F810" s="59"/>
      <c r="G810" s="57"/>
      <c r="H810" s="59"/>
      <c r="I810" s="57"/>
      <c r="J810" s="59"/>
      <c r="K810" s="48"/>
      <c r="M810" s="17" t="str">
        <f>IF($B810="", "", IF($B810&gt;'Client List'!$AA$22, 'Client List'!$AB$21, TEXT($B810, "mmm yyyy")))</f>
        <v/>
      </c>
      <c r="O810" s="17" t="str">
        <f t="shared" si="60"/>
        <v/>
      </c>
      <c r="S810" s="17" t="str">
        <f t="shared" si="61"/>
        <v/>
      </c>
      <c r="T810" s="17" t="str">
        <f t="shared" si="62"/>
        <v/>
      </c>
      <c r="U810" s="17" t="str">
        <f t="shared" si="63"/>
        <v/>
      </c>
      <c r="V810" s="17" t="str">
        <f t="shared" si="64"/>
        <v/>
      </c>
      <c r="X810" s="17" t="str">
        <f>IF(C810="", "", IF(COUNTIF('Client List'!$Y$12:$Y$261, C810)=0, "X", ""))</f>
        <v/>
      </c>
      <c r="Z810" s="17" t="str">
        <f>IF(E810="", "", IF(COUNTIF('Client List'!$Y$12:$Y$261, E810)=0, "X", ""))</f>
        <v/>
      </c>
      <c r="AB810" s="17" t="str">
        <f>IF(G810="", "", IF(COUNTIF('Client List'!$Y$12:$Y$261, G810)=0, "X", ""))</f>
        <v/>
      </c>
      <c r="AD810" s="17" t="str">
        <f>IF(I810="", "", IF(COUNTIF('Client List'!$Y$12:$Y$261, I810)=0, "X", ""))</f>
        <v/>
      </c>
    </row>
    <row r="811" spans="1:30" x14ac:dyDescent="0.25">
      <c r="A811" s="48"/>
      <c r="B811" s="64"/>
      <c r="C811" s="57"/>
      <c r="D811" s="59"/>
      <c r="E811" s="57"/>
      <c r="F811" s="59"/>
      <c r="G811" s="57"/>
      <c r="H811" s="59"/>
      <c r="I811" s="57"/>
      <c r="J811" s="59"/>
      <c r="K811" s="48"/>
      <c r="M811" s="17" t="str">
        <f>IF($B811="", "", IF($B811&gt;'Client List'!$AA$22, 'Client List'!$AB$21, TEXT($B811, "mmm yyyy")))</f>
        <v/>
      </c>
      <c r="O811" s="17" t="str">
        <f t="shared" si="60"/>
        <v/>
      </c>
      <c r="S811" s="17" t="str">
        <f t="shared" si="61"/>
        <v/>
      </c>
      <c r="T811" s="17" t="str">
        <f t="shared" si="62"/>
        <v/>
      </c>
      <c r="U811" s="17" t="str">
        <f t="shared" si="63"/>
        <v/>
      </c>
      <c r="V811" s="17" t="str">
        <f t="shared" si="64"/>
        <v/>
      </c>
      <c r="X811" s="17" t="str">
        <f>IF(C811="", "", IF(COUNTIF('Client List'!$Y$12:$Y$261, C811)=0, "X", ""))</f>
        <v/>
      </c>
      <c r="Z811" s="17" t="str">
        <f>IF(E811="", "", IF(COUNTIF('Client List'!$Y$12:$Y$261, E811)=0, "X", ""))</f>
        <v/>
      </c>
      <c r="AB811" s="17" t="str">
        <f>IF(G811="", "", IF(COUNTIF('Client List'!$Y$12:$Y$261, G811)=0, "X", ""))</f>
        <v/>
      </c>
      <c r="AD811" s="17" t="str">
        <f>IF(I811="", "", IF(COUNTIF('Client List'!$Y$12:$Y$261, I811)=0, "X", ""))</f>
        <v/>
      </c>
    </row>
    <row r="812" spans="1:30" x14ac:dyDescent="0.25">
      <c r="A812" s="48"/>
      <c r="B812" s="64"/>
      <c r="C812" s="57"/>
      <c r="D812" s="59"/>
      <c r="E812" s="57"/>
      <c r="F812" s="59"/>
      <c r="G812" s="57"/>
      <c r="H812" s="59"/>
      <c r="I812" s="57"/>
      <c r="J812" s="59"/>
      <c r="K812" s="48"/>
      <c r="M812" s="17" t="str">
        <f>IF($B812="", "", IF($B812&gt;'Client List'!$AA$22, 'Client List'!$AB$21, TEXT($B812, "mmm yyyy")))</f>
        <v/>
      </c>
      <c r="O812" s="17" t="str">
        <f t="shared" si="60"/>
        <v/>
      </c>
      <c r="S812" s="17" t="str">
        <f t="shared" si="61"/>
        <v/>
      </c>
      <c r="T812" s="17" t="str">
        <f t="shared" si="62"/>
        <v/>
      </c>
      <c r="U812" s="17" t="str">
        <f t="shared" si="63"/>
        <v/>
      </c>
      <c r="V812" s="17" t="str">
        <f t="shared" si="64"/>
        <v/>
      </c>
      <c r="X812" s="17" t="str">
        <f>IF(C812="", "", IF(COUNTIF('Client List'!$Y$12:$Y$261, C812)=0, "X", ""))</f>
        <v/>
      </c>
      <c r="Z812" s="17" t="str">
        <f>IF(E812="", "", IF(COUNTIF('Client List'!$Y$12:$Y$261, E812)=0, "X", ""))</f>
        <v/>
      </c>
      <c r="AB812" s="17" t="str">
        <f>IF(G812="", "", IF(COUNTIF('Client List'!$Y$12:$Y$261, G812)=0, "X", ""))</f>
        <v/>
      </c>
      <c r="AD812" s="17" t="str">
        <f>IF(I812="", "", IF(COUNTIF('Client List'!$Y$12:$Y$261, I812)=0, "X", ""))</f>
        <v/>
      </c>
    </row>
    <row r="813" spans="1:30" x14ac:dyDescent="0.25">
      <c r="A813" s="48"/>
      <c r="B813" s="64"/>
      <c r="C813" s="57"/>
      <c r="D813" s="59"/>
      <c r="E813" s="57"/>
      <c r="F813" s="59"/>
      <c r="G813" s="57"/>
      <c r="H813" s="59"/>
      <c r="I813" s="57"/>
      <c r="J813" s="59"/>
      <c r="K813" s="48"/>
      <c r="M813" s="17" t="str">
        <f>IF($B813="", "", IF($B813&gt;'Client List'!$AA$22, 'Client List'!$AB$21, TEXT($B813, "mmm yyyy")))</f>
        <v/>
      </c>
      <c r="O813" s="17" t="str">
        <f t="shared" si="60"/>
        <v/>
      </c>
      <c r="S813" s="17" t="str">
        <f t="shared" si="61"/>
        <v/>
      </c>
      <c r="T813" s="17" t="str">
        <f t="shared" si="62"/>
        <v/>
      </c>
      <c r="U813" s="17" t="str">
        <f t="shared" si="63"/>
        <v/>
      </c>
      <c r="V813" s="17" t="str">
        <f t="shared" si="64"/>
        <v/>
      </c>
      <c r="X813" s="17" t="str">
        <f>IF(C813="", "", IF(COUNTIF('Client List'!$Y$12:$Y$261, C813)=0, "X", ""))</f>
        <v/>
      </c>
      <c r="Z813" s="17" t="str">
        <f>IF(E813="", "", IF(COUNTIF('Client List'!$Y$12:$Y$261, E813)=0, "X", ""))</f>
        <v/>
      </c>
      <c r="AB813" s="17" t="str">
        <f>IF(G813="", "", IF(COUNTIF('Client List'!$Y$12:$Y$261, G813)=0, "X", ""))</f>
        <v/>
      </c>
      <c r="AD813" s="17" t="str">
        <f>IF(I813="", "", IF(COUNTIF('Client List'!$Y$12:$Y$261, I813)=0, "X", ""))</f>
        <v/>
      </c>
    </row>
    <row r="814" spans="1:30" x14ac:dyDescent="0.25">
      <c r="A814" s="48"/>
      <c r="B814" s="64"/>
      <c r="C814" s="57"/>
      <c r="D814" s="59"/>
      <c r="E814" s="57"/>
      <c r="F814" s="59"/>
      <c r="G814" s="57"/>
      <c r="H814" s="59"/>
      <c r="I814" s="57"/>
      <c r="J814" s="59"/>
      <c r="K814" s="48"/>
      <c r="M814" s="17" t="str">
        <f>IF($B814="", "", IF($B814&gt;'Client List'!$AA$22, 'Client List'!$AB$21, TEXT($B814, "mmm yyyy")))</f>
        <v/>
      </c>
      <c r="O814" s="17" t="str">
        <f t="shared" si="60"/>
        <v/>
      </c>
      <c r="S814" s="17" t="str">
        <f t="shared" si="61"/>
        <v/>
      </c>
      <c r="T814" s="17" t="str">
        <f t="shared" si="62"/>
        <v/>
      </c>
      <c r="U814" s="17" t="str">
        <f t="shared" si="63"/>
        <v/>
      </c>
      <c r="V814" s="17" t="str">
        <f t="shared" si="64"/>
        <v/>
      </c>
      <c r="X814" s="17" t="str">
        <f>IF(C814="", "", IF(COUNTIF('Client List'!$Y$12:$Y$261, C814)=0, "X", ""))</f>
        <v/>
      </c>
      <c r="Z814" s="17" t="str">
        <f>IF(E814="", "", IF(COUNTIF('Client List'!$Y$12:$Y$261, E814)=0, "X", ""))</f>
        <v/>
      </c>
      <c r="AB814" s="17" t="str">
        <f>IF(G814="", "", IF(COUNTIF('Client List'!$Y$12:$Y$261, G814)=0, "X", ""))</f>
        <v/>
      </c>
      <c r="AD814" s="17" t="str">
        <f>IF(I814="", "", IF(COUNTIF('Client List'!$Y$12:$Y$261, I814)=0, "X", ""))</f>
        <v/>
      </c>
    </row>
    <row r="815" spans="1:30" x14ac:dyDescent="0.25">
      <c r="A815" s="48"/>
      <c r="B815" s="64"/>
      <c r="C815" s="57"/>
      <c r="D815" s="59"/>
      <c r="E815" s="57"/>
      <c r="F815" s="59"/>
      <c r="G815" s="57"/>
      <c r="H815" s="59"/>
      <c r="I815" s="57"/>
      <c r="J815" s="59"/>
      <c r="K815" s="48"/>
      <c r="M815" s="17" t="str">
        <f>IF($B815="", "", IF($B815&gt;'Client List'!$AA$22, 'Client List'!$AB$21, TEXT($B815, "mmm yyyy")))</f>
        <v/>
      </c>
      <c r="O815" s="17" t="str">
        <f t="shared" si="60"/>
        <v/>
      </c>
      <c r="S815" s="17" t="str">
        <f t="shared" si="61"/>
        <v/>
      </c>
      <c r="T815" s="17" t="str">
        <f t="shared" si="62"/>
        <v/>
      </c>
      <c r="U815" s="17" t="str">
        <f t="shared" si="63"/>
        <v/>
      </c>
      <c r="V815" s="17" t="str">
        <f t="shared" si="64"/>
        <v/>
      </c>
      <c r="X815" s="17" t="str">
        <f>IF(C815="", "", IF(COUNTIF('Client List'!$Y$12:$Y$261, C815)=0, "X", ""))</f>
        <v/>
      </c>
      <c r="Z815" s="17" t="str">
        <f>IF(E815="", "", IF(COUNTIF('Client List'!$Y$12:$Y$261, E815)=0, "X", ""))</f>
        <v/>
      </c>
      <c r="AB815" s="17" t="str">
        <f>IF(G815="", "", IF(COUNTIF('Client List'!$Y$12:$Y$261, G815)=0, "X", ""))</f>
        <v/>
      </c>
      <c r="AD815" s="17" t="str">
        <f>IF(I815="", "", IF(COUNTIF('Client List'!$Y$12:$Y$261, I815)=0, "X", ""))</f>
        <v/>
      </c>
    </row>
    <row r="816" spans="1:30" x14ac:dyDescent="0.25">
      <c r="A816" s="48"/>
      <c r="B816" s="64"/>
      <c r="C816" s="57"/>
      <c r="D816" s="59"/>
      <c r="E816" s="57"/>
      <c r="F816" s="59"/>
      <c r="G816" s="57"/>
      <c r="H816" s="59"/>
      <c r="I816" s="57"/>
      <c r="J816" s="59"/>
      <c r="K816" s="48"/>
      <c r="M816" s="17" t="str">
        <f>IF($B816="", "", IF($B816&gt;'Client List'!$AA$22, 'Client List'!$AB$21, TEXT($B816, "mmm yyyy")))</f>
        <v/>
      </c>
      <c r="O816" s="17" t="str">
        <f t="shared" si="60"/>
        <v/>
      </c>
      <c r="S816" s="17" t="str">
        <f t="shared" si="61"/>
        <v/>
      </c>
      <c r="T816" s="17" t="str">
        <f t="shared" si="62"/>
        <v/>
      </c>
      <c r="U816" s="17" t="str">
        <f t="shared" si="63"/>
        <v/>
      </c>
      <c r="V816" s="17" t="str">
        <f t="shared" si="64"/>
        <v/>
      </c>
      <c r="X816" s="17" t="str">
        <f>IF(C816="", "", IF(COUNTIF('Client List'!$Y$12:$Y$261, C816)=0, "X", ""))</f>
        <v/>
      </c>
      <c r="Z816" s="17" t="str">
        <f>IF(E816="", "", IF(COUNTIF('Client List'!$Y$12:$Y$261, E816)=0, "X", ""))</f>
        <v/>
      </c>
      <c r="AB816" s="17" t="str">
        <f>IF(G816="", "", IF(COUNTIF('Client List'!$Y$12:$Y$261, G816)=0, "X", ""))</f>
        <v/>
      </c>
      <c r="AD816" s="17" t="str">
        <f>IF(I816="", "", IF(COUNTIF('Client List'!$Y$12:$Y$261, I816)=0, "X", ""))</f>
        <v/>
      </c>
    </row>
    <row r="817" spans="1:30" x14ac:dyDescent="0.25">
      <c r="A817" s="48"/>
      <c r="B817" s="64"/>
      <c r="C817" s="57"/>
      <c r="D817" s="59"/>
      <c r="E817" s="57"/>
      <c r="F817" s="59"/>
      <c r="G817" s="57"/>
      <c r="H817" s="59"/>
      <c r="I817" s="57"/>
      <c r="J817" s="59"/>
      <c r="K817" s="48"/>
      <c r="M817" s="17" t="str">
        <f>IF($B817="", "", IF($B817&gt;'Client List'!$AA$22, 'Client List'!$AB$21, TEXT($B817, "mmm yyyy")))</f>
        <v/>
      </c>
      <c r="O817" s="17" t="str">
        <f t="shared" si="60"/>
        <v/>
      </c>
      <c r="S817" s="17" t="str">
        <f t="shared" si="61"/>
        <v/>
      </c>
      <c r="T817" s="17" t="str">
        <f t="shared" si="62"/>
        <v/>
      </c>
      <c r="U817" s="17" t="str">
        <f t="shared" si="63"/>
        <v/>
      </c>
      <c r="V817" s="17" t="str">
        <f t="shared" si="64"/>
        <v/>
      </c>
      <c r="X817" s="17" t="str">
        <f>IF(C817="", "", IF(COUNTIF('Client List'!$Y$12:$Y$261, C817)=0, "X", ""))</f>
        <v/>
      </c>
      <c r="Z817" s="17" t="str">
        <f>IF(E817="", "", IF(COUNTIF('Client List'!$Y$12:$Y$261, E817)=0, "X", ""))</f>
        <v/>
      </c>
      <c r="AB817" s="17" t="str">
        <f>IF(G817="", "", IF(COUNTIF('Client List'!$Y$12:$Y$261, G817)=0, "X", ""))</f>
        <v/>
      </c>
      <c r="AD817" s="17" t="str">
        <f>IF(I817="", "", IF(COUNTIF('Client List'!$Y$12:$Y$261, I817)=0, "X", ""))</f>
        <v/>
      </c>
    </row>
    <row r="818" spans="1:30" x14ac:dyDescent="0.25">
      <c r="A818" s="48"/>
      <c r="B818" s="64"/>
      <c r="C818" s="57"/>
      <c r="D818" s="59"/>
      <c r="E818" s="57"/>
      <c r="F818" s="59"/>
      <c r="G818" s="57"/>
      <c r="H818" s="59"/>
      <c r="I818" s="57"/>
      <c r="J818" s="59"/>
      <c r="K818" s="48"/>
      <c r="M818" s="17" t="str">
        <f>IF($B818="", "", IF($B818&gt;'Client List'!$AA$22, 'Client List'!$AB$21, TEXT($B818, "mmm yyyy")))</f>
        <v/>
      </c>
      <c r="O818" s="17" t="str">
        <f t="shared" si="60"/>
        <v/>
      </c>
      <c r="S818" s="17" t="str">
        <f t="shared" si="61"/>
        <v/>
      </c>
      <c r="T818" s="17" t="str">
        <f t="shared" si="62"/>
        <v/>
      </c>
      <c r="U818" s="17" t="str">
        <f t="shared" si="63"/>
        <v/>
      </c>
      <c r="V818" s="17" t="str">
        <f t="shared" si="64"/>
        <v/>
      </c>
      <c r="X818" s="17" t="str">
        <f>IF(C818="", "", IF(COUNTIF('Client List'!$Y$12:$Y$261, C818)=0, "X", ""))</f>
        <v/>
      </c>
      <c r="Z818" s="17" t="str">
        <f>IF(E818="", "", IF(COUNTIF('Client List'!$Y$12:$Y$261, E818)=0, "X", ""))</f>
        <v/>
      </c>
      <c r="AB818" s="17" t="str">
        <f>IF(G818="", "", IF(COUNTIF('Client List'!$Y$12:$Y$261, G818)=0, "X", ""))</f>
        <v/>
      </c>
      <c r="AD818" s="17" t="str">
        <f>IF(I818="", "", IF(COUNTIF('Client List'!$Y$12:$Y$261, I818)=0, "X", ""))</f>
        <v/>
      </c>
    </row>
    <row r="819" spans="1:30" x14ac:dyDescent="0.25">
      <c r="A819" s="48"/>
      <c r="B819" s="64"/>
      <c r="C819" s="57"/>
      <c r="D819" s="59"/>
      <c r="E819" s="57"/>
      <c r="F819" s="59"/>
      <c r="G819" s="57"/>
      <c r="H819" s="59"/>
      <c r="I819" s="57"/>
      <c r="J819" s="59"/>
      <c r="K819" s="48"/>
      <c r="M819" s="17" t="str">
        <f>IF($B819="", "", IF($B819&gt;'Client List'!$AA$22, 'Client List'!$AB$21, TEXT($B819, "mmm yyyy")))</f>
        <v/>
      </c>
      <c r="O819" s="17" t="str">
        <f t="shared" si="60"/>
        <v/>
      </c>
      <c r="S819" s="17" t="str">
        <f t="shared" si="61"/>
        <v/>
      </c>
      <c r="T819" s="17" t="str">
        <f t="shared" si="62"/>
        <v/>
      </c>
      <c r="U819" s="17" t="str">
        <f t="shared" si="63"/>
        <v/>
      </c>
      <c r="V819" s="17" t="str">
        <f t="shared" si="64"/>
        <v/>
      </c>
      <c r="X819" s="17" t="str">
        <f>IF(C819="", "", IF(COUNTIF('Client List'!$Y$12:$Y$261, C819)=0, "X", ""))</f>
        <v/>
      </c>
      <c r="Z819" s="17" t="str">
        <f>IF(E819="", "", IF(COUNTIF('Client List'!$Y$12:$Y$261, E819)=0, "X", ""))</f>
        <v/>
      </c>
      <c r="AB819" s="17" t="str">
        <f>IF(G819="", "", IF(COUNTIF('Client List'!$Y$12:$Y$261, G819)=0, "X", ""))</f>
        <v/>
      </c>
      <c r="AD819" s="17" t="str">
        <f>IF(I819="", "", IF(COUNTIF('Client List'!$Y$12:$Y$261, I819)=0, "X", ""))</f>
        <v/>
      </c>
    </row>
    <row r="820" spans="1:30" x14ac:dyDescent="0.25">
      <c r="A820" s="48"/>
      <c r="B820" s="64"/>
      <c r="C820" s="57"/>
      <c r="D820" s="59"/>
      <c r="E820" s="57"/>
      <c r="F820" s="59"/>
      <c r="G820" s="57"/>
      <c r="H820" s="59"/>
      <c r="I820" s="57"/>
      <c r="J820" s="59"/>
      <c r="K820" s="48"/>
      <c r="M820" s="17" t="str">
        <f>IF($B820="", "", IF($B820&gt;'Client List'!$AA$22, 'Client List'!$AB$21, TEXT($B820, "mmm yyyy")))</f>
        <v/>
      </c>
      <c r="O820" s="17" t="str">
        <f t="shared" si="60"/>
        <v/>
      </c>
      <c r="S820" s="17" t="str">
        <f t="shared" si="61"/>
        <v/>
      </c>
      <c r="T820" s="17" t="str">
        <f t="shared" si="62"/>
        <v/>
      </c>
      <c r="U820" s="17" t="str">
        <f t="shared" si="63"/>
        <v/>
      </c>
      <c r="V820" s="17" t="str">
        <f t="shared" si="64"/>
        <v/>
      </c>
      <c r="X820" s="17" t="str">
        <f>IF(C820="", "", IF(COUNTIF('Client List'!$Y$12:$Y$261, C820)=0, "X", ""))</f>
        <v/>
      </c>
      <c r="Z820" s="17" t="str">
        <f>IF(E820="", "", IF(COUNTIF('Client List'!$Y$12:$Y$261, E820)=0, "X", ""))</f>
        <v/>
      </c>
      <c r="AB820" s="17" t="str">
        <f>IF(G820="", "", IF(COUNTIF('Client List'!$Y$12:$Y$261, G820)=0, "X", ""))</f>
        <v/>
      </c>
      <c r="AD820" s="17" t="str">
        <f>IF(I820="", "", IF(COUNTIF('Client List'!$Y$12:$Y$261, I820)=0, "X", ""))</f>
        <v/>
      </c>
    </row>
    <row r="821" spans="1:30" x14ac:dyDescent="0.25">
      <c r="A821" s="48"/>
      <c r="B821" s="64"/>
      <c r="C821" s="57"/>
      <c r="D821" s="59"/>
      <c r="E821" s="57"/>
      <c r="F821" s="59"/>
      <c r="G821" s="57"/>
      <c r="H821" s="59"/>
      <c r="I821" s="57"/>
      <c r="J821" s="59"/>
      <c r="K821" s="48"/>
      <c r="M821" s="17" t="str">
        <f>IF($B821="", "", IF($B821&gt;'Client List'!$AA$22, 'Client List'!$AB$21, TEXT($B821, "mmm yyyy")))</f>
        <v/>
      </c>
      <c r="O821" s="17" t="str">
        <f t="shared" si="60"/>
        <v/>
      </c>
      <c r="S821" s="17" t="str">
        <f t="shared" si="61"/>
        <v/>
      </c>
      <c r="T821" s="17" t="str">
        <f t="shared" si="62"/>
        <v/>
      </c>
      <c r="U821" s="17" t="str">
        <f t="shared" si="63"/>
        <v/>
      </c>
      <c r="V821" s="17" t="str">
        <f t="shared" si="64"/>
        <v/>
      </c>
      <c r="X821" s="17" t="str">
        <f>IF(C821="", "", IF(COUNTIF('Client List'!$Y$12:$Y$261, C821)=0, "X", ""))</f>
        <v/>
      </c>
      <c r="Z821" s="17" t="str">
        <f>IF(E821="", "", IF(COUNTIF('Client List'!$Y$12:$Y$261, E821)=0, "X", ""))</f>
        <v/>
      </c>
      <c r="AB821" s="17" t="str">
        <f>IF(G821="", "", IF(COUNTIF('Client List'!$Y$12:$Y$261, G821)=0, "X", ""))</f>
        <v/>
      </c>
      <c r="AD821" s="17" t="str">
        <f>IF(I821="", "", IF(COUNTIF('Client List'!$Y$12:$Y$261, I821)=0, "X", ""))</f>
        <v/>
      </c>
    </row>
    <row r="822" spans="1:30" x14ac:dyDescent="0.25">
      <c r="A822" s="48"/>
      <c r="B822" s="64"/>
      <c r="C822" s="57"/>
      <c r="D822" s="59"/>
      <c r="E822" s="57"/>
      <c r="F822" s="59"/>
      <c r="G822" s="57"/>
      <c r="H822" s="59"/>
      <c r="I822" s="57"/>
      <c r="J822" s="59"/>
      <c r="K822" s="48"/>
      <c r="M822" s="17" t="str">
        <f>IF($B822="", "", IF($B822&gt;'Client List'!$AA$22, 'Client List'!$AB$21, TEXT($B822, "mmm yyyy")))</f>
        <v/>
      </c>
      <c r="O822" s="17" t="str">
        <f t="shared" si="60"/>
        <v/>
      </c>
      <c r="S822" s="17" t="str">
        <f t="shared" si="61"/>
        <v/>
      </c>
      <c r="T822" s="17" t="str">
        <f t="shared" si="62"/>
        <v/>
      </c>
      <c r="U822" s="17" t="str">
        <f t="shared" si="63"/>
        <v/>
      </c>
      <c r="V822" s="17" t="str">
        <f t="shared" si="64"/>
        <v/>
      </c>
      <c r="X822" s="17" t="str">
        <f>IF(C822="", "", IF(COUNTIF('Client List'!$Y$12:$Y$261, C822)=0, "X", ""))</f>
        <v/>
      </c>
      <c r="Z822" s="17" t="str">
        <f>IF(E822="", "", IF(COUNTIF('Client List'!$Y$12:$Y$261, E822)=0, "X", ""))</f>
        <v/>
      </c>
      <c r="AB822" s="17" t="str">
        <f>IF(G822="", "", IF(COUNTIF('Client List'!$Y$12:$Y$261, G822)=0, "X", ""))</f>
        <v/>
      </c>
      <c r="AD822" s="17" t="str">
        <f>IF(I822="", "", IF(COUNTIF('Client List'!$Y$12:$Y$261, I822)=0, "X", ""))</f>
        <v/>
      </c>
    </row>
    <row r="823" spans="1:30" x14ac:dyDescent="0.25">
      <c r="A823" s="48"/>
      <c r="B823" s="64"/>
      <c r="C823" s="57"/>
      <c r="D823" s="59"/>
      <c r="E823" s="57"/>
      <c r="F823" s="59"/>
      <c r="G823" s="57"/>
      <c r="H823" s="59"/>
      <c r="I823" s="57"/>
      <c r="J823" s="59"/>
      <c r="K823" s="48"/>
      <c r="M823" s="17" t="str">
        <f>IF($B823="", "", IF($B823&gt;'Client List'!$AA$22, 'Client List'!$AB$21, TEXT($B823, "mmm yyyy")))</f>
        <v/>
      </c>
      <c r="O823" s="17" t="str">
        <f t="shared" si="60"/>
        <v/>
      </c>
      <c r="S823" s="17" t="str">
        <f t="shared" si="61"/>
        <v/>
      </c>
      <c r="T823" s="17" t="str">
        <f t="shared" si="62"/>
        <v/>
      </c>
      <c r="U823" s="17" t="str">
        <f t="shared" si="63"/>
        <v/>
      </c>
      <c r="V823" s="17" t="str">
        <f t="shared" si="64"/>
        <v/>
      </c>
      <c r="X823" s="17" t="str">
        <f>IF(C823="", "", IF(COUNTIF('Client List'!$Y$12:$Y$261, C823)=0, "X", ""))</f>
        <v/>
      </c>
      <c r="Z823" s="17" t="str">
        <f>IF(E823="", "", IF(COUNTIF('Client List'!$Y$12:$Y$261, E823)=0, "X", ""))</f>
        <v/>
      </c>
      <c r="AB823" s="17" t="str">
        <f>IF(G823="", "", IF(COUNTIF('Client List'!$Y$12:$Y$261, G823)=0, "X", ""))</f>
        <v/>
      </c>
      <c r="AD823" s="17" t="str">
        <f>IF(I823="", "", IF(COUNTIF('Client List'!$Y$12:$Y$261, I823)=0, "X", ""))</f>
        <v/>
      </c>
    </row>
    <row r="824" spans="1:30" x14ac:dyDescent="0.25">
      <c r="A824" s="48"/>
      <c r="B824" s="64"/>
      <c r="C824" s="57"/>
      <c r="D824" s="59"/>
      <c r="E824" s="57"/>
      <c r="F824" s="59"/>
      <c r="G824" s="57"/>
      <c r="H824" s="59"/>
      <c r="I824" s="57"/>
      <c r="J824" s="59"/>
      <c r="K824" s="48"/>
      <c r="M824" s="17" t="str">
        <f>IF($B824="", "", IF($B824&gt;'Client List'!$AA$22, 'Client List'!$AB$21, TEXT($B824, "mmm yyyy")))</f>
        <v/>
      </c>
      <c r="O824" s="17" t="str">
        <f t="shared" si="60"/>
        <v/>
      </c>
      <c r="S824" s="17" t="str">
        <f t="shared" si="61"/>
        <v/>
      </c>
      <c r="T824" s="17" t="str">
        <f t="shared" si="62"/>
        <v/>
      </c>
      <c r="U824" s="17" t="str">
        <f t="shared" si="63"/>
        <v/>
      </c>
      <c r="V824" s="17" t="str">
        <f t="shared" si="64"/>
        <v/>
      </c>
      <c r="X824" s="17" t="str">
        <f>IF(C824="", "", IF(COUNTIF('Client List'!$Y$12:$Y$261, C824)=0, "X", ""))</f>
        <v/>
      </c>
      <c r="Z824" s="17" t="str">
        <f>IF(E824="", "", IF(COUNTIF('Client List'!$Y$12:$Y$261, E824)=0, "X", ""))</f>
        <v/>
      </c>
      <c r="AB824" s="17" t="str">
        <f>IF(G824="", "", IF(COUNTIF('Client List'!$Y$12:$Y$261, G824)=0, "X", ""))</f>
        <v/>
      </c>
      <c r="AD824" s="17" t="str">
        <f>IF(I824="", "", IF(COUNTIF('Client List'!$Y$12:$Y$261, I824)=0, "X", ""))</f>
        <v/>
      </c>
    </row>
    <row r="825" spans="1:30" x14ac:dyDescent="0.25">
      <c r="A825" s="48"/>
      <c r="B825" s="64"/>
      <c r="C825" s="57"/>
      <c r="D825" s="59"/>
      <c r="E825" s="57"/>
      <c r="F825" s="59"/>
      <c r="G825" s="57"/>
      <c r="H825" s="59"/>
      <c r="I825" s="57"/>
      <c r="J825" s="59"/>
      <c r="K825" s="48"/>
      <c r="M825" s="17" t="str">
        <f>IF($B825="", "", IF($B825&gt;'Client List'!$AA$22, 'Client List'!$AB$21, TEXT($B825, "mmm yyyy")))</f>
        <v/>
      </c>
      <c r="O825" s="17" t="str">
        <f t="shared" si="60"/>
        <v/>
      </c>
      <c r="S825" s="17" t="str">
        <f t="shared" si="61"/>
        <v/>
      </c>
      <c r="T825" s="17" t="str">
        <f t="shared" si="62"/>
        <v/>
      </c>
      <c r="U825" s="17" t="str">
        <f t="shared" si="63"/>
        <v/>
      </c>
      <c r="V825" s="17" t="str">
        <f t="shared" si="64"/>
        <v/>
      </c>
      <c r="X825" s="17" t="str">
        <f>IF(C825="", "", IF(COUNTIF('Client List'!$Y$12:$Y$261, C825)=0, "X", ""))</f>
        <v/>
      </c>
      <c r="Z825" s="17" t="str">
        <f>IF(E825="", "", IF(COUNTIF('Client List'!$Y$12:$Y$261, E825)=0, "X", ""))</f>
        <v/>
      </c>
      <c r="AB825" s="17" t="str">
        <f>IF(G825="", "", IF(COUNTIF('Client List'!$Y$12:$Y$261, G825)=0, "X", ""))</f>
        <v/>
      </c>
      <c r="AD825" s="17" t="str">
        <f>IF(I825="", "", IF(COUNTIF('Client List'!$Y$12:$Y$261, I825)=0, "X", ""))</f>
        <v/>
      </c>
    </row>
    <row r="826" spans="1:30" x14ac:dyDescent="0.25">
      <c r="A826" s="48"/>
      <c r="B826" s="64"/>
      <c r="C826" s="57"/>
      <c r="D826" s="59"/>
      <c r="E826" s="57"/>
      <c r="F826" s="59"/>
      <c r="G826" s="57"/>
      <c r="H826" s="59"/>
      <c r="I826" s="57"/>
      <c r="J826" s="59"/>
      <c r="K826" s="48"/>
      <c r="M826" s="17" t="str">
        <f>IF($B826="", "", IF($B826&gt;'Client List'!$AA$22, 'Client List'!$AB$21, TEXT($B826, "mmm yyyy")))</f>
        <v/>
      </c>
      <c r="O826" s="17" t="str">
        <f t="shared" si="60"/>
        <v/>
      </c>
      <c r="S826" s="17" t="str">
        <f t="shared" si="61"/>
        <v/>
      </c>
      <c r="T826" s="17" t="str">
        <f t="shared" si="62"/>
        <v/>
      </c>
      <c r="U826" s="17" t="str">
        <f t="shared" si="63"/>
        <v/>
      </c>
      <c r="V826" s="17" t="str">
        <f t="shared" si="64"/>
        <v/>
      </c>
      <c r="X826" s="17" t="str">
        <f>IF(C826="", "", IF(COUNTIF('Client List'!$Y$12:$Y$261, C826)=0, "X", ""))</f>
        <v/>
      </c>
      <c r="Z826" s="17" t="str">
        <f>IF(E826="", "", IF(COUNTIF('Client List'!$Y$12:$Y$261, E826)=0, "X", ""))</f>
        <v/>
      </c>
      <c r="AB826" s="17" t="str">
        <f>IF(G826="", "", IF(COUNTIF('Client List'!$Y$12:$Y$261, G826)=0, "X", ""))</f>
        <v/>
      </c>
      <c r="AD826" s="17" t="str">
        <f>IF(I826="", "", IF(COUNTIF('Client List'!$Y$12:$Y$261, I826)=0, "X", ""))</f>
        <v/>
      </c>
    </row>
    <row r="827" spans="1:30" x14ac:dyDescent="0.25">
      <c r="A827" s="48"/>
      <c r="B827" s="64"/>
      <c r="C827" s="57"/>
      <c r="D827" s="59"/>
      <c r="E827" s="57"/>
      <c r="F827" s="59"/>
      <c r="G827" s="57"/>
      <c r="H827" s="59"/>
      <c r="I827" s="57"/>
      <c r="J827" s="59"/>
      <c r="K827" s="48"/>
      <c r="M827" s="17" t="str">
        <f>IF($B827="", "", IF($B827&gt;'Client List'!$AA$22, 'Client List'!$AB$21, TEXT($B827, "mmm yyyy")))</f>
        <v/>
      </c>
      <c r="O827" s="17" t="str">
        <f t="shared" si="60"/>
        <v/>
      </c>
      <c r="S827" s="17" t="str">
        <f t="shared" si="61"/>
        <v/>
      </c>
      <c r="T827" s="17" t="str">
        <f t="shared" si="62"/>
        <v/>
      </c>
      <c r="U827" s="17" t="str">
        <f t="shared" si="63"/>
        <v/>
      </c>
      <c r="V827" s="17" t="str">
        <f t="shared" si="64"/>
        <v/>
      </c>
      <c r="X827" s="17" t="str">
        <f>IF(C827="", "", IF(COUNTIF('Client List'!$Y$12:$Y$261, C827)=0, "X", ""))</f>
        <v/>
      </c>
      <c r="Z827" s="17" t="str">
        <f>IF(E827="", "", IF(COUNTIF('Client List'!$Y$12:$Y$261, E827)=0, "X", ""))</f>
        <v/>
      </c>
      <c r="AB827" s="17" t="str">
        <f>IF(G827="", "", IF(COUNTIF('Client List'!$Y$12:$Y$261, G827)=0, "X", ""))</f>
        <v/>
      </c>
      <c r="AD827" s="17" t="str">
        <f>IF(I827="", "", IF(COUNTIF('Client List'!$Y$12:$Y$261, I827)=0, "X", ""))</f>
        <v/>
      </c>
    </row>
    <row r="828" spans="1:30" x14ac:dyDescent="0.25">
      <c r="A828" s="48"/>
      <c r="B828" s="64"/>
      <c r="C828" s="57"/>
      <c r="D828" s="59"/>
      <c r="E828" s="57"/>
      <c r="F828" s="59"/>
      <c r="G828" s="57"/>
      <c r="H828" s="59"/>
      <c r="I828" s="57"/>
      <c r="J828" s="59"/>
      <c r="K828" s="48"/>
      <c r="M828" s="17" t="str">
        <f>IF($B828="", "", IF($B828&gt;'Client List'!$AA$22, 'Client List'!$AB$21, TEXT($B828, "mmm yyyy")))</f>
        <v/>
      </c>
      <c r="O828" s="17" t="str">
        <f t="shared" si="60"/>
        <v/>
      </c>
      <c r="S828" s="17" t="str">
        <f t="shared" si="61"/>
        <v/>
      </c>
      <c r="T828" s="17" t="str">
        <f t="shared" si="62"/>
        <v/>
      </c>
      <c r="U828" s="17" t="str">
        <f t="shared" si="63"/>
        <v/>
      </c>
      <c r="V828" s="17" t="str">
        <f t="shared" si="64"/>
        <v/>
      </c>
      <c r="X828" s="17" t="str">
        <f>IF(C828="", "", IF(COUNTIF('Client List'!$Y$12:$Y$261, C828)=0, "X", ""))</f>
        <v/>
      </c>
      <c r="Z828" s="17" t="str">
        <f>IF(E828="", "", IF(COUNTIF('Client List'!$Y$12:$Y$261, E828)=0, "X", ""))</f>
        <v/>
      </c>
      <c r="AB828" s="17" t="str">
        <f>IF(G828="", "", IF(COUNTIF('Client List'!$Y$12:$Y$261, G828)=0, "X", ""))</f>
        <v/>
      </c>
      <c r="AD828" s="17" t="str">
        <f>IF(I828="", "", IF(COUNTIF('Client List'!$Y$12:$Y$261, I828)=0, "X", ""))</f>
        <v/>
      </c>
    </row>
    <row r="829" spans="1:30" x14ac:dyDescent="0.25">
      <c r="A829" s="48"/>
      <c r="B829" s="64"/>
      <c r="C829" s="57"/>
      <c r="D829" s="59"/>
      <c r="E829" s="57"/>
      <c r="F829" s="59"/>
      <c r="G829" s="57"/>
      <c r="H829" s="59"/>
      <c r="I829" s="57"/>
      <c r="J829" s="59"/>
      <c r="K829" s="48"/>
      <c r="M829" s="17" t="str">
        <f>IF($B829="", "", IF($B829&gt;'Client List'!$AA$22, 'Client List'!$AB$21, TEXT($B829, "mmm yyyy")))</f>
        <v/>
      </c>
      <c r="O829" s="17" t="str">
        <f t="shared" si="60"/>
        <v/>
      </c>
      <c r="S829" s="17" t="str">
        <f t="shared" si="61"/>
        <v/>
      </c>
      <c r="T829" s="17" t="str">
        <f t="shared" si="62"/>
        <v/>
      </c>
      <c r="U829" s="17" t="str">
        <f t="shared" si="63"/>
        <v/>
      </c>
      <c r="V829" s="17" t="str">
        <f t="shared" si="64"/>
        <v/>
      </c>
      <c r="X829" s="17" t="str">
        <f>IF(C829="", "", IF(COUNTIF('Client List'!$Y$12:$Y$261, C829)=0, "X", ""))</f>
        <v/>
      </c>
      <c r="Z829" s="17" t="str">
        <f>IF(E829="", "", IF(COUNTIF('Client List'!$Y$12:$Y$261, E829)=0, "X", ""))</f>
        <v/>
      </c>
      <c r="AB829" s="17" t="str">
        <f>IF(G829="", "", IF(COUNTIF('Client List'!$Y$12:$Y$261, G829)=0, "X", ""))</f>
        <v/>
      </c>
      <c r="AD829" s="17" t="str">
        <f>IF(I829="", "", IF(COUNTIF('Client List'!$Y$12:$Y$261, I829)=0, "X", ""))</f>
        <v/>
      </c>
    </row>
    <row r="830" spans="1:30" x14ac:dyDescent="0.25">
      <c r="A830" s="48"/>
      <c r="B830" s="64"/>
      <c r="C830" s="57"/>
      <c r="D830" s="59"/>
      <c r="E830" s="57"/>
      <c r="F830" s="59"/>
      <c r="G830" s="57"/>
      <c r="H830" s="59"/>
      <c r="I830" s="57"/>
      <c r="J830" s="59"/>
      <c r="K830" s="48"/>
      <c r="M830" s="17" t="str">
        <f>IF($B830="", "", IF($B830&gt;'Client List'!$AA$22, 'Client List'!$AB$21, TEXT($B830, "mmm yyyy")))</f>
        <v/>
      </c>
      <c r="O830" s="17" t="str">
        <f t="shared" si="60"/>
        <v/>
      </c>
      <c r="S830" s="17" t="str">
        <f t="shared" si="61"/>
        <v/>
      </c>
      <c r="T830" s="17" t="str">
        <f t="shared" si="62"/>
        <v/>
      </c>
      <c r="U830" s="17" t="str">
        <f t="shared" si="63"/>
        <v/>
      </c>
      <c r="V830" s="17" t="str">
        <f t="shared" si="64"/>
        <v/>
      </c>
      <c r="X830" s="17" t="str">
        <f>IF(C830="", "", IF(COUNTIF('Client List'!$Y$12:$Y$261, C830)=0, "X", ""))</f>
        <v/>
      </c>
      <c r="Z830" s="17" t="str">
        <f>IF(E830="", "", IF(COUNTIF('Client List'!$Y$12:$Y$261, E830)=0, "X", ""))</f>
        <v/>
      </c>
      <c r="AB830" s="17" t="str">
        <f>IF(G830="", "", IF(COUNTIF('Client List'!$Y$12:$Y$261, G830)=0, "X", ""))</f>
        <v/>
      </c>
      <c r="AD830" s="17" t="str">
        <f>IF(I830="", "", IF(COUNTIF('Client List'!$Y$12:$Y$261, I830)=0, "X", ""))</f>
        <v/>
      </c>
    </row>
    <row r="831" spans="1:30" x14ac:dyDescent="0.25">
      <c r="A831" s="48"/>
      <c r="B831" s="64"/>
      <c r="C831" s="57"/>
      <c r="D831" s="59"/>
      <c r="E831" s="57"/>
      <c r="F831" s="59"/>
      <c r="G831" s="57"/>
      <c r="H831" s="59"/>
      <c r="I831" s="57"/>
      <c r="J831" s="59"/>
      <c r="K831" s="48"/>
      <c r="M831" s="17" t="str">
        <f>IF($B831="", "", IF($B831&gt;'Client List'!$AA$22, 'Client List'!$AB$21, TEXT($B831, "mmm yyyy")))</f>
        <v/>
      </c>
      <c r="O831" s="17" t="str">
        <f t="shared" si="60"/>
        <v/>
      </c>
      <c r="S831" s="17" t="str">
        <f t="shared" si="61"/>
        <v/>
      </c>
      <c r="T831" s="17" t="str">
        <f t="shared" si="62"/>
        <v/>
      </c>
      <c r="U831" s="17" t="str">
        <f t="shared" si="63"/>
        <v/>
      </c>
      <c r="V831" s="17" t="str">
        <f t="shared" si="64"/>
        <v/>
      </c>
      <c r="X831" s="17" t="str">
        <f>IF(C831="", "", IF(COUNTIF('Client List'!$Y$12:$Y$261, C831)=0, "X", ""))</f>
        <v/>
      </c>
      <c r="Z831" s="17" t="str">
        <f>IF(E831="", "", IF(COUNTIF('Client List'!$Y$12:$Y$261, E831)=0, "X", ""))</f>
        <v/>
      </c>
      <c r="AB831" s="17" t="str">
        <f>IF(G831="", "", IF(COUNTIF('Client List'!$Y$12:$Y$261, G831)=0, "X", ""))</f>
        <v/>
      </c>
      <c r="AD831" s="17" t="str">
        <f>IF(I831="", "", IF(COUNTIF('Client List'!$Y$12:$Y$261, I831)=0, "X", ""))</f>
        <v/>
      </c>
    </row>
    <row r="832" spans="1:30" x14ac:dyDescent="0.25">
      <c r="A832" s="48"/>
      <c r="B832" s="64"/>
      <c r="C832" s="57"/>
      <c r="D832" s="59"/>
      <c r="E832" s="57"/>
      <c r="F832" s="59"/>
      <c r="G832" s="57"/>
      <c r="H832" s="59"/>
      <c r="I832" s="57"/>
      <c r="J832" s="59"/>
      <c r="K832" s="48"/>
      <c r="M832" s="17" t="str">
        <f>IF($B832="", "", IF($B832&gt;'Client List'!$AA$22, 'Client List'!$AB$21, TEXT($B832, "mmm yyyy")))</f>
        <v/>
      </c>
      <c r="O832" s="17" t="str">
        <f t="shared" si="60"/>
        <v/>
      </c>
      <c r="S832" s="17" t="str">
        <f t="shared" si="61"/>
        <v/>
      </c>
      <c r="T832" s="17" t="str">
        <f t="shared" si="62"/>
        <v/>
      </c>
      <c r="U832" s="17" t="str">
        <f t="shared" si="63"/>
        <v/>
      </c>
      <c r="V832" s="17" t="str">
        <f t="shared" si="64"/>
        <v/>
      </c>
      <c r="X832" s="17" t="str">
        <f>IF(C832="", "", IF(COUNTIF('Client List'!$Y$12:$Y$261, C832)=0, "X", ""))</f>
        <v/>
      </c>
      <c r="Z832" s="17" t="str">
        <f>IF(E832="", "", IF(COUNTIF('Client List'!$Y$12:$Y$261, E832)=0, "X", ""))</f>
        <v/>
      </c>
      <c r="AB832" s="17" t="str">
        <f>IF(G832="", "", IF(COUNTIF('Client List'!$Y$12:$Y$261, G832)=0, "X", ""))</f>
        <v/>
      </c>
      <c r="AD832" s="17" t="str">
        <f>IF(I832="", "", IF(COUNTIF('Client List'!$Y$12:$Y$261, I832)=0, "X", ""))</f>
        <v/>
      </c>
    </row>
    <row r="833" spans="1:30" x14ac:dyDescent="0.25">
      <c r="A833" s="48"/>
      <c r="B833" s="64"/>
      <c r="C833" s="57"/>
      <c r="D833" s="59"/>
      <c r="E833" s="57"/>
      <c r="F833" s="59"/>
      <c r="G833" s="57"/>
      <c r="H833" s="59"/>
      <c r="I833" s="57"/>
      <c r="J833" s="59"/>
      <c r="K833" s="48"/>
      <c r="M833" s="17" t="str">
        <f>IF($B833="", "", IF($B833&gt;'Client List'!$AA$22, 'Client List'!$AB$21, TEXT($B833, "mmm yyyy")))</f>
        <v/>
      </c>
      <c r="O833" s="17" t="str">
        <f t="shared" si="60"/>
        <v/>
      </c>
      <c r="S833" s="17" t="str">
        <f t="shared" si="61"/>
        <v/>
      </c>
      <c r="T833" s="17" t="str">
        <f t="shared" si="62"/>
        <v/>
      </c>
      <c r="U833" s="17" t="str">
        <f t="shared" si="63"/>
        <v/>
      </c>
      <c r="V833" s="17" t="str">
        <f t="shared" si="64"/>
        <v/>
      </c>
      <c r="X833" s="17" t="str">
        <f>IF(C833="", "", IF(COUNTIF('Client List'!$Y$12:$Y$261, C833)=0, "X", ""))</f>
        <v/>
      </c>
      <c r="Z833" s="17" t="str">
        <f>IF(E833="", "", IF(COUNTIF('Client List'!$Y$12:$Y$261, E833)=0, "X", ""))</f>
        <v/>
      </c>
      <c r="AB833" s="17" t="str">
        <f>IF(G833="", "", IF(COUNTIF('Client List'!$Y$12:$Y$261, G833)=0, "X", ""))</f>
        <v/>
      </c>
      <c r="AD833" s="17" t="str">
        <f>IF(I833="", "", IF(COUNTIF('Client List'!$Y$12:$Y$261, I833)=0, "X", ""))</f>
        <v/>
      </c>
    </row>
    <row r="834" spans="1:30" x14ac:dyDescent="0.25">
      <c r="A834" s="48"/>
      <c r="B834" s="64"/>
      <c r="C834" s="57"/>
      <c r="D834" s="59"/>
      <c r="E834" s="57"/>
      <c r="F834" s="59"/>
      <c r="G834" s="57"/>
      <c r="H834" s="59"/>
      <c r="I834" s="57"/>
      <c r="J834" s="59"/>
      <c r="K834" s="48"/>
      <c r="M834" s="17" t="str">
        <f>IF($B834="", "", IF($B834&gt;'Client List'!$AA$22, 'Client List'!$AB$21, TEXT($B834, "mmm yyyy")))</f>
        <v/>
      </c>
      <c r="O834" s="17" t="str">
        <f t="shared" si="60"/>
        <v/>
      </c>
      <c r="S834" s="17" t="str">
        <f t="shared" si="61"/>
        <v/>
      </c>
      <c r="T834" s="17" t="str">
        <f t="shared" si="62"/>
        <v/>
      </c>
      <c r="U834" s="17" t="str">
        <f t="shared" si="63"/>
        <v/>
      </c>
      <c r="V834" s="17" t="str">
        <f t="shared" si="64"/>
        <v/>
      </c>
      <c r="X834" s="17" t="str">
        <f>IF(C834="", "", IF(COUNTIF('Client List'!$Y$12:$Y$261, C834)=0, "X", ""))</f>
        <v/>
      </c>
      <c r="Z834" s="17" t="str">
        <f>IF(E834="", "", IF(COUNTIF('Client List'!$Y$12:$Y$261, E834)=0, "X", ""))</f>
        <v/>
      </c>
      <c r="AB834" s="17" t="str">
        <f>IF(G834="", "", IF(COUNTIF('Client List'!$Y$12:$Y$261, G834)=0, "X", ""))</f>
        <v/>
      </c>
      <c r="AD834" s="17" t="str">
        <f>IF(I834="", "", IF(COUNTIF('Client List'!$Y$12:$Y$261, I834)=0, "X", ""))</f>
        <v/>
      </c>
    </row>
    <row r="835" spans="1:30" x14ac:dyDescent="0.25">
      <c r="A835" s="48"/>
      <c r="B835" s="64"/>
      <c r="C835" s="57"/>
      <c r="D835" s="59"/>
      <c r="E835" s="57"/>
      <c r="F835" s="59"/>
      <c r="G835" s="57"/>
      <c r="H835" s="59"/>
      <c r="I835" s="57"/>
      <c r="J835" s="59"/>
      <c r="K835" s="48"/>
      <c r="M835" s="17" t="str">
        <f>IF($B835="", "", IF($B835&gt;'Client List'!$AA$22, 'Client List'!$AB$21, TEXT($B835, "mmm yyyy")))</f>
        <v/>
      </c>
      <c r="O835" s="17" t="str">
        <f t="shared" si="60"/>
        <v/>
      </c>
      <c r="S835" s="17" t="str">
        <f t="shared" si="61"/>
        <v/>
      </c>
      <c r="T835" s="17" t="str">
        <f t="shared" si="62"/>
        <v/>
      </c>
      <c r="U835" s="17" t="str">
        <f t="shared" si="63"/>
        <v/>
      </c>
      <c r="V835" s="17" t="str">
        <f t="shared" si="64"/>
        <v/>
      </c>
      <c r="X835" s="17" t="str">
        <f>IF(C835="", "", IF(COUNTIF('Client List'!$Y$12:$Y$261, C835)=0, "X", ""))</f>
        <v/>
      </c>
      <c r="Z835" s="17" t="str">
        <f>IF(E835="", "", IF(COUNTIF('Client List'!$Y$12:$Y$261, E835)=0, "X", ""))</f>
        <v/>
      </c>
      <c r="AB835" s="17" t="str">
        <f>IF(G835="", "", IF(COUNTIF('Client List'!$Y$12:$Y$261, G835)=0, "X", ""))</f>
        <v/>
      </c>
      <c r="AD835" s="17" t="str">
        <f>IF(I835="", "", IF(COUNTIF('Client List'!$Y$12:$Y$261, I835)=0, "X", ""))</f>
        <v/>
      </c>
    </row>
    <row r="836" spans="1:30" x14ac:dyDescent="0.25">
      <c r="A836" s="48"/>
      <c r="B836" s="64"/>
      <c r="C836" s="57"/>
      <c r="D836" s="59"/>
      <c r="E836" s="57"/>
      <c r="F836" s="59"/>
      <c r="G836" s="57"/>
      <c r="H836" s="59"/>
      <c r="I836" s="57"/>
      <c r="J836" s="59"/>
      <c r="K836" s="48"/>
      <c r="M836" s="17" t="str">
        <f>IF($B836="", "", IF($B836&gt;'Client List'!$AA$22, 'Client List'!$AB$21, TEXT($B836, "mmm yyyy")))</f>
        <v/>
      </c>
      <c r="O836" s="17" t="str">
        <f t="shared" si="60"/>
        <v/>
      </c>
      <c r="S836" s="17" t="str">
        <f t="shared" si="61"/>
        <v/>
      </c>
      <c r="T836" s="17" t="str">
        <f t="shared" si="62"/>
        <v/>
      </c>
      <c r="U836" s="17" t="str">
        <f t="shared" si="63"/>
        <v/>
      </c>
      <c r="V836" s="17" t="str">
        <f t="shared" si="64"/>
        <v/>
      </c>
      <c r="X836" s="17" t="str">
        <f>IF(C836="", "", IF(COUNTIF('Client List'!$Y$12:$Y$261, C836)=0, "X", ""))</f>
        <v/>
      </c>
      <c r="Z836" s="17" t="str">
        <f>IF(E836="", "", IF(COUNTIF('Client List'!$Y$12:$Y$261, E836)=0, "X", ""))</f>
        <v/>
      </c>
      <c r="AB836" s="17" t="str">
        <f>IF(G836="", "", IF(COUNTIF('Client List'!$Y$12:$Y$261, G836)=0, "X", ""))</f>
        <v/>
      </c>
      <c r="AD836" s="17" t="str">
        <f>IF(I836="", "", IF(COUNTIF('Client List'!$Y$12:$Y$261, I836)=0, "X", ""))</f>
        <v/>
      </c>
    </row>
    <row r="837" spans="1:30" x14ac:dyDescent="0.25">
      <c r="A837" s="48"/>
      <c r="B837" s="64"/>
      <c r="C837" s="57"/>
      <c r="D837" s="59"/>
      <c r="E837" s="57"/>
      <c r="F837" s="59"/>
      <c r="G837" s="57"/>
      <c r="H837" s="59"/>
      <c r="I837" s="57"/>
      <c r="J837" s="59"/>
      <c r="K837" s="48"/>
      <c r="M837" s="17" t="str">
        <f>IF($B837="", "", IF($B837&gt;'Client List'!$AA$22, 'Client List'!$AB$21, TEXT($B837, "mmm yyyy")))</f>
        <v/>
      </c>
      <c r="O837" s="17" t="str">
        <f t="shared" si="60"/>
        <v/>
      </c>
      <c r="S837" s="17" t="str">
        <f t="shared" si="61"/>
        <v/>
      </c>
      <c r="T837" s="17" t="str">
        <f t="shared" si="62"/>
        <v/>
      </c>
      <c r="U837" s="17" t="str">
        <f t="shared" si="63"/>
        <v/>
      </c>
      <c r="V837" s="17" t="str">
        <f t="shared" si="64"/>
        <v/>
      </c>
      <c r="X837" s="17" t="str">
        <f>IF(C837="", "", IF(COUNTIF('Client List'!$Y$12:$Y$261, C837)=0, "X", ""))</f>
        <v/>
      </c>
      <c r="Z837" s="17" t="str">
        <f>IF(E837="", "", IF(COUNTIF('Client List'!$Y$12:$Y$261, E837)=0, "X", ""))</f>
        <v/>
      </c>
      <c r="AB837" s="17" t="str">
        <f>IF(G837="", "", IF(COUNTIF('Client List'!$Y$12:$Y$261, G837)=0, "X", ""))</f>
        <v/>
      </c>
      <c r="AD837" s="17" t="str">
        <f>IF(I837="", "", IF(COUNTIF('Client List'!$Y$12:$Y$261, I837)=0, "X", ""))</f>
        <v/>
      </c>
    </row>
    <row r="838" spans="1:30" x14ac:dyDescent="0.25">
      <c r="A838" s="48"/>
      <c r="B838" s="64"/>
      <c r="C838" s="57"/>
      <c r="D838" s="59"/>
      <c r="E838" s="57"/>
      <c r="F838" s="59"/>
      <c r="G838" s="57"/>
      <c r="H838" s="59"/>
      <c r="I838" s="57"/>
      <c r="J838" s="59"/>
      <c r="K838" s="48"/>
      <c r="M838" s="17" t="str">
        <f>IF($B838="", "", IF($B838&gt;'Client List'!$AA$22, 'Client List'!$AB$21, TEXT($B838, "mmm yyyy")))</f>
        <v/>
      </c>
      <c r="O838" s="17" t="str">
        <f t="shared" si="60"/>
        <v/>
      </c>
      <c r="S838" s="17" t="str">
        <f t="shared" si="61"/>
        <v/>
      </c>
      <c r="T838" s="17" t="str">
        <f t="shared" si="62"/>
        <v/>
      </c>
      <c r="U838" s="17" t="str">
        <f t="shared" si="63"/>
        <v/>
      </c>
      <c r="V838" s="17" t="str">
        <f t="shared" si="64"/>
        <v/>
      </c>
      <c r="X838" s="17" t="str">
        <f>IF(C838="", "", IF(COUNTIF('Client List'!$Y$12:$Y$261, C838)=0, "X", ""))</f>
        <v/>
      </c>
      <c r="Z838" s="17" t="str">
        <f>IF(E838="", "", IF(COUNTIF('Client List'!$Y$12:$Y$261, E838)=0, "X", ""))</f>
        <v/>
      </c>
      <c r="AB838" s="17" t="str">
        <f>IF(G838="", "", IF(COUNTIF('Client List'!$Y$12:$Y$261, G838)=0, "X", ""))</f>
        <v/>
      </c>
      <c r="AD838" s="17" t="str">
        <f>IF(I838="", "", IF(COUNTIF('Client List'!$Y$12:$Y$261, I838)=0, "X", ""))</f>
        <v/>
      </c>
    </row>
    <row r="839" spans="1:30" x14ac:dyDescent="0.25">
      <c r="A839" s="48"/>
      <c r="B839" s="64"/>
      <c r="C839" s="57"/>
      <c r="D839" s="59"/>
      <c r="E839" s="57"/>
      <c r="F839" s="59"/>
      <c r="G839" s="57"/>
      <c r="H839" s="59"/>
      <c r="I839" s="57"/>
      <c r="J839" s="59"/>
      <c r="K839" s="48"/>
      <c r="M839" s="17" t="str">
        <f>IF($B839="", "", IF($B839&gt;'Client List'!$AA$22, 'Client List'!$AB$21, TEXT($B839, "mmm yyyy")))</f>
        <v/>
      </c>
      <c r="O839" s="17" t="str">
        <f t="shared" si="60"/>
        <v/>
      </c>
      <c r="S839" s="17" t="str">
        <f t="shared" si="61"/>
        <v/>
      </c>
      <c r="T839" s="17" t="str">
        <f t="shared" si="62"/>
        <v/>
      </c>
      <c r="U839" s="17" t="str">
        <f t="shared" si="63"/>
        <v/>
      </c>
      <c r="V839" s="17" t="str">
        <f t="shared" si="64"/>
        <v/>
      </c>
      <c r="X839" s="17" t="str">
        <f>IF(C839="", "", IF(COUNTIF('Client List'!$Y$12:$Y$261, C839)=0, "X", ""))</f>
        <v/>
      </c>
      <c r="Z839" s="17" t="str">
        <f>IF(E839="", "", IF(COUNTIF('Client List'!$Y$12:$Y$261, E839)=0, "X", ""))</f>
        <v/>
      </c>
      <c r="AB839" s="17" t="str">
        <f>IF(G839="", "", IF(COUNTIF('Client List'!$Y$12:$Y$261, G839)=0, "X", ""))</f>
        <v/>
      </c>
      <c r="AD839" s="17" t="str">
        <f>IF(I839="", "", IF(COUNTIF('Client List'!$Y$12:$Y$261, I839)=0, "X", ""))</f>
        <v/>
      </c>
    </row>
    <row r="840" spans="1:30" x14ac:dyDescent="0.25">
      <c r="A840" s="48"/>
      <c r="B840" s="64"/>
      <c r="C840" s="57"/>
      <c r="D840" s="59"/>
      <c r="E840" s="57"/>
      <c r="F840" s="59"/>
      <c r="G840" s="57"/>
      <c r="H840" s="59"/>
      <c r="I840" s="57"/>
      <c r="J840" s="59"/>
      <c r="K840" s="48"/>
      <c r="M840" s="17" t="str">
        <f>IF($B840="", "", IF($B840&gt;'Client List'!$AA$22, 'Client List'!$AB$21, TEXT($B840, "mmm yyyy")))</f>
        <v/>
      </c>
      <c r="O840" s="17" t="str">
        <f t="shared" si="60"/>
        <v/>
      </c>
      <c r="S840" s="17" t="str">
        <f t="shared" si="61"/>
        <v/>
      </c>
      <c r="T840" s="17" t="str">
        <f t="shared" si="62"/>
        <v/>
      </c>
      <c r="U840" s="17" t="str">
        <f t="shared" si="63"/>
        <v/>
      </c>
      <c r="V840" s="17" t="str">
        <f t="shared" si="64"/>
        <v/>
      </c>
      <c r="X840" s="17" t="str">
        <f>IF(C840="", "", IF(COUNTIF('Client List'!$Y$12:$Y$261, C840)=0, "X", ""))</f>
        <v/>
      </c>
      <c r="Z840" s="17" t="str">
        <f>IF(E840="", "", IF(COUNTIF('Client List'!$Y$12:$Y$261, E840)=0, "X", ""))</f>
        <v/>
      </c>
      <c r="AB840" s="17" t="str">
        <f>IF(G840="", "", IF(COUNTIF('Client List'!$Y$12:$Y$261, G840)=0, "X", ""))</f>
        <v/>
      </c>
      <c r="AD840" s="17" t="str">
        <f>IF(I840="", "", IF(COUNTIF('Client List'!$Y$12:$Y$261, I840)=0, "X", ""))</f>
        <v/>
      </c>
    </row>
    <row r="841" spans="1:30" x14ac:dyDescent="0.25">
      <c r="A841" s="48"/>
      <c r="B841" s="64"/>
      <c r="C841" s="57"/>
      <c r="D841" s="59"/>
      <c r="E841" s="57"/>
      <c r="F841" s="59"/>
      <c r="G841" s="57"/>
      <c r="H841" s="59"/>
      <c r="I841" s="57"/>
      <c r="J841" s="59"/>
      <c r="K841" s="48"/>
      <c r="M841" s="17" t="str">
        <f>IF($B841="", "", IF($B841&gt;'Client List'!$AA$22, 'Client List'!$AB$21, TEXT($B841, "mmm yyyy")))</f>
        <v/>
      </c>
      <c r="O841" s="17" t="str">
        <f t="shared" si="60"/>
        <v/>
      </c>
      <c r="S841" s="17" t="str">
        <f t="shared" si="61"/>
        <v/>
      </c>
      <c r="T841" s="17" t="str">
        <f t="shared" si="62"/>
        <v/>
      </c>
      <c r="U841" s="17" t="str">
        <f t="shared" si="63"/>
        <v/>
      </c>
      <c r="V841" s="17" t="str">
        <f t="shared" si="64"/>
        <v/>
      </c>
      <c r="X841" s="17" t="str">
        <f>IF(C841="", "", IF(COUNTIF('Client List'!$Y$12:$Y$261, C841)=0, "X", ""))</f>
        <v/>
      </c>
      <c r="Z841" s="17" t="str">
        <f>IF(E841="", "", IF(COUNTIF('Client List'!$Y$12:$Y$261, E841)=0, "X", ""))</f>
        <v/>
      </c>
      <c r="AB841" s="17" t="str">
        <f>IF(G841="", "", IF(COUNTIF('Client List'!$Y$12:$Y$261, G841)=0, "X", ""))</f>
        <v/>
      </c>
      <c r="AD841" s="17" t="str">
        <f>IF(I841="", "", IF(COUNTIF('Client List'!$Y$12:$Y$261, I841)=0, "X", ""))</f>
        <v/>
      </c>
    </row>
    <row r="842" spans="1:30" x14ac:dyDescent="0.25">
      <c r="A842" s="48"/>
      <c r="B842" s="64"/>
      <c r="C842" s="57"/>
      <c r="D842" s="59"/>
      <c r="E842" s="57"/>
      <c r="F842" s="59"/>
      <c r="G842" s="57"/>
      <c r="H842" s="59"/>
      <c r="I842" s="57"/>
      <c r="J842" s="59"/>
      <c r="K842" s="48"/>
      <c r="M842" s="17" t="str">
        <f>IF($B842="", "", IF($B842&gt;'Client List'!$AA$22, 'Client List'!$AB$21, TEXT($B842, "mmm yyyy")))</f>
        <v/>
      </c>
      <c r="O842" s="17" t="str">
        <f t="shared" si="60"/>
        <v/>
      </c>
      <c r="S842" s="17" t="str">
        <f t="shared" si="61"/>
        <v/>
      </c>
      <c r="T842" s="17" t="str">
        <f t="shared" si="62"/>
        <v/>
      </c>
      <c r="U842" s="17" t="str">
        <f t="shared" si="63"/>
        <v/>
      </c>
      <c r="V842" s="17" t="str">
        <f t="shared" si="64"/>
        <v/>
      </c>
      <c r="X842" s="17" t="str">
        <f>IF(C842="", "", IF(COUNTIF('Client List'!$Y$12:$Y$261, C842)=0, "X", ""))</f>
        <v/>
      </c>
      <c r="Z842" s="17" t="str">
        <f>IF(E842="", "", IF(COUNTIF('Client List'!$Y$12:$Y$261, E842)=0, "X", ""))</f>
        <v/>
      </c>
      <c r="AB842" s="17" t="str">
        <f>IF(G842="", "", IF(COUNTIF('Client List'!$Y$12:$Y$261, G842)=0, "X", ""))</f>
        <v/>
      </c>
      <c r="AD842" s="17" t="str">
        <f>IF(I842="", "", IF(COUNTIF('Client List'!$Y$12:$Y$261, I842)=0, "X", ""))</f>
        <v/>
      </c>
    </row>
    <row r="843" spans="1:30" x14ac:dyDescent="0.25">
      <c r="A843" s="48"/>
      <c r="B843" s="64"/>
      <c r="C843" s="57"/>
      <c r="D843" s="59"/>
      <c r="E843" s="57"/>
      <c r="F843" s="59"/>
      <c r="G843" s="57"/>
      <c r="H843" s="59"/>
      <c r="I843" s="57"/>
      <c r="J843" s="59"/>
      <c r="K843" s="48"/>
      <c r="M843" s="17" t="str">
        <f>IF($B843="", "", IF($B843&gt;'Client List'!$AA$22, 'Client List'!$AB$21, TEXT($B843, "mmm yyyy")))</f>
        <v/>
      </c>
      <c r="O843" s="17" t="str">
        <f t="shared" si="60"/>
        <v/>
      </c>
      <c r="S843" s="17" t="str">
        <f t="shared" si="61"/>
        <v/>
      </c>
      <c r="T843" s="17" t="str">
        <f t="shared" si="62"/>
        <v/>
      </c>
      <c r="U843" s="17" t="str">
        <f t="shared" si="63"/>
        <v/>
      </c>
      <c r="V843" s="17" t="str">
        <f t="shared" si="64"/>
        <v/>
      </c>
      <c r="X843" s="17" t="str">
        <f>IF(C843="", "", IF(COUNTIF('Client List'!$Y$12:$Y$261, C843)=0, "X", ""))</f>
        <v/>
      </c>
      <c r="Z843" s="17" t="str">
        <f>IF(E843="", "", IF(COUNTIF('Client List'!$Y$12:$Y$261, E843)=0, "X", ""))</f>
        <v/>
      </c>
      <c r="AB843" s="17" t="str">
        <f>IF(G843="", "", IF(COUNTIF('Client List'!$Y$12:$Y$261, G843)=0, "X", ""))</f>
        <v/>
      </c>
      <c r="AD843" s="17" t="str">
        <f>IF(I843="", "", IF(COUNTIF('Client List'!$Y$12:$Y$261, I843)=0, "X", ""))</f>
        <v/>
      </c>
    </row>
    <row r="844" spans="1:30" x14ac:dyDescent="0.25">
      <c r="A844" s="48"/>
      <c r="B844" s="64"/>
      <c r="C844" s="57"/>
      <c r="D844" s="59"/>
      <c r="E844" s="57"/>
      <c r="F844" s="59"/>
      <c r="G844" s="57"/>
      <c r="H844" s="59"/>
      <c r="I844" s="57"/>
      <c r="J844" s="59"/>
      <c r="K844" s="48"/>
      <c r="M844" s="17" t="str">
        <f>IF($B844="", "", IF($B844&gt;'Client List'!$AA$22, 'Client List'!$AB$21, TEXT($B844, "mmm yyyy")))</f>
        <v/>
      </c>
      <c r="O844" s="17" t="str">
        <f t="shared" si="60"/>
        <v/>
      </c>
      <c r="S844" s="17" t="str">
        <f t="shared" si="61"/>
        <v/>
      </c>
      <c r="T844" s="17" t="str">
        <f t="shared" si="62"/>
        <v/>
      </c>
      <c r="U844" s="17" t="str">
        <f t="shared" si="63"/>
        <v/>
      </c>
      <c r="V844" s="17" t="str">
        <f t="shared" si="64"/>
        <v/>
      </c>
      <c r="X844" s="17" t="str">
        <f>IF(C844="", "", IF(COUNTIF('Client List'!$Y$12:$Y$261, C844)=0, "X", ""))</f>
        <v/>
      </c>
      <c r="Z844" s="17" t="str">
        <f>IF(E844="", "", IF(COUNTIF('Client List'!$Y$12:$Y$261, E844)=0, "X", ""))</f>
        <v/>
      </c>
      <c r="AB844" s="17" t="str">
        <f>IF(G844="", "", IF(COUNTIF('Client List'!$Y$12:$Y$261, G844)=0, "X", ""))</f>
        <v/>
      </c>
      <c r="AD844" s="17" t="str">
        <f>IF(I844="", "", IF(COUNTIF('Client List'!$Y$12:$Y$261, I844)=0, "X", ""))</f>
        <v/>
      </c>
    </row>
    <row r="845" spans="1:30" x14ac:dyDescent="0.25">
      <c r="A845" s="48"/>
      <c r="B845" s="64"/>
      <c r="C845" s="57"/>
      <c r="D845" s="59"/>
      <c r="E845" s="57"/>
      <c r="F845" s="59"/>
      <c r="G845" s="57"/>
      <c r="H845" s="59"/>
      <c r="I845" s="57"/>
      <c r="J845" s="59"/>
      <c r="K845" s="48"/>
      <c r="M845" s="17" t="str">
        <f>IF($B845="", "", IF($B845&gt;'Client List'!$AA$22, 'Client List'!$AB$21, TEXT($B845, "mmm yyyy")))</f>
        <v/>
      </c>
      <c r="O845" s="17" t="str">
        <f t="shared" ref="O845:O908" si="65">IF($B845="", "", IF(OR($B845&lt;$O$6, $B845&gt;$O$7), "X", ""))</f>
        <v/>
      </c>
      <c r="S845" s="17" t="str">
        <f t="shared" ref="S845:S908" si="66">IF($C845="", "", _xlfn.CONCAT($M845, " - ", $C845))</f>
        <v/>
      </c>
      <c r="T845" s="17" t="str">
        <f t="shared" ref="T845:T908" si="67">IF($E845="", "", _xlfn.CONCAT($M845, " - ", $E845))</f>
        <v/>
      </c>
      <c r="U845" s="17" t="str">
        <f t="shared" ref="U845:U908" si="68">IF($G845="", "", _xlfn.CONCAT($M845, " - ", $G845))</f>
        <v/>
      </c>
      <c r="V845" s="17" t="str">
        <f t="shared" ref="V845:V908" si="69">IF($I845="", "", _xlfn.CONCAT($M845, " - ", $I845))</f>
        <v/>
      </c>
      <c r="X845" s="17" t="str">
        <f>IF(C845="", "", IF(COUNTIF('Client List'!$Y$12:$Y$261, C845)=0, "X", ""))</f>
        <v/>
      </c>
      <c r="Z845" s="17" t="str">
        <f>IF(E845="", "", IF(COUNTIF('Client List'!$Y$12:$Y$261, E845)=0, "X", ""))</f>
        <v/>
      </c>
      <c r="AB845" s="17" t="str">
        <f>IF(G845="", "", IF(COUNTIF('Client List'!$Y$12:$Y$261, G845)=0, "X", ""))</f>
        <v/>
      </c>
      <c r="AD845" s="17" t="str">
        <f>IF(I845="", "", IF(COUNTIF('Client List'!$Y$12:$Y$261, I845)=0, "X", ""))</f>
        <v/>
      </c>
    </row>
    <row r="846" spans="1:30" x14ac:dyDescent="0.25">
      <c r="A846" s="48"/>
      <c r="B846" s="64"/>
      <c r="C846" s="57"/>
      <c r="D846" s="59"/>
      <c r="E846" s="57"/>
      <c r="F846" s="59"/>
      <c r="G846" s="57"/>
      <c r="H846" s="59"/>
      <c r="I846" s="57"/>
      <c r="J846" s="59"/>
      <c r="K846" s="48"/>
      <c r="M846" s="17" t="str">
        <f>IF($B846="", "", IF($B846&gt;'Client List'!$AA$22, 'Client List'!$AB$21, TEXT($B846, "mmm yyyy")))</f>
        <v/>
      </c>
      <c r="O846" s="17" t="str">
        <f t="shared" si="65"/>
        <v/>
      </c>
      <c r="S846" s="17" t="str">
        <f t="shared" si="66"/>
        <v/>
      </c>
      <c r="T846" s="17" t="str">
        <f t="shared" si="67"/>
        <v/>
      </c>
      <c r="U846" s="17" t="str">
        <f t="shared" si="68"/>
        <v/>
      </c>
      <c r="V846" s="17" t="str">
        <f t="shared" si="69"/>
        <v/>
      </c>
      <c r="X846" s="17" t="str">
        <f>IF(C846="", "", IF(COUNTIF('Client List'!$Y$12:$Y$261, C846)=0, "X", ""))</f>
        <v/>
      </c>
      <c r="Z846" s="17" t="str">
        <f>IF(E846="", "", IF(COUNTIF('Client List'!$Y$12:$Y$261, E846)=0, "X", ""))</f>
        <v/>
      </c>
      <c r="AB846" s="17" t="str">
        <f>IF(G846="", "", IF(COUNTIF('Client List'!$Y$12:$Y$261, G846)=0, "X", ""))</f>
        <v/>
      </c>
      <c r="AD846" s="17" t="str">
        <f>IF(I846="", "", IF(COUNTIF('Client List'!$Y$12:$Y$261, I846)=0, "X", ""))</f>
        <v/>
      </c>
    </row>
    <row r="847" spans="1:30" x14ac:dyDescent="0.25">
      <c r="A847" s="48"/>
      <c r="B847" s="64"/>
      <c r="C847" s="57"/>
      <c r="D847" s="59"/>
      <c r="E847" s="57"/>
      <c r="F847" s="59"/>
      <c r="G847" s="57"/>
      <c r="H847" s="59"/>
      <c r="I847" s="57"/>
      <c r="J847" s="59"/>
      <c r="K847" s="48"/>
      <c r="M847" s="17" t="str">
        <f>IF($B847="", "", IF($B847&gt;'Client List'!$AA$22, 'Client List'!$AB$21, TEXT($B847, "mmm yyyy")))</f>
        <v/>
      </c>
      <c r="O847" s="17" t="str">
        <f t="shared" si="65"/>
        <v/>
      </c>
      <c r="S847" s="17" t="str">
        <f t="shared" si="66"/>
        <v/>
      </c>
      <c r="T847" s="17" t="str">
        <f t="shared" si="67"/>
        <v/>
      </c>
      <c r="U847" s="17" t="str">
        <f t="shared" si="68"/>
        <v/>
      </c>
      <c r="V847" s="17" t="str">
        <f t="shared" si="69"/>
        <v/>
      </c>
      <c r="X847" s="17" t="str">
        <f>IF(C847="", "", IF(COUNTIF('Client List'!$Y$12:$Y$261, C847)=0, "X", ""))</f>
        <v/>
      </c>
      <c r="Z847" s="17" t="str">
        <f>IF(E847="", "", IF(COUNTIF('Client List'!$Y$12:$Y$261, E847)=0, "X", ""))</f>
        <v/>
      </c>
      <c r="AB847" s="17" t="str">
        <f>IF(G847="", "", IF(COUNTIF('Client List'!$Y$12:$Y$261, G847)=0, "X", ""))</f>
        <v/>
      </c>
      <c r="AD847" s="17" t="str">
        <f>IF(I847="", "", IF(COUNTIF('Client List'!$Y$12:$Y$261, I847)=0, "X", ""))</f>
        <v/>
      </c>
    </row>
    <row r="848" spans="1:30" x14ac:dyDescent="0.25">
      <c r="A848" s="48"/>
      <c r="B848" s="64"/>
      <c r="C848" s="57"/>
      <c r="D848" s="59"/>
      <c r="E848" s="57"/>
      <c r="F848" s="59"/>
      <c r="G848" s="57"/>
      <c r="H848" s="59"/>
      <c r="I848" s="57"/>
      <c r="J848" s="59"/>
      <c r="K848" s="48"/>
      <c r="M848" s="17" t="str">
        <f>IF($B848="", "", IF($B848&gt;'Client List'!$AA$22, 'Client List'!$AB$21, TEXT($B848, "mmm yyyy")))</f>
        <v/>
      </c>
      <c r="O848" s="17" t="str">
        <f t="shared" si="65"/>
        <v/>
      </c>
      <c r="S848" s="17" t="str">
        <f t="shared" si="66"/>
        <v/>
      </c>
      <c r="T848" s="17" t="str">
        <f t="shared" si="67"/>
        <v/>
      </c>
      <c r="U848" s="17" t="str">
        <f t="shared" si="68"/>
        <v/>
      </c>
      <c r="V848" s="17" t="str">
        <f t="shared" si="69"/>
        <v/>
      </c>
      <c r="X848" s="17" t="str">
        <f>IF(C848="", "", IF(COUNTIF('Client List'!$Y$12:$Y$261, C848)=0, "X", ""))</f>
        <v/>
      </c>
      <c r="Z848" s="17" t="str">
        <f>IF(E848="", "", IF(COUNTIF('Client List'!$Y$12:$Y$261, E848)=0, "X", ""))</f>
        <v/>
      </c>
      <c r="AB848" s="17" t="str">
        <f>IF(G848="", "", IF(COUNTIF('Client List'!$Y$12:$Y$261, G848)=0, "X", ""))</f>
        <v/>
      </c>
      <c r="AD848" s="17" t="str">
        <f>IF(I848="", "", IF(COUNTIF('Client List'!$Y$12:$Y$261, I848)=0, "X", ""))</f>
        <v/>
      </c>
    </row>
    <row r="849" spans="1:30" x14ac:dyDescent="0.25">
      <c r="A849" s="48"/>
      <c r="B849" s="64"/>
      <c r="C849" s="57"/>
      <c r="D849" s="59"/>
      <c r="E849" s="57"/>
      <c r="F849" s="59"/>
      <c r="G849" s="57"/>
      <c r="H849" s="59"/>
      <c r="I849" s="57"/>
      <c r="J849" s="59"/>
      <c r="K849" s="48"/>
      <c r="M849" s="17" t="str">
        <f>IF($B849="", "", IF($B849&gt;'Client List'!$AA$22, 'Client List'!$AB$21, TEXT($B849, "mmm yyyy")))</f>
        <v/>
      </c>
      <c r="O849" s="17" t="str">
        <f t="shared" si="65"/>
        <v/>
      </c>
      <c r="S849" s="17" t="str">
        <f t="shared" si="66"/>
        <v/>
      </c>
      <c r="T849" s="17" t="str">
        <f t="shared" si="67"/>
        <v/>
      </c>
      <c r="U849" s="17" t="str">
        <f t="shared" si="68"/>
        <v/>
      </c>
      <c r="V849" s="17" t="str">
        <f t="shared" si="69"/>
        <v/>
      </c>
      <c r="X849" s="17" t="str">
        <f>IF(C849="", "", IF(COUNTIF('Client List'!$Y$12:$Y$261, C849)=0, "X", ""))</f>
        <v/>
      </c>
      <c r="Z849" s="17" t="str">
        <f>IF(E849="", "", IF(COUNTIF('Client List'!$Y$12:$Y$261, E849)=0, "X", ""))</f>
        <v/>
      </c>
      <c r="AB849" s="17" t="str">
        <f>IF(G849="", "", IF(COUNTIF('Client List'!$Y$12:$Y$261, G849)=0, "X", ""))</f>
        <v/>
      </c>
      <c r="AD849" s="17" t="str">
        <f>IF(I849="", "", IF(COUNTIF('Client List'!$Y$12:$Y$261, I849)=0, "X", ""))</f>
        <v/>
      </c>
    </row>
    <row r="850" spans="1:30" x14ac:dyDescent="0.25">
      <c r="A850" s="48"/>
      <c r="B850" s="64"/>
      <c r="C850" s="57"/>
      <c r="D850" s="59"/>
      <c r="E850" s="57"/>
      <c r="F850" s="59"/>
      <c r="G850" s="57"/>
      <c r="H850" s="59"/>
      <c r="I850" s="57"/>
      <c r="J850" s="59"/>
      <c r="K850" s="48"/>
      <c r="M850" s="17" t="str">
        <f>IF($B850="", "", IF($B850&gt;'Client List'!$AA$22, 'Client List'!$AB$21, TEXT($B850, "mmm yyyy")))</f>
        <v/>
      </c>
      <c r="O850" s="17" t="str">
        <f t="shared" si="65"/>
        <v/>
      </c>
      <c r="S850" s="17" t="str">
        <f t="shared" si="66"/>
        <v/>
      </c>
      <c r="T850" s="17" t="str">
        <f t="shared" si="67"/>
        <v/>
      </c>
      <c r="U850" s="17" t="str">
        <f t="shared" si="68"/>
        <v/>
      </c>
      <c r="V850" s="17" t="str">
        <f t="shared" si="69"/>
        <v/>
      </c>
      <c r="X850" s="17" t="str">
        <f>IF(C850="", "", IF(COUNTIF('Client List'!$Y$12:$Y$261, C850)=0, "X", ""))</f>
        <v/>
      </c>
      <c r="Z850" s="17" t="str">
        <f>IF(E850="", "", IF(COUNTIF('Client List'!$Y$12:$Y$261, E850)=0, "X", ""))</f>
        <v/>
      </c>
      <c r="AB850" s="17" t="str">
        <f>IF(G850="", "", IF(COUNTIF('Client List'!$Y$12:$Y$261, G850)=0, "X", ""))</f>
        <v/>
      </c>
      <c r="AD850" s="17" t="str">
        <f>IF(I850="", "", IF(COUNTIF('Client List'!$Y$12:$Y$261, I850)=0, "X", ""))</f>
        <v/>
      </c>
    </row>
    <row r="851" spans="1:30" x14ac:dyDescent="0.25">
      <c r="A851" s="48"/>
      <c r="B851" s="64"/>
      <c r="C851" s="57"/>
      <c r="D851" s="59"/>
      <c r="E851" s="57"/>
      <c r="F851" s="59"/>
      <c r="G851" s="57"/>
      <c r="H851" s="59"/>
      <c r="I851" s="57"/>
      <c r="J851" s="59"/>
      <c r="K851" s="48"/>
      <c r="M851" s="17" t="str">
        <f>IF($B851="", "", IF($B851&gt;'Client List'!$AA$22, 'Client List'!$AB$21, TEXT($B851, "mmm yyyy")))</f>
        <v/>
      </c>
      <c r="O851" s="17" t="str">
        <f t="shared" si="65"/>
        <v/>
      </c>
      <c r="S851" s="17" t="str">
        <f t="shared" si="66"/>
        <v/>
      </c>
      <c r="T851" s="17" t="str">
        <f t="shared" si="67"/>
        <v/>
      </c>
      <c r="U851" s="17" t="str">
        <f t="shared" si="68"/>
        <v/>
      </c>
      <c r="V851" s="17" t="str">
        <f t="shared" si="69"/>
        <v/>
      </c>
      <c r="X851" s="17" t="str">
        <f>IF(C851="", "", IF(COUNTIF('Client List'!$Y$12:$Y$261, C851)=0, "X", ""))</f>
        <v/>
      </c>
      <c r="Z851" s="17" t="str">
        <f>IF(E851="", "", IF(COUNTIF('Client List'!$Y$12:$Y$261, E851)=0, "X", ""))</f>
        <v/>
      </c>
      <c r="AB851" s="17" t="str">
        <f>IF(G851="", "", IF(COUNTIF('Client List'!$Y$12:$Y$261, G851)=0, "X", ""))</f>
        <v/>
      </c>
      <c r="AD851" s="17" t="str">
        <f>IF(I851="", "", IF(COUNTIF('Client List'!$Y$12:$Y$261, I851)=0, "X", ""))</f>
        <v/>
      </c>
    </row>
    <row r="852" spans="1:30" x14ac:dyDescent="0.25">
      <c r="A852" s="48"/>
      <c r="B852" s="64"/>
      <c r="C852" s="57"/>
      <c r="D852" s="59"/>
      <c r="E852" s="57"/>
      <c r="F852" s="59"/>
      <c r="G852" s="57"/>
      <c r="H852" s="59"/>
      <c r="I852" s="57"/>
      <c r="J852" s="59"/>
      <c r="K852" s="48"/>
      <c r="M852" s="17" t="str">
        <f>IF($B852="", "", IF($B852&gt;'Client List'!$AA$22, 'Client List'!$AB$21, TEXT($B852, "mmm yyyy")))</f>
        <v/>
      </c>
      <c r="O852" s="17" t="str">
        <f t="shared" si="65"/>
        <v/>
      </c>
      <c r="S852" s="17" t="str">
        <f t="shared" si="66"/>
        <v/>
      </c>
      <c r="T852" s="17" t="str">
        <f t="shared" si="67"/>
        <v/>
      </c>
      <c r="U852" s="17" t="str">
        <f t="shared" si="68"/>
        <v/>
      </c>
      <c r="V852" s="17" t="str">
        <f t="shared" si="69"/>
        <v/>
      </c>
      <c r="X852" s="17" t="str">
        <f>IF(C852="", "", IF(COUNTIF('Client List'!$Y$12:$Y$261, C852)=0, "X", ""))</f>
        <v/>
      </c>
      <c r="Z852" s="17" t="str">
        <f>IF(E852="", "", IF(COUNTIF('Client List'!$Y$12:$Y$261, E852)=0, "X", ""))</f>
        <v/>
      </c>
      <c r="AB852" s="17" t="str">
        <f>IF(G852="", "", IF(COUNTIF('Client List'!$Y$12:$Y$261, G852)=0, "X", ""))</f>
        <v/>
      </c>
      <c r="AD852" s="17" t="str">
        <f>IF(I852="", "", IF(COUNTIF('Client List'!$Y$12:$Y$261, I852)=0, "X", ""))</f>
        <v/>
      </c>
    </row>
    <row r="853" spans="1:30" x14ac:dyDescent="0.25">
      <c r="A853" s="48"/>
      <c r="B853" s="64"/>
      <c r="C853" s="57"/>
      <c r="D853" s="59"/>
      <c r="E853" s="57"/>
      <c r="F853" s="59"/>
      <c r="G853" s="57"/>
      <c r="H853" s="59"/>
      <c r="I853" s="57"/>
      <c r="J853" s="59"/>
      <c r="K853" s="48"/>
      <c r="M853" s="17" t="str">
        <f>IF($B853="", "", IF($B853&gt;'Client List'!$AA$22, 'Client List'!$AB$21, TEXT($B853, "mmm yyyy")))</f>
        <v/>
      </c>
      <c r="O853" s="17" t="str">
        <f t="shared" si="65"/>
        <v/>
      </c>
      <c r="S853" s="17" t="str">
        <f t="shared" si="66"/>
        <v/>
      </c>
      <c r="T853" s="17" t="str">
        <f t="shared" si="67"/>
        <v/>
      </c>
      <c r="U853" s="17" t="str">
        <f t="shared" si="68"/>
        <v/>
      </c>
      <c r="V853" s="17" t="str">
        <f t="shared" si="69"/>
        <v/>
      </c>
      <c r="X853" s="17" t="str">
        <f>IF(C853="", "", IF(COUNTIF('Client List'!$Y$12:$Y$261, C853)=0, "X", ""))</f>
        <v/>
      </c>
      <c r="Z853" s="17" t="str">
        <f>IF(E853="", "", IF(COUNTIF('Client List'!$Y$12:$Y$261, E853)=0, "X", ""))</f>
        <v/>
      </c>
      <c r="AB853" s="17" t="str">
        <f>IF(G853="", "", IF(COUNTIF('Client List'!$Y$12:$Y$261, G853)=0, "X", ""))</f>
        <v/>
      </c>
      <c r="AD853" s="17" t="str">
        <f>IF(I853="", "", IF(COUNTIF('Client List'!$Y$12:$Y$261, I853)=0, "X", ""))</f>
        <v/>
      </c>
    </row>
    <row r="854" spans="1:30" x14ac:dyDescent="0.25">
      <c r="A854" s="48"/>
      <c r="B854" s="64"/>
      <c r="C854" s="57"/>
      <c r="D854" s="59"/>
      <c r="E854" s="57"/>
      <c r="F854" s="59"/>
      <c r="G854" s="57"/>
      <c r="H854" s="59"/>
      <c r="I854" s="57"/>
      <c r="J854" s="59"/>
      <c r="K854" s="48"/>
      <c r="M854" s="17" t="str">
        <f>IF($B854="", "", IF($B854&gt;'Client List'!$AA$22, 'Client List'!$AB$21, TEXT($B854, "mmm yyyy")))</f>
        <v/>
      </c>
      <c r="O854" s="17" t="str">
        <f t="shared" si="65"/>
        <v/>
      </c>
      <c r="S854" s="17" t="str">
        <f t="shared" si="66"/>
        <v/>
      </c>
      <c r="T854" s="17" t="str">
        <f t="shared" si="67"/>
        <v/>
      </c>
      <c r="U854" s="17" t="str">
        <f t="shared" si="68"/>
        <v/>
      </c>
      <c r="V854" s="17" t="str">
        <f t="shared" si="69"/>
        <v/>
      </c>
      <c r="X854" s="17" t="str">
        <f>IF(C854="", "", IF(COUNTIF('Client List'!$Y$12:$Y$261, C854)=0, "X", ""))</f>
        <v/>
      </c>
      <c r="Z854" s="17" t="str">
        <f>IF(E854="", "", IF(COUNTIF('Client List'!$Y$12:$Y$261, E854)=0, "X", ""))</f>
        <v/>
      </c>
      <c r="AB854" s="17" t="str">
        <f>IF(G854="", "", IF(COUNTIF('Client List'!$Y$12:$Y$261, G854)=0, "X", ""))</f>
        <v/>
      </c>
      <c r="AD854" s="17" t="str">
        <f>IF(I854="", "", IF(COUNTIF('Client List'!$Y$12:$Y$261, I854)=0, "X", ""))</f>
        <v/>
      </c>
    </row>
    <row r="855" spans="1:30" x14ac:dyDescent="0.25">
      <c r="A855" s="48"/>
      <c r="B855" s="64"/>
      <c r="C855" s="57"/>
      <c r="D855" s="59"/>
      <c r="E855" s="57"/>
      <c r="F855" s="59"/>
      <c r="G855" s="57"/>
      <c r="H855" s="59"/>
      <c r="I855" s="57"/>
      <c r="J855" s="59"/>
      <c r="K855" s="48"/>
      <c r="M855" s="17" t="str">
        <f>IF($B855="", "", IF($B855&gt;'Client List'!$AA$22, 'Client List'!$AB$21, TEXT($B855, "mmm yyyy")))</f>
        <v/>
      </c>
      <c r="O855" s="17" t="str">
        <f t="shared" si="65"/>
        <v/>
      </c>
      <c r="S855" s="17" t="str">
        <f t="shared" si="66"/>
        <v/>
      </c>
      <c r="T855" s="17" t="str">
        <f t="shared" si="67"/>
        <v/>
      </c>
      <c r="U855" s="17" t="str">
        <f t="shared" si="68"/>
        <v/>
      </c>
      <c r="V855" s="17" t="str">
        <f t="shared" si="69"/>
        <v/>
      </c>
      <c r="X855" s="17" t="str">
        <f>IF(C855="", "", IF(COUNTIF('Client List'!$Y$12:$Y$261, C855)=0, "X", ""))</f>
        <v/>
      </c>
      <c r="Z855" s="17" t="str">
        <f>IF(E855="", "", IF(COUNTIF('Client List'!$Y$12:$Y$261, E855)=0, "X", ""))</f>
        <v/>
      </c>
      <c r="AB855" s="17" t="str">
        <f>IF(G855="", "", IF(COUNTIF('Client List'!$Y$12:$Y$261, G855)=0, "X", ""))</f>
        <v/>
      </c>
      <c r="AD855" s="17" t="str">
        <f>IF(I855="", "", IF(COUNTIF('Client List'!$Y$12:$Y$261, I855)=0, "X", ""))</f>
        <v/>
      </c>
    </row>
    <row r="856" spans="1:30" x14ac:dyDescent="0.25">
      <c r="A856" s="48"/>
      <c r="B856" s="64"/>
      <c r="C856" s="57"/>
      <c r="D856" s="59"/>
      <c r="E856" s="57"/>
      <c r="F856" s="59"/>
      <c r="G856" s="57"/>
      <c r="H856" s="59"/>
      <c r="I856" s="57"/>
      <c r="J856" s="59"/>
      <c r="K856" s="48"/>
      <c r="M856" s="17" t="str">
        <f>IF($B856="", "", IF($B856&gt;'Client List'!$AA$22, 'Client List'!$AB$21, TEXT($B856, "mmm yyyy")))</f>
        <v/>
      </c>
      <c r="O856" s="17" t="str">
        <f t="shared" si="65"/>
        <v/>
      </c>
      <c r="S856" s="17" t="str">
        <f t="shared" si="66"/>
        <v/>
      </c>
      <c r="T856" s="17" t="str">
        <f t="shared" si="67"/>
        <v/>
      </c>
      <c r="U856" s="17" t="str">
        <f t="shared" si="68"/>
        <v/>
      </c>
      <c r="V856" s="17" t="str">
        <f t="shared" si="69"/>
        <v/>
      </c>
      <c r="X856" s="17" t="str">
        <f>IF(C856="", "", IF(COUNTIF('Client List'!$Y$12:$Y$261, C856)=0, "X", ""))</f>
        <v/>
      </c>
      <c r="Z856" s="17" t="str">
        <f>IF(E856="", "", IF(COUNTIF('Client List'!$Y$12:$Y$261, E856)=0, "X", ""))</f>
        <v/>
      </c>
      <c r="AB856" s="17" t="str">
        <f>IF(G856="", "", IF(COUNTIF('Client List'!$Y$12:$Y$261, G856)=0, "X", ""))</f>
        <v/>
      </c>
      <c r="AD856" s="17" t="str">
        <f>IF(I856="", "", IF(COUNTIF('Client List'!$Y$12:$Y$261, I856)=0, "X", ""))</f>
        <v/>
      </c>
    </row>
    <row r="857" spans="1:30" x14ac:dyDescent="0.25">
      <c r="A857" s="48"/>
      <c r="B857" s="64"/>
      <c r="C857" s="57"/>
      <c r="D857" s="59"/>
      <c r="E857" s="57"/>
      <c r="F857" s="59"/>
      <c r="G857" s="57"/>
      <c r="H857" s="59"/>
      <c r="I857" s="57"/>
      <c r="J857" s="59"/>
      <c r="K857" s="48"/>
      <c r="M857" s="17" t="str">
        <f>IF($B857="", "", IF($B857&gt;'Client List'!$AA$22, 'Client List'!$AB$21, TEXT($B857, "mmm yyyy")))</f>
        <v/>
      </c>
      <c r="O857" s="17" t="str">
        <f t="shared" si="65"/>
        <v/>
      </c>
      <c r="S857" s="17" t="str">
        <f t="shared" si="66"/>
        <v/>
      </c>
      <c r="T857" s="17" t="str">
        <f t="shared" si="67"/>
        <v/>
      </c>
      <c r="U857" s="17" t="str">
        <f t="shared" si="68"/>
        <v/>
      </c>
      <c r="V857" s="17" t="str">
        <f t="shared" si="69"/>
        <v/>
      </c>
      <c r="X857" s="17" t="str">
        <f>IF(C857="", "", IF(COUNTIF('Client List'!$Y$12:$Y$261, C857)=0, "X", ""))</f>
        <v/>
      </c>
      <c r="Z857" s="17" t="str">
        <f>IF(E857="", "", IF(COUNTIF('Client List'!$Y$12:$Y$261, E857)=0, "X", ""))</f>
        <v/>
      </c>
      <c r="AB857" s="17" t="str">
        <f>IF(G857="", "", IF(COUNTIF('Client List'!$Y$12:$Y$261, G857)=0, "X", ""))</f>
        <v/>
      </c>
      <c r="AD857" s="17" t="str">
        <f>IF(I857="", "", IF(COUNTIF('Client List'!$Y$12:$Y$261, I857)=0, "X", ""))</f>
        <v/>
      </c>
    </row>
    <row r="858" spans="1:30" x14ac:dyDescent="0.25">
      <c r="A858" s="48"/>
      <c r="B858" s="64"/>
      <c r="C858" s="57"/>
      <c r="D858" s="59"/>
      <c r="E858" s="57"/>
      <c r="F858" s="59"/>
      <c r="G858" s="57"/>
      <c r="H858" s="59"/>
      <c r="I858" s="57"/>
      <c r="J858" s="59"/>
      <c r="K858" s="48"/>
      <c r="M858" s="17" t="str">
        <f>IF($B858="", "", IF($B858&gt;'Client List'!$AA$22, 'Client List'!$AB$21, TEXT($B858, "mmm yyyy")))</f>
        <v/>
      </c>
      <c r="O858" s="17" t="str">
        <f t="shared" si="65"/>
        <v/>
      </c>
      <c r="S858" s="17" t="str">
        <f t="shared" si="66"/>
        <v/>
      </c>
      <c r="T858" s="17" t="str">
        <f t="shared" si="67"/>
        <v/>
      </c>
      <c r="U858" s="17" t="str">
        <f t="shared" si="68"/>
        <v/>
      </c>
      <c r="V858" s="17" t="str">
        <f t="shared" si="69"/>
        <v/>
      </c>
      <c r="X858" s="17" t="str">
        <f>IF(C858="", "", IF(COUNTIF('Client List'!$Y$12:$Y$261, C858)=0, "X", ""))</f>
        <v/>
      </c>
      <c r="Z858" s="17" t="str">
        <f>IF(E858="", "", IF(COUNTIF('Client List'!$Y$12:$Y$261, E858)=0, "X", ""))</f>
        <v/>
      </c>
      <c r="AB858" s="17" t="str">
        <f>IF(G858="", "", IF(COUNTIF('Client List'!$Y$12:$Y$261, G858)=0, "X", ""))</f>
        <v/>
      </c>
      <c r="AD858" s="17" t="str">
        <f>IF(I858="", "", IF(COUNTIF('Client List'!$Y$12:$Y$261, I858)=0, "X", ""))</f>
        <v/>
      </c>
    </row>
    <row r="859" spans="1:30" x14ac:dyDescent="0.25">
      <c r="A859" s="48"/>
      <c r="B859" s="64"/>
      <c r="C859" s="57"/>
      <c r="D859" s="59"/>
      <c r="E859" s="57"/>
      <c r="F859" s="59"/>
      <c r="G859" s="57"/>
      <c r="H859" s="59"/>
      <c r="I859" s="57"/>
      <c r="J859" s="59"/>
      <c r="K859" s="48"/>
      <c r="M859" s="17" t="str">
        <f>IF($B859="", "", IF($B859&gt;'Client List'!$AA$22, 'Client List'!$AB$21, TEXT($B859, "mmm yyyy")))</f>
        <v/>
      </c>
      <c r="O859" s="17" t="str">
        <f t="shared" si="65"/>
        <v/>
      </c>
      <c r="S859" s="17" t="str">
        <f t="shared" si="66"/>
        <v/>
      </c>
      <c r="T859" s="17" t="str">
        <f t="shared" si="67"/>
        <v/>
      </c>
      <c r="U859" s="17" t="str">
        <f t="shared" si="68"/>
        <v/>
      </c>
      <c r="V859" s="17" t="str">
        <f t="shared" si="69"/>
        <v/>
      </c>
      <c r="X859" s="17" t="str">
        <f>IF(C859="", "", IF(COUNTIF('Client List'!$Y$12:$Y$261, C859)=0, "X", ""))</f>
        <v/>
      </c>
      <c r="Z859" s="17" t="str">
        <f>IF(E859="", "", IF(COUNTIF('Client List'!$Y$12:$Y$261, E859)=0, "X", ""))</f>
        <v/>
      </c>
      <c r="AB859" s="17" t="str">
        <f>IF(G859="", "", IF(COUNTIF('Client List'!$Y$12:$Y$261, G859)=0, "X", ""))</f>
        <v/>
      </c>
      <c r="AD859" s="17" t="str">
        <f>IF(I859="", "", IF(COUNTIF('Client List'!$Y$12:$Y$261, I859)=0, "X", ""))</f>
        <v/>
      </c>
    </row>
    <row r="860" spans="1:30" x14ac:dyDescent="0.25">
      <c r="A860" s="48"/>
      <c r="B860" s="64"/>
      <c r="C860" s="57"/>
      <c r="D860" s="59"/>
      <c r="E860" s="57"/>
      <c r="F860" s="59"/>
      <c r="G860" s="57"/>
      <c r="H860" s="59"/>
      <c r="I860" s="57"/>
      <c r="J860" s="59"/>
      <c r="K860" s="48"/>
      <c r="M860" s="17" t="str">
        <f>IF($B860="", "", IF($B860&gt;'Client List'!$AA$22, 'Client List'!$AB$21, TEXT($B860, "mmm yyyy")))</f>
        <v/>
      </c>
      <c r="O860" s="17" t="str">
        <f t="shared" si="65"/>
        <v/>
      </c>
      <c r="S860" s="17" t="str">
        <f t="shared" si="66"/>
        <v/>
      </c>
      <c r="T860" s="17" t="str">
        <f t="shared" si="67"/>
        <v/>
      </c>
      <c r="U860" s="17" t="str">
        <f t="shared" si="68"/>
        <v/>
      </c>
      <c r="V860" s="17" t="str">
        <f t="shared" si="69"/>
        <v/>
      </c>
      <c r="X860" s="17" t="str">
        <f>IF(C860="", "", IF(COUNTIF('Client List'!$Y$12:$Y$261, C860)=0, "X", ""))</f>
        <v/>
      </c>
      <c r="Z860" s="17" t="str">
        <f>IF(E860="", "", IF(COUNTIF('Client List'!$Y$12:$Y$261, E860)=0, "X", ""))</f>
        <v/>
      </c>
      <c r="AB860" s="17" t="str">
        <f>IF(G860="", "", IF(COUNTIF('Client List'!$Y$12:$Y$261, G860)=0, "X", ""))</f>
        <v/>
      </c>
      <c r="AD860" s="17" t="str">
        <f>IF(I860="", "", IF(COUNTIF('Client List'!$Y$12:$Y$261, I860)=0, "X", ""))</f>
        <v/>
      </c>
    </row>
    <row r="861" spans="1:30" x14ac:dyDescent="0.25">
      <c r="A861" s="48"/>
      <c r="B861" s="64"/>
      <c r="C861" s="57"/>
      <c r="D861" s="59"/>
      <c r="E861" s="57"/>
      <c r="F861" s="59"/>
      <c r="G861" s="57"/>
      <c r="H861" s="59"/>
      <c r="I861" s="57"/>
      <c r="J861" s="59"/>
      <c r="K861" s="48"/>
      <c r="M861" s="17" t="str">
        <f>IF($B861="", "", IF($B861&gt;'Client List'!$AA$22, 'Client List'!$AB$21, TEXT($B861, "mmm yyyy")))</f>
        <v/>
      </c>
      <c r="O861" s="17" t="str">
        <f t="shared" si="65"/>
        <v/>
      </c>
      <c r="S861" s="17" t="str">
        <f t="shared" si="66"/>
        <v/>
      </c>
      <c r="T861" s="17" t="str">
        <f t="shared" si="67"/>
        <v/>
      </c>
      <c r="U861" s="17" t="str">
        <f t="shared" si="68"/>
        <v/>
      </c>
      <c r="V861" s="17" t="str">
        <f t="shared" si="69"/>
        <v/>
      </c>
      <c r="X861" s="17" t="str">
        <f>IF(C861="", "", IF(COUNTIF('Client List'!$Y$12:$Y$261, C861)=0, "X", ""))</f>
        <v/>
      </c>
      <c r="Z861" s="17" t="str">
        <f>IF(E861="", "", IF(COUNTIF('Client List'!$Y$12:$Y$261, E861)=0, "X", ""))</f>
        <v/>
      </c>
      <c r="AB861" s="17" t="str">
        <f>IF(G861="", "", IF(COUNTIF('Client List'!$Y$12:$Y$261, G861)=0, "X", ""))</f>
        <v/>
      </c>
      <c r="AD861" s="17" t="str">
        <f>IF(I861="", "", IF(COUNTIF('Client List'!$Y$12:$Y$261, I861)=0, "X", ""))</f>
        <v/>
      </c>
    </row>
    <row r="862" spans="1:30" x14ac:dyDescent="0.25">
      <c r="A862" s="48"/>
      <c r="B862" s="64"/>
      <c r="C862" s="57"/>
      <c r="D862" s="59"/>
      <c r="E862" s="57"/>
      <c r="F862" s="59"/>
      <c r="G862" s="57"/>
      <c r="H862" s="59"/>
      <c r="I862" s="57"/>
      <c r="J862" s="59"/>
      <c r="K862" s="48"/>
      <c r="M862" s="17" t="str">
        <f>IF($B862="", "", IF($B862&gt;'Client List'!$AA$22, 'Client List'!$AB$21, TEXT($B862, "mmm yyyy")))</f>
        <v/>
      </c>
      <c r="O862" s="17" t="str">
        <f t="shared" si="65"/>
        <v/>
      </c>
      <c r="S862" s="17" t="str">
        <f t="shared" si="66"/>
        <v/>
      </c>
      <c r="T862" s="17" t="str">
        <f t="shared" si="67"/>
        <v/>
      </c>
      <c r="U862" s="17" t="str">
        <f t="shared" si="68"/>
        <v/>
      </c>
      <c r="V862" s="17" t="str">
        <f t="shared" si="69"/>
        <v/>
      </c>
      <c r="X862" s="17" t="str">
        <f>IF(C862="", "", IF(COUNTIF('Client List'!$Y$12:$Y$261, C862)=0, "X", ""))</f>
        <v/>
      </c>
      <c r="Z862" s="17" t="str">
        <f>IF(E862="", "", IF(COUNTIF('Client List'!$Y$12:$Y$261, E862)=0, "X", ""))</f>
        <v/>
      </c>
      <c r="AB862" s="17" t="str">
        <f>IF(G862="", "", IF(COUNTIF('Client List'!$Y$12:$Y$261, G862)=0, "X", ""))</f>
        <v/>
      </c>
      <c r="AD862" s="17" t="str">
        <f>IF(I862="", "", IF(COUNTIF('Client List'!$Y$12:$Y$261, I862)=0, "X", ""))</f>
        <v/>
      </c>
    </row>
    <row r="863" spans="1:30" x14ac:dyDescent="0.25">
      <c r="A863" s="48"/>
      <c r="B863" s="64"/>
      <c r="C863" s="57"/>
      <c r="D863" s="59"/>
      <c r="E863" s="57"/>
      <c r="F863" s="59"/>
      <c r="G863" s="57"/>
      <c r="H863" s="59"/>
      <c r="I863" s="57"/>
      <c r="J863" s="59"/>
      <c r="K863" s="48"/>
      <c r="M863" s="17" t="str">
        <f>IF($B863="", "", IF($B863&gt;'Client List'!$AA$22, 'Client List'!$AB$21, TEXT($B863, "mmm yyyy")))</f>
        <v/>
      </c>
      <c r="O863" s="17" t="str">
        <f t="shared" si="65"/>
        <v/>
      </c>
      <c r="S863" s="17" t="str">
        <f t="shared" si="66"/>
        <v/>
      </c>
      <c r="T863" s="17" t="str">
        <f t="shared" si="67"/>
        <v/>
      </c>
      <c r="U863" s="17" t="str">
        <f t="shared" si="68"/>
        <v/>
      </c>
      <c r="V863" s="17" t="str">
        <f t="shared" si="69"/>
        <v/>
      </c>
      <c r="X863" s="17" t="str">
        <f>IF(C863="", "", IF(COUNTIF('Client List'!$Y$12:$Y$261, C863)=0, "X", ""))</f>
        <v/>
      </c>
      <c r="Z863" s="17" t="str">
        <f>IF(E863="", "", IF(COUNTIF('Client List'!$Y$12:$Y$261, E863)=0, "X", ""))</f>
        <v/>
      </c>
      <c r="AB863" s="17" t="str">
        <f>IF(G863="", "", IF(COUNTIF('Client List'!$Y$12:$Y$261, G863)=0, "X", ""))</f>
        <v/>
      </c>
      <c r="AD863" s="17" t="str">
        <f>IF(I863="", "", IF(COUNTIF('Client List'!$Y$12:$Y$261, I863)=0, "X", ""))</f>
        <v/>
      </c>
    </row>
    <row r="864" spans="1:30" x14ac:dyDescent="0.25">
      <c r="A864" s="48"/>
      <c r="B864" s="64"/>
      <c r="C864" s="57"/>
      <c r="D864" s="59"/>
      <c r="E864" s="57"/>
      <c r="F864" s="59"/>
      <c r="G864" s="57"/>
      <c r="H864" s="59"/>
      <c r="I864" s="57"/>
      <c r="J864" s="59"/>
      <c r="K864" s="48"/>
      <c r="M864" s="17" t="str">
        <f>IF($B864="", "", IF($B864&gt;'Client List'!$AA$22, 'Client List'!$AB$21, TEXT($B864, "mmm yyyy")))</f>
        <v/>
      </c>
      <c r="O864" s="17" t="str">
        <f t="shared" si="65"/>
        <v/>
      </c>
      <c r="S864" s="17" t="str">
        <f t="shared" si="66"/>
        <v/>
      </c>
      <c r="T864" s="17" t="str">
        <f t="shared" si="67"/>
        <v/>
      </c>
      <c r="U864" s="17" t="str">
        <f t="shared" si="68"/>
        <v/>
      </c>
      <c r="V864" s="17" t="str">
        <f t="shared" si="69"/>
        <v/>
      </c>
      <c r="X864" s="17" t="str">
        <f>IF(C864="", "", IF(COUNTIF('Client List'!$Y$12:$Y$261, C864)=0, "X", ""))</f>
        <v/>
      </c>
      <c r="Z864" s="17" t="str">
        <f>IF(E864="", "", IF(COUNTIF('Client List'!$Y$12:$Y$261, E864)=0, "X", ""))</f>
        <v/>
      </c>
      <c r="AB864" s="17" t="str">
        <f>IF(G864="", "", IF(COUNTIF('Client List'!$Y$12:$Y$261, G864)=0, "X", ""))</f>
        <v/>
      </c>
      <c r="AD864" s="17" t="str">
        <f>IF(I864="", "", IF(COUNTIF('Client List'!$Y$12:$Y$261, I864)=0, "X", ""))</f>
        <v/>
      </c>
    </row>
    <row r="865" spans="1:30" x14ac:dyDescent="0.25">
      <c r="A865" s="48"/>
      <c r="B865" s="64"/>
      <c r="C865" s="57"/>
      <c r="D865" s="59"/>
      <c r="E865" s="57"/>
      <c r="F865" s="59"/>
      <c r="G865" s="57"/>
      <c r="H865" s="59"/>
      <c r="I865" s="57"/>
      <c r="J865" s="59"/>
      <c r="K865" s="48"/>
      <c r="M865" s="17" t="str">
        <f>IF($B865="", "", IF($B865&gt;'Client List'!$AA$22, 'Client List'!$AB$21, TEXT($B865, "mmm yyyy")))</f>
        <v/>
      </c>
      <c r="O865" s="17" t="str">
        <f t="shared" si="65"/>
        <v/>
      </c>
      <c r="S865" s="17" t="str">
        <f t="shared" si="66"/>
        <v/>
      </c>
      <c r="T865" s="17" t="str">
        <f t="shared" si="67"/>
        <v/>
      </c>
      <c r="U865" s="17" t="str">
        <f t="shared" si="68"/>
        <v/>
      </c>
      <c r="V865" s="17" t="str">
        <f t="shared" si="69"/>
        <v/>
      </c>
      <c r="X865" s="17" t="str">
        <f>IF(C865="", "", IF(COUNTIF('Client List'!$Y$12:$Y$261, C865)=0, "X", ""))</f>
        <v/>
      </c>
      <c r="Z865" s="17" t="str">
        <f>IF(E865="", "", IF(COUNTIF('Client List'!$Y$12:$Y$261, E865)=0, "X", ""))</f>
        <v/>
      </c>
      <c r="AB865" s="17" t="str">
        <f>IF(G865="", "", IF(COUNTIF('Client List'!$Y$12:$Y$261, G865)=0, "X", ""))</f>
        <v/>
      </c>
      <c r="AD865" s="17" t="str">
        <f>IF(I865="", "", IF(COUNTIF('Client List'!$Y$12:$Y$261, I865)=0, "X", ""))</f>
        <v/>
      </c>
    </row>
    <row r="866" spans="1:30" x14ac:dyDescent="0.25">
      <c r="A866" s="48"/>
      <c r="B866" s="64"/>
      <c r="C866" s="57"/>
      <c r="D866" s="59"/>
      <c r="E866" s="57"/>
      <c r="F866" s="59"/>
      <c r="G866" s="57"/>
      <c r="H866" s="59"/>
      <c r="I866" s="57"/>
      <c r="J866" s="59"/>
      <c r="K866" s="48"/>
      <c r="M866" s="17" t="str">
        <f>IF($B866="", "", IF($B866&gt;'Client List'!$AA$22, 'Client List'!$AB$21, TEXT($B866, "mmm yyyy")))</f>
        <v/>
      </c>
      <c r="O866" s="17" t="str">
        <f t="shared" si="65"/>
        <v/>
      </c>
      <c r="S866" s="17" t="str">
        <f t="shared" si="66"/>
        <v/>
      </c>
      <c r="T866" s="17" t="str">
        <f t="shared" si="67"/>
        <v/>
      </c>
      <c r="U866" s="17" t="str">
        <f t="shared" si="68"/>
        <v/>
      </c>
      <c r="V866" s="17" t="str">
        <f t="shared" si="69"/>
        <v/>
      </c>
      <c r="X866" s="17" t="str">
        <f>IF(C866="", "", IF(COUNTIF('Client List'!$Y$12:$Y$261, C866)=0, "X", ""))</f>
        <v/>
      </c>
      <c r="Z866" s="17" t="str">
        <f>IF(E866="", "", IF(COUNTIF('Client List'!$Y$12:$Y$261, E866)=0, "X", ""))</f>
        <v/>
      </c>
      <c r="AB866" s="17" t="str">
        <f>IF(G866="", "", IF(COUNTIF('Client List'!$Y$12:$Y$261, G866)=0, "X", ""))</f>
        <v/>
      </c>
      <c r="AD866" s="17" t="str">
        <f>IF(I866="", "", IF(COUNTIF('Client List'!$Y$12:$Y$261, I866)=0, "X", ""))</f>
        <v/>
      </c>
    </row>
    <row r="867" spans="1:30" x14ac:dyDescent="0.25">
      <c r="A867" s="48"/>
      <c r="B867" s="64"/>
      <c r="C867" s="57"/>
      <c r="D867" s="59"/>
      <c r="E867" s="57"/>
      <c r="F867" s="59"/>
      <c r="G867" s="57"/>
      <c r="H867" s="59"/>
      <c r="I867" s="57"/>
      <c r="J867" s="59"/>
      <c r="K867" s="48"/>
      <c r="M867" s="17" t="str">
        <f>IF($B867="", "", IF($B867&gt;'Client List'!$AA$22, 'Client List'!$AB$21, TEXT($B867, "mmm yyyy")))</f>
        <v/>
      </c>
      <c r="O867" s="17" t="str">
        <f t="shared" si="65"/>
        <v/>
      </c>
      <c r="S867" s="17" t="str">
        <f t="shared" si="66"/>
        <v/>
      </c>
      <c r="T867" s="17" t="str">
        <f t="shared" si="67"/>
        <v/>
      </c>
      <c r="U867" s="17" t="str">
        <f t="shared" si="68"/>
        <v/>
      </c>
      <c r="V867" s="17" t="str">
        <f t="shared" si="69"/>
        <v/>
      </c>
      <c r="X867" s="17" t="str">
        <f>IF(C867="", "", IF(COUNTIF('Client List'!$Y$12:$Y$261, C867)=0, "X", ""))</f>
        <v/>
      </c>
      <c r="Z867" s="17" t="str">
        <f>IF(E867="", "", IF(COUNTIF('Client List'!$Y$12:$Y$261, E867)=0, "X", ""))</f>
        <v/>
      </c>
      <c r="AB867" s="17" t="str">
        <f>IF(G867="", "", IF(COUNTIF('Client List'!$Y$12:$Y$261, G867)=0, "X", ""))</f>
        <v/>
      </c>
      <c r="AD867" s="17" t="str">
        <f>IF(I867="", "", IF(COUNTIF('Client List'!$Y$12:$Y$261, I867)=0, "X", ""))</f>
        <v/>
      </c>
    </row>
    <row r="868" spans="1:30" x14ac:dyDescent="0.25">
      <c r="A868" s="48"/>
      <c r="B868" s="64"/>
      <c r="C868" s="57"/>
      <c r="D868" s="59"/>
      <c r="E868" s="57"/>
      <c r="F868" s="59"/>
      <c r="G868" s="57"/>
      <c r="H868" s="59"/>
      <c r="I868" s="57"/>
      <c r="J868" s="59"/>
      <c r="K868" s="48"/>
      <c r="M868" s="17" t="str">
        <f>IF($B868="", "", IF($B868&gt;'Client List'!$AA$22, 'Client List'!$AB$21, TEXT($B868, "mmm yyyy")))</f>
        <v/>
      </c>
      <c r="O868" s="17" t="str">
        <f t="shared" si="65"/>
        <v/>
      </c>
      <c r="S868" s="17" t="str">
        <f t="shared" si="66"/>
        <v/>
      </c>
      <c r="T868" s="17" t="str">
        <f t="shared" si="67"/>
        <v/>
      </c>
      <c r="U868" s="17" t="str">
        <f t="shared" si="68"/>
        <v/>
      </c>
      <c r="V868" s="17" t="str">
        <f t="shared" si="69"/>
        <v/>
      </c>
      <c r="X868" s="17" t="str">
        <f>IF(C868="", "", IF(COUNTIF('Client List'!$Y$12:$Y$261, C868)=0, "X", ""))</f>
        <v/>
      </c>
      <c r="Z868" s="17" t="str">
        <f>IF(E868="", "", IF(COUNTIF('Client List'!$Y$12:$Y$261, E868)=0, "X", ""))</f>
        <v/>
      </c>
      <c r="AB868" s="17" t="str">
        <f>IF(G868="", "", IF(COUNTIF('Client List'!$Y$12:$Y$261, G868)=0, "X", ""))</f>
        <v/>
      </c>
      <c r="AD868" s="17" t="str">
        <f>IF(I868="", "", IF(COUNTIF('Client List'!$Y$12:$Y$261, I868)=0, "X", ""))</f>
        <v/>
      </c>
    </row>
    <row r="869" spans="1:30" x14ac:dyDescent="0.25">
      <c r="A869" s="48"/>
      <c r="B869" s="64"/>
      <c r="C869" s="57"/>
      <c r="D869" s="59"/>
      <c r="E869" s="57"/>
      <c r="F869" s="59"/>
      <c r="G869" s="57"/>
      <c r="H869" s="59"/>
      <c r="I869" s="57"/>
      <c r="J869" s="59"/>
      <c r="K869" s="48"/>
      <c r="M869" s="17" t="str">
        <f>IF($B869="", "", IF($B869&gt;'Client List'!$AA$22, 'Client List'!$AB$21, TEXT($B869, "mmm yyyy")))</f>
        <v/>
      </c>
      <c r="O869" s="17" t="str">
        <f t="shared" si="65"/>
        <v/>
      </c>
      <c r="S869" s="17" t="str">
        <f t="shared" si="66"/>
        <v/>
      </c>
      <c r="T869" s="17" t="str">
        <f t="shared" si="67"/>
        <v/>
      </c>
      <c r="U869" s="17" t="str">
        <f t="shared" si="68"/>
        <v/>
      </c>
      <c r="V869" s="17" t="str">
        <f t="shared" si="69"/>
        <v/>
      </c>
      <c r="X869" s="17" t="str">
        <f>IF(C869="", "", IF(COUNTIF('Client List'!$Y$12:$Y$261, C869)=0, "X", ""))</f>
        <v/>
      </c>
      <c r="Z869" s="17" t="str">
        <f>IF(E869="", "", IF(COUNTIF('Client List'!$Y$12:$Y$261, E869)=0, "X", ""))</f>
        <v/>
      </c>
      <c r="AB869" s="17" t="str">
        <f>IF(G869="", "", IF(COUNTIF('Client List'!$Y$12:$Y$261, G869)=0, "X", ""))</f>
        <v/>
      </c>
      <c r="AD869" s="17" t="str">
        <f>IF(I869="", "", IF(COUNTIF('Client List'!$Y$12:$Y$261, I869)=0, "X", ""))</f>
        <v/>
      </c>
    </row>
    <row r="870" spans="1:30" x14ac:dyDescent="0.25">
      <c r="A870" s="48"/>
      <c r="B870" s="64"/>
      <c r="C870" s="57"/>
      <c r="D870" s="59"/>
      <c r="E870" s="57"/>
      <c r="F870" s="59"/>
      <c r="G870" s="57"/>
      <c r="H870" s="59"/>
      <c r="I870" s="57"/>
      <c r="J870" s="59"/>
      <c r="K870" s="48"/>
      <c r="M870" s="17" t="str">
        <f>IF($B870="", "", IF($B870&gt;'Client List'!$AA$22, 'Client List'!$AB$21, TEXT($B870, "mmm yyyy")))</f>
        <v/>
      </c>
      <c r="O870" s="17" t="str">
        <f t="shared" si="65"/>
        <v/>
      </c>
      <c r="S870" s="17" t="str">
        <f t="shared" si="66"/>
        <v/>
      </c>
      <c r="T870" s="17" t="str">
        <f t="shared" si="67"/>
        <v/>
      </c>
      <c r="U870" s="17" t="str">
        <f t="shared" si="68"/>
        <v/>
      </c>
      <c r="V870" s="17" t="str">
        <f t="shared" si="69"/>
        <v/>
      </c>
      <c r="X870" s="17" t="str">
        <f>IF(C870="", "", IF(COUNTIF('Client List'!$Y$12:$Y$261, C870)=0, "X", ""))</f>
        <v/>
      </c>
      <c r="Z870" s="17" t="str">
        <f>IF(E870="", "", IF(COUNTIF('Client List'!$Y$12:$Y$261, E870)=0, "X", ""))</f>
        <v/>
      </c>
      <c r="AB870" s="17" t="str">
        <f>IF(G870="", "", IF(COUNTIF('Client List'!$Y$12:$Y$261, G870)=0, "X", ""))</f>
        <v/>
      </c>
      <c r="AD870" s="17" t="str">
        <f>IF(I870="", "", IF(COUNTIF('Client List'!$Y$12:$Y$261, I870)=0, "X", ""))</f>
        <v/>
      </c>
    </row>
    <row r="871" spans="1:30" x14ac:dyDescent="0.25">
      <c r="A871" s="48"/>
      <c r="B871" s="64"/>
      <c r="C871" s="57"/>
      <c r="D871" s="59"/>
      <c r="E871" s="57"/>
      <c r="F871" s="59"/>
      <c r="G871" s="57"/>
      <c r="H871" s="59"/>
      <c r="I871" s="57"/>
      <c r="J871" s="59"/>
      <c r="K871" s="48"/>
      <c r="M871" s="17" t="str">
        <f>IF($B871="", "", IF($B871&gt;'Client List'!$AA$22, 'Client List'!$AB$21, TEXT($B871, "mmm yyyy")))</f>
        <v/>
      </c>
      <c r="O871" s="17" t="str">
        <f t="shared" si="65"/>
        <v/>
      </c>
      <c r="S871" s="17" t="str">
        <f t="shared" si="66"/>
        <v/>
      </c>
      <c r="T871" s="17" t="str">
        <f t="shared" si="67"/>
        <v/>
      </c>
      <c r="U871" s="17" t="str">
        <f t="shared" si="68"/>
        <v/>
      </c>
      <c r="V871" s="17" t="str">
        <f t="shared" si="69"/>
        <v/>
      </c>
      <c r="X871" s="17" t="str">
        <f>IF(C871="", "", IF(COUNTIF('Client List'!$Y$12:$Y$261, C871)=0, "X", ""))</f>
        <v/>
      </c>
      <c r="Z871" s="17" t="str">
        <f>IF(E871="", "", IF(COUNTIF('Client List'!$Y$12:$Y$261, E871)=0, "X", ""))</f>
        <v/>
      </c>
      <c r="AB871" s="17" t="str">
        <f>IF(G871="", "", IF(COUNTIF('Client List'!$Y$12:$Y$261, G871)=0, "X", ""))</f>
        <v/>
      </c>
      <c r="AD871" s="17" t="str">
        <f>IF(I871="", "", IF(COUNTIF('Client List'!$Y$12:$Y$261, I871)=0, "X", ""))</f>
        <v/>
      </c>
    </row>
    <row r="872" spans="1:30" x14ac:dyDescent="0.25">
      <c r="A872" s="48"/>
      <c r="B872" s="64"/>
      <c r="C872" s="57"/>
      <c r="D872" s="59"/>
      <c r="E872" s="57"/>
      <c r="F872" s="59"/>
      <c r="G872" s="57"/>
      <c r="H872" s="59"/>
      <c r="I872" s="57"/>
      <c r="J872" s="59"/>
      <c r="K872" s="48"/>
      <c r="M872" s="17" t="str">
        <f>IF($B872="", "", IF($B872&gt;'Client List'!$AA$22, 'Client List'!$AB$21, TEXT($B872, "mmm yyyy")))</f>
        <v/>
      </c>
      <c r="O872" s="17" t="str">
        <f t="shared" si="65"/>
        <v/>
      </c>
      <c r="S872" s="17" t="str">
        <f t="shared" si="66"/>
        <v/>
      </c>
      <c r="T872" s="17" t="str">
        <f t="shared" si="67"/>
        <v/>
      </c>
      <c r="U872" s="17" t="str">
        <f t="shared" si="68"/>
        <v/>
      </c>
      <c r="V872" s="17" t="str">
        <f t="shared" si="69"/>
        <v/>
      </c>
      <c r="X872" s="17" t="str">
        <f>IF(C872="", "", IF(COUNTIF('Client List'!$Y$12:$Y$261, C872)=0, "X", ""))</f>
        <v/>
      </c>
      <c r="Z872" s="17" t="str">
        <f>IF(E872="", "", IF(COUNTIF('Client List'!$Y$12:$Y$261, E872)=0, "X", ""))</f>
        <v/>
      </c>
      <c r="AB872" s="17" t="str">
        <f>IF(G872="", "", IF(COUNTIF('Client List'!$Y$12:$Y$261, G872)=0, "X", ""))</f>
        <v/>
      </c>
      <c r="AD872" s="17" t="str">
        <f>IF(I872="", "", IF(COUNTIF('Client List'!$Y$12:$Y$261, I872)=0, "X", ""))</f>
        <v/>
      </c>
    </row>
    <row r="873" spans="1:30" x14ac:dyDescent="0.25">
      <c r="A873" s="48"/>
      <c r="B873" s="64"/>
      <c r="C873" s="57"/>
      <c r="D873" s="59"/>
      <c r="E873" s="57"/>
      <c r="F873" s="59"/>
      <c r="G873" s="57"/>
      <c r="H873" s="59"/>
      <c r="I873" s="57"/>
      <c r="J873" s="59"/>
      <c r="K873" s="48"/>
      <c r="M873" s="17" t="str">
        <f>IF($B873="", "", IF($B873&gt;'Client List'!$AA$22, 'Client List'!$AB$21, TEXT($B873, "mmm yyyy")))</f>
        <v/>
      </c>
      <c r="O873" s="17" t="str">
        <f t="shared" si="65"/>
        <v/>
      </c>
      <c r="S873" s="17" t="str">
        <f t="shared" si="66"/>
        <v/>
      </c>
      <c r="T873" s="17" t="str">
        <f t="shared" si="67"/>
        <v/>
      </c>
      <c r="U873" s="17" t="str">
        <f t="shared" si="68"/>
        <v/>
      </c>
      <c r="V873" s="17" t="str">
        <f t="shared" si="69"/>
        <v/>
      </c>
      <c r="X873" s="17" t="str">
        <f>IF(C873="", "", IF(COUNTIF('Client List'!$Y$12:$Y$261, C873)=0, "X", ""))</f>
        <v/>
      </c>
      <c r="Z873" s="17" t="str">
        <f>IF(E873="", "", IF(COUNTIF('Client List'!$Y$12:$Y$261, E873)=0, "X", ""))</f>
        <v/>
      </c>
      <c r="AB873" s="17" t="str">
        <f>IF(G873="", "", IF(COUNTIF('Client List'!$Y$12:$Y$261, G873)=0, "X", ""))</f>
        <v/>
      </c>
      <c r="AD873" s="17" t="str">
        <f>IF(I873="", "", IF(COUNTIF('Client List'!$Y$12:$Y$261, I873)=0, "X", ""))</f>
        <v/>
      </c>
    </row>
    <row r="874" spans="1:30" x14ac:dyDescent="0.25">
      <c r="A874" s="48"/>
      <c r="B874" s="64"/>
      <c r="C874" s="57"/>
      <c r="D874" s="59"/>
      <c r="E874" s="57"/>
      <c r="F874" s="59"/>
      <c r="G874" s="57"/>
      <c r="H874" s="59"/>
      <c r="I874" s="57"/>
      <c r="J874" s="59"/>
      <c r="K874" s="48"/>
      <c r="M874" s="17" t="str">
        <f>IF($B874="", "", IF($B874&gt;'Client List'!$AA$22, 'Client List'!$AB$21, TEXT($B874, "mmm yyyy")))</f>
        <v/>
      </c>
      <c r="O874" s="17" t="str">
        <f t="shared" si="65"/>
        <v/>
      </c>
      <c r="S874" s="17" t="str">
        <f t="shared" si="66"/>
        <v/>
      </c>
      <c r="T874" s="17" t="str">
        <f t="shared" si="67"/>
        <v/>
      </c>
      <c r="U874" s="17" t="str">
        <f t="shared" si="68"/>
        <v/>
      </c>
      <c r="V874" s="17" t="str">
        <f t="shared" si="69"/>
        <v/>
      </c>
      <c r="X874" s="17" t="str">
        <f>IF(C874="", "", IF(COUNTIF('Client List'!$Y$12:$Y$261, C874)=0, "X", ""))</f>
        <v/>
      </c>
      <c r="Z874" s="17" t="str">
        <f>IF(E874="", "", IF(COUNTIF('Client List'!$Y$12:$Y$261, E874)=0, "X", ""))</f>
        <v/>
      </c>
      <c r="AB874" s="17" t="str">
        <f>IF(G874="", "", IF(COUNTIF('Client List'!$Y$12:$Y$261, G874)=0, "X", ""))</f>
        <v/>
      </c>
      <c r="AD874" s="17" t="str">
        <f>IF(I874="", "", IF(COUNTIF('Client List'!$Y$12:$Y$261, I874)=0, "X", ""))</f>
        <v/>
      </c>
    </row>
    <row r="875" spans="1:30" x14ac:dyDescent="0.25">
      <c r="A875" s="48"/>
      <c r="B875" s="64"/>
      <c r="C875" s="57"/>
      <c r="D875" s="59"/>
      <c r="E875" s="57"/>
      <c r="F875" s="59"/>
      <c r="G875" s="57"/>
      <c r="H875" s="59"/>
      <c r="I875" s="57"/>
      <c r="J875" s="59"/>
      <c r="K875" s="48"/>
      <c r="M875" s="17" t="str">
        <f>IF($B875="", "", IF($B875&gt;'Client List'!$AA$22, 'Client List'!$AB$21, TEXT($B875, "mmm yyyy")))</f>
        <v/>
      </c>
      <c r="O875" s="17" t="str">
        <f t="shared" si="65"/>
        <v/>
      </c>
      <c r="S875" s="17" t="str">
        <f t="shared" si="66"/>
        <v/>
      </c>
      <c r="T875" s="17" t="str">
        <f t="shared" si="67"/>
        <v/>
      </c>
      <c r="U875" s="17" t="str">
        <f t="shared" si="68"/>
        <v/>
      </c>
      <c r="V875" s="17" t="str">
        <f t="shared" si="69"/>
        <v/>
      </c>
      <c r="X875" s="17" t="str">
        <f>IF(C875="", "", IF(COUNTIF('Client List'!$Y$12:$Y$261, C875)=0, "X", ""))</f>
        <v/>
      </c>
      <c r="Z875" s="17" t="str">
        <f>IF(E875="", "", IF(COUNTIF('Client List'!$Y$12:$Y$261, E875)=0, "X", ""))</f>
        <v/>
      </c>
      <c r="AB875" s="17" t="str">
        <f>IF(G875="", "", IF(COUNTIF('Client List'!$Y$12:$Y$261, G875)=0, "X", ""))</f>
        <v/>
      </c>
      <c r="AD875" s="17" t="str">
        <f>IF(I875="", "", IF(COUNTIF('Client List'!$Y$12:$Y$261, I875)=0, "X", ""))</f>
        <v/>
      </c>
    </row>
    <row r="876" spans="1:30" x14ac:dyDescent="0.25">
      <c r="A876" s="48"/>
      <c r="B876" s="64"/>
      <c r="C876" s="57"/>
      <c r="D876" s="59"/>
      <c r="E876" s="57"/>
      <c r="F876" s="59"/>
      <c r="G876" s="57"/>
      <c r="H876" s="59"/>
      <c r="I876" s="57"/>
      <c r="J876" s="59"/>
      <c r="K876" s="48"/>
      <c r="M876" s="17" t="str">
        <f>IF($B876="", "", IF($B876&gt;'Client List'!$AA$22, 'Client List'!$AB$21, TEXT($B876, "mmm yyyy")))</f>
        <v/>
      </c>
      <c r="O876" s="17" t="str">
        <f t="shared" si="65"/>
        <v/>
      </c>
      <c r="S876" s="17" t="str">
        <f t="shared" si="66"/>
        <v/>
      </c>
      <c r="T876" s="17" t="str">
        <f t="shared" si="67"/>
        <v/>
      </c>
      <c r="U876" s="17" t="str">
        <f t="shared" si="68"/>
        <v/>
      </c>
      <c r="V876" s="17" t="str">
        <f t="shared" si="69"/>
        <v/>
      </c>
      <c r="X876" s="17" t="str">
        <f>IF(C876="", "", IF(COUNTIF('Client List'!$Y$12:$Y$261, C876)=0, "X", ""))</f>
        <v/>
      </c>
      <c r="Z876" s="17" t="str">
        <f>IF(E876="", "", IF(COUNTIF('Client List'!$Y$12:$Y$261, E876)=0, "X", ""))</f>
        <v/>
      </c>
      <c r="AB876" s="17" t="str">
        <f>IF(G876="", "", IF(COUNTIF('Client List'!$Y$12:$Y$261, G876)=0, "X", ""))</f>
        <v/>
      </c>
      <c r="AD876" s="17" t="str">
        <f>IF(I876="", "", IF(COUNTIF('Client List'!$Y$12:$Y$261, I876)=0, "X", ""))</f>
        <v/>
      </c>
    </row>
    <row r="877" spans="1:30" x14ac:dyDescent="0.25">
      <c r="A877" s="48"/>
      <c r="B877" s="64"/>
      <c r="C877" s="57"/>
      <c r="D877" s="59"/>
      <c r="E877" s="57"/>
      <c r="F877" s="59"/>
      <c r="G877" s="57"/>
      <c r="H877" s="59"/>
      <c r="I877" s="57"/>
      <c r="J877" s="59"/>
      <c r="K877" s="48"/>
      <c r="M877" s="17" t="str">
        <f>IF($B877="", "", IF($B877&gt;'Client List'!$AA$22, 'Client List'!$AB$21, TEXT($B877, "mmm yyyy")))</f>
        <v/>
      </c>
      <c r="O877" s="17" t="str">
        <f t="shared" si="65"/>
        <v/>
      </c>
      <c r="S877" s="17" t="str">
        <f t="shared" si="66"/>
        <v/>
      </c>
      <c r="T877" s="17" t="str">
        <f t="shared" si="67"/>
        <v/>
      </c>
      <c r="U877" s="17" t="str">
        <f t="shared" si="68"/>
        <v/>
      </c>
      <c r="V877" s="17" t="str">
        <f t="shared" si="69"/>
        <v/>
      </c>
      <c r="X877" s="17" t="str">
        <f>IF(C877="", "", IF(COUNTIF('Client List'!$Y$12:$Y$261, C877)=0, "X", ""))</f>
        <v/>
      </c>
      <c r="Z877" s="17" t="str">
        <f>IF(E877="", "", IF(COUNTIF('Client List'!$Y$12:$Y$261, E877)=0, "X", ""))</f>
        <v/>
      </c>
      <c r="AB877" s="17" t="str">
        <f>IF(G877="", "", IF(COUNTIF('Client List'!$Y$12:$Y$261, G877)=0, "X", ""))</f>
        <v/>
      </c>
      <c r="AD877" s="17" t="str">
        <f>IF(I877="", "", IF(COUNTIF('Client List'!$Y$12:$Y$261, I877)=0, "X", ""))</f>
        <v/>
      </c>
    </row>
    <row r="878" spans="1:30" x14ac:dyDescent="0.25">
      <c r="A878" s="48"/>
      <c r="B878" s="64"/>
      <c r="C878" s="57"/>
      <c r="D878" s="59"/>
      <c r="E878" s="57"/>
      <c r="F878" s="59"/>
      <c r="G878" s="57"/>
      <c r="H878" s="59"/>
      <c r="I878" s="57"/>
      <c r="J878" s="59"/>
      <c r="K878" s="48"/>
      <c r="M878" s="17" t="str">
        <f>IF($B878="", "", IF($B878&gt;'Client List'!$AA$22, 'Client List'!$AB$21, TEXT($B878, "mmm yyyy")))</f>
        <v/>
      </c>
      <c r="O878" s="17" t="str">
        <f t="shared" si="65"/>
        <v/>
      </c>
      <c r="S878" s="17" t="str">
        <f t="shared" si="66"/>
        <v/>
      </c>
      <c r="T878" s="17" t="str">
        <f t="shared" si="67"/>
        <v/>
      </c>
      <c r="U878" s="17" t="str">
        <f t="shared" si="68"/>
        <v/>
      </c>
      <c r="V878" s="17" t="str">
        <f t="shared" si="69"/>
        <v/>
      </c>
      <c r="X878" s="17" t="str">
        <f>IF(C878="", "", IF(COUNTIF('Client List'!$Y$12:$Y$261, C878)=0, "X", ""))</f>
        <v/>
      </c>
      <c r="Z878" s="17" t="str">
        <f>IF(E878="", "", IF(COUNTIF('Client List'!$Y$12:$Y$261, E878)=0, "X", ""))</f>
        <v/>
      </c>
      <c r="AB878" s="17" t="str">
        <f>IF(G878="", "", IF(COUNTIF('Client List'!$Y$12:$Y$261, G878)=0, "X", ""))</f>
        <v/>
      </c>
      <c r="AD878" s="17" t="str">
        <f>IF(I878="", "", IF(COUNTIF('Client List'!$Y$12:$Y$261, I878)=0, "X", ""))</f>
        <v/>
      </c>
    </row>
    <row r="879" spans="1:30" x14ac:dyDescent="0.25">
      <c r="A879" s="48"/>
      <c r="B879" s="64"/>
      <c r="C879" s="57"/>
      <c r="D879" s="59"/>
      <c r="E879" s="57"/>
      <c r="F879" s="59"/>
      <c r="G879" s="57"/>
      <c r="H879" s="59"/>
      <c r="I879" s="57"/>
      <c r="J879" s="59"/>
      <c r="K879" s="48"/>
      <c r="M879" s="17" t="str">
        <f>IF($B879="", "", IF($B879&gt;'Client List'!$AA$22, 'Client List'!$AB$21, TEXT($B879, "mmm yyyy")))</f>
        <v/>
      </c>
      <c r="O879" s="17" t="str">
        <f t="shared" si="65"/>
        <v/>
      </c>
      <c r="S879" s="17" t="str">
        <f t="shared" si="66"/>
        <v/>
      </c>
      <c r="T879" s="17" t="str">
        <f t="shared" si="67"/>
        <v/>
      </c>
      <c r="U879" s="17" t="str">
        <f t="shared" si="68"/>
        <v/>
      </c>
      <c r="V879" s="17" t="str">
        <f t="shared" si="69"/>
        <v/>
      </c>
      <c r="X879" s="17" t="str">
        <f>IF(C879="", "", IF(COUNTIF('Client List'!$Y$12:$Y$261, C879)=0, "X", ""))</f>
        <v/>
      </c>
      <c r="Z879" s="17" t="str">
        <f>IF(E879="", "", IF(COUNTIF('Client List'!$Y$12:$Y$261, E879)=0, "X", ""))</f>
        <v/>
      </c>
      <c r="AB879" s="17" t="str">
        <f>IF(G879="", "", IF(COUNTIF('Client List'!$Y$12:$Y$261, G879)=0, "X", ""))</f>
        <v/>
      </c>
      <c r="AD879" s="17" t="str">
        <f>IF(I879="", "", IF(COUNTIF('Client List'!$Y$12:$Y$261, I879)=0, "X", ""))</f>
        <v/>
      </c>
    </row>
    <row r="880" spans="1:30" x14ac:dyDescent="0.25">
      <c r="A880" s="48"/>
      <c r="B880" s="64"/>
      <c r="C880" s="57"/>
      <c r="D880" s="59"/>
      <c r="E880" s="57"/>
      <c r="F880" s="59"/>
      <c r="G880" s="57"/>
      <c r="H880" s="59"/>
      <c r="I880" s="57"/>
      <c r="J880" s="59"/>
      <c r="K880" s="48"/>
      <c r="M880" s="17" t="str">
        <f>IF($B880="", "", IF($B880&gt;'Client List'!$AA$22, 'Client List'!$AB$21, TEXT($B880, "mmm yyyy")))</f>
        <v/>
      </c>
      <c r="O880" s="17" t="str">
        <f t="shared" si="65"/>
        <v/>
      </c>
      <c r="S880" s="17" t="str">
        <f t="shared" si="66"/>
        <v/>
      </c>
      <c r="T880" s="17" t="str">
        <f t="shared" si="67"/>
        <v/>
      </c>
      <c r="U880" s="17" t="str">
        <f t="shared" si="68"/>
        <v/>
      </c>
      <c r="V880" s="17" t="str">
        <f t="shared" si="69"/>
        <v/>
      </c>
      <c r="X880" s="17" t="str">
        <f>IF(C880="", "", IF(COUNTIF('Client List'!$Y$12:$Y$261, C880)=0, "X", ""))</f>
        <v/>
      </c>
      <c r="Z880" s="17" t="str">
        <f>IF(E880="", "", IF(COUNTIF('Client List'!$Y$12:$Y$261, E880)=0, "X", ""))</f>
        <v/>
      </c>
      <c r="AB880" s="17" t="str">
        <f>IF(G880="", "", IF(COUNTIF('Client List'!$Y$12:$Y$261, G880)=0, "X", ""))</f>
        <v/>
      </c>
      <c r="AD880" s="17" t="str">
        <f>IF(I880="", "", IF(COUNTIF('Client List'!$Y$12:$Y$261, I880)=0, "X", ""))</f>
        <v/>
      </c>
    </row>
    <row r="881" spans="1:30" x14ac:dyDescent="0.25">
      <c r="A881" s="48"/>
      <c r="B881" s="64"/>
      <c r="C881" s="57"/>
      <c r="D881" s="59"/>
      <c r="E881" s="57"/>
      <c r="F881" s="59"/>
      <c r="G881" s="57"/>
      <c r="H881" s="59"/>
      <c r="I881" s="57"/>
      <c r="J881" s="59"/>
      <c r="K881" s="48"/>
      <c r="M881" s="17" t="str">
        <f>IF($B881="", "", IF($B881&gt;'Client List'!$AA$22, 'Client List'!$AB$21, TEXT($B881, "mmm yyyy")))</f>
        <v/>
      </c>
      <c r="O881" s="17" t="str">
        <f t="shared" si="65"/>
        <v/>
      </c>
      <c r="S881" s="17" t="str">
        <f t="shared" si="66"/>
        <v/>
      </c>
      <c r="T881" s="17" t="str">
        <f t="shared" si="67"/>
        <v/>
      </c>
      <c r="U881" s="17" t="str">
        <f t="shared" si="68"/>
        <v/>
      </c>
      <c r="V881" s="17" t="str">
        <f t="shared" si="69"/>
        <v/>
      </c>
      <c r="X881" s="17" t="str">
        <f>IF(C881="", "", IF(COUNTIF('Client List'!$Y$12:$Y$261, C881)=0, "X", ""))</f>
        <v/>
      </c>
      <c r="Z881" s="17" t="str">
        <f>IF(E881="", "", IF(COUNTIF('Client List'!$Y$12:$Y$261, E881)=0, "X", ""))</f>
        <v/>
      </c>
      <c r="AB881" s="17" t="str">
        <f>IF(G881="", "", IF(COUNTIF('Client List'!$Y$12:$Y$261, G881)=0, "X", ""))</f>
        <v/>
      </c>
      <c r="AD881" s="17" t="str">
        <f>IF(I881="", "", IF(COUNTIF('Client List'!$Y$12:$Y$261, I881)=0, "X", ""))</f>
        <v/>
      </c>
    </row>
    <row r="882" spans="1:30" x14ac:dyDescent="0.25">
      <c r="A882" s="48"/>
      <c r="B882" s="64"/>
      <c r="C882" s="57"/>
      <c r="D882" s="59"/>
      <c r="E882" s="57"/>
      <c r="F882" s="59"/>
      <c r="G882" s="57"/>
      <c r="H882" s="59"/>
      <c r="I882" s="57"/>
      <c r="J882" s="59"/>
      <c r="K882" s="48"/>
      <c r="M882" s="17" t="str">
        <f>IF($B882="", "", IF($B882&gt;'Client List'!$AA$22, 'Client List'!$AB$21, TEXT($B882, "mmm yyyy")))</f>
        <v/>
      </c>
      <c r="O882" s="17" t="str">
        <f t="shared" si="65"/>
        <v/>
      </c>
      <c r="S882" s="17" t="str">
        <f t="shared" si="66"/>
        <v/>
      </c>
      <c r="T882" s="17" t="str">
        <f t="shared" si="67"/>
        <v/>
      </c>
      <c r="U882" s="17" t="str">
        <f t="shared" si="68"/>
        <v/>
      </c>
      <c r="V882" s="17" t="str">
        <f t="shared" si="69"/>
        <v/>
      </c>
      <c r="X882" s="17" t="str">
        <f>IF(C882="", "", IF(COUNTIF('Client List'!$Y$12:$Y$261, C882)=0, "X", ""))</f>
        <v/>
      </c>
      <c r="Z882" s="17" t="str">
        <f>IF(E882="", "", IF(COUNTIF('Client List'!$Y$12:$Y$261, E882)=0, "X", ""))</f>
        <v/>
      </c>
      <c r="AB882" s="17" t="str">
        <f>IF(G882="", "", IF(COUNTIF('Client List'!$Y$12:$Y$261, G882)=0, "X", ""))</f>
        <v/>
      </c>
      <c r="AD882" s="17" t="str">
        <f>IF(I882="", "", IF(COUNTIF('Client List'!$Y$12:$Y$261, I882)=0, "X", ""))</f>
        <v/>
      </c>
    </row>
    <row r="883" spans="1:30" x14ac:dyDescent="0.25">
      <c r="A883" s="48"/>
      <c r="B883" s="64"/>
      <c r="C883" s="57"/>
      <c r="D883" s="59"/>
      <c r="E883" s="57"/>
      <c r="F883" s="59"/>
      <c r="G883" s="57"/>
      <c r="H883" s="59"/>
      <c r="I883" s="57"/>
      <c r="J883" s="59"/>
      <c r="K883" s="48"/>
      <c r="M883" s="17" t="str">
        <f>IF($B883="", "", IF($B883&gt;'Client List'!$AA$22, 'Client List'!$AB$21, TEXT($B883, "mmm yyyy")))</f>
        <v/>
      </c>
      <c r="O883" s="17" t="str">
        <f t="shared" si="65"/>
        <v/>
      </c>
      <c r="S883" s="17" t="str">
        <f t="shared" si="66"/>
        <v/>
      </c>
      <c r="T883" s="17" t="str">
        <f t="shared" si="67"/>
        <v/>
      </c>
      <c r="U883" s="17" t="str">
        <f t="shared" si="68"/>
        <v/>
      </c>
      <c r="V883" s="17" t="str">
        <f t="shared" si="69"/>
        <v/>
      </c>
      <c r="X883" s="17" t="str">
        <f>IF(C883="", "", IF(COUNTIF('Client List'!$Y$12:$Y$261, C883)=0, "X", ""))</f>
        <v/>
      </c>
      <c r="Z883" s="17" t="str">
        <f>IF(E883="", "", IF(COUNTIF('Client List'!$Y$12:$Y$261, E883)=0, "X", ""))</f>
        <v/>
      </c>
      <c r="AB883" s="17" t="str">
        <f>IF(G883="", "", IF(COUNTIF('Client List'!$Y$12:$Y$261, G883)=0, "X", ""))</f>
        <v/>
      </c>
      <c r="AD883" s="17" t="str">
        <f>IF(I883="", "", IF(COUNTIF('Client List'!$Y$12:$Y$261, I883)=0, "X", ""))</f>
        <v/>
      </c>
    </row>
    <row r="884" spans="1:30" x14ac:dyDescent="0.25">
      <c r="A884" s="48"/>
      <c r="B884" s="64"/>
      <c r="C884" s="57"/>
      <c r="D884" s="59"/>
      <c r="E884" s="57"/>
      <c r="F884" s="59"/>
      <c r="G884" s="57"/>
      <c r="H884" s="59"/>
      <c r="I884" s="57"/>
      <c r="J884" s="59"/>
      <c r="K884" s="48"/>
      <c r="M884" s="17" t="str">
        <f>IF($B884="", "", IF($B884&gt;'Client List'!$AA$22, 'Client List'!$AB$21, TEXT($B884, "mmm yyyy")))</f>
        <v/>
      </c>
      <c r="O884" s="17" t="str">
        <f t="shared" si="65"/>
        <v/>
      </c>
      <c r="S884" s="17" t="str">
        <f t="shared" si="66"/>
        <v/>
      </c>
      <c r="T884" s="17" t="str">
        <f t="shared" si="67"/>
        <v/>
      </c>
      <c r="U884" s="17" t="str">
        <f t="shared" si="68"/>
        <v/>
      </c>
      <c r="V884" s="17" t="str">
        <f t="shared" si="69"/>
        <v/>
      </c>
      <c r="X884" s="17" t="str">
        <f>IF(C884="", "", IF(COUNTIF('Client List'!$Y$12:$Y$261, C884)=0, "X", ""))</f>
        <v/>
      </c>
      <c r="Z884" s="17" t="str">
        <f>IF(E884="", "", IF(COUNTIF('Client List'!$Y$12:$Y$261, E884)=0, "X", ""))</f>
        <v/>
      </c>
      <c r="AB884" s="17" t="str">
        <f>IF(G884="", "", IF(COUNTIF('Client List'!$Y$12:$Y$261, G884)=0, "X", ""))</f>
        <v/>
      </c>
      <c r="AD884" s="17" t="str">
        <f>IF(I884="", "", IF(COUNTIF('Client List'!$Y$12:$Y$261, I884)=0, "X", ""))</f>
        <v/>
      </c>
    </row>
    <row r="885" spans="1:30" x14ac:dyDescent="0.25">
      <c r="A885" s="48"/>
      <c r="B885" s="64"/>
      <c r="C885" s="57"/>
      <c r="D885" s="59"/>
      <c r="E885" s="57"/>
      <c r="F885" s="59"/>
      <c r="G885" s="57"/>
      <c r="H885" s="59"/>
      <c r="I885" s="57"/>
      <c r="J885" s="59"/>
      <c r="K885" s="48"/>
      <c r="M885" s="17" t="str">
        <f>IF($B885="", "", IF($B885&gt;'Client List'!$AA$22, 'Client List'!$AB$21, TEXT($B885, "mmm yyyy")))</f>
        <v/>
      </c>
      <c r="O885" s="17" t="str">
        <f t="shared" si="65"/>
        <v/>
      </c>
      <c r="S885" s="17" t="str">
        <f t="shared" si="66"/>
        <v/>
      </c>
      <c r="T885" s="17" t="str">
        <f t="shared" si="67"/>
        <v/>
      </c>
      <c r="U885" s="17" t="str">
        <f t="shared" si="68"/>
        <v/>
      </c>
      <c r="V885" s="17" t="str">
        <f t="shared" si="69"/>
        <v/>
      </c>
      <c r="X885" s="17" t="str">
        <f>IF(C885="", "", IF(COUNTIF('Client List'!$Y$12:$Y$261, C885)=0, "X", ""))</f>
        <v/>
      </c>
      <c r="Z885" s="17" t="str">
        <f>IF(E885="", "", IF(COUNTIF('Client List'!$Y$12:$Y$261, E885)=0, "X", ""))</f>
        <v/>
      </c>
      <c r="AB885" s="17" t="str">
        <f>IF(G885="", "", IF(COUNTIF('Client List'!$Y$12:$Y$261, G885)=0, "X", ""))</f>
        <v/>
      </c>
      <c r="AD885" s="17" t="str">
        <f>IF(I885="", "", IF(COUNTIF('Client List'!$Y$12:$Y$261, I885)=0, "X", ""))</f>
        <v/>
      </c>
    </row>
    <row r="886" spans="1:30" x14ac:dyDescent="0.25">
      <c r="A886" s="48"/>
      <c r="B886" s="64"/>
      <c r="C886" s="57"/>
      <c r="D886" s="59"/>
      <c r="E886" s="57"/>
      <c r="F886" s="59"/>
      <c r="G886" s="57"/>
      <c r="H886" s="59"/>
      <c r="I886" s="57"/>
      <c r="J886" s="59"/>
      <c r="K886" s="48"/>
      <c r="M886" s="17" t="str">
        <f>IF($B886="", "", IF($B886&gt;'Client List'!$AA$22, 'Client List'!$AB$21, TEXT($B886, "mmm yyyy")))</f>
        <v/>
      </c>
      <c r="O886" s="17" t="str">
        <f t="shared" si="65"/>
        <v/>
      </c>
      <c r="S886" s="17" t="str">
        <f t="shared" si="66"/>
        <v/>
      </c>
      <c r="T886" s="17" t="str">
        <f t="shared" si="67"/>
        <v/>
      </c>
      <c r="U886" s="17" t="str">
        <f t="shared" si="68"/>
        <v/>
      </c>
      <c r="V886" s="17" t="str">
        <f t="shared" si="69"/>
        <v/>
      </c>
      <c r="X886" s="17" t="str">
        <f>IF(C886="", "", IF(COUNTIF('Client List'!$Y$12:$Y$261, C886)=0, "X", ""))</f>
        <v/>
      </c>
      <c r="Z886" s="17" t="str">
        <f>IF(E886="", "", IF(COUNTIF('Client List'!$Y$12:$Y$261, E886)=0, "X", ""))</f>
        <v/>
      </c>
      <c r="AB886" s="17" t="str">
        <f>IF(G886="", "", IF(COUNTIF('Client List'!$Y$12:$Y$261, G886)=0, "X", ""))</f>
        <v/>
      </c>
      <c r="AD886" s="17" t="str">
        <f>IF(I886="", "", IF(COUNTIF('Client List'!$Y$12:$Y$261, I886)=0, "X", ""))</f>
        <v/>
      </c>
    </row>
    <row r="887" spans="1:30" x14ac:dyDescent="0.25">
      <c r="A887" s="48"/>
      <c r="B887" s="64"/>
      <c r="C887" s="57"/>
      <c r="D887" s="59"/>
      <c r="E887" s="57"/>
      <c r="F887" s="59"/>
      <c r="G887" s="57"/>
      <c r="H887" s="59"/>
      <c r="I887" s="57"/>
      <c r="J887" s="59"/>
      <c r="K887" s="48"/>
      <c r="M887" s="17" t="str">
        <f>IF($B887="", "", IF($B887&gt;'Client List'!$AA$22, 'Client List'!$AB$21, TEXT($B887, "mmm yyyy")))</f>
        <v/>
      </c>
      <c r="O887" s="17" t="str">
        <f t="shared" si="65"/>
        <v/>
      </c>
      <c r="S887" s="17" t="str">
        <f t="shared" si="66"/>
        <v/>
      </c>
      <c r="T887" s="17" t="str">
        <f t="shared" si="67"/>
        <v/>
      </c>
      <c r="U887" s="17" t="str">
        <f t="shared" si="68"/>
        <v/>
      </c>
      <c r="V887" s="17" t="str">
        <f t="shared" si="69"/>
        <v/>
      </c>
      <c r="X887" s="17" t="str">
        <f>IF(C887="", "", IF(COUNTIF('Client List'!$Y$12:$Y$261, C887)=0, "X", ""))</f>
        <v/>
      </c>
      <c r="Z887" s="17" t="str">
        <f>IF(E887="", "", IF(COUNTIF('Client List'!$Y$12:$Y$261, E887)=0, "X", ""))</f>
        <v/>
      </c>
      <c r="AB887" s="17" t="str">
        <f>IF(G887="", "", IF(COUNTIF('Client List'!$Y$12:$Y$261, G887)=0, "X", ""))</f>
        <v/>
      </c>
      <c r="AD887" s="17" t="str">
        <f>IF(I887="", "", IF(COUNTIF('Client List'!$Y$12:$Y$261, I887)=0, "X", ""))</f>
        <v/>
      </c>
    </row>
    <row r="888" spans="1:30" x14ac:dyDescent="0.25">
      <c r="A888" s="48"/>
      <c r="B888" s="64"/>
      <c r="C888" s="57"/>
      <c r="D888" s="59"/>
      <c r="E888" s="57"/>
      <c r="F888" s="59"/>
      <c r="G888" s="57"/>
      <c r="H888" s="59"/>
      <c r="I888" s="57"/>
      <c r="J888" s="59"/>
      <c r="K888" s="48"/>
      <c r="M888" s="17" t="str">
        <f>IF($B888="", "", IF($B888&gt;'Client List'!$AA$22, 'Client List'!$AB$21, TEXT($B888, "mmm yyyy")))</f>
        <v/>
      </c>
      <c r="O888" s="17" t="str">
        <f t="shared" si="65"/>
        <v/>
      </c>
      <c r="S888" s="17" t="str">
        <f t="shared" si="66"/>
        <v/>
      </c>
      <c r="T888" s="17" t="str">
        <f t="shared" si="67"/>
        <v/>
      </c>
      <c r="U888" s="17" t="str">
        <f t="shared" si="68"/>
        <v/>
      </c>
      <c r="V888" s="17" t="str">
        <f t="shared" si="69"/>
        <v/>
      </c>
      <c r="X888" s="17" t="str">
        <f>IF(C888="", "", IF(COUNTIF('Client List'!$Y$12:$Y$261, C888)=0, "X", ""))</f>
        <v/>
      </c>
      <c r="Z888" s="17" t="str">
        <f>IF(E888="", "", IF(COUNTIF('Client List'!$Y$12:$Y$261, E888)=0, "X", ""))</f>
        <v/>
      </c>
      <c r="AB888" s="17" t="str">
        <f>IF(G888="", "", IF(COUNTIF('Client List'!$Y$12:$Y$261, G888)=0, "X", ""))</f>
        <v/>
      </c>
      <c r="AD888" s="17" t="str">
        <f>IF(I888="", "", IF(COUNTIF('Client List'!$Y$12:$Y$261, I888)=0, "X", ""))</f>
        <v/>
      </c>
    </row>
    <row r="889" spans="1:30" x14ac:dyDescent="0.25">
      <c r="A889" s="48"/>
      <c r="B889" s="64"/>
      <c r="C889" s="57"/>
      <c r="D889" s="59"/>
      <c r="E889" s="57"/>
      <c r="F889" s="59"/>
      <c r="G889" s="57"/>
      <c r="H889" s="59"/>
      <c r="I889" s="57"/>
      <c r="J889" s="59"/>
      <c r="K889" s="48"/>
      <c r="M889" s="17" t="str">
        <f>IF($B889="", "", IF($B889&gt;'Client List'!$AA$22, 'Client List'!$AB$21, TEXT($B889, "mmm yyyy")))</f>
        <v/>
      </c>
      <c r="O889" s="17" t="str">
        <f t="shared" si="65"/>
        <v/>
      </c>
      <c r="S889" s="17" t="str">
        <f t="shared" si="66"/>
        <v/>
      </c>
      <c r="T889" s="17" t="str">
        <f t="shared" si="67"/>
        <v/>
      </c>
      <c r="U889" s="17" t="str">
        <f t="shared" si="68"/>
        <v/>
      </c>
      <c r="V889" s="17" t="str">
        <f t="shared" si="69"/>
        <v/>
      </c>
      <c r="X889" s="17" t="str">
        <f>IF(C889="", "", IF(COUNTIF('Client List'!$Y$12:$Y$261, C889)=0, "X", ""))</f>
        <v/>
      </c>
      <c r="Z889" s="17" t="str">
        <f>IF(E889="", "", IF(COUNTIF('Client List'!$Y$12:$Y$261, E889)=0, "X", ""))</f>
        <v/>
      </c>
      <c r="AB889" s="17" t="str">
        <f>IF(G889="", "", IF(COUNTIF('Client List'!$Y$12:$Y$261, G889)=0, "X", ""))</f>
        <v/>
      </c>
      <c r="AD889" s="17" t="str">
        <f>IF(I889="", "", IF(COUNTIF('Client List'!$Y$12:$Y$261, I889)=0, "X", ""))</f>
        <v/>
      </c>
    </row>
    <row r="890" spans="1:30" x14ac:dyDescent="0.25">
      <c r="A890" s="48"/>
      <c r="B890" s="64"/>
      <c r="C890" s="57"/>
      <c r="D890" s="59"/>
      <c r="E890" s="57"/>
      <c r="F890" s="59"/>
      <c r="G890" s="57"/>
      <c r="H890" s="59"/>
      <c r="I890" s="57"/>
      <c r="J890" s="59"/>
      <c r="K890" s="48"/>
      <c r="M890" s="17" t="str">
        <f>IF($B890="", "", IF($B890&gt;'Client List'!$AA$22, 'Client List'!$AB$21, TEXT($B890, "mmm yyyy")))</f>
        <v/>
      </c>
      <c r="O890" s="17" t="str">
        <f t="shared" si="65"/>
        <v/>
      </c>
      <c r="S890" s="17" t="str">
        <f t="shared" si="66"/>
        <v/>
      </c>
      <c r="T890" s="17" t="str">
        <f t="shared" si="67"/>
        <v/>
      </c>
      <c r="U890" s="17" t="str">
        <f t="shared" si="68"/>
        <v/>
      </c>
      <c r="V890" s="17" t="str">
        <f t="shared" si="69"/>
        <v/>
      </c>
      <c r="X890" s="17" t="str">
        <f>IF(C890="", "", IF(COUNTIF('Client List'!$Y$12:$Y$261, C890)=0, "X", ""))</f>
        <v/>
      </c>
      <c r="Z890" s="17" t="str">
        <f>IF(E890="", "", IF(COUNTIF('Client List'!$Y$12:$Y$261, E890)=0, "X", ""))</f>
        <v/>
      </c>
      <c r="AB890" s="17" t="str">
        <f>IF(G890="", "", IF(COUNTIF('Client List'!$Y$12:$Y$261, G890)=0, "X", ""))</f>
        <v/>
      </c>
      <c r="AD890" s="17" t="str">
        <f>IF(I890="", "", IF(COUNTIF('Client List'!$Y$12:$Y$261, I890)=0, "X", ""))</f>
        <v/>
      </c>
    </row>
    <row r="891" spans="1:30" x14ac:dyDescent="0.25">
      <c r="A891" s="48"/>
      <c r="B891" s="64"/>
      <c r="C891" s="57"/>
      <c r="D891" s="59"/>
      <c r="E891" s="57"/>
      <c r="F891" s="59"/>
      <c r="G891" s="57"/>
      <c r="H891" s="59"/>
      <c r="I891" s="57"/>
      <c r="J891" s="59"/>
      <c r="K891" s="48"/>
      <c r="M891" s="17" t="str">
        <f>IF($B891="", "", IF($B891&gt;'Client List'!$AA$22, 'Client List'!$AB$21, TEXT($B891, "mmm yyyy")))</f>
        <v/>
      </c>
      <c r="O891" s="17" t="str">
        <f t="shared" si="65"/>
        <v/>
      </c>
      <c r="S891" s="17" t="str">
        <f t="shared" si="66"/>
        <v/>
      </c>
      <c r="T891" s="17" t="str">
        <f t="shared" si="67"/>
        <v/>
      </c>
      <c r="U891" s="17" t="str">
        <f t="shared" si="68"/>
        <v/>
      </c>
      <c r="V891" s="17" t="str">
        <f t="shared" si="69"/>
        <v/>
      </c>
      <c r="X891" s="17" t="str">
        <f>IF(C891="", "", IF(COUNTIF('Client List'!$Y$12:$Y$261, C891)=0, "X", ""))</f>
        <v/>
      </c>
      <c r="Z891" s="17" t="str">
        <f>IF(E891="", "", IF(COUNTIF('Client List'!$Y$12:$Y$261, E891)=0, "X", ""))</f>
        <v/>
      </c>
      <c r="AB891" s="17" t="str">
        <f>IF(G891="", "", IF(COUNTIF('Client List'!$Y$12:$Y$261, G891)=0, "X", ""))</f>
        <v/>
      </c>
      <c r="AD891" s="17" t="str">
        <f>IF(I891="", "", IF(COUNTIF('Client List'!$Y$12:$Y$261, I891)=0, "X", ""))</f>
        <v/>
      </c>
    </row>
    <row r="892" spans="1:30" x14ac:dyDescent="0.25">
      <c r="A892" s="48"/>
      <c r="B892" s="64"/>
      <c r="C892" s="57"/>
      <c r="D892" s="59"/>
      <c r="E892" s="57"/>
      <c r="F892" s="59"/>
      <c r="G892" s="57"/>
      <c r="H892" s="59"/>
      <c r="I892" s="57"/>
      <c r="J892" s="59"/>
      <c r="K892" s="48"/>
      <c r="M892" s="17" t="str">
        <f>IF($B892="", "", IF($B892&gt;'Client List'!$AA$22, 'Client List'!$AB$21, TEXT($B892, "mmm yyyy")))</f>
        <v/>
      </c>
      <c r="O892" s="17" t="str">
        <f t="shared" si="65"/>
        <v/>
      </c>
      <c r="S892" s="17" t="str">
        <f t="shared" si="66"/>
        <v/>
      </c>
      <c r="T892" s="17" t="str">
        <f t="shared" si="67"/>
        <v/>
      </c>
      <c r="U892" s="17" t="str">
        <f t="shared" si="68"/>
        <v/>
      </c>
      <c r="V892" s="17" t="str">
        <f t="shared" si="69"/>
        <v/>
      </c>
      <c r="X892" s="17" t="str">
        <f>IF(C892="", "", IF(COUNTIF('Client List'!$Y$12:$Y$261, C892)=0, "X", ""))</f>
        <v/>
      </c>
      <c r="Z892" s="17" t="str">
        <f>IF(E892="", "", IF(COUNTIF('Client List'!$Y$12:$Y$261, E892)=0, "X", ""))</f>
        <v/>
      </c>
      <c r="AB892" s="17" t="str">
        <f>IF(G892="", "", IF(COUNTIF('Client List'!$Y$12:$Y$261, G892)=0, "X", ""))</f>
        <v/>
      </c>
      <c r="AD892" s="17" t="str">
        <f>IF(I892="", "", IF(COUNTIF('Client List'!$Y$12:$Y$261, I892)=0, "X", ""))</f>
        <v/>
      </c>
    </row>
    <row r="893" spans="1:30" x14ac:dyDescent="0.25">
      <c r="A893" s="48"/>
      <c r="B893" s="64"/>
      <c r="C893" s="57"/>
      <c r="D893" s="59"/>
      <c r="E893" s="57"/>
      <c r="F893" s="59"/>
      <c r="G893" s="57"/>
      <c r="H893" s="59"/>
      <c r="I893" s="57"/>
      <c r="J893" s="59"/>
      <c r="K893" s="48"/>
      <c r="M893" s="17" t="str">
        <f>IF($B893="", "", IF($B893&gt;'Client List'!$AA$22, 'Client List'!$AB$21, TEXT($B893, "mmm yyyy")))</f>
        <v/>
      </c>
      <c r="O893" s="17" t="str">
        <f t="shared" si="65"/>
        <v/>
      </c>
      <c r="S893" s="17" t="str">
        <f t="shared" si="66"/>
        <v/>
      </c>
      <c r="T893" s="17" t="str">
        <f t="shared" si="67"/>
        <v/>
      </c>
      <c r="U893" s="17" t="str">
        <f t="shared" si="68"/>
        <v/>
      </c>
      <c r="V893" s="17" t="str">
        <f t="shared" si="69"/>
        <v/>
      </c>
      <c r="X893" s="17" t="str">
        <f>IF(C893="", "", IF(COUNTIF('Client List'!$Y$12:$Y$261, C893)=0, "X", ""))</f>
        <v/>
      </c>
      <c r="Z893" s="17" t="str">
        <f>IF(E893="", "", IF(COUNTIF('Client List'!$Y$12:$Y$261, E893)=0, "X", ""))</f>
        <v/>
      </c>
      <c r="AB893" s="17" t="str">
        <f>IF(G893="", "", IF(COUNTIF('Client List'!$Y$12:$Y$261, G893)=0, "X", ""))</f>
        <v/>
      </c>
      <c r="AD893" s="17" t="str">
        <f>IF(I893="", "", IF(COUNTIF('Client List'!$Y$12:$Y$261, I893)=0, "X", ""))</f>
        <v/>
      </c>
    </row>
    <row r="894" spans="1:30" x14ac:dyDescent="0.25">
      <c r="A894" s="48"/>
      <c r="B894" s="64"/>
      <c r="C894" s="57"/>
      <c r="D894" s="59"/>
      <c r="E894" s="57"/>
      <c r="F894" s="59"/>
      <c r="G894" s="57"/>
      <c r="H894" s="59"/>
      <c r="I894" s="57"/>
      <c r="J894" s="59"/>
      <c r="K894" s="48"/>
      <c r="M894" s="17" t="str">
        <f>IF($B894="", "", IF($B894&gt;'Client List'!$AA$22, 'Client List'!$AB$21, TEXT($B894, "mmm yyyy")))</f>
        <v/>
      </c>
      <c r="O894" s="17" t="str">
        <f t="shared" si="65"/>
        <v/>
      </c>
      <c r="S894" s="17" t="str">
        <f t="shared" si="66"/>
        <v/>
      </c>
      <c r="T894" s="17" t="str">
        <f t="shared" si="67"/>
        <v/>
      </c>
      <c r="U894" s="17" t="str">
        <f t="shared" si="68"/>
        <v/>
      </c>
      <c r="V894" s="17" t="str">
        <f t="shared" si="69"/>
        <v/>
      </c>
      <c r="X894" s="17" t="str">
        <f>IF(C894="", "", IF(COUNTIF('Client List'!$Y$12:$Y$261, C894)=0, "X", ""))</f>
        <v/>
      </c>
      <c r="Z894" s="17" t="str">
        <f>IF(E894="", "", IF(COUNTIF('Client List'!$Y$12:$Y$261, E894)=0, "X", ""))</f>
        <v/>
      </c>
      <c r="AB894" s="17" t="str">
        <f>IF(G894="", "", IF(COUNTIF('Client List'!$Y$12:$Y$261, G894)=0, "X", ""))</f>
        <v/>
      </c>
      <c r="AD894" s="17" t="str">
        <f>IF(I894="", "", IF(COUNTIF('Client List'!$Y$12:$Y$261, I894)=0, "X", ""))</f>
        <v/>
      </c>
    </row>
    <row r="895" spans="1:30" x14ac:dyDescent="0.25">
      <c r="A895" s="48"/>
      <c r="B895" s="64"/>
      <c r="C895" s="57"/>
      <c r="D895" s="59"/>
      <c r="E895" s="57"/>
      <c r="F895" s="59"/>
      <c r="G895" s="57"/>
      <c r="H895" s="59"/>
      <c r="I895" s="57"/>
      <c r="J895" s="59"/>
      <c r="K895" s="48"/>
      <c r="M895" s="17" t="str">
        <f>IF($B895="", "", IF($B895&gt;'Client List'!$AA$22, 'Client List'!$AB$21, TEXT($B895, "mmm yyyy")))</f>
        <v/>
      </c>
      <c r="O895" s="17" t="str">
        <f t="shared" si="65"/>
        <v/>
      </c>
      <c r="S895" s="17" t="str">
        <f t="shared" si="66"/>
        <v/>
      </c>
      <c r="T895" s="17" t="str">
        <f t="shared" si="67"/>
        <v/>
      </c>
      <c r="U895" s="17" t="str">
        <f t="shared" si="68"/>
        <v/>
      </c>
      <c r="V895" s="17" t="str">
        <f t="shared" si="69"/>
        <v/>
      </c>
      <c r="X895" s="17" t="str">
        <f>IF(C895="", "", IF(COUNTIF('Client List'!$Y$12:$Y$261, C895)=0, "X", ""))</f>
        <v/>
      </c>
      <c r="Z895" s="17" t="str">
        <f>IF(E895="", "", IF(COUNTIF('Client List'!$Y$12:$Y$261, E895)=0, "X", ""))</f>
        <v/>
      </c>
      <c r="AB895" s="17" t="str">
        <f>IF(G895="", "", IF(COUNTIF('Client List'!$Y$12:$Y$261, G895)=0, "X", ""))</f>
        <v/>
      </c>
      <c r="AD895" s="17" t="str">
        <f>IF(I895="", "", IF(COUNTIF('Client List'!$Y$12:$Y$261, I895)=0, "X", ""))</f>
        <v/>
      </c>
    </row>
    <row r="896" spans="1:30" x14ac:dyDescent="0.25">
      <c r="A896" s="48"/>
      <c r="B896" s="64"/>
      <c r="C896" s="57"/>
      <c r="D896" s="59"/>
      <c r="E896" s="57"/>
      <c r="F896" s="59"/>
      <c r="G896" s="57"/>
      <c r="H896" s="59"/>
      <c r="I896" s="57"/>
      <c r="J896" s="59"/>
      <c r="K896" s="48"/>
      <c r="M896" s="17" t="str">
        <f>IF($B896="", "", IF($B896&gt;'Client List'!$AA$22, 'Client List'!$AB$21, TEXT($B896, "mmm yyyy")))</f>
        <v/>
      </c>
      <c r="O896" s="17" t="str">
        <f t="shared" si="65"/>
        <v/>
      </c>
      <c r="S896" s="17" t="str">
        <f t="shared" si="66"/>
        <v/>
      </c>
      <c r="T896" s="17" t="str">
        <f t="shared" si="67"/>
        <v/>
      </c>
      <c r="U896" s="17" t="str">
        <f t="shared" si="68"/>
        <v/>
      </c>
      <c r="V896" s="17" t="str">
        <f t="shared" si="69"/>
        <v/>
      </c>
      <c r="X896" s="17" t="str">
        <f>IF(C896="", "", IF(COUNTIF('Client List'!$Y$12:$Y$261, C896)=0, "X", ""))</f>
        <v/>
      </c>
      <c r="Z896" s="17" t="str">
        <f>IF(E896="", "", IF(COUNTIF('Client List'!$Y$12:$Y$261, E896)=0, "X", ""))</f>
        <v/>
      </c>
      <c r="AB896" s="17" t="str">
        <f>IF(G896="", "", IF(COUNTIF('Client List'!$Y$12:$Y$261, G896)=0, "X", ""))</f>
        <v/>
      </c>
      <c r="AD896" s="17" t="str">
        <f>IF(I896="", "", IF(COUNTIF('Client List'!$Y$12:$Y$261, I896)=0, "X", ""))</f>
        <v/>
      </c>
    </row>
    <row r="897" spans="1:30" x14ac:dyDescent="0.25">
      <c r="A897" s="48"/>
      <c r="B897" s="64"/>
      <c r="C897" s="57"/>
      <c r="D897" s="59"/>
      <c r="E897" s="57"/>
      <c r="F897" s="59"/>
      <c r="G897" s="57"/>
      <c r="H897" s="59"/>
      <c r="I897" s="57"/>
      <c r="J897" s="59"/>
      <c r="K897" s="48"/>
      <c r="M897" s="17" t="str">
        <f>IF($B897="", "", IF($B897&gt;'Client List'!$AA$22, 'Client List'!$AB$21, TEXT($B897, "mmm yyyy")))</f>
        <v/>
      </c>
      <c r="O897" s="17" t="str">
        <f t="shared" si="65"/>
        <v/>
      </c>
      <c r="S897" s="17" t="str">
        <f t="shared" si="66"/>
        <v/>
      </c>
      <c r="T897" s="17" t="str">
        <f t="shared" si="67"/>
        <v/>
      </c>
      <c r="U897" s="17" t="str">
        <f t="shared" si="68"/>
        <v/>
      </c>
      <c r="V897" s="17" t="str">
        <f t="shared" si="69"/>
        <v/>
      </c>
      <c r="X897" s="17" t="str">
        <f>IF(C897="", "", IF(COUNTIF('Client List'!$Y$12:$Y$261, C897)=0, "X", ""))</f>
        <v/>
      </c>
      <c r="Z897" s="17" t="str">
        <f>IF(E897="", "", IF(COUNTIF('Client List'!$Y$12:$Y$261, E897)=0, "X", ""))</f>
        <v/>
      </c>
      <c r="AB897" s="17" t="str">
        <f>IF(G897="", "", IF(COUNTIF('Client List'!$Y$12:$Y$261, G897)=0, "X", ""))</f>
        <v/>
      </c>
      <c r="AD897" s="17" t="str">
        <f>IF(I897="", "", IF(COUNTIF('Client List'!$Y$12:$Y$261, I897)=0, "X", ""))</f>
        <v/>
      </c>
    </row>
    <row r="898" spans="1:30" x14ac:dyDescent="0.25">
      <c r="A898" s="48"/>
      <c r="B898" s="64"/>
      <c r="C898" s="57"/>
      <c r="D898" s="59"/>
      <c r="E898" s="57"/>
      <c r="F898" s="59"/>
      <c r="G898" s="57"/>
      <c r="H898" s="59"/>
      <c r="I898" s="57"/>
      <c r="J898" s="59"/>
      <c r="K898" s="48"/>
      <c r="M898" s="17" t="str">
        <f>IF($B898="", "", IF($B898&gt;'Client List'!$AA$22, 'Client List'!$AB$21, TEXT($B898, "mmm yyyy")))</f>
        <v/>
      </c>
      <c r="O898" s="17" t="str">
        <f t="shared" si="65"/>
        <v/>
      </c>
      <c r="S898" s="17" t="str">
        <f t="shared" si="66"/>
        <v/>
      </c>
      <c r="T898" s="17" t="str">
        <f t="shared" si="67"/>
        <v/>
      </c>
      <c r="U898" s="17" t="str">
        <f t="shared" si="68"/>
        <v/>
      </c>
      <c r="V898" s="17" t="str">
        <f t="shared" si="69"/>
        <v/>
      </c>
      <c r="X898" s="17" t="str">
        <f>IF(C898="", "", IF(COUNTIF('Client List'!$Y$12:$Y$261, C898)=0, "X", ""))</f>
        <v/>
      </c>
      <c r="Z898" s="17" t="str">
        <f>IF(E898="", "", IF(COUNTIF('Client List'!$Y$12:$Y$261, E898)=0, "X", ""))</f>
        <v/>
      </c>
      <c r="AB898" s="17" t="str">
        <f>IF(G898="", "", IF(COUNTIF('Client List'!$Y$12:$Y$261, G898)=0, "X", ""))</f>
        <v/>
      </c>
      <c r="AD898" s="17" t="str">
        <f>IF(I898="", "", IF(COUNTIF('Client List'!$Y$12:$Y$261, I898)=0, "X", ""))</f>
        <v/>
      </c>
    </row>
    <row r="899" spans="1:30" x14ac:dyDescent="0.25">
      <c r="A899" s="48"/>
      <c r="B899" s="64"/>
      <c r="C899" s="57"/>
      <c r="D899" s="59"/>
      <c r="E899" s="57"/>
      <c r="F899" s="59"/>
      <c r="G899" s="57"/>
      <c r="H899" s="59"/>
      <c r="I899" s="57"/>
      <c r="J899" s="59"/>
      <c r="K899" s="48"/>
      <c r="M899" s="17" t="str">
        <f>IF($B899="", "", IF($B899&gt;'Client List'!$AA$22, 'Client List'!$AB$21, TEXT($B899, "mmm yyyy")))</f>
        <v/>
      </c>
      <c r="O899" s="17" t="str">
        <f t="shared" si="65"/>
        <v/>
      </c>
      <c r="S899" s="17" t="str">
        <f t="shared" si="66"/>
        <v/>
      </c>
      <c r="T899" s="17" t="str">
        <f t="shared" si="67"/>
        <v/>
      </c>
      <c r="U899" s="17" t="str">
        <f t="shared" si="68"/>
        <v/>
      </c>
      <c r="V899" s="17" t="str">
        <f t="shared" si="69"/>
        <v/>
      </c>
      <c r="X899" s="17" t="str">
        <f>IF(C899="", "", IF(COUNTIF('Client List'!$Y$12:$Y$261, C899)=0, "X", ""))</f>
        <v/>
      </c>
      <c r="Z899" s="17" t="str">
        <f>IF(E899="", "", IF(COUNTIF('Client List'!$Y$12:$Y$261, E899)=0, "X", ""))</f>
        <v/>
      </c>
      <c r="AB899" s="17" t="str">
        <f>IF(G899="", "", IF(COUNTIF('Client List'!$Y$12:$Y$261, G899)=0, "X", ""))</f>
        <v/>
      </c>
      <c r="AD899" s="17" t="str">
        <f>IF(I899="", "", IF(COUNTIF('Client List'!$Y$12:$Y$261, I899)=0, "X", ""))</f>
        <v/>
      </c>
    </row>
    <row r="900" spans="1:30" x14ac:dyDescent="0.25">
      <c r="A900" s="48"/>
      <c r="B900" s="64"/>
      <c r="C900" s="57"/>
      <c r="D900" s="59"/>
      <c r="E900" s="57"/>
      <c r="F900" s="59"/>
      <c r="G900" s="57"/>
      <c r="H900" s="59"/>
      <c r="I900" s="57"/>
      <c r="J900" s="59"/>
      <c r="K900" s="48"/>
      <c r="M900" s="17" t="str">
        <f>IF($B900="", "", IF($B900&gt;'Client List'!$AA$22, 'Client List'!$AB$21, TEXT($B900, "mmm yyyy")))</f>
        <v/>
      </c>
      <c r="O900" s="17" t="str">
        <f t="shared" si="65"/>
        <v/>
      </c>
      <c r="S900" s="17" t="str">
        <f t="shared" si="66"/>
        <v/>
      </c>
      <c r="T900" s="17" t="str">
        <f t="shared" si="67"/>
        <v/>
      </c>
      <c r="U900" s="17" t="str">
        <f t="shared" si="68"/>
        <v/>
      </c>
      <c r="V900" s="17" t="str">
        <f t="shared" si="69"/>
        <v/>
      </c>
      <c r="X900" s="17" t="str">
        <f>IF(C900="", "", IF(COUNTIF('Client List'!$Y$12:$Y$261, C900)=0, "X", ""))</f>
        <v/>
      </c>
      <c r="Z900" s="17" t="str">
        <f>IF(E900="", "", IF(COUNTIF('Client List'!$Y$12:$Y$261, E900)=0, "X", ""))</f>
        <v/>
      </c>
      <c r="AB900" s="17" t="str">
        <f>IF(G900="", "", IF(COUNTIF('Client List'!$Y$12:$Y$261, G900)=0, "X", ""))</f>
        <v/>
      </c>
      <c r="AD900" s="17" t="str">
        <f>IF(I900="", "", IF(COUNTIF('Client List'!$Y$12:$Y$261, I900)=0, "X", ""))</f>
        <v/>
      </c>
    </row>
    <row r="901" spans="1:30" x14ac:dyDescent="0.25">
      <c r="A901" s="48"/>
      <c r="B901" s="64"/>
      <c r="C901" s="57"/>
      <c r="D901" s="59"/>
      <c r="E901" s="57"/>
      <c r="F901" s="59"/>
      <c r="G901" s="57"/>
      <c r="H901" s="59"/>
      <c r="I901" s="57"/>
      <c r="J901" s="59"/>
      <c r="K901" s="48"/>
      <c r="M901" s="17" t="str">
        <f>IF($B901="", "", IF($B901&gt;'Client List'!$AA$22, 'Client List'!$AB$21, TEXT($B901, "mmm yyyy")))</f>
        <v/>
      </c>
      <c r="O901" s="17" t="str">
        <f t="shared" si="65"/>
        <v/>
      </c>
      <c r="S901" s="17" t="str">
        <f t="shared" si="66"/>
        <v/>
      </c>
      <c r="T901" s="17" t="str">
        <f t="shared" si="67"/>
        <v/>
      </c>
      <c r="U901" s="17" t="str">
        <f t="shared" si="68"/>
        <v/>
      </c>
      <c r="V901" s="17" t="str">
        <f t="shared" si="69"/>
        <v/>
      </c>
      <c r="X901" s="17" t="str">
        <f>IF(C901="", "", IF(COUNTIF('Client List'!$Y$12:$Y$261, C901)=0, "X", ""))</f>
        <v/>
      </c>
      <c r="Z901" s="17" t="str">
        <f>IF(E901="", "", IF(COUNTIF('Client List'!$Y$12:$Y$261, E901)=0, "X", ""))</f>
        <v/>
      </c>
      <c r="AB901" s="17" t="str">
        <f>IF(G901="", "", IF(COUNTIF('Client List'!$Y$12:$Y$261, G901)=0, "X", ""))</f>
        <v/>
      </c>
      <c r="AD901" s="17" t="str">
        <f>IF(I901="", "", IF(COUNTIF('Client List'!$Y$12:$Y$261, I901)=0, "X", ""))</f>
        <v/>
      </c>
    </row>
    <row r="902" spans="1:30" x14ac:dyDescent="0.25">
      <c r="A902" s="48"/>
      <c r="B902" s="64"/>
      <c r="C902" s="57"/>
      <c r="D902" s="59"/>
      <c r="E902" s="57"/>
      <c r="F902" s="59"/>
      <c r="G902" s="57"/>
      <c r="H902" s="59"/>
      <c r="I902" s="57"/>
      <c r="J902" s="59"/>
      <c r="K902" s="48"/>
      <c r="M902" s="17" t="str">
        <f>IF($B902="", "", IF($B902&gt;'Client List'!$AA$22, 'Client List'!$AB$21, TEXT($B902, "mmm yyyy")))</f>
        <v/>
      </c>
      <c r="O902" s="17" t="str">
        <f t="shared" si="65"/>
        <v/>
      </c>
      <c r="S902" s="17" t="str">
        <f t="shared" si="66"/>
        <v/>
      </c>
      <c r="T902" s="17" t="str">
        <f t="shared" si="67"/>
        <v/>
      </c>
      <c r="U902" s="17" t="str">
        <f t="shared" si="68"/>
        <v/>
      </c>
      <c r="V902" s="17" t="str">
        <f t="shared" si="69"/>
        <v/>
      </c>
      <c r="X902" s="17" t="str">
        <f>IF(C902="", "", IF(COUNTIF('Client List'!$Y$12:$Y$261, C902)=0, "X", ""))</f>
        <v/>
      </c>
      <c r="Z902" s="17" t="str">
        <f>IF(E902="", "", IF(COUNTIF('Client List'!$Y$12:$Y$261, E902)=0, "X", ""))</f>
        <v/>
      </c>
      <c r="AB902" s="17" t="str">
        <f>IF(G902="", "", IF(COUNTIF('Client List'!$Y$12:$Y$261, G902)=0, "X", ""))</f>
        <v/>
      </c>
      <c r="AD902" s="17" t="str">
        <f>IF(I902="", "", IF(COUNTIF('Client List'!$Y$12:$Y$261, I902)=0, "X", ""))</f>
        <v/>
      </c>
    </row>
    <row r="903" spans="1:30" x14ac:dyDescent="0.25">
      <c r="A903" s="48"/>
      <c r="B903" s="64"/>
      <c r="C903" s="57"/>
      <c r="D903" s="59"/>
      <c r="E903" s="57"/>
      <c r="F903" s="59"/>
      <c r="G903" s="57"/>
      <c r="H903" s="59"/>
      <c r="I903" s="57"/>
      <c r="J903" s="59"/>
      <c r="K903" s="48"/>
      <c r="M903" s="17" t="str">
        <f>IF($B903="", "", IF($B903&gt;'Client List'!$AA$22, 'Client List'!$AB$21, TEXT($B903, "mmm yyyy")))</f>
        <v/>
      </c>
      <c r="O903" s="17" t="str">
        <f t="shared" si="65"/>
        <v/>
      </c>
      <c r="S903" s="17" t="str">
        <f t="shared" si="66"/>
        <v/>
      </c>
      <c r="T903" s="17" t="str">
        <f t="shared" si="67"/>
        <v/>
      </c>
      <c r="U903" s="17" t="str">
        <f t="shared" si="68"/>
        <v/>
      </c>
      <c r="V903" s="17" t="str">
        <f t="shared" si="69"/>
        <v/>
      </c>
      <c r="X903" s="17" t="str">
        <f>IF(C903="", "", IF(COUNTIF('Client List'!$Y$12:$Y$261, C903)=0, "X", ""))</f>
        <v/>
      </c>
      <c r="Z903" s="17" t="str">
        <f>IF(E903="", "", IF(COUNTIF('Client List'!$Y$12:$Y$261, E903)=0, "X", ""))</f>
        <v/>
      </c>
      <c r="AB903" s="17" t="str">
        <f>IF(G903="", "", IF(COUNTIF('Client List'!$Y$12:$Y$261, G903)=0, "X", ""))</f>
        <v/>
      </c>
      <c r="AD903" s="17" t="str">
        <f>IF(I903="", "", IF(COUNTIF('Client List'!$Y$12:$Y$261, I903)=0, "X", ""))</f>
        <v/>
      </c>
    </row>
    <row r="904" spans="1:30" x14ac:dyDescent="0.25">
      <c r="A904" s="48"/>
      <c r="B904" s="64"/>
      <c r="C904" s="57"/>
      <c r="D904" s="59"/>
      <c r="E904" s="57"/>
      <c r="F904" s="59"/>
      <c r="G904" s="57"/>
      <c r="H904" s="59"/>
      <c r="I904" s="57"/>
      <c r="J904" s="59"/>
      <c r="K904" s="48"/>
      <c r="M904" s="17" t="str">
        <f>IF($B904="", "", IF($B904&gt;'Client List'!$AA$22, 'Client List'!$AB$21, TEXT($B904, "mmm yyyy")))</f>
        <v/>
      </c>
      <c r="O904" s="17" t="str">
        <f t="shared" si="65"/>
        <v/>
      </c>
      <c r="S904" s="17" t="str">
        <f t="shared" si="66"/>
        <v/>
      </c>
      <c r="T904" s="17" t="str">
        <f t="shared" si="67"/>
        <v/>
      </c>
      <c r="U904" s="17" t="str">
        <f t="shared" si="68"/>
        <v/>
      </c>
      <c r="V904" s="17" t="str">
        <f t="shared" si="69"/>
        <v/>
      </c>
      <c r="X904" s="17" t="str">
        <f>IF(C904="", "", IF(COUNTIF('Client List'!$Y$12:$Y$261, C904)=0, "X", ""))</f>
        <v/>
      </c>
      <c r="Z904" s="17" t="str">
        <f>IF(E904="", "", IF(COUNTIF('Client List'!$Y$12:$Y$261, E904)=0, "X", ""))</f>
        <v/>
      </c>
      <c r="AB904" s="17" t="str">
        <f>IF(G904="", "", IF(COUNTIF('Client List'!$Y$12:$Y$261, G904)=0, "X", ""))</f>
        <v/>
      </c>
      <c r="AD904" s="17" t="str">
        <f>IF(I904="", "", IF(COUNTIF('Client List'!$Y$12:$Y$261, I904)=0, "X", ""))</f>
        <v/>
      </c>
    </row>
    <row r="905" spans="1:30" x14ac:dyDescent="0.25">
      <c r="A905" s="48"/>
      <c r="B905" s="64"/>
      <c r="C905" s="57"/>
      <c r="D905" s="59"/>
      <c r="E905" s="57"/>
      <c r="F905" s="59"/>
      <c r="G905" s="57"/>
      <c r="H905" s="59"/>
      <c r="I905" s="57"/>
      <c r="J905" s="59"/>
      <c r="K905" s="48"/>
      <c r="M905" s="17" t="str">
        <f>IF($B905="", "", IF($B905&gt;'Client List'!$AA$22, 'Client List'!$AB$21, TEXT($B905, "mmm yyyy")))</f>
        <v/>
      </c>
      <c r="O905" s="17" t="str">
        <f t="shared" si="65"/>
        <v/>
      </c>
      <c r="S905" s="17" t="str">
        <f t="shared" si="66"/>
        <v/>
      </c>
      <c r="T905" s="17" t="str">
        <f t="shared" si="67"/>
        <v/>
      </c>
      <c r="U905" s="17" t="str">
        <f t="shared" si="68"/>
        <v/>
      </c>
      <c r="V905" s="17" t="str">
        <f t="shared" si="69"/>
        <v/>
      </c>
      <c r="X905" s="17" t="str">
        <f>IF(C905="", "", IF(COUNTIF('Client List'!$Y$12:$Y$261, C905)=0, "X", ""))</f>
        <v/>
      </c>
      <c r="Z905" s="17" t="str">
        <f>IF(E905="", "", IF(COUNTIF('Client List'!$Y$12:$Y$261, E905)=0, "X", ""))</f>
        <v/>
      </c>
      <c r="AB905" s="17" t="str">
        <f>IF(G905="", "", IF(COUNTIF('Client List'!$Y$12:$Y$261, G905)=0, "X", ""))</f>
        <v/>
      </c>
      <c r="AD905" s="17" t="str">
        <f>IF(I905="", "", IF(COUNTIF('Client List'!$Y$12:$Y$261, I905)=0, "X", ""))</f>
        <v/>
      </c>
    </row>
    <row r="906" spans="1:30" x14ac:dyDescent="0.25">
      <c r="A906" s="48"/>
      <c r="B906" s="64"/>
      <c r="C906" s="57"/>
      <c r="D906" s="59"/>
      <c r="E906" s="57"/>
      <c r="F906" s="59"/>
      <c r="G906" s="57"/>
      <c r="H906" s="59"/>
      <c r="I906" s="57"/>
      <c r="J906" s="59"/>
      <c r="K906" s="48"/>
      <c r="M906" s="17" t="str">
        <f>IF($B906="", "", IF($B906&gt;'Client List'!$AA$22, 'Client List'!$AB$21, TEXT($B906, "mmm yyyy")))</f>
        <v/>
      </c>
      <c r="O906" s="17" t="str">
        <f t="shared" si="65"/>
        <v/>
      </c>
      <c r="S906" s="17" t="str">
        <f t="shared" si="66"/>
        <v/>
      </c>
      <c r="T906" s="17" t="str">
        <f t="shared" si="67"/>
        <v/>
      </c>
      <c r="U906" s="17" t="str">
        <f t="shared" si="68"/>
        <v/>
      </c>
      <c r="V906" s="17" t="str">
        <f t="shared" si="69"/>
        <v/>
      </c>
      <c r="X906" s="17" t="str">
        <f>IF(C906="", "", IF(COUNTIF('Client List'!$Y$12:$Y$261, C906)=0, "X", ""))</f>
        <v/>
      </c>
      <c r="Z906" s="17" t="str">
        <f>IF(E906="", "", IF(COUNTIF('Client List'!$Y$12:$Y$261, E906)=0, "X", ""))</f>
        <v/>
      </c>
      <c r="AB906" s="17" t="str">
        <f>IF(G906="", "", IF(COUNTIF('Client List'!$Y$12:$Y$261, G906)=0, "X", ""))</f>
        <v/>
      </c>
      <c r="AD906" s="17" t="str">
        <f>IF(I906="", "", IF(COUNTIF('Client List'!$Y$12:$Y$261, I906)=0, "X", ""))</f>
        <v/>
      </c>
    </row>
    <row r="907" spans="1:30" x14ac:dyDescent="0.25">
      <c r="A907" s="48"/>
      <c r="B907" s="64"/>
      <c r="C907" s="57"/>
      <c r="D907" s="59"/>
      <c r="E907" s="57"/>
      <c r="F907" s="59"/>
      <c r="G907" s="57"/>
      <c r="H907" s="59"/>
      <c r="I907" s="57"/>
      <c r="J907" s="59"/>
      <c r="K907" s="48"/>
      <c r="M907" s="17" t="str">
        <f>IF($B907="", "", IF($B907&gt;'Client List'!$AA$22, 'Client List'!$AB$21, TEXT($B907, "mmm yyyy")))</f>
        <v/>
      </c>
      <c r="O907" s="17" t="str">
        <f t="shared" si="65"/>
        <v/>
      </c>
      <c r="S907" s="17" t="str">
        <f t="shared" si="66"/>
        <v/>
      </c>
      <c r="T907" s="17" t="str">
        <f t="shared" si="67"/>
        <v/>
      </c>
      <c r="U907" s="17" t="str">
        <f t="shared" si="68"/>
        <v/>
      </c>
      <c r="V907" s="17" t="str">
        <f t="shared" si="69"/>
        <v/>
      </c>
      <c r="X907" s="17" t="str">
        <f>IF(C907="", "", IF(COUNTIF('Client List'!$Y$12:$Y$261, C907)=0, "X", ""))</f>
        <v/>
      </c>
      <c r="Z907" s="17" t="str">
        <f>IF(E907="", "", IF(COUNTIF('Client List'!$Y$12:$Y$261, E907)=0, "X", ""))</f>
        <v/>
      </c>
      <c r="AB907" s="17" t="str">
        <f>IF(G907="", "", IF(COUNTIF('Client List'!$Y$12:$Y$261, G907)=0, "X", ""))</f>
        <v/>
      </c>
      <c r="AD907" s="17" t="str">
        <f>IF(I907="", "", IF(COUNTIF('Client List'!$Y$12:$Y$261, I907)=0, "X", ""))</f>
        <v/>
      </c>
    </row>
    <row r="908" spans="1:30" x14ac:dyDescent="0.25">
      <c r="A908" s="48"/>
      <c r="B908" s="64"/>
      <c r="C908" s="57"/>
      <c r="D908" s="59"/>
      <c r="E908" s="57"/>
      <c r="F908" s="59"/>
      <c r="G908" s="57"/>
      <c r="H908" s="59"/>
      <c r="I908" s="57"/>
      <c r="J908" s="59"/>
      <c r="K908" s="48"/>
      <c r="M908" s="17" t="str">
        <f>IF($B908="", "", IF($B908&gt;'Client List'!$AA$22, 'Client List'!$AB$21, TEXT($B908, "mmm yyyy")))</f>
        <v/>
      </c>
      <c r="O908" s="17" t="str">
        <f t="shared" si="65"/>
        <v/>
      </c>
      <c r="S908" s="17" t="str">
        <f t="shared" si="66"/>
        <v/>
      </c>
      <c r="T908" s="17" t="str">
        <f t="shared" si="67"/>
        <v/>
      </c>
      <c r="U908" s="17" t="str">
        <f t="shared" si="68"/>
        <v/>
      </c>
      <c r="V908" s="17" t="str">
        <f t="shared" si="69"/>
        <v/>
      </c>
      <c r="X908" s="17" t="str">
        <f>IF(C908="", "", IF(COUNTIF('Client List'!$Y$12:$Y$261, C908)=0, "X", ""))</f>
        <v/>
      </c>
      <c r="Z908" s="17" t="str">
        <f>IF(E908="", "", IF(COUNTIF('Client List'!$Y$12:$Y$261, E908)=0, "X", ""))</f>
        <v/>
      </c>
      <c r="AB908" s="17" t="str">
        <f>IF(G908="", "", IF(COUNTIF('Client List'!$Y$12:$Y$261, G908)=0, "X", ""))</f>
        <v/>
      </c>
      <c r="AD908" s="17" t="str">
        <f>IF(I908="", "", IF(COUNTIF('Client List'!$Y$12:$Y$261, I908)=0, "X", ""))</f>
        <v/>
      </c>
    </row>
    <row r="909" spans="1:30" x14ac:dyDescent="0.25">
      <c r="A909" s="48"/>
      <c r="B909" s="64"/>
      <c r="C909" s="57"/>
      <c r="D909" s="59"/>
      <c r="E909" s="57"/>
      <c r="F909" s="59"/>
      <c r="G909" s="57"/>
      <c r="H909" s="59"/>
      <c r="I909" s="57"/>
      <c r="J909" s="59"/>
      <c r="K909" s="48"/>
      <c r="M909" s="17" t="str">
        <f>IF($B909="", "", IF($B909&gt;'Client List'!$AA$22, 'Client List'!$AB$21, TEXT($B909, "mmm yyyy")))</f>
        <v/>
      </c>
      <c r="O909" s="17" t="str">
        <f t="shared" ref="O909:O972" si="70">IF($B909="", "", IF(OR($B909&lt;$O$6, $B909&gt;$O$7), "X", ""))</f>
        <v/>
      </c>
      <c r="S909" s="17" t="str">
        <f t="shared" ref="S909:S972" si="71">IF($C909="", "", _xlfn.CONCAT($M909, " - ", $C909))</f>
        <v/>
      </c>
      <c r="T909" s="17" t="str">
        <f t="shared" ref="T909:T972" si="72">IF($E909="", "", _xlfn.CONCAT($M909, " - ", $E909))</f>
        <v/>
      </c>
      <c r="U909" s="17" t="str">
        <f t="shared" ref="U909:U972" si="73">IF($G909="", "", _xlfn.CONCAT($M909, " - ", $G909))</f>
        <v/>
      </c>
      <c r="V909" s="17" t="str">
        <f t="shared" ref="V909:V972" si="74">IF($I909="", "", _xlfn.CONCAT($M909, " - ", $I909))</f>
        <v/>
      </c>
      <c r="X909" s="17" t="str">
        <f>IF(C909="", "", IF(COUNTIF('Client List'!$Y$12:$Y$261, C909)=0, "X", ""))</f>
        <v/>
      </c>
      <c r="Z909" s="17" t="str">
        <f>IF(E909="", "", IF(COUNTIF('Client List'!$Y$12:$Y$261, E909)=0, "X", ""))</f>
        <v/>
      </c>
      <c r="AB909" s="17" t="str">
        <f>IF(G909="", "", IF(COUNTIF('Client List'!$Y$12:$Y$261, G909)=0, "X", ""))</f>
        <v/>
      </c>
      <c r="AD909" s="17" t="str">
        <f>IF(I909="", "", IF(COUNTIF('Client List'!$Y$12:$Y$261, I909)=0, "X", ""))</f>
        <v/>
      </c>
    </row>
    <row r="910" spans="1:30" x14ac:dyDescent="0.25">
      <c r="A910" s="48"/>
      <c r="B910" s="64"/>
      <c r="C910" s="57"/>
      <c r="D910" s="59"/>
      <c r="E910" s="57"/>
      <c r="F910" s="59"/>
      <c r="G910" s="57"/>
      <c r="H910" s="59"/>
      <c r="I910" s="57"/>
      <c r="J910" s="59"/>
      <c r="K910" s="48"/>
      <c r="M910" s="17" t="str">
        <f>IF($B910="", "", IF($B910&gt;'Client List'!$AA$22, 'Client List'!$AB$21, TEXT($B910, "mmm yyyy")))</f>
        <v/>
      </c>
      <c r="O910" s="17" t="str">
        <f t="shared" si="70"/>
        <v/>
      </c>
      <c r="S910" s="17" t="str">
        <f t="shared" si="71"/>
        <v/>
      </c>
      <c r="T910" s="17" t="str">
        <f t="shared" si="72"/>
        <v/>
      </c>
      <c r="U910" s="17" t="str">
        <f t="shared" si="73"/>
        <v/>
      </c>
      <c r="V910" s="17" t="str">
        <f t="shared" si="74"/>
        <v/>
      </c>
      <c r="X910" s="17" t="str">
        <f>IF(C910="", "", IF(COUNTIF('Client List'!$Y$12:$Y$261, C910)=0, "X", ""))</f>
        <v/>
      </c>
      <c r="Z910" s="17" t="str">
        <f>IF(E910="", "", IF(COUNTIF('Client List'!$Y$12:$Y$261, E910)=0, "X", ""))</f>
        <v/>
      </c>
      <c r="AB910" s="17" t="str">
        <f>IF(G910="", "", IF(COUNTIF('Client List'!$Y$12:$Y$261, G910)=0, "X", ""))</f>
        <v/>
      </c>
      <c r="AD910" s="17" t="str">
        <f>IF(I910="", "", IF(COUNTIF('Client List'!$Y$12:$Y$261, I910)=0, "X", ""))</f>
        <v/>
      </c>
    </row>
    <row r="911" spans="1:30" x14ac:dyDescent="0.25">
      <c r="A911" s="48"/>
      <c r="B911" s="64"/>
      <c r="C911" s="57"/>
      <c r="D911" s="59"/>
      <c r="E911" s="57"/>
      <c r="F911" s="59"/>
      <c r="G911" s="57"/>
      <c r="H911" s="59"/>
      <c r="I911" s="57"/>
      <c r="J911" s="59"/>
      <c r="K911" s="48"/>
      <c r="M911" s="17" t="str">
        <f>IF($B911="", "", IF($B911&gt;'Client List'!$AA$22, 'Client List'!$AB$21, TEXT($B911, "mmm yyyy")))</f>
        <v/>
      </c>
      <c r="O911" s="17" t="str">
        <f t="shared" si="70"/>
        <v/>
      </c>
      <c r="S911" s="17" t="str">
        <f t="shared" si="71"/>
        <v/>
      </c>
      <c r="T911" s="17" t="str">
        <f t="shared" si="72"/>
        <v/>
      </c>
      <c r="U911" s="17" t="str">
        <f t="shared" si="73"/>
        <v/>
      </c>
      <c r="V911" s="17" t="str">
        <f t="shared" si="74"/>
        <v/>
      </c>
      <c r="X911" s="17" t="str">
        <f>IF(C911="", "", IF(COUNTIF('Client List'!$Y$12:$Y$261, C911)=0, "X", ""))</f>
        <v/>
      </c>
      <c r="Z911" s="17" t="str">
        <f>IF(E911="", "", IF(COUNTIF('Client List'!$Y$12:$Y$261, E911)=0, "X", ""))</f>
        <v/>
      </c>
      <c r="AB911" s="17" t="str">
        <f>IF(G911="", "", IF(COUNTIF('Client List'!$Y$12:$Y$261, G911)=0, "X", ""))</f>
        <v/>
      </c>
      <c r="AD911" s="17" t="str">
        <f>IF(I911="", "", IF(COUNTIF('Client List'!$Y$12:$Y$261, I911)=0, "X", ""))</f>
        <v/>
      </c>
    </row>
    <row r="912" spans="1:30" x14ac:dyDescent="0.25">
      <c r="A912" s="48"/>
      <c r="B912" s="64"/>
      <c r="C912" s="57"/>
      <c r="D912" s="59"/>
      <c r="E912" s="57"/>
      <c r="F912" s="59"/>
      <c r="G912" s="57"/>
      <c r="H912" s="59"/>
      <c r="I912" s="57"/>
      <c r="J912" s="59"/>
      <c r="K912" s="48"/>
      <c r="M912" s="17" t="str">
        <f>IF($B912="", "", IF($B912&gt;'Client List'!$AA$22, 'Client List'!$AB$21, TEXT($B912, "mmm yyyy")))</f>
        <v/>
      </c>
      <c r="O912" s="17" t="str">
        <f t="shared" si="70"/>
        <v/>
      </c>
      <c r="S912" s="17" t="str">
        <f t="shared" si="71"/>
        <v/>
      </c>
      <c r="T912" s="17" t="str">
        <f t="shared" si="72"/>
        <v/>
      </c>
      <c r="U912" s="17" t="str">
        <f t="shared" si="73"/>
        <v/>
      </c>
      <c r="V912" s="17" t="str">
        <f t="shared" si="74"/>
        <v/>
      </c>
      <c r="X912" s="17" t="str">
        <f>IF(C912="", "", IF(COUNTIF('Client List'!$Y$12:$Y$261, C912)=0, "X", ""))</f>
        <v/>
      </c>
      <c r="Z912" s="17" t="str">
        <f>IF(E912="", "", IF(COUNTIF('Client List'!$Y$12:$Y$261, E912)=0, "X", ""))</f>
        <v/>
      </c>
      <c r="AB912" s="17" t="str">
        <f>IF(G912="", "", IF(COUNTIF('Client List'!$Y$12:$Y$261, G912)=0, "X", ""))</f>
        <v/>
      </c>
      <c r="AD912" s="17" t="str">
        <f>IF(I912="", "", IF(COUNTIF('Client List'!$Y$12:$Y$261, I912)=0, "X", ""))</f>
        <v/>
      </c>
    </row>
    <row r="913" spans="1:30" x14ac:dyDescent="0.25">
      <c r="A913" s="48"/>
      <c r="B913" s="64"/>
      <c r="C913" s="57"/>
      <c r="D913" s="59"/>
      <c r="E913" s="57"/>
      <c r="F913" s="59"/>
      <c r="G913" s="57"/>
      <c r="H913" s="59"/>
      <c r="I913" s="57"/>
      <c r="J913" s="59"/>
      <c r="K913" s="48"/>
      <c r="M913" s="17" t="str">
        <f>IF($B913="", "", IF($B913&gt;'Client List'!$AA$22, 'Client List'!$AB$21, TEXT($B913, "mmm yyyy")))</f>
        <v/>
      </c>
      <c r="O913" s="17" t="str">
        <f t="shared" si="70"/>
        <v/>
      </c>
      <c r="S913" s="17" t="str">
        <f t="shared" si="71"/>
        <v/>
      </c>
      <c r="T913" s="17" t="str">
        <f t="shared" si="72"/>
        <v/>
      </c>
      <c r="U913" s="17" t="str">
        <f t="shared" si="73"/>
        <v/>
      </c>
      <c r="V913" s="17" t="str">
        <f t="shared" si="74"/>
        <v/>
      </c>
      <c r="X913" s="17" t="str">
        <f>IF(C913="", "", IF(COUNTIF('Client List'!$Y$12:$Y$261, C913)=0, "X", ""))</f>
        <v/>
      </c>
      <c r="Z913" s="17" t="str">
        <f>IF(E913="", "", IF(COUNTIF('Client List'!$Y$12:$Y$261, E913)=0, "X", ""))</f>
        <v/>
      </c>
      <c r="AB913" s="17" t="str">
        <f>IF(G913="", "", IF(COUNTIF('Client List'!$Y$12:$Y$261, G913)=0, "X", ""))</f>
        <v/>
      </c>
      <c r="AD913" s="17" t="str">
        <f>IF(I913="", "", IF(COUNTIF('Client List'!$Y$12:$Y$261, I913)=0, "X", ""))</f>
        <v/>
      </c>
    </row>
    <row r="914" spans="1:30" x14ac:dyDescent="0.25">
      <c r="A914" s="48"/>
      <c r="B914" s="64"/>
      <c r="C914" s="57"/>
      <c r="D914" s="59"/>
      <c r="E914" s="57"/>
      <c r="F914" s="59"/>
      <c r="G914" s="57"/>
      <c r="H914" s="59"/>
      <c r="I914" s="57"/>
      <c r="J914" s="59"/>
      <c r="K914" s="48"/>
      <c r="M914" s="17" t="str">
        <f>IF($B914="", "", IF($B914&gt;'Client List'!$AA$22, 'Client List'!$AB$21, TEXT($B914, "mmm yyyy")))</f>
        <v/>
      </c>
      <c r="O914" s="17" t="str">
        <f t="shared" si="70"/>
        <v/>
      </c>
      <c r="S914" s="17" t="str">
        <f t="shared" si="71"/>
        <v/>
      </c>
      <c r="T914" s="17" t="str">
        <f t="shared" si="72"/>
        <v/>
      </c>
      <c r="U914" s="17" t="str">
        <f t="shared" si="73"/>
        <v/>
      </c>
      <c r="V914" s="17" t="str">
        <f t="shared" si="74"/>
        <v/>
      </c>
      <c r="X914" s="17" t="str">
        <f>IF(C914="", "", IF(COUNTIF('Client List'!$Y$12:$Y$261, C914)=0, "X", ""))</f>
        <v/>
      </c>
      <c r="Z914" s="17" t="str">
        <f>IF(E914="", "", IF(COUNTIF('Client List'!$Y$12:$Y$261, E914)=0, "X", ""))</f>
        <v/>
      </c>
      <c r="AB914" s="17" t="str">
        <f>IF(G914="", "", IF(COUNTIF('Client List'!$Y$12:$Y$261, G914)=0, "X", ""))</f>
        <v/>
      </c>
      <c r="AD914" s="17" t="str">
        <f>IF(I914="", "", IF(COUNTIF('Client List'!$Y$12:$Y$261, I914)=0, "X", ""))</f>
        <v/>
      </c>
    </row>
    <row r="915" spans="1:30" x14ac:dyDescent="0.25">
      <c r="A915" s="48"/>
      <c r="B915" s="64"/>
      <c r="C915" s="57"/>
      <c r="D915" s="59"/>
      <c r="E915" s="57"/>
      <c r="F915" s="59"/>
      <c r="G915" s="57"/>
      <c r="H915" s="59"/>
      <c r="I915" s="57"/>
      <c r="J915" s="59"/>
      <c r="K915" s="48"/>
      <c r="M915" s="17" t="str">
        <f>IF($B915="", "", IF($B915&gt;'Client List'!$AA$22, 'Client List'!$AB$21, TEXT($B915, "mmm yyyy")))</f>
        <v/>
      </c>
      <c r="O915" s="17" t="str">
        <f t="shared" si="70"/>
        <v/>
      </c>
      <c r="S915" s="17" t="str">
        <f t="shared" si="71"/>
        <v/>
      </c>
      <c r="T915" s="17" t="str">
        <f t="shared" si="72"/>
        <v/>
      </c>
      <c r="U915" s="17" t="str">
        <f t="shared" si="73"/>
        <v/>
      </c>
      <c r="V915" s="17" t="str">
        <f t="shared" si="74"/>
        <v/>
      </c>
      <c r="X915" s="17" t="str">
        <f>IF(C915="", "", IF(COUNTIF('Client List'!$Y$12:$Y$261, C915)=0, "X", ""))</f>
        <v/>
      </c>
      <c r="Z915" s="17" t="str">
        <f>IF(E915="", "", IF(COUNTIF('Client List'!$Y$12:$Y$261, E915)=0, "X", ""))</f>
        <v/>
      </c>
      <c r="AB915" s="17" t="str">
        <f>IF(G915="", "", IF(COUNTIF('Client List'!$Y$12:$Y$261, G915)=0, "X", ""))</f>
        <v/>
      </c>
      <c r="AD915" s="17" t="str">
        <f>IF(I915="", "", IF(COUNTIF('Client List'!$Y$12:$Y$261, I915)=0, "X", ""))</f>
        <v/>
      </c>
    </row>
    <row r="916" spans="1:30" x14ac:dyDescent="0.25">
      <c r="A916" s="48"/>
      <c r="B916" s="64"/>
      <c r="C916" s="57"/>
      <c r="D916" s="59"/>
      <c r="E916" s="57"/>
      <c r="F916" s="59"/>
      <c r="G916" s="57"/>
      <c r="H916" s="59"/>
      <c r="I916" s="57"/>
      <c r="J916" s="59"/>
      <c r="K916" s="48"/>
      <c r="M916" s="17" t="str">
        <f>IF($B916="", "", IF($B916&gt;'Client List'!$AA$22, 'Client List'!$AB$21, TEXT($B916, "mmm yyyy")))</f>
        <v/>
      </c>
      <c r="O916" s="17" t="str">
        <f t="shared" si="70"/>
        <v/>
      </c>
      <c r="S916" s="17" t="str">
        <f t="shared" si="71"/>
        <v/>
      </c>
      <c r="T916" s="17" t="str">
        <f t="shared" si="72"/>
        <v/>
      </c>
      <c r="U916" s="17" t="str">
        <f t="shared" si="73"/>
        <v/>
      </c>
      <c r="V916" s="17" t="str">
        <f t="shared" si="74"/>
        <v/>
      </c>
      <c r="X916" s="17" t="str">
        <f>IF(C916="", "", IF(COUNTIF('Client List'!$Y$12:$Y$261, C916)=0, "X", ""))</f>
        <v/>
      </c>
      <c r="Z916" s="17" t="str">
        <f>IF(E916="", "", IF(COUNTIF('Client List'!$Y$12:$Y$261, E916)=0, "X", ""))</f>
        <v/>
      </c>
      <c r="AB916" s="17" t="str">
        <f>IF(G916="", "", IF(COUNTIF('Client List'!$Y$12:$Y$261, G916)=0, "X", ""))</f>
        <v/>
      </c>
      <c r="AD916" s="17" t="str">
        <f>IF(I916="", "", IF(COUNTIF('Client List'!$Y$12:$Y$261, I916)=0, "X", ""))</f>
        <v/>
      </c>
    </row>
    <row r="917" spans="1:30" x14ac:dyDescent="0.25">
      <c r="A917" s="48"/>
      <c r="B917" s="64"/>
      <c r="C917" s="57"/>
      <c r="D917" s="59"/>
      <c r="E917" s="57"/>
      <c r="F917" s="59"/>
      <c r="G917" s="57"/>
      <c r="H917" s="59"/>
      <c r="I917" s="57"/>
      <c r="J917" s="59"/>
      <c r="K917" s="48"/>
      <c r="M917" s="17" t="str">
        <f>IF($B917="", "", IF($B917&gt;'Client List'!$AA$22, 'Client List'!$AB$21, TEXT($B917, "mmm yyyy")))</f>
        <v/>
      </c>
      <c r="O917" s="17" t="str">
        <f t="shared" si="70"/>
        <v/>
      </c>
      <c r="S917" s="17" t="str">
        <f t="shared" si="71"/>
        <v/>
      </c>
      <c r="T917" s="17" t="str">
        <f t="shared" si="72"/>
        <v/>
      </c>
      <c r="U917" s="17" t="str">
        <f t="shared" si="73"/>
        <v/>
      </c>
      <c r="V917" s="17" t="str">
        <f t="shared" si="74"/>
        <v/>
      </c>
      <c r="X917" s="17" t="str">
        <f>IF(C917="", "", IF(COUNTIF('Client List'!$Y$12:$Y$261, C917)=0, "X", ""))</f>
        <v/>
      </c>
      <c r="Z917" s="17" t="str">
        <f>IF(E917="", "", IF(COUNTIF('Client List'!$Y$12:$Y$261, E917)=0, "X", ""))</f>
        <v/>
      </c>
      <c r="AB917" s="17" t="str">
        <f>IF(G917="", "", IF(COUNTIF('Client List'!$Y$12:$Y$261, G917)=0, "X", ""))</f>
        <v/>
      </c>
      <c r="AD917" s="17" t="str">
        <f>IF(I917="", "", IF(COUNTIF('Client List'!$Y$12:$Y$261, I917)=0, "X", ""))</f>
        <v/>
      </c>
    </row>
    <row r="918" spans="1:30" x14ac:dyDescent="0.25">
      <c r="A918" s="48"/>
      <c r="B918" s="64"/>
      <c r="C918" s="57"/>
      <c r="D918" s="59"/>
      <c r="E918" s="57"/>
      <c r="F918" s="59"/>
      <c r="G918" s="57"/>
      <c r="H918" s="59"/>
      <c r="I918" s="57"/>
      <c r="J918" s="59"/>
      <c r="K918" s="48"/>
      <c r="M918" s="17" t="str">
        <f>IF($B918="", "", IF($B918&gt;'Client List'!$AA$22, 'Client List'!$AB$21, TEXT($B918, "mmm yyyy")))</f>
        <v/>
      </c>
      <c r="O918" s="17" t="str">
        <f t="shared" si="70"/>
        <v/>
      </c>
      <c r="S918" s="17" t="str">
        <f t="shared" si="71"/>
        <v/>
      </c>
      <c r="T918" s="17" t="str">
        <f t="shared" si="72"/>
        <v/>
      </c>
      <c r="U918" s="17" t="str">
        <f t="shared" si="73"/>
        <v/>
      </c>
      <c r="V918" s="17" t="str">
        <f t="shared" si="74"/>
        <v/>
      </c>
      <c r="X918" s="17" t="str">
        <f>IF(C918="", "", IF(COUNTIF('Client List'!$Y$12:$Y$261, C918)=0, "X", ""))</f>
        <v/>
      </c>
      <c r="Z918" s="17" t="str">
        <f>IF(E918="", "", IF(COUNTIF('Client List'!$Y$12:$Y$261, E918)=0, "X", ""))</f>
        <v/>
      </c>
      <c r="AB918" s="17" t="str">
        <f>IF(G918="", "", IF(COUNTIF('Client List'!$Y$12:$Y$261, G918)=0, "X", ""))</f>
        <v/>
      </c>
      <c r="AD918" s="17" t="str">
        <f>IF(I918="", "", IF(COUNTIF('Client List'!$Y$12:$Y$261, I918)=0, "X", ""))</f>
        <v/>
      </c>
    </row>
    <row r="919" spans="1:30" x14ac:dyDescent="0.25">
      <c r="A919" s="48"/>
      <c r="B919" s="64"/>
      <c r="C919" s="57"/>
      <c r="D919" s="59"/>
      <c r="E919" s="57"/>
      <c r="F919" s="59"/>
      <c r="G919" s="57"/>
      <c r="H919" s="59"/>
      <c r="I919" s="57"/>
      <c r="J919" s="59"/>
      <c r="K919" s="48"/>
      <c r="M919" s="17" t="str">
        <f>IF($B919="", "", IF($B919&gt;'Client List'!$AA$22, 'Client List'!$AB$21, TEXT($B919, "mmm yyyy")))</f>
        <v/>
      </c>
      <c r="O919" s="17" t="str">
        <f t="shared" si="70"/>
        <v/>
      </c>
      <c r="S919" s="17" t="str">
        <f t="shared" si="71"/>
        <v/>
      </c>
      <c r="T919" s="17" t="str">
        <f t="shared" si="72"/>
        <v/>
      </c>
      <c r="U919" s="17" t="str">
        <f t="shared" si="73"/>
        <v/>
      </c>
      <c r="V919" s="17" t="str">
        <f t="shared" si="74"/>
        <v/>
      </c>
      <c r="X919" s="17" t="str">
        <f>IF(C919="", "", IF(COUNTIF('Client List'!$Y$12:$Y$261, C919)=0, "X", ""))</f>
        <v/>
      </c>
      <c r="Z919" s="17" t="str">
        <f>IF(E919="", "", IF(COUNTIF('Client List'!$Y$12:$Y$261, E919)=0, "X", ""))</f>
        <v/>
      </c>
      <c r="AB919" s="17" t="str">
        <f>IF(G919="", "", IF(COUNTIF('Client List'!$Y$12:$Y$261, G919)=0, "X", ""))</f>
        <v/>
      </c>
      <c r="AD919" s="17" t="str">
        <f>IF(I919="", "", IF(COUNTIF('Client List'!$Y$12:$Y$261, I919)=0, "X", ""))</f>
        <v/>
      </c>
    </row>
    <row r="920" spans="1:30" x14ac:dyDescent="0.25">
      <c r="A920" s="48"/>
      <c r="B920" s="64"/>
      <c r="C920" s="57"/>
      <c r="D920" s="59"/>
      <c r="E920" s="57"/>
      <c r="F920" s="59"/>
      <c r="G920" s="57"/>
      <c r="H920" s="59"/>
      <c r="I920" s="57"/>
      <c r="J920" s="59"/>
      <c r="K920" s="48"/>
      <c r="M920" s="17" t="str">
        <f>IF($B920="", "", IF($B920&gt;'Client List'!$AA$22, 'Client List'!$AB$21, TEXT($B920, "mmm yyyy")))</f>
        <v/>
      </c>
      <c r="O920" s="17" t="str">
        <f t="shared" si="70"/>
        <v/>
      </c>
      <c r="S920" s="17" t="str">
        <f t="shared" si="71"/>
        <v/>
      </c>
      <c r="T920" s="17" t="str">
        <f t="shared" si="72"/>
        <v/>
      </c>
      <c r="U920" s="17" t="str">
        <f t="shared" si="73"/>
        <v/>
      </c>
      <c r="V920" s="17" t="str">
        <f t="shared" si="74"/>
        <v/>
      </c>
      <c r="X920" s="17" t="str">
        <f>IF(C920="", "", IF(COUNTIF('Client List'!$Y$12:$Y$261, C920)=0, "X", ""))</f>
        <v/>
      </c>
      <c r="Z920" s="17" t="str">
        <f>IF(E920="", "", IF(COUNTIF('Client List'!$Y$12:$Y$261, E920)=0, "X", ""))</f>
        <v/>
      </c>
      <c r="AB920" s="17" t="str">
        <f>IF(G920="", "", IF(COUNTIF('Client List'!$Y$12:$Y$261, G920)=0, "X", ""))</f>
        <v/>
      </c>
      <c r="AD920" s="17" t="str">
        <f>IF(I920="", "", IF(COUNTIF('Client List'!$Y$12:$Y$261, I920)=0, "X", ""))</f>
        <v/>
      </c>
    </row>
    <row r="921" spans="1:30" x14ac:dyDescent="0.25">
      <c r="A921" s="48"/>
      <c r="B921" s="64"/>
      <c r="C921" s="57"/>
      <c r="D921" s="59"/>
      <c r="E921" s="57"/>
      <c r="F921" s="59"/>
      <c r="G921" s="57"/>
      <c r="H921" s="59"/>
      <c r="I921" s="57"/>
      <c r="J921" s="59"/>
      <c r="K921" s="48"/>
      <c r="M921" s="17" t="str">
        <f>IF($B921="", "", IF($B921&gt;'Client List'!$AA$22, 'Client List'!$AB$21, TEXT($B921, "mmm yyyy")))</f>
        <v/>
      </c>
      <c r="O921" s="17" t="str">
        <f t="shared" si="70"/>
        <v/>
      </c>
      <c r="S921" s="17" t="str">
        <f t="shared" si="71"/>
        <v/>
      </c>
      <c r="T921" s="17" t="str">
        <f t="shared" si="72"/>
        <v/>
      </c>
      <c r="U921" s="17" t="str">
        <f t="shared" si="73"/>
        <v/>
      </c>
      <c r="V921" s="17" t="str">
        <f t="shared" si="74"/>
        <v/>
      </c>
      <c r="X921" s="17" t="str">
        <f>IF(C921="", "", IF(COUNTIF('Client List'!$Y$12:$Y$261, C921)=0, "X", ""))</f>
        <v/>
      </c>
      <c r="Z921" s="17" t="str">
        <f>IF(E921="", "", IF(COUNTIF('Client List'!$Y$12:$Y$261, E921)=0, "X", ""))</f>
        <v/>
      </c>
      <c r="AB921" s="17" t="str">
        <f>IF(G921="", "", IF(COUNTIF('Client List'!$Y$12:$Y$261, G921)=0, "X", ""))</f>
        <v/>
      </c>
      <c r="AD921" s="17" t="str">
        <f>IF(I921="", "", IF(COUNTIF('Client List'!$Y$12:$Y$261, I921)=0, "X", ""))</f>
        <v/>
      </c>
    </row>
    <row r="922" spans="1:30" x14ac:dyDescent="0.25">
      <c r="A922" s="48"/>
      <c r="B922" s="64"/>
      <c r="C922" s="57"/>
      <c r="D922" s="59"/>
      <c r="E922" s="57"/>
      <c r="F922" s="59"/>
      <c r="G922" s="57"/>
      <c r="H922" s="59"/>
      <c r="I922" s="57"/>
      <c r="J922" s="59"/>
      <c r="K922" s="48"/>
      <c r="M922" s="17" t="str">
        <f>IF($B922="", "", IF($B922&gt;'Client List'!$AA$22, 'Client List'!$AB$21, TEXT($B922, "mmm yyyy")))</f>
        <v/>
      </c>
      <c r="O922" s="17" t="str">
        <f t="shared" si="70"/>
        <v/>
      </c>
      <c r="S922" s="17" t="str">
        <f t="shared" si="71"/>
        <v/>
      </c>
      <c r="T922" s="17" t="str">
        <f t="shared" si="72"/>
        <v/>
      </c>
      <c r="U922" s="17" t="str">
        <f t="shared" si="73"/>
        <v/>
      </c>
      <c r="V922" s="17" t="str">
        <f t="shared" si="74"/>
        <v/>
      </c>
      <c r="X922" s="17" t="str">
        <f>IF(C922="", "", IF(COUNTIF('Client List'!$Y$12:$Y$261, C922)=0, "X", ""))</f>
        <v/>
      </c>
      <c r="Z922" s="17" t="str">
        <f>IF(E922="", "", IF(COUNTIF('Client List'!$Y$12:$Y$261, E922)=0, "X", ""))</f>
        <v/>
      </c>
      <c r="AB922" s="17" t="str">
        <f>IF(G922="", "", IF(COUNTIF('Client List'!$Y$12:$Y$261, G922)=0, "X", ""))</f>
        <v/>
      </c>
      <c r="AD922" s="17" t="str">
        <f>IF(I922="", "", IF(COUNTIF('Client List'!$Y$12:$Y$261, I922)=0, "X", ""))</f>
        <v/>
      </c>
    </row>
    <row r="923" spans="1:30" x14ac:dyDescent="0.25">
      <c r="A923" s="48"/>
      <c r="B923" s="64"/>
      <c r="C923" s="57"/>
      <c r="D923" s="59"/>
      <c r="E923" s="57"/>
      <c r="F923" s="59"/>
      <c r="G923" s="57"/>
      <c r="H923" s="59"/>
      <c r="I923" s="57"/>
      <c r="J923" s="59"/>
      <c r="K923" s="48"/>
      <c r="M923" s="17" t="str">
        <f>IF($B923="", "", IF($B923&gt;'Client List'!$AA$22, 'Client List'!$AB$21, TEXT($B923, "mmm yyyy")))</f>
        <v/>
      </c>
      <c r="O923" s="17" t="str">
        <f t="shared" si="70"/>
        <v/>
      </c>
      <c r="S923" s="17" t="str">
        <f t="shared" si="71"/>
        <v/>
      </c>
      <c r="T923" s="17" t="str">
        <f t="shared" si="72"/>
        <v/>
      </c>
      <c r="U923" s="17" t="str">
        <f t="shared" si="73"/>
        <v/>
      </c>
      <c r="V923" s="17" t="str">
        <f t="shared" si="74"/>
        <v/>
      </c>
      <c r="X923" s="17" t="str">
        <f>IF(C923="", "", IF(COUNTIF('Client List'!$Y$12:$Y$261, C923)=0, "X", ""))</f>
        <v/>
      </c>
      <c r="Z923" s="17" t="str">
        <f>IF(E923="", "", IF(COUNTIF('Client List'!$Y$12:$Y$261, E923)=0, "X", ""))</f>
        <v/>
      </c>
      <c r="AB923" s="17" t="str">
        <f>IF(G923="", "", IF(COUNTIF('Client List'!$Y$12:$Y$261, G923)=0, "X", ""))</f>
        <v/>
      </c>
      <c r="AD923" s="17" t="str">
        <f>IF(I923="", "", IF(COUNTIF('Client List'!$Y$12:$Y$261, I923)=0, "X", ""))</f>
        <v/>
      </c>
    </row>
    <row r="924" spans="1:30" x14ac:dyDescent="0.25">
      <c r="A924" s="48"/>
      <c r="B924" s="64"/>
      <c r="C924" s="57"/>
      <c r="D924" s="59"/>
      <c r="E924" s="57"/>
      <c r="F924" s="59"/>
      <c r="G924" s="57"/>
      <c r="H924" s="59"/>
      <c r="I924" s="57"/>
      <c r="J924" s="59"/>
      <c r="K924" s="48"/>
      <c r="M924" s="17" t="str">
        <f>IF($B924="", "", IF($B924&gt;'Client List'!$AA$22, 'Client List'!$AB$21, TEXT($B924, "mmm yyyy")))</f>
        <v/>
      </c>
      <c r="O924" s="17" t="str">
        <f t="shared" si="70"/>
        <v/>
      </c>
      <c r="S924" s="17" t="str">
        <f t="shared" si="71"/>
        <v/>
      </c>
      <c r="T924" s="17" t="str">
        <f t="shared" si="72"/>
        <v/>
      </c>
      <c r="U924" s="17" t="str">
        <f t="shared" si="73"/>
        <v/>
      </c>
      <c r="V924" s="17" t="str">
        <f t="shared" si="74"/>
        <v/>
      </c>
      <c r="X924" s="17" t="str">
        <f>IF(C924="", "", IF(COUNTIF('Client List'!$Y$12:$Y$261, C924)=0, "X", ""))</f>
        <v/>
      </c>
      <c r="Z924" s="17" t="str">
        <f>IF(E924="", "", IF(COUNTIF('Client List'!$Y$12:$Y$261, E924)=0, "X", ""))</f>
        <v/>
      </c>
      <c r="AB924" s="17" t="str">
        <f>IF(G924="", "", IF(COUNTIF('Client List'!$Y$12:$Y$261, G924)=0, "X", ""))</f>
        <v/>
      </c>
      <c r="AD924" s="17" t="str">
        <f>IF(I924="", "", IF(COUNTIF('Client List'!$Y$12:$Y$261, I924)=0, "X", ""))</f>
        <v/>
      </c>
    </row>
    <row r="925" spans="1:30" x14ac:dyDescent="0.25">
      <c r="A925" s="48"/>
      <c r="B925" s="64"/>
      <c r="C925" s="57"/>
      <c r="D925" s="59"/>
      <c r="E925" s="57"/>
      <c r="F925" s="59"/>
      <c r="G925" s="57"/>
      <c r="H925" s="59"/>
      <c r="I925" s="57"/>
      <c r="J925" s="59"/>
      <c r="K925" s="48"/>
      <c r="M925" s="17" t="str">
        <f>IF($B925="", "", IF($B925&gt;'Client List'!$AA$22, 'Client List'!$AB$21, TEXT($B925, "mmm yyyy")))</f>
        <v/>
      </c>
      <c r="O925" s="17" t="str">
        <f t="shared" si="70"/>
        <v/>
      </c>
      <c r="S925" s="17" t="str">
        <f t="shared" si="71"/>
        <v/>
      </c>
      <c r="T925" s="17" t="str">
        <f t="shared" si="72"/>
        <v/>
      </c>
      <c r="U925" s="17" t="str">
        <f t="shared" si="73"/>
        <v/>
      </c>
      <c r="V925" s="17" t="str">
        <f t="shared" si="74"/>
        <v/>
      </c>
      <c r="X925" s="17" t="str">
        <f>IF(C925="", "", IF(COUNTIF('Client List'!$Y$12:$Y$261, C925)=0, "X", ""))</f>
        <v/>
      </c>
      <c r="Z925" s="17" t="str">
        <f>IF(E925="", "", IF(COUNTIF('Client List'!$Y$12:$Y$261, E925)=0, "X", ""))</f>
        <v/>
      </c>
      <c r="AB925" s="17" t="str">
        <f>IF(G925="", "", IF(COUNTIF('Client List'!$Y$12:$Y$261, G925)=0, "X", ""))</f>
        <v/>
      </c>
      <c r="AD925" s="17" t="str">
        <f>IF(I925="", "", IF(COUNTIF('Client List'!$Y$12:$Y$261, I925)=0, "X", ""))</f>
        <v/>
      </c>
    </row>
    <row r="926" spans="1:30" x14ac:dyDescent="0.25">
      <c r="A926" s="48"/>
      <c r="B926" s="64"/>
      <c r="C926" s="57"/>
      <c r="D926" s="59"/>
      <c r="E926" s="57"/>
      <c r="F926" s="59"/>
      <c r="G926" s="57"/>
      <c r="H926" s="59"/>
      <c r="I926" s="57"/>
      <c r="J926" s="59"/>
      <c r="K926" s="48"/>
      <c r="M926" s="17" t="str">
        <f>IF($B926="", "", IF($B926&gt;'Client List'!$AA$22, 'Client List'!$AB$21, TEXT($B926, "mmm yyyy")))</f>
        <v/>
      </c>
      <c r="O926" s="17" t="str">
        <f t="shared" si="70"/>
        <v/>
      </c>
      <c r="S926" s="17" t="str">
        <f t="shared" si="71"/>
        <v/>
      </c>
      <c r="T926" s="17" t="str">
        <f t="shared" si="72"/>
        <v/>
      </c>
      <c r="U926" s="17" t="str">
        <f t="shared" si="73"/>
        <v/>
      </c>
      <c r="V926" s="17" t="str">
        <f t="shared" si="74"/>
        <v/>
      </c>
      <c r="X926" s="17" t="str">
        <f>IF(C926="", "", IF(COUNTIF('Client List'!$Y$12:$Y$261, C926)=0, "X", ""))</f>
        <v/>
      </c>
      <c r="Z926" s="17" t="str">
        <f>IF(E926="", "", IF(COUNTIF('Client List'!$Y$12:$Y$261, E926)=0, "X", ""))</f>
        <v/>
      </c>
      <c r="AB926" s="17" t="str">
        <f>IF(G926="", "", IF(COUNTIF('Client List'!$Y$12:$Y$261, G926)=0, "X", ""))</f>
        <v/>
      </c>
      <c r="AD926" s="17" t="str">
        <f>IF(I926="", "", IF(COUNTIF('Client List'!$Y$12:$Y$261, I926)=0, "X", ""))</f>
        <v/>
      </c>
    </row>
    <row r="927" spans="1:30" x14ac:dyDescent="0.25">
      <c r="A927" s="48"/>
      <c r="B927" s="64"/>
      <c r="C927" s="57"/>
      <c r="D927" s="59"/>
      <c r="E927" s="57"/>
      <c r="F927" s="59"/>
      <c r="G927" s="57"/>
      <c r="H927" s="59"/>
      <c r="I927" s="57"/>
      <c r="J927" s="59"/>
      <c r="K927" s="48"/>
      <c r="M927" s="17" t="str">
        <f>IF($B927="", "", IF($B927&gt;'Client List'!$AA$22, 'Client List'!$AB$21, TEXT($B927, "mmm yyyy")))</f>
        <v/>
      </c>
      <c r="O927" s="17" t="str">
        <f t="shared" si="70"/>
        <v/>
      </c>
      <c r="S927" s="17" t="str">
        <f t="shared" si="71"/>
        <v/>
      </c>
      <c r="T927" s="17" t="str">
        <f t="shared" si="72"/>
        <v/>
      </c>
      <c r="U927" s="17" t="str">
        <f t="shared" si="73"/>
        <v/>
      </c>
      <c r="V927" s="17" t="str">
        <f t="shared" si="74"/>
        <v/>
      </c>
      <c r="X927" s="17" t="str">
        <f>IF(C927="", "", IF(COUNTIF('Client List'!$Y$12:$Y$261, C927)=0, "X", ""))</f>
        <v/>
      </c>
      <c r="Z927" s="17" t="str">
        <f>IF(E927="", "", IF(COUNTIF('Client List'!$Y$12:$Y$261, E927)=0, "X", ""))</f>
        <v/>
      </c>
      <c r="AB927" s="17" t="str">
        <f>IF(G927="", "", IF(COUNTIF('Client List'!$Y$12:$Y$261, G927)=0, "X", ""))</f>
        <v/>
      </c>
      <c r="AD927" s="17" t="str">
        <f>IF(I927="", "", IF(COUNTIF('Client List'!$Y$12:$Y$261, I927)=0, "X", ""))</f>
        <v/>
      </c>
    </row>
    <row r="928" spans="1:30" x14ac:dyDescent="0.25">
      <c r="A928" s="48"/>
      <c r="B928" s="64"/>
      <c r="C928" s="57"/>
      <c r="D928" s="59"/>
      <c r="E928" s="57"/>
      <c r="F928" s="59"/>
      <c r="G928" s="57"/>
      <c r="H928" s="59"/>
      <c r="I928" s="57"/>
      <c r="J928" s="59"/>
      <c r="K928" s="48"/>
      <c r="M928" s="17" t="str">
        <f>IF($B928="", "", IF($B928&gt;'Client List'!$AA$22, 'Client List'!$AB$21, TEXT($B928, "mmm yyyy")))</f>
        <v/>
      </c>
      <c r="O928" s="17" t="str">
        <f t="shared" si="70"/>
        <v/>
      </c>
      <c r="S928" s="17" t="str">
        <f t="shared" si="71"/>
        <v/>
      </c>
      <c r="T928" s="17" t="str">
        <f t="shared" si="72"/>
        <v/>
      </c>
      <c r="U928" s="17" t="str">
        <f t="shared" si="73"/>
        <v/>
      </c>
      <c r="V928" s="17" t="str">
        <f t="shared" si="74"/>
        <v/>
      </c>
      <c r="X928" s="17" t="str">
        <f>IF(C928="", "", IF(COUNTIF('Client List'!$Y$12:$Y$261, C928)=0, "X", ""))</f>
        <v/>
      </c>
      <c r="Z928" s="17" t="str">
        <f>IF(E928="", "", IF(COUNTIF('Client List'!$Y$12:$Y$261, E928)=0, "X", ""))</f>
        <v/>
      </c>
      <c r="AB928" s="17" t="str">
        <f>IF(G928="", "", IF(COUNTIF('Client List'!$Y$12:$Y$261, G928)=0, "X", ""))</f>
        <v/>
      </c>
      <c r="AD928" s="17" t="str">
        <f>IF(I928="", "", IF(COUNTIF('Client List'!$Y$12:$Y$261, I928)=0, "X", ""))</f>
        <v/>
      </c>
    </row>
    <row r="929" spans="1:30" x14ac:dyDescent="0.25">
      <c r="A929" s="48"/>
      <c r="B929" s="64"/>
      <c r="C929" s="57"/>
      <c r="D929" s="59"/>
      <c r="E929" s="57"/>
      <c r="F929" s="59"/>
      <c r="G929" s="57"/>
      <c r="H929" s="59"/>
      <c r="I929" s="57"/>
      <c r="J929" s="59"/>
      <c r="K929" s="48"/>
      <c r="M929" s="17" t="str">
        <f>IF($B929="", "", IF($B929&gt;'Client List'!$AA$22, 'Client List'!$AB$21, TEXT($B929, "mmm yyyy")))</f>
        <v/>
      </c>
      <c r="O929" s="17" t="str">
        <f t="shared" si="70"/>
        <v/>
      </c>
      <c r="S929" s="17" t="str">
        <f t="shared" si="71"/>
        <v/>
      </c>
      <c r="T929" s="17" t="str">
        <f t="shared" si="72"/>
        <v/>
      </c>
      <c r="U929" s="17" t="str">
        <f t="shared" si="73"/>
        <v/>
      </c>
      <c r="V929" s="17" t="str">
        <f t="shared" si="74"/>
        <v/>
      </c>
      <c r="X929" s="17" t="str">
        <f>IF(C929="", "", IF(COUNTIF('Client List'!$Y$12:$Y$261, C929)=0, "X", ""))</f>
        <v/>
      </c>
      <c r="Z929" s="17" t="str">
        <f>IF(E929="", "", IF(COUNTIF('Client List'!$Y$12:$Y$261, E929)=0, "X", ""))</f>
        <v/>
      </c>
      <c r="AB929" s="17" t="str">
        <f>IF(G929="", "", IF(COUNTIF('Client List'!$Y$12:$Y$261, G929)=0, "X", ""))</f>
        <v/>
      </c>
      <c r="AD929" s="17" t="str">
        <f>IF(I929="", "", IF(COUNTIF('Client List'!$Y$12:$Y$261, I929)=0, "X", ""))</f>
        <v/>
      </c>
    </row>
    <row r="930" spans="1:30" x14ac:dyDescent="0.25">
      <c r="A930" s="48"/>
      <c r="B930" s="64"/>
      <c r="C930" s="57"/>
      <c r="D930" s="59"/>
      <c r="E930" s="57"/>
      <c r="F930" s="59"/>
      <c r="G930" s="57"/>
      <c r="H930" s="59"/>
      <c r="I930" s="57"/>
      <c r="J930" s="59"/>
      <c r="K930" s="48"/>
      <c r="M930" s="17" t="str">
        <f>IF($B930="", "", IF($B930&gt;'Client List'!$AA$22, 'Client List'!$AB$21, TEXT($B930, "mmm yyyy")))</f>
        <v/>
      </c>
      <c r="O930" s="17" t="str">
        <f t="shared" si="70"/>
        <v/>
      </c>
      <c r="S930" s="17" t="str">
        <f t="shared" si="71"/>
        <v/>
      </c>
      <c r="T930" s="17" t="str">
        <f t="shared" si="72"/>
        <v/>
      </c>
      <c r="U930" s="17" t="str">
        <f t="shared" si="73"/>
        <v/>
      </c>
      <c r="V930" s="17" t="str">
        <f t="shared" si="74"/>
        <v/>
      </c>
      <c r="X930" s="17" t="str">
        <f>IF(C930="", "", IF(COUNTIF('Client List'!$Y$12:$Y$261, C930)=0, "X", ""))</f>
        <v/>
      </c>
      <c r="Z930" s="17" t="str">
        <f>IF(E930="", "", IF(COUNTIF('Client List'!$Y$12:$Y$261, E930)=0, "X", ""))</f>
        <v/>
      </c>
      <c r="AB930" s="17" t="str">
        <f>IF(G930="", "", IF(COUNTIF('Client List'!$Y$12:$Y$261, G930)=0, "X", ""))</f>
        <v/>
      </c>
      <c r="AD930" s="17" t="str">
        <f>IF(I930="", "", IF(COUNTIF('Client List'!$Y$12:$Y$261, I930)=0, "X", ""))</f>
        <v/>
      </c>
    </row>
    <row r="931" spans="1:30" x14ac:dyDescent="0.25">
      <c r="A931" s="48"/>
      <c r="B931" s="64"/>
      <c r="C931" s="57"/>
      <c r="D931" s="59"/>
      <c r="E931" s="57"/>
      <c r="F931" s="59"/>
      <c r="G931" s="57"/>
      <c r="H931" s="59"/>
      <c r="I931" s="57"/>
      <c r="J931" s="59"/>
      <c r="K931" s="48"/>
      <c r="M931" s="17" t="str">
        <f>IF($B931="", "", IF($B931&gt;'Client List'!$AA$22, 'Client List'!$AB$21, TEXT($B931, "mmm yyyy")))</f>
        <v/>
      </c>
      <c r="O931" s="17" t="str">
        <f t="shared" si="70"/>
        <v/>
      </c>
      <c r="S931" s="17" t="str">
        <f t="shared" si="71"/>
        <v/>
      </c>
      <c r="T931" s="17" t="str">
        <f t="shared" si="72"/>
        <v/>
      </c>
      <c r="U931" s="17" t="str">
        <f t="shared" si="73"/>
        <v/>
      </c>
      <c r="V931" s="17" t="str">
        <f t="shared" si="74"/>
        <v/>
      </c>
      <c r="X931" s="17" t="str">
        <f>IF(C931="", "", IF(COUNTIF('Client List'!$Y$12:$Y$261, C931)=0, "X", ""))</f>
        <v/>
      </c>
      <c r="Z931" s="17" t="str">
        <f>IF(E931="", "", IF(COUNTIF('Client List'!$Y$12:$Y$261, E931)=0, "X", ""))</f>
        <v/>
      </c>
      <c r="AB931" s="17" t="str">
        <f>IF(G931="", "", IF(COUNTIF('Client List'!$Y$12:$Y$261, G931)=0, "X", ""))</f>
        <v/>
      </c>
      <c r="AD931" s="17" t="str">
        <f>IF(I931="", "", IF(COUNTIF('Client List'!$Y$12:$Y$261, I931)=0, "X", ""))</f>
        <v/>
      </c>
    </row>
    <row r="932" spans="1:30" x14ac:dyDescent="0.25">
      <c r="A932" s="48"/>
      <c r="B932" s="64"/>
      <c r="C932" s="57"/>
      <c r="D932" s="59"/>
      <c r="E932" s="57"/>
      <c r="F932" s="59"/>
      <c r="G932" s="57"/>
      <c r="H932" s="59"/>
      <c r="I932" s="57"/>
      <c r="J932" s="59"/>
      <c r="K932" s="48"/>
      <c r="M932" s="17" t="str">
        <f>IF($B932="", "", IF($B932&gt;'Client List'!$AA$22, 'Client List'!$AB$21, TEXT($B932, "mmm yyyy")))</f>
        <v/>
      </c>
      <c r="O932" s="17" t="str">
        <f t="shared" si="70"/>
        <v/>
      </c>
      <c r="S932" s="17" t="str">
        <f t="shared" si="71"/>
        <v/>
      </c>
      <c r="T932" s="17" t="str">
        <f t="shared" si="72"/>
        <v/>
      </c>
      <c r="U932" s="17" t="str">
        <f t="shared" si="73"/>
        <v/>
      </c>
      <c r="V932" s="17" t="str">
        <f t="shared" si="74"/>
        <v/>
      </c>
      <c r="X932" s="17" t="str">
        <f>IF(C932="", "", IF(COUNTIF('Client List'!$Y$12:$Y$261, C932)=0, "X", ""))</f>
        <v/>
      </c>
      <c r="Z932" s="17" t="str">
        <f>IF(E932="", "", IF(COUNTIF('Client List'!$Y$12:$Y$261, E932)=0, "X", ""))</f>
        <v/>
      </c>
      <c r="AB932" s="17" t="str">
        <f>IF(G932="", "", IF(COUNTIF('Client List'!$Y$12:$Y$261, G932)=0, "X", ""))</f>
        <v/>
      </c>
      <c r="AD932" s="17" t="str">
        <f>IF(I932="", "", IF(COUNTIF('Client List'!$Y$12:$Y$261, I932)=0, "X", ""))</f>
        <v/>
      </c>
    </row>
    <row r="933" spans="1:30" x14ac:dyDescent="0.25">
      <c r="A933" s="48"/>
      <c r="B933" s="64"/>
      <c r="C933" s="57"/>
      <c r="D933" s="59"/>
      <c r="E933" s="57"/>
      <c r="F933" s="59"/>
      <c r="G933" s="57"/>
      <c r="H933" s="59"/>
      <c r="I933" s="57"/>
      <c r="J933" s="59"/>
      <c r="K933" s="48"/>
      <c r="M933" s="17" t="str">
        <f>IF($B933="", "", IF($B933&gt;'Client List'!$AA$22, 'Client List'!$AB$21, TEXT($B933, "mmm yyyy")))</f>
        <v/>
      </c>
      <c r="O933" s="17" t="str">
        <f t="shared" si="70"/>
        <v/>
      </c>
      <c r="S933" s="17" t="str">
        <f t="shared" si="71"/>
        <v/>
      </c>
      <c r="T933" s="17" t="str">
        <f t="shared" si="72"/>
        <v/>
      </c>
      <c r="U933" s="17" t="str">
        <f t="shared" si="73"/>
        <v/>
      </c>
      <c r="V933" s="17" t="str">
        <f t="shared" si="74"/>
        <v/>
      </c>
      <c r="X933" s="17" t="str">
        <f>IF(C933="", "", IF(COUNTIF('Client List'!$Y$12:$Y$261, C933)=0, "X", ""))</f>
        <v/>
      </c>
      <c r="Z933" s="17" t="str">
        <f>IF(E933="", "", IF(COUNTIF('Client List'!$Y$12:$Y$261, E933)=0, "X", ""))</f>
        <v/>
      </c>
      <c r="AB933" s="17" t="str">
        <f>IF(G933="", "", IF(COUNTIF('Client List'!$Y$12:$Y$261, G933)=0, "X", ""))</f>
        <v/>
      </c>
      <c r="AD933" s="17" t="str">
        <f>IF(I933="", "", IF(COUNTIF('Client List'!$Y$12:$Y$261, I933)=0, "X", ""))</f>
        <v/>
      </c>
    </row>
    <row r="934" spans="1:30" x14ac:dyDescent="0.25">
      <c r="A934" s="48"/>
      <c r="B934" s="64"/>
      <c r="C934" s="57"/>
      <c r="D934" s="59"/>
      <c r="E934" s="57"/>
      <c r="F934" s="59"/>
      <c r="G934" s="57"/>
      <c r="H934" s="59"/>
      <c r="I934" s="57"/>
      <c r="J934" s="59"/>
      <c r="K934" s="48"/>
      <c r="M934" s="17" t="str">
        <f>IF($B934="", "", IF($B934&gt;'Client List'!$AA$22, 'Client List'!$AB$21, TEXT($B934, "mmm yyyy")))</f>
        <v/>
      </c>
      <c r="O934" s="17" t="str">
        <f t="shared" si="70"/>
        <v/>
      </c>
      <c r="S934" s="17" t="str">
        <f t="shared" si="71"/>
        <v/>
      </c>
      <c r="T934" s="17" t="str">
        <f t="shared" si="72"/>
        <v/>
      </c>
      <c r="U934" s="17" t="str">
        <f t="shared" si="73"/>
        <v/>
      </c>
      <c r="V934" s="17" t="str">
        <f t="shared" si="74"/>
        <v/>
      </c>
      <c r="X934" s="17" t="str">
        <f>IF(C934="", "", IF(COUNTIF('Client List'!$Y$12:$Y$261, C934)=0, "X", ""))</f>
        <v/>
      </c>
      <c r="Z934" s="17" t="str">
        <f>IF(E934="", "", IF(COUNTIF('Client List'!$Y$12:$Y$261, E934)=0, "X", ""))</f>
        <v/>
      </c>
      <c r="AB934" s="17" t="str">
        <f>IF(G934="", "", IF(COUNTIF('Client List'!$Y$12:$Y$261, G934)=0, "X", ""))</f>
        <v/>
      </c>
      <c r="AD934" s="17" t="str">
        <f>IF(I934="", "", IF(COUNTIF('Client List'!$Y$12:$Y$261, I934)=0, "X", ""))</f>
        <v/>
      </c>
    </row>
    <row r="935" spans="1:30" x14ac:dyDescent="0.25">
      <c r="A935" s="48"/>
      <c r="B935" s="64"/>
      <c r="C935" s="57"/>
      <c r="D935" s="59"/>
      <c r="E935" s="57"/>
      <c r="F935" s="59"/>
      <c r="G935" s="57"/>
      <c r="H935" s="59"/>
      <c r="I935" s="57"/>
      <c r="J935" s="59"/>
      <c r="K935" s="48"/>
      <c r="M935" s="17" t="str">
        <f>IF($B935="", "", IF($B935&gt;'Client List'!$AA$22, 'Client List'!$AB$21, TEXT($B935, "mmm yyyy")))</f>
        <v/>
      </c>
      <c r="O935" s="17" t="str">
        <f t="shared" si="70"/>
        <v/>
      </c>
      <c r="S935" s="17" t="str">
        <f t="shared" si="71"/>
        <v/>
      </c>
      <c r="T935" s="17" t="str">
        <f t="shared" si="72"/>
        <v/>
      </c>
      <c r="U935" s="17" t="str">
        <f t="shared" si="73"/>
        <v/>
      </c>
      <c r="V935" s="17" t="str">
        <f t="shared" si="74"/>
        <v/>
      </c>
      <c r="X935" s="17" t="str">
        <f>IF(C935="", "", IF(COUNTIF('Client List'!$Y$12:$Y$261, C935)=0, "X", ""))</f>
        <v/>
      </c>
      <c r="Z935" s="17" t="str">
        <f>IF(E935="", "", IF(COUNTIF('Client List'!$Y$12:$Y$261, E935)=0, "X", ""))</f>
        <v/>
      </c>
      <c r="AB935" s="17" t="str">
        <f>IF(G935="", "", IF(COUNTIF('Client List'!$Y$12:$Y$261, G935)=0, "X", ""))</f>
        <v/>
      </c>
      <c r="AD935" s="17" t="str">
        <f>IF(I935="", "", IF(COUNTIF('Client List'!$Y$12:$Y$261, I935)=0, "X", ""))</f>
        <v/>
      </c>
    </row>
    <row r="936" spans="1:30" x14ac:dyDescent="0.25">
      <c r="A936" s="48"/>
      <c r="B936" s="64"/>
      <c r="C936" s="57"/>
      <c r="D936" s="59"/>
      <c r="E936" s="57"/>
      <c r="F936" s="59"/>
      <c r="G936" s="57"/>
      <c r="H936" s="59"/>
      <c r="I936" s="57"/>
      <c r="J936" s="59"/>
      <c r="K936" s="48"/>
      <c r="M936" s="17" t="str">
        <f>IF($B936="", "", IF($B936&gt;'Client List'!$AA$22, 'Client List'!$AB$21, TEXT($B936, "mmm yyyy")))</f>
        <v/>
      </c>
      <c r="O936" s="17" t="str">
        <f t="shared" si="70"/>
        <v/>
      </c>
      <c r="S936" s="17" t="str">
        <f t="shared" si="71"/>
        <v/>
      </c>
      <c r="T936" s="17" t="str">
        <f t="shared" si="72"/>
        <v/>
      </c>
      <c r="U936" s="17" t="str">
        <f t="shared" si="73"/>
        <v/>
      </c>
      <c r="V936" s="17" t="str">
        <f t="shared" si="74"/>
        <v/>
      </c>
      <c r="X936" s="17" t="str">
        <f>IF(C936="", "", IF(COUNTIF('Client List'!$Y$12:$Y$261, C936)=0, "X", ""))</f>
        <v/>
      </c>
      <c r="Z936" s="17" t="str">
        <f>IF(E936="", "", IF(COUNTIF('Client List'!$Y$12:$Y$261, E936)=0, "X", ""))</f>
        <v/>
      </c>
      <c r="AB936" s="17" t="str">
        <f>IF(G936="", "", IF(COUNTIF('Client List'!$Y$12:$Y$261, G936)=0, "X", ""))</f>
        <v/>
      </c>
      <c r="AD936" s="17" t="str">
        <f>IF(I936="", "", IF(COUNTIF('Client List'!$Y$12:$Y$261, I936)=0, "X", ""))</f>
        <v/>
      </c>
    </row>
    <row r="937" spans="1:30" x14ac:dyDescent="0.25">
      <c r="A937" s="48"/>
      <c r="B937" s="64"/>
      <c r="C937" s="57"/>
      <c r="D937" s="59"/>
      <c r="E937" s="57"/>
      <c r="F937" s="59"/>
      <c r="G937" s="57"/>
      <c r="H937" s="59"/>
      <c r="I937" s="57"/>
      <c r="J937" s="59"/>
      <c r="K937" s="48"/>
      <c r="M937" s="17" t="str">
        <f>IF($B937="", "", IF($B937&gt;'Client List'!$AA$22, 'Client List'!$AB$21, TEXT($B937, "mmm yyyy")))</f>
        <v/>
      </c>
      <c r="O937" s="17" t="str">
        <f t="shared" si="70"/>
        <v/>
      </c>
      <c r="S937" s="17" t="str">
        <f t="shared" si="71"/>
        <v/>
      </c>
      <c r="T937" s="17" t="str">
        <f t="shared" si="72"/>
        <v/>
      </c>
      <c r="U937" s="17" t="str">
        <f t="shared" si="73"/>
        <v/>
      </c>
      <c r="V937" s="17" t="str">
        <f t="shared" si="74"/>
        <v/>
      </c>
      <c r="X937" s="17" t="str">
        <f>IF(C937="", "", IF(COUNTIF('Client List'!$Y$12:$Y$261, C937)=0, "X", ""))</f>
        <v/>
      </c>
      <c r="Z937" s="17" t="str">
        <f>IF(E937="", "", IF(COUNTIF('Client List'!$Y$12:$Y$261, E937)=0, "X", ""))</f>
        <v/>
      </c>
      <c r="AB937" s="17" t="str">
        <f>IF(G937="", "", IF(COUNTIF('Client List'!$Y$12:$Y$261, G937)=0, "X", ""))</f>
        <v/>
      </c>
      <c r="AD937" s="17" t="str">
        <f>IF(I937="", "", IF(COUNTIF('Client List'!$Y$12:$Y$261, I937)=0, "X", ""))</f>
        <v/>
      </c>
    </row>
    <row r="938" spans="1:30" x14ac:dyDescent="0.25">
      <c r="A938" s="48"/>
      <c r="B938" s="64"/>
      <c r="C938" s="57"/>
      <c r="D938" s="59"/>
      <c r="E938" s="57"/>
      <c r="F938" s="59"/>
      <c r="G938" s="57"/>
      <c r="H938" s="59"/>
      <c r="I938" s="57"/>
      <c r="J938" s="59"/>
      <c r="K938" s="48"/>
      <c r="M938" s="17" t="str">
        <f>IF($B938="", "", IF($B938&gt;'Client List'!$AA$22, 'Client List'!$AB$21, TEXT($B938, "mmm yyyy")))</f>
        <v/>
      </c>
      <c r="O938" s="17" t="str">
        <f t="shared" si="70"/>
        <v/>
      </c>
      <c r="S938" s="17" t="str">
        <f t="shared" si="71"/>
        <v/>
      </c>
      <c r="T938" s="17" t="str">
        <f t="shared" si="72"/>
        <v/>
      </c>
      <c r="U938" s="17" t="str">
        <f t="shared" si="73"/>
        <v/>
      </c>
      <c r="V938" s="17" t="str">
        <f t="shared" si="74"/>
        <v/>
      </c>
      <c r="X938" s="17" t="str">
        <f>IF(C938="", "", IF(COUNTIF('Client List'!$Y$12:$Y$261, C938)=0, "X", ""))</f>
        <v/>
      </c>
      <c r="Z938" s="17" t="str">
        <f>IF(E938="", "", IF(COUNTIF('Client List'!$Y$12:$Y$261, E938)=0, "X", ""))</f>
        <v/>
      </c>
      <c r="AB938" s="17" t="str">
        <f>IF(G938="", "", IF(COUNTIF('Client List'!$Y$12:$Y$261, G938)=0, "X", ""))</f>
        <v/>
      </c>
      <c r="AD938" s="17" t="str">
        <f>IF(I938="", "", IF(COUNTIF('Client List'!$Y$12:$Y$261, I938)=0, "X", ""))</f>
        <v/>
      </c>
    </row>
    <row r="939" spans="1:30" x14ac:dyDescent="0.25">
      <c r="A939" s="48"/>
      <c r="B939" s="64"/>
      <c r="C939" s="57"/>
      <c r="D939" s="59"/>
      <c r="E939" s="57"/>
      <c r="F939" s="59"/>
      <c r="G939" s="57"/>
      <c r="H939" s="59"/>
      <c r="I939" s="57"/>
      <c r="J939" s="59"/>
      <c r="K939" s="48"/>
      <c r="M939" s="17" t="str">
        <f>IF($B939="", "", IF($B939&gt;'Client List'!$AA$22, 'Client List'!$AB$21, TEXT($B939, "mmm yyyy")))</f>
        <v/>
      </c>
      <c r="O939" s="17" t="str">
        <f t="shared" si="70"/>
        <v/>
      </c>
      <c r="S939" s="17" t="str">
        <f t="shared" si="71"/>
        <v/>
      </c>
      <c r="T939" s="17" t="str">
        <f t="shared" si="72"/>
        <v/>
      </c>
      <c r="U939" s="17" t="str">
        <f t="shared" si="73"/>
        <v/>
      </c>
      <c r="V939" s="17" t="str">
        <f t="shared" si="74"/>
        <v/>
      </c>
      <c r="X939" s="17" t="str">
        <f>IF(C939="", "", IF(COUNTIF('Client List'!$Y$12:$Y$261, C939)=0, "X", ""))</f>
        <v/>
      </c>
      <c r="Z939" s="17" t="str">
        <f>IF(E939="", "", IF(COUNTIF('Client List'!$Y$12:$Y$261, E939)=0, "X", ""))</f>
        <v/>
      </c>
      <c r="AB939" s="17" t="str">
        <f>IF(G939="", "", IF(COUNTIF('Client List'!$Y$12:$Y$261, G939)=0, "X", ""))</f>
        <v/>
      </c>
      <c r="AD939" s="17" t="str">
        <f>IF(I939="", "", IF(COUNTIF('Client List'!$Y$12:$Y$261, I939)=0, "X", ""))</f>
        <v/>
      </c>
    </row>
    <row r="940" spans="1:30" x14ac:dyDescent="0.25">
      <c r="A940" s="48"/>
      <c r="B940" s="64"/>
      <c r="C940" s="57"/>
      <c r="D940" s="59"/>
      <c r="E940" s="57"/>
      <c r="F940" s="59"/>
      <c r="G940" s="57"/>
      <c r="H940" s="59"/>
      <c r="I940" s="57"/>
      <c r="J940" s="59"/>
      <c r="K940" s="48"/>
      <c r="M940" s="17" t="str">
        <f>IF($B940="", "", IF($B940&gt;'Client List'!$AA$22, 'Client List'!$AB$21, TEXT($B940, "mmm yyyy")))</f>
        <v/>
      </c>
      <c r="O940" s="17" t="str">
        <f t="shared" si="70"/>
        <v/>
      </c>
      <c r="S940" s="17" t="str">
        <f t="shared" si="71"/>
        <v/>
      </c>
      <c r="T940" s="17" t="str">
        <f t="shared" si="72"/>
        <v/>
      </c>
      <c r="U940" s="17" t="str">
        <f t="shared" si="73"/>
        <v/>
      </c>
      <c r="V940" s="17" t="str">
        <f t="shared" si="74"/>
        <v/>
      </c>
      <c r="X940" s="17" t="str">
        <f>IF(C940="", "", IF(COUNTIF('Client List'!$Y$12:$Y$261, C940)=0, "X", ""))</f>
        <v/>
      </c>
      <c r="Z940" s="17" t="str">
        <f>IF(E940="", "", IF(COUNTIF('Client List'!$Y$12:$Y$261, E940)=0, "X", ""))</f>
        <v/>
      </c>
      <c r="AB940" s="17" t="str">
        <f>IF(G940="", "", IF(COUNTIF('Client List'!$Y$12:$Y$261, G940)=0, "X", ""))</f>
        <v/>
      </c>
      <c r="AD940" s="17" t="str">
        <f>IF(I940="", "", IF(COUNTIF('Client List'!$Y$12:$Y$261, I940)=0, "X", ""))</f>
        <v/>
      </c>
    </row>
    <row r="941" spans="1:30" x14ac:dyDescent="0.25">
      <c r="A941" s="48"/>
      <c r="B941" s="64"/>
      <c r="C941" s="57"/>
      <c r="D941" s="59"/>
      <c r="E941" s="57"/>
      <c r="F941" s="59"/>
      <c r="G941" s="57"/>
      <c r="H941" s="59"/>
      <c r="I941" s="57"/>
      <c r="J941" s="59"/>
      <c r="K941" s="48"/>
      <c r="M941" s="17" t="str">
        <f>IF($B941="", "", IF($B941&gt;'Client List'!$AA$22, 'Client List'!$AB$21, TEXT($B941, "mmm yyyy")))</f>
        <v/>
      </c>
      <c r="O941" s="17" t="str">
        <f t="shared" si="70"/>
        <v/>
      </c>
      <c r="S941" s="17" t="str">
        <f t="shared" si="71"/>
        <v/>
      </c>
      <c r="T941" s="17" t="str">
        <f t="shared" si="72"/>
        <v/>
      </c>
      <c r="U941" s="17" t="str">
        <f t="shared" si="73"/>
        <v/>
      </c>
      <c r="V941" s="17" t="str">
        <f t="shared" si="74"/>
        <v/>
      </c>
      <c r="X941" s="17" t="str">
        <f>IF(C941="", "", IF(COUNTIF('Client List'!$Y$12:$Y$261, C941)=0, "X", ""))</f>
        <v/>
      </c>
      <c r="Z941" s="17" t="str">
        <f>IF(E941="", "", IF(COUNTIF('Client List'!$Y$12:$Y$261, E941)=0, "X", ""))</f>
        <v/>
      </c>
      <c r="AB941" s="17" t="str">
        <f>IF(G941="", "", IF(COUNTIF('Client List'!$Y$12:$Y$261, G941)=0, "X", ""))</f>
        <v/>
      </c>
      <c r="AD941" s="17" t="str">
        <f>IF(I941="", "", IF(COUNTIF('Client List'!$Y$12:$Y$261, I941)=0, "X", ""))</f>
        <v/>
      </c>
    </row>
    <row r="942" spans="1:30" x14ac:dyDescent="0.25">
      <c r="A942" s="48"/>
      <c r="B942" s="64"/>
      <c r="C942" s="57"/>
      <c r="D942" s="59"/>
      <c r="E942" s="57"/>
      <c r="F942" s="59"/>
      <c r="G942" s="57"/>
      <c r="H942" s="59"/>
      <c r="I942" s="57"/>
      <c r="J942" s="59"/>
      <c r="K942" s="48"/>
      <c r="M942" s="17" t="str">
        <f>IF($B942="", "", IF($B942&gt;'Client List'!$AA$22, 'Client List'!$AB$21, TEXT($B942, "mmm yyyy")))</f>
        <v/>
      </c>
      <c r="O942" s="17" t="str">
        <f t="shared" si="70"/>
        <v/>
      </c>
      <c r="S942" s="17" t="str">
        <f t="shared" si="71"/>
        <v/>
      </c>
      <c r="T942" s="17" t="str">
        <f t="shared" si="72"/>
        <v/>
      </c>
      <c r="U942" s="17" t="str">
        <f t="shared" si="73"/>
        <v/>
      </c>
      <c r="V942" s="17" t="str">
        <f t="shared" si="74"/>
        <v/>
      </c>
      <c r="X942" s="17" t="str">
        <f>IF(C942="", "", IF(COUNTIF('Client List'!$Y$12:$Y$261, C942)=0, "X", ""))</f>
        <v/>
      </c>
      <c r="Z942" s="17" t="str">
        <f>IF(E942="", "", IF(COUNTIF('Client List'!$Y$12:$Y$261, E942)=0, "X", ""))</f>
        <v/>
      </c>
      <c r="AB942" s="17" t="str">
        <f>IF(G942="", "", IF(COUNTIF('Client List'!$Y$12:$Y$261, G942)=0, "X", ""))</f>
        <v/>
      </c>
      <c r="AD942" s="17" t="str">
        <f>IF(I942="", "", IF(COUNTIF('Client List'!$Y$12:$Y$261, I942)=0, "X", ""))</f>
        <v/>
      </c>
    </row>
    <row r="943" spans="1:30" x14ac:dyDescent="0.25">
      <c r="A943" s="48"/>
      <c r="B943" s="64"/>
      <c r="C943" s="57"/>
      <c r="D943" s="59"/>
      <c r="E943" s="57"/>
      <c r="F943" s="59"/>
      <c r="G943" s="57"/>
      <c r="H943" s="59"/>
      <c r="I943" s="57"/>
      <c r="J943" s="59"/>
      <c r="K943" s="48"/>
      <c r="M943" s="17" t="str">
        <f>IF($B943="", "", IF($B943&gt;'Client List'!$AA$22, 'Client List'!$AB$21, TEXT($B943, "mmm yyyy")))</f>
        <v/>
      </c>
      <c r="O943" s="17" t="str">
        <f t="shared" si="70"/>
        <v/>
      </c>
      <c r="S943" s="17" t="str">
        <f t="shared" si="71"/>
        <v/>
      </c>
      <c r="T943" s="17" t="str">
        <f t="shared" si="72"/>
        <v/>
      </c>
      <c r="U943" s="17" t="str">
        <f t="shared" si="73"/>
        <v/>
      </c>
      <c r="V943" s="17" t="str">
        <f t="shared" si="74"/>
        <v/>
      </c>
      <c r="X943" s="17" t="str">
        <f>IF(C943="", "", IF(COUNTIF('Client List'!$Y$12:$Y$261, C943)=0, "X", ""))</f>
        <v/>
      </c>
      <c r="Z943" s="17" t="str">
        <f>IF(E943="", "", IF(COUNTIF('Client List'!$Y$12:$Y$261, E943)=0, "X", ""))</f>
        <v/>
      </c>
      <c r="AB943" s="17" t="str">
        <f>IF(G943="", "", IF(COUNTIF('Client List'!$Y$12:$Y$261, G943)=0, "X", ""))</f>
        <v/>
      </c>
      <c r="AD943" s="17" t="str">
        <f>IF(I943="", "", IF(COUNTIF('Client List'!$Y$12:$Y$261, I943)=0, "X", ""))</f>
        <v/>
      </c>
    </row>
    <row r="944" spans="1:30" x14ac:dyDescent="0.25">
      <c r="A944" s="48"/>
      <c r="B944" s="64"/>
      <c r="C944" s="57"/>
      <c r="D944" s="59"/>
      <c r="E944" s="57"/>
      <c r="F944" s="59"/>
      <c r="G944" s="57"/>
      <c r="H944" s="59"/>
      <c r="I944" s="57"/>
      <c r="J944" s="59"/>
      <c r="K944" s="48"/>
      <c r="M944" s="17" t="str">
        <f>IF($B944="", "", IF($B944&gt;'Client List'!$AA$22, 'Client List'!$AB$21, TEXT($B944, "mmm yyyy")))</f>
        <v/>
      </c>
      <c r="O944" s="17" t="str">
        <f t="shared" si="70"/>
        <v/>
      </c>
      <c r="S944" s="17" t="str">
        <f t="shared" si="71"/>
        <v/>
      </c>
      <c r="T944" s="17" t="str">
        <f t="shared" si="72"/>
        <v/>
      </c>
      <c r="U944" s="17" t="str">
        <f t="shared" si="73"/>
        <v/>
      </c>
      <c r="V944" s="17" t="str">
        <f t="shared" si="74"/>
        <v/>
      </c>
      <c r="X944" s="17" t="str">
        <f>IF(C944="", "", IF(COUNTIF('Client List'!$Y$12:$Y$261, C944)=0, "X", ""))</f>
        <v/>
      </c>
      <c r="Z944" s="17" t="str">
        <f>IF(E944="", "", IF(COUNTIF('Client List'!$Y$12:$Y$261, E944)=0, "X", ""))</f>
        <v/>
      </c>
      <c r="AB944" s="17" t="str">
        <f>IF(G944="", "", IF(COUNTIF('Client List'!$Y$12:$Y$261, G944)=0, "X", ""))</f>
        <v/>
      </c>
      <c r="AD944" s="17" t="str">
        <f>IF(I944="", "", IF(COUNTIF('Client List'!$Y$12:$Y$261, I944)=0, "X", ""))</f>
        <v/>
      </c>
    </row>
    <row r="945" spans="1:30" x14ac:dyDescent="0.25">
      <c r="A945" s="48"/>
      <c r="B945" s="64"/>
      <c r="C945" s="57"/>
      <c r="D945" s="59"/>
      <c r="E945" s="57"/>
      <c r="F945" s="59"/>
      <c r="G945" s="57"/>
      <c r="H945" s="59"/>
      <c r="I945" s="57"/>
      <c r="J945" s="59"/>
      <c r="K945" s="48"/>
      <c r="M945" s="17" t="str">
        <f>IF($B945="", "", IF($B945&gt;'Client List'!$AA$22, 'Client List'!$AB$21, TEXT($B945, "mmm yyyy")))</f>
        <v/>
      </c>
      <c r="O945" s="17" t="str">
        <f t="shared" si="70"/>
        <v/>
      </c>
      <c r="S945" s="17" t="str">
        <f t="shared" si="71"/>
        <v/>
      </c>
      <c r="T945" s="17" t="str">
        <f t="shared" si="72"/>
        <v/>
      </c>
      <c r="U945" s="17" t="str">
        <f t="shared" si="73"/>
        <v/>
      </c>
      <c r="V945" s="17" t="str">
        <f t="shared" si="74"/>
        <v/>
      </c>
      <c r="X945" s="17" t="str">
        <f>IF(C945="", "", IF(COUNTIF('Client List'!$Y$12:$Y$261, C945)=0, "X", ""))</f>
        <v/>
      </c>
      <c r="Z945" s="17" t="str">
        <f>IF(E945="", "", IF(COUNTIF('Client List'!$Y$12:$Y$261, E945)=0, "X", ""))</f>
        <v/>
      </c>
      <c r="AB945" s="17" t="str">
        <f>IF(G945="", "", IF(COUNTIF('Client List'!$Y$12:$Y$261, G945)=0, "X", ""))</f>
        <v/>
      </c>
      <c r="AD945" s="17" t="str">
        <f>IF(I945="", "", IF(COUNTIF('Client List'!$Y$12:$Y$261, I945)=0, "X", ""))</f>
        <v/>
      </c>
    </row>
    <row r="946" spans="1:30" x14ac:dyDescent="0.25">
      <c r="A946" s="48"/>
      <c r="B946" s="64"/>
      <c r="C946" s="57"/>
      <c r="D946" s="59"/>
      <c r="E946" s="57"/>
      <c r="F946" s="59"/>
      <c r="G946" s="57"/>
      <c r="H946" s="59"/>
      <c r="I946" s="57"/>
      <c r="J946" s="59"/>
      <c r="K946" s="48"/>
      <c r="M946" s="17" t="str">
        <f>IF($B946="", "", IF($B946&gt;'Client List'!$AA$22, 'Client List'!$AB$21, TEXT($B946, "mmm yyyy")))</f>
        <v/>
      </c>
      <c r="O946" s="17" t="str">
        <f t="shared" si="70"/>
        <v/>
      </c>
      <c r="S946" s="17" t="str">
        <f t="shared" si="71"/>
        <v/>
      </c>
      <c r="T946" s="17" t="str">
        <f t="shared" si="72"/>
        <v/>
      </c>
      <c r="U946" s="17" t="str">
        <f t="shared" si="73"/>
        <v/>
      </c>
      <c r="V946" s="17" t="str">
        <f t="shared" si="74"/>
        <v/>
      </c>
      <c r="X946" s="17" t="str">
        <f>IF(C946="", "", IF(COUNTIF('Client List'!$Y$12:$Y$261, C946)=0, "X", ""))</f>
        <v/>
      </c>
      <c r="Z946" s="17" t="str">
        <f>IF(E946="", "", IF(COUNTIF('Client List'!$Y$12:$Y$261, E946)=0, "X", ""))</f>
        <v/>
      </c>
      <c r="AB946" s="17" t="str">
        <f>IF(G946="", "", IF(COUNTIF('Client List'!$Y$12:$Y$261, G946)=0, "X", ""))</f>
        <v/>
      </c>
      <c r="AD946" s="17" t="str">
        <f>IF(I946="", "", IF(COUNTIF('Client List'!$Y$12:$Y$261, I946)=0, "X", ""))</f>
        <v/>
      </c>
    </row>
    <row r="947" spans="1:30" x14ac:dyDescent="0.25">
      <c r="A947" s="48"/>
      <c r="B947" s="64"/>
      <c r="C947" s="57"/>
      <c r="D947" s="59"/>
      <c r="E947" s="57"/>
      <c r="F947" s="59"/>
      <c r="G947" s="57"/>
      <c r="H947" s="59"/>
      <c r="I947" s="57"/>
      <c r="J947" s="59"/>
      <c r="K947" s="48"/>
      <c r="M947" s="17" t="str">
        <f>IF($B947="", "", IF($B947&gt;'Client List'!$AA$22, 'Client List'!$AB$21, TEXT($B947, "mmm yyyy")))</f>
        <v/>
      </c>
      <c r="O947" s="17" t="str">
        <f t="shared" si="70"/>
        <v/>
      </c>
      <c r="S947" s="17" t="str">
        <f t="shared" si="71"/>
        <v/>
      </c>
      <c r="T947" s="17" t="str">
        <f t="shared" si="72"/>
        <v/>
      </c>
      <c r="U947" s="17" t="str">
        <f t="shared" si="73"/>
        <v/>
      </c>
      <c r="V947" s="17" t="str">
        <f t="shared" si="74"/>
        <v/>
      </c>
      <c r="X947" s="17" t="str">
        <f>IF(C947="", "", IF(COUNTIF('Client List'!$Y$12:$Y$261, C947)=0, "X", ""))</f>
        <v/>
      </c>
      <c r="Z947" s="17" t="str">
        <f>IF(E947="", "", IF(COUNTIF('Client List'!$Y$12:$Y$261, E947)=0, "X", ""))</f>
        <v/>
      </c>
      <c r="AB947" s="17" t="str">
        <f>IF(G947="", "", IF(COUNTIF('Client List'!$Y$12:$Y$261, G947)=0, "X", ""))</f>
        <v/>
      </c>
      <c r="AD947" s="17" t="str">
        <f>IF(I947="", "", IF(COUNTIF('Client List'!$Y$12:$Y$261, I947)=0, "X", ""))</f>
        <v/>
      </c>
    </row>
    <row r="948" spans="1:30" x14ac:dyDescent="0.25">
      <c r="A948" s="48"/>
      <c r="B948" s="64"/>
      <c r="C948" s="57"/>
      <c r="D948" s="59"/>
      <c r="E948" s="57"/>
      <c r="F948" s="59"/>
      <c r="G948" s="57"/>
      <c r="H948" s="59"/>
      <c r="I948" s="57"/>
      <c r="J948" s="59"/>
      <c r="K948" s="48"/>
      <c r="M948" s="17" t="str">
        <f>IF($B948="", "", IF($B948&gt;'Client List'!$AA$22, 'Client List'!$AB$21, TEXT($B948, "mmm yyyy")))</f>
        <v/>
      </c>
      <c r="O948" s="17" t="str">
        <f t="shared" si="70"/>
        <v/>
      </c>
      <c r="S948" s="17" t="str">
        <f t="shared" si="71"/>
        <v/>
      </c>
      <c r="T948" s="17" t="str">
        <f t="shared" si="72"/>
        <v/>
      </c>
      <c r="U948" s="17" t="str">
        <f t="shared" si="73"/>
        <v/>
      </c>
      <c r="V948" s="17" t="str">
        <f t="shared" si="74"/>
        <v/>
      </c>
      <c r="X948" s="17" t="str">
        <f>IF(C948="", "", IF(COUNTIF('Client List'!$Y$12:$Y$261, C948)=0, "X", ""))</f>
        <v/>
      </c>
      <c r="Z948" s="17" t="str">
        <f>IF(E948="", "", IF(COUNTIF('Client List'!$Y$12:$Y$261, E948)=0, "X", ""))</f>
        <v/>
      </c>
      <c r="AB948" s="17" t="str">
        <f>IF(G948="", "", IF(COUNTIF('Client List'!$Y$12:$Y$261, G948)=0, "X", ""))</f>
        <v/>
      </c>
      <c r="AD948" s="17" t="str">
        <f>IF(I948="", "", IF(COUNTIF('Client List'!$Y$12:$Y$261, I948)=0, "X", ""))</f>
        <v/>
      </c>
    </row>
    <row r="949" spans="1:30" x14ac:dyDescent="0.25">
      <c r="A949" s="48"/>
      <c r="B949" s="64"/>
      <c r="C949" s="57"/>
      <c r="D949" s="59"/>
      <c r="E949" s="57"/>
      <c r="F949" s="59"/>
      <c r="G949" s="57"/>
      <c r="H949" s="59"/>
      <c r="I949" s="57"/>
      <c r="J949" s="59"/>
      <c r="K949" s="48"/>
      <c r="M949" s="17" t="str">
        <f>IF($B949="", "", IF($B949&gt;'Client List'!$AA$22, 'Client List'!$AB$21, TEXT($B949, "mmm yyyy")))</f>
        <v/>
      </c>
      <c r="O949" s="17" t="str">
        <f t="shared" si="70"/>
        <v/>
      </c>
      <c r="S949" s="17" t="str">
        <f t="shared" si="71"/>
        <v/>
      </c>
      <c r="T949" s="17" t="str">
        <f t="shared" si="72"/>
        <v/>
      </c>
      <c r="U949" s="17" t="str">
        <f t="shared" si="73"/>
        <v/>
      </c>
      <c r="V949" s="17" t="str">
        <f t="shared" si="74"/>
        <v/>
      </c>
      <c r="X949" s="17" t="str">
        <f>IF(C949="", "", IF(COUNTIF('Client List'!$Y$12:$Y$261, C949)=0, "X", ""))</f>
        <v/>
      </c>
      <c r="Z949" s="17" t="str">
        <f>IF(E949="", "", IF(COUNTIF('Client List'!$Y$12:$Y$261, E949)=0, "X", ""))</f>
        <v/>
      </c>
      <c r="AB949" s="17" t="str">
        <f>IF(G949="", "", IF(COUNTIF('Client List'!$Y$12:$Y$261, G949)=0, "X", ""))</f>
        <v/>
      </c>
      <c r="AD949" s="17" t="str">
        <f>IF(I949="", "", IF(COUNTIF('Client List'!$Y$12:$Y$261, I949)=0, "X", ""))</f>
        <v/>
      </c>
    </row>
    <row r="950" spans="1:30" x14ac:dyDescent="0.25">
      <c r="A950" s="48"/>
      <c r="B950" s="64"/>
      <c r="C950" s="57"/>
      <c r="D950" s="59"/>
      <c r="E950" s="57"/>
      <c r="F950" s="59"/>
      <c r="G950" s="57"/>
      <c r="H950" s="59"/>
      <c r="I950" s="57"/>
      <c r="J950" s="59"/>
      <c r="K950" s="48"/>
      <c r="M950" s="17" t="str">
        <f>IF($B950="", "", IF($B950&gt;'Client List'!$AA$22, 'Client List'!$AB$21, TEXT($B950, "mmm yyyy")))</f>
        <v/>
      </c>
      <c r="O950" s="17" t="str">
        <f t="shared" si="70"/>
        <v/>
      </c>
      <c r="S950" s="17" t="str">
        <f t="shared" si="71"/>
        <v/>
      </c>
      <c r="T950" s="17" t="str">
        <f t="shared" si="72"/>
        <v/>
      </c>
      <c r="U950" s="17" t="str">
        <f t="shared" si="73"/>
        <v/>
      </c>
      <c r="V950" s="17" t="str">
        <f t="shared" si="74"/>
        <v/>
      </c>
      <c r="X950" s="17" t="str">
        <f>IF(C950="", "", IF(COUNTIF('Client List'!$Y$12:$Y$261, C950)=0, "X", ""))</f>
        <v/>
      </c>
      <c r="Z950" s="17" t="str">
        <f>IF(E950="", "", IF(COUNTIF('Client List'!$Y$12:$Y$261, E950)=0, "X", ""))</f>
        <v/>
      </c>
      <c r="AB950" s="17" t="str">
        <f>IF(G950="", "", IF(COUNTIF('Client List'!$Y$12:$Y$261, G950)=0, "X", ""))</f>
        <v/>
      </c>
      <c r="AD950" s="17" t="str">
        <f>IF(I950="", "", IF(COUNTIF('Client List'!$Y$12:$Y$261, I950)=0, "X", ""))</f>
        <v/>
      </c>
    </row>
    <row r="951" spans="1:30" x14ac:dyDescent="0.25">
      <c r="A951" s="48"/>
      <c r="B951" s="64"/>
      <c r="C951" s="57"/>
      <c r="D951" s="59"/>
      <c r="E951" s="57"/>
      <c r="F951" s="59"/>
      <c r="G951" s="57"/>
      <c r="H951" s="59"/>
      <c r="I951" s="57"/>
      <c r="J951" s="59"/>
      <c r="K951" s="48"/>
      <c r="M951" s="17" t="str">
        <f>IF($B951="", "", IF($B951&gt;'Client List'!$AA$22, 'Client List'!$AB$21, TEXT($B951, "mmm yyyy")))</f>
        <v/>
      </c>
      <c r="O951" s="17" t="str">
        <f t="shared" si="70"/>
        <v/>
      </c>
      <c r="S951" s="17" t="str">
        <f t="shared" si="71"/>
        <v/>
      </c>
      <c r="T951" s="17" t="str">
        <f t="shared" si="72"/>
        <v/>
      </c>
      <c r="U951" s="17" t="str">
        <f t="shared" si="73"/>
        <v/>
      </c>
      <c r="V951" s="17" t="str">
        <f t="shared" si="74"/>
        <v/>
      </c>
      <c r="X951" s="17" t="str">
        <f>IF(C951="", "", IF(COUNTIF('Client List'!$Y$12:$Y$261, C951)=0, "X", ""))</f>
        <v/>
      </c>
      <c r="Z951" s="17" t="str">
        <f>IF(E951="", "", IF(COUNTIF('Client List'!$Y$12:$Y$261, E951)=0, "X", ""))</f>
        <v/>
      </c>
      <c r="AB951" s="17" t="str">
        <f>IF(G951="", "", IF(COUNTIF('Client List'!$Y$12:$Y$261, G951)=0, "X", ""))</f>
        <v/>
      </c>
      <c r="AD951" s="17" t="str">
        <f>IF(I951="", "", IF(COUNTIF('Client List'!$Y$12:$Y$261, I951)=0, "X", ""))</f>
        <v/>
      </c>
    </row>
    <row r="952" spans="1:30" x14ac:dyDescent="0.25">
      <c r="A952" s="48"/>
      <c r="B952" s="64"/>
      <c r="C952" s="57"/>
      <c r="D952" s="59"/>
      <c r="E952" s="57"/>
      <c r="F952" s="59"/>
      <c r="G952" s="57"/>
      <c r="H952" s="59"/>
      <c r="I952" s="57"/>
      <c r="J952" s="59"/>
      <c r="K952" s="48"/>
      <c r="M952" s="17" t="str">
        <f>IF($B952="", "", IF($B952&gt;'Client List'!$AA$22, 'Client List'!$AB$21, TEXT($B952, "mmm yyyy")))</f>
        <v/>
      </c>
      <c r="O952" s="17" t="str">
        <f t="shared" si="70"/>
        <v/>
      </c>
      <c r="S952" s="17" t="str">
        <f t="shared" si="71"/>
        <v/>
      </c>
      <c r="T952" s="17" t="str">
        <f t="shared" si="72"/>
        <v/>
      </c>
      <c r="U952" s="17" t="str">
        <f t="shared" si="73"/>
        <v/>
      </c>
      <c r="V952" s="17" t="str">
        <f t="shared" si="74"/>
        <v/>
      </c>
      <c r="X952" s="17" t="str">
        <f>IF(C952="", "", IF(COUNTIF('Client List'!$Y$12:$Y$261, C952)=0, "X", ""))</f>
        <v/>
      </c>
      <c r="Z952" s="17" t="str">
        <f>IF(E952="", "", IF(COUNTIF('Client List'!$Y$12:$Y$261, E952)=0, "X", ""))</f>
        <v/>
      </c>
      <c r="AB952" s="17" t="str">
        <f>IF(G952="", "", IF(COUNTIF('Client List'!$Y$12:$Y$261, G952)=0, "X", ""))</f>
        <v/>
      </c>
      <c r="AD952" s="17" t="str">
        <f>IF(I952="", "", IF(COUNTIF('Client List'!$Y$12:$Y$261, I952)=0, "X", ""))</f>
        <v/>
      </c>
    </row>
    <row r="953" spans="1:30" x14ac:dyDescent="0.25">
      <c r="A953" s="48"/>
      <c r="B953" s="64"/>
      <c r="C953" s="57"/>
      <c r="D953" s="59"/>
      <c r="E953" s="57"/>
      <c r="F953" s="59"/>
      <c r="G953" s="57"/>
      <c r="H953" s="59"/>
      <c r="I953" s="57"/>
      <c r="J953" s="59"/>
      <c r="K953" s="48"/>
      <c r="M953" s="17" t="str">
        <f>IF($B953="", "", IF($B953&gt;'Client List'!$AA$22, 'Client List'!$AB$21, TEXT($B953, "mmm yyyy")))</f>
        <v/>
      </c>
      <c r="O953" s="17" t="str">
        <f t="shared" si="70"/>
        <v/>
      </c>
      <c r="S953" s="17" t="str">
        <f t="shared" si="71"/>
        <v/>
      </c>
      <c r="T953" s="17" t="str">
        <f t="shared" si="72"/>
        <v/>
      </c>
      <c r="U953" s="17" t="str">
        <f t="shared" si="73"/>
        <v/>
      </c>
      <c r="V953" s="17" t="str">
        <f t="shared" si="74"/>
        <v/>
      </c>
      <c r="X953" s="17" t="str">
        <f>IF(C953="", "", IF(COUNTIF('Client List'!$Y$12:$Y$261, C953)=0, "X", ""))</f>
        <v/>
      </c>
      <c r="Z953" s="17" t="str">
        <f>IF(E953="", "", IF(COUNTIF('Client List'!$Y$12:$Y$261, E953)=0, "X", ""))</f>
        <v/>
      </c>
      <c r="AB953" s="17" t="str">
        <f>IF(G953="", "", IF(COUNTIF('Client List'!$Y$12:$Y$261, G953)=0, "X", ""))</f>
        <v/>
      </c>
      <c r="AD953" s="17" t="str">
        <f>IF(I953="", "", IF(COUNTIF('Client List'!$Y$12:$Y$261, I953)=0, "X", ""))</f>
        <v/>
      </c>
    </row>
    <row r="954" spans="1:30" x14ac:dyDescent="0.25">
      <c r="A954" s="48"/>
      <c r="B954" s="64"/>
      <c r="C954" s="57"/>
      <c r="D954" s="59"/>
      <c r="E954" s="57"/>
      <c r="F954" s="59"/>
      <c r="G954" s="57"/>
      <c r="H954" s="59"/>
      <c r="I954" s="57"/>
      <c r="J954" s="59"/>
      <c r="K954" s="48"/>
      <c r="M954" s="17" t="str">
        <f>IF($B954="", "", IF($B954&gt;'Client List'!$AA$22, 'Client List'!$AB$21, TEXT($B954, "mmm yyyy")))</f>
        <v/>
      </c>
      <c r="O954" s="17" t="str">
        <f t="shared" si="70"/>
        <v/>
      </c>
      <c r="S954" s="17" t="str">
        <f t="shared" si="71"/>
        <v/>
      </c>
      <c r="T954" s="17" t="str">
        <f t="shared" si="72"/>
        <v/>
      </c>
      <c r="U954" s="17" t="str">
        <f t="shared" si="73"/>
        <v/>
      </c>
      <c r="V954" s="17" t="str">
        <f t="shared" si="74"/>
        <v/>
      </c>
      <c r="X954" s="17" t="str">
        <f>IF(C954="", "", IF(COUNTIF('Client List'!$Y$12:$Y$261, C954)=0, "X", ""))</f>
        <v/>
      </c>
      <c r="Z954" s="17" t="str">
        <f>IF(E954="", "", IF(COUNTIF('Client List'!$Y$12:$Y$261, E954)=0, "X", ""))</f>
        <v/>
      </c>
      <c r="AB954" s="17" t="str">
        <f>IF(G954="", "", IF(COUNTIF('Client List'!$Y$12:$Y$261, G954)=0, "X", ""))</f>
        <v/>
      </c>
      <c r="AD954" s="17" t="str">
        <f>IF(I954="", "", IF(COUNTIF('Client List'!$Y$12:$Y$261, I954)=0, "X", ""))</f>
        <v/>
      </c>
    </row>
    <row r="955" spans="1:30" x14ac:dyDescent="0.25">
      <c r="A955" s="48"/>
      <c r="B955" s="64"/>
      <c r="C955" s="57"/>
      <c r="D955" s="59"/>
      <c r="E955" s="57"/>
      <c r="F955" s="59"/>
      <c r="G955" s="57"/>
      <c r="H955" s="59"/>
      <c r="I955" s="57"/>
      <c r="J955" s="59"/>
      <c r="K955" s="48"/>
      <c r="M955" s="17" t="str">
        <f>IF($B955="", "", IF($B955&gt;'Client List'!$AA$22, 'Client List'!$AB$21, TEXT($B955, "mmm yyyy")))</f>
        <v/>
      </c>
      <c r="O955" s="17" t="str">
        <f t="shared" si="70"/>
        <v/>
      </c>
      <c r="S955" s="17" t="str">
        <f t="shared" si="71"/>
        <v/>
      </c>
      <c r="T955" s="17" t="str">
        <f t="shared" si="72"/>
        <v/>
      </c>
      <c r="U955" s="17" t="str">
        <f t="shared" si="73"/>
        <v/>
      </c>
      <c r="V955" s="17" t="str">
        <f t="shared" si="74"/>
        <v/>
      </c>
      <c r="X955" s="17" t="str">
        <f>IF(C955="", "", IF(COUNTIF('Client List'!$Y$12:$Y$261, C955)=0, "X", ""))</f>
        <v/>
      </c>
      <c r="Z955" s="17" t="str">
        <f>IF(E955="", "", IF(COUNTIF('Client List'!$Y$12:$Y$261, E955)=0, "X", ""))</f>
        <v/>
      </c>
      <c r="AB955" s="17" t="str">
        <f>IF(G955="", "", IF(COUNTIF('Client List'!$Y$12:$Y$261, G955)=0, "X", ""))</f>
        <v/>
      </c>
      <c r="AD955" s="17" t="str">
        <f>IF(I955="", "", IF(COUNTIF('Client List'!$Y$12:$Y$261, I955)=0, "X", ""))</f>
        <v/>
      </c>
    </row>
    <row r="956" spans="1:30" x14ac:dyDescent="0.25">
      <c r="A956" s="48"/>
      <c r="B956" s="64"/>
      <c r="C956" s="57"/>
      <c r="D956" s="59"/>
      <c r="E956" s="57"/>
      <c r="F956" s="59"/>
      <c r="G956" s="57"/>
      <c r="H956" s="59"/>
      <c r="I956" s="57"/>
      <c r="J956" s="59"/>
      <c r="K956" s="48"/>
      <c r="M956" s="17" t="str">
        <f>IF($B956="", "", IF($B956&gt;'Client List'!$AA$22, 'Client List'!$AB$21, TEXT($B956, "mmm yyyy")))</f>
        <v/>
      </c>
      <c r="O956" s="17" t="str">
        <f t="shared" si="70"/>
        <v/>
      </c>
      <c r="S956" s="17" t="str">
        <f t="shared" si="71"/>
        <v/>
      </c>
      <c r="T956" s="17" t="str">
        <f t="shared" si="72"/>
        <v/>
      </c>
      <c r="U956" s="17" t="str">
        <f t="shared" si="73"/>
        <v/>
      </c>
      <c r="V956" s="17" t="str">
        <f t="shared" si="74"/>
        <v/>
      </c>
      <c r="X956" s="17" t="str">
        <f>IF(C956="", "", IF(COUNTIF('Client List'!$Y$12:$Y$261, C956)=0, "X", ""))</f>
        <v/>
      </c>
      <c r="Z956" s="17" t="str">
        <f>IF(E956="", "", IF(COUNTIF('Client List'!$Y$12:$Y$261, E956)=0, "X", ""))</f>
        <v/>
      </c>
      <c r="AB956" s="17" t="str">
        <f>IF(G956="", "", IF(COUNTIF('Client List'!$Y$12:$Y$261, G956)=0, "X", ""))</f>
        <v/>
      </c>
      <c r="AD956" s="17" t="str">
        <f>IF(I956="", "", IF(COUNTIF('Client List'!$Y$12:$Y$261, I956)=0, "X", ""))</f>
        <v/>
      </c>
    </row>
    <row r="957" spans="1:30" x14ac:dyDescent="0.25">
      <c r="A957" s="48"/>
      <c r="B957" s="64"/>
      <c r="C957" s="57"/>
      <c r="D957" s="59"/>
      <c r="E957" s="57"/>
      <c r="F957" s="59"/>
      <c r="G957" s="57"/>
      <c r="H957" s="59"/>
      <c r="I957" s="57"/>
      <c r="J957" s="59"/>
      <c r="K957" s="48"/>
      <c r="M957" s="17" t="str">
        <f>IF($B957="", "", IF($B957&gt;'Client List'!$AA$22, 'Client List'!$AB$21, TEXT($B957, "mmm yyyy")))</f>
        <v/>
      </c>
      <c r="O957" s="17" t="str">
        <f t="shared" si="70"/>
        <v/>
      </c>
      <c r="S957" s="17" t="str">
        <f t="shared" si="71"/>
        <v/>
      </c>
      <c r="T957" s="17" t="str">
        <f t="shared" si="72"/>
        <v/>
      </c>
      <c r="U957" s="17" t="str">
        <f t="shared" si="73"/>
        <v/>
      </c>
      <c r="V957" s="17" t="str">
        <f t="shared" si="74"/>
        <v/>
      </c>
      <c r="X957" s="17" t="str">
        <f>IF(C957="", "", IF(COUNTIF('Client List'!$Y$12:$Y$261, C957)=0, "X", ""))</f>
        <v/>
      </c>
      <c r="Z957" s="17" t="str">
        <f>IF(E957="", "", IF(COUNTIF('Client List'!$Y$12:$Y$261, E957)=0, "X", ""))</f>
        <v/>
      </c>
      <c r="AB957" s="17" t="str">
        <f>IF(G957="", "", IF(COUNTIF('Client List'!$Y$12:$Y$261, G957)=0, "X", ""))</f>
        <v/>
      </c>
      <c r="AD957" s="17" t="str">
        <f>IF(I957="", "", IF(COUNTIF('Client List'!$Y$12:$Y$261, I957)=0, "X", ""))</f>
        <v/>
      </c>
    </row>
    <row r="958" spans="1:30" x14ac:dyDescent="0.25">
      <c r="A958" s="48"/>
      <c r="B958" s="64"/>
      <c r="C958" s="57"/>
      <c r="D958" s="59"/>
      <c r="E958" s="57"/>
      <c r="F958" s="59"/>
      <c r="G958" s="57"/>
      <c r="H958" s="59"/>
      <c r="I958" s="57"/>
      <c r="J958" s="59"/>
      <c r="K958" s="48"/>
      <c r="M958" s="17" t="str">
        <f>IF($B958="", "", IF($B958&gt;'Client List'!$AA$22, 'Client List'!$AB$21, TEXT($B958, "mmm yyyy")))</f>
        <v/>
      </c>
      <c r="O958" s="17" t="str">
        <f t="shared" si="70"/>
        <v/>
      </c>
      <c r="S958" s="17" t="str">
        <f t="shared" si="71"/>
        <v/>
      </c>
      <c r="T958" s="17" t="str">
        <f t="shared" si="72"/>
        <v/>
      </c>
      <c r="U958" s="17" t="str">
        <f t="shared" si="73"/>
        <v/>
      </c>
      <c r="V958" s="17" t="str">
        <f t="shared" si="74"/>
        <v/>
      </c>
      <c r="X958" s="17" t="str">
        <f>IF(C958="", "", IF(COUNTIF('Client List'!$Y$12:$Y$261, C958)=0, "X", ""))</f>
        <v/>
      </c>
      <c r="Z958" s="17" t="str">
        <f>IF(E958="", "", IF(COUNTIF('Client List'!$Y$12:$Y$261, E958)=0, "X", ""))</f>
        <v/>
      </c>
      <c r="AB958" s="17" t="str">
        <f>IF(G958="", "", IF(COUNTIF('Client List'!$Y$12:$Y$261, G958)=0, "X", ""))</f>
        <v/>
      </c>
      <c r="AD958" s="17" t="str">
        <f>IF(I958="", "", IF(COUNTIF('Client List'!$Y$12:$Y$261, I958)=0, "X", ""))</f>
        <v/>
      </c>
    </row>
    <row r="959" spans="1:30" x14ac:dyDescent="0.25">
      <c r="A959" s="48"/>
      <c r="B959" s="64"/>
      <c r="C959" s="57"/>
      <c r="D959" s="59"/>
      <c r="E959" s="57"/>
      <c r="F959" s="59"/>
      <c r="G959" s="57"/>
      <c r="H959" s="59"/>
      <c r="I959" s="57"/>
      <c r="J959" s="59"/>
      <c r="K959" s="48"/>
      <c r="M959" s="17" t="str">
        <f>IF($B959="", "", IF($B959&gt;'Client List'!$AA$22, 'Client List'!$AB$21, TEXT($B959, "mmm yyyy")))</f>
        <v/>
      </c>
      <c r="O959" s="17" t="str">
        <f t="shared" si="70"/>
        <v/>
      </c>
      <c r="S959" s="17" t="str">
        <f t="shared" si="71"/>
        <v/>
      </c>
      <c r="T959" s="17" t="str">
        <f t="shared" si="72"/>
        <v/>
      </c>
      <c r="U959" s="17" t="str">
        <f t="shared" si="73"/>
        <v/>
      </c>
      <c r="V959" s="17" t="str">
        <f t="shared" si="74"/>
        <v/>
      </c>
      <c r="X959" s="17" t="str">
        <f>IF(C959="", "", IF(COUNTIF('Client List'!$Y$12:$Y$261, C959)=0, "X", ""))</f>
        <v/>
      </c>
      <c r="Z959" s="17" t="str">
        <f>IF(E959="", "", IF(COUNTIF('Client List'!$Y$12:$Y$261, E959)=0, "X", ""))</f>
        <v/>
      </c>
      <c r="AB959" s="17" t="str">
        <f>IF(G959="", "", IF(COUNTIF('Client List'!$Y$12:$Y$261, G959)=0, "X", ""))</f>
        <v/>
      </c>
      <c r="AD959" s="17" t="str">
        <f>IF(I959="", "", IF(COUNTIF('Client List'!$Y$12:$Y$261, I959)=0, "X", ""))</f>
        <v/>
      </c>
    </row>
    <row r="960" spans="1:30" x14ac:dyDescent="0.25">
      <c r="A960" s="48"/>
      <c r="B960" s="64"/>
      <c r="C960" s="57"/>
      <c r="D960" s="59"/>
      <c r="E960" s="57"/>
      <c r="F960" s="59"/>
      <c r="G960" s="57"/>
      <c r="H960" s="59"/>
      <c r="I960" s="57"/>
      <c r="J960" s="59"/>
      <c r="K960" s="48"/>
      <c r="M960" s="17" t="str">
        <f>IF($B960="", "", IF($B960&gt;'Client List'!$AA$22, 'Client List'!$AB$21, TEXT($B960, "mmm yyyy")))</f>
        <v/>
      </c>
      <c r="O960" s="17" t="str">
        <f t="shared" si="70"/>
        <v/>
      </c>
      <c r="S960" s="17" t="str">
        <f t="shared" si="71"/>
        <v/>
      </c>
      <c r="T960" s="17" t="str">
        <f t="shared" si="72"/>
        <v/>
      </c>
      <c r="U960" s="17" t="str">
        <f t="shared" si="73"/>
        <v/>
      </c>
      <c r="V960" s="17" t="str">
        <f t="shared" si="74"/>
        <v/>
      </c>
      <c r="X960" s="17" t="str">
        <f>IF(C960="", "", IF(COUNTIF('Client List'!$Y$12:$Y$261, C960)=0, "X", ""))</f>
        <v/>
      </c>
      <c r="Z960" s="17" t="str">
        <f>IF(E960="", "", IF(COUNTIF('Client List'!$Y$12:$Y$261, E960)=0, "X", ""))</f>
        <v/>
      </c>
      <c r="AB960" s="17" t="str">
        <f>IF(G960="", "", IF(COUNTIF('Client List'!$Y$12:$Y$261, G960)=0, "X", ""))</f>
        <v/>
      </c>
      <c r="AD960" s="17" t="str">
        <f>IF(I960="", "", IF(COUNTIF('Client List'!$Y$12:$Y$261, I960)=0, "X", ""))</f>
        <v/>
      </c>
    </row>
    <row r="961" spans="1:30" x14ac:dyDescent="0.25">
      <c r="A961" s="48"/>
      <c r="B961" s="64"/>
      <c r="C961" s="57"/>
      <c r="D961" s="59"/>
      <c r="E961" s="57"/>
      <c r="F961" s="59"/>
      <c r="G961" s="57"/>
      <c r="H961" s="59"/>
      <c r="I961" s="57"/>
      <c r="J961" s="59"/>
      <c r="K961" s="48"/>
      <c r="M961" s="17" t="str">
        <f>IF($B961="", "", IF($B961&gt;'Client List'!$AA$22, 'Client List'!$AB$21, TEXT($B961, "mmm yyyy")))</f>
        <v/>
      </c>
      <c r="O961" s="17" t="str">
        <f t="shared" si="70"/>
        <v/>
      </c>
      <c r="S961" s="17" t="str">
        <f t="shared" si="71"/>
        <v/>
      </c>
      <c r="T961" s="17" t="str">
        <f t="shared" si="72"/>
        <v/>
      </c>
      <c r="U961" s="17" t="str">
        <f t="shared" si="73"/>
        <v/>
      </c>
      <c r="V961" s="17" t="str">
        <f t="shared" si="74"/>
        <v/>
      </c>
      <c r="X961" s="17" t="str">
        <f>IF(C961="", "", IF(COUNTIF('Client List'!$Y$12:$Y$261, C961)=0, "X", ""))</f>
        <v/>
      </c>
      <c r="Z961" s="17" t="str">
        <f>IF(E961="", "", IF(COUNTIF('Client List'!$Y$12:$Y$261, E961)=0, "X", ""))</f>
        <v/>
      </c>
      <c r="AB961" s="17" t="str">
        <f>IF(G961="", "", IF(COUNTIF('Client List'!$Y$12:$Y$261, G961)=0, "X", ""))</f>
        <v/>
      </c>
      <c r="AD961" s="17" t="str">
        <f>IF(I961="", "", IF(COUNTIF('Client List'!$Y$12:$Y$261, I961)=0, "X", ""))</f>
        <v/>
      </c>
    </row>
    <row r="962" spans="1:30" x14ac:dyDescent="0.25">
      <c r="A962" s="48"/>
      <c r="B962" s="64"/>
      <c r="C962" s="57"/>
      <c r="D962" s="59"/>
      <c r="E962" s="57"/>
      <c r="F962" s="59"/>
      <c r="G962" s="57"/>
      <c r="H962" s="59"/>
      <c r="I962" s="57"/>
      <c r="J962" s="59"/>
      <c r="K962" s="48"/>
      <c r="M962" s="17" t="str">
        <f>IF($B962="", "", IF($B962&gt;'Client List'!$AA$22, 'Client List'!$AB$21, TEXT($B962, "mmm yyyy")))</f>
        <v/>
      </c>
      <c r="O962" s="17" t="str">
        <f t="shared" si="70"/>
        <v/>
      </c>
      <c r="S962" s="17" t="str">
        <f t="shared" si="71"/>
        <v/>
      </c>
      <c r="T962" s="17" t="str">
        <f t="shared" si="72"/>
        <v/>
      </c>
      <c r="U962" s="17" t="str">
        <f t="shared" si="73"/>
        <v/>
      </c>
      <c r="V962" s="17" t="str">
        <f t="shared" si="74"/>
        <v/>
      </c>
      <c r="X962" s="17" t="str">
        <f>IF(C962="", "", IF(COUNTIF('Client List'!$Y$12:$Y$261, C962)=0, "X", ""))</f>
        <v/>
      </c>
      <c r="Z962" s="17" t="str">
        <f>IF(E962="", "", IF(COUNTIF('Client List'!$Y$12:$Y$261, E962)=0, "X", ""))</f>
        <v/>
      </c>
      <c r="AB962" s="17" t="str">
        <f>IF(G962="", "", IF(COUNTIF('Client List'!$Y$12:$Y$261, G962)=0, "X", ""))</f>
        <v/>
      </c>
      <c r="AD962" s="17" t="str">
        <f>IF(I962="", "", IF(COUNTIF('Client List'!$Y$12:$Y$261, I962)=0, "X", ""))</f>
        <v/>
      </c>
    </row>
    <row r="963" spans="1:30" x14ac:dyDescent="0.25">
      <c r="A963" s="48"/>
      <c r="B963" s="64"/>
      <c r="C963" s="57"/>
      <c r="D963" s="59"/>
      <c r="E963" s="57"/>
      <c r="F963" s="59"/>
      <c r="G963" s="57"/>
      <c r="H963" s="59"/>
      <c r="I963" s="57"/>
      <c r="J963" s="59"/>
      <c r="K963" s="48"/>
      <c r="M963" s="17" t="str">
        <f>IF($B963="", "", IF($B963&gt;'Client List'!$AA$22, 'Client List'!$AB$21, TEXT($B963, "mmm yyyy")))</f>
        <v/>
      </c>
      <c r="O963" s="17" t="str">
        <f t="shared" si="70"/>
        <v/>
      </c>
      <c r="S963" s="17" t="str">
        <f t="shared" si="71"/>
        <v/>
      </c>
      <c r="T963" s="17" t="str">
        <f t="shared" si="72"/>
        <v/>
      </c>
      <c r="U963" s="17" t="str">
        <f t="shared" si="73"/>
        <v/>
      </c>
      <c r="V963" s="17" t="str">
        <f t="shared" si="74"/>
        <v/>
      </c>
      <c r="X963" s="17" t="str">
        <f>IF(C963="", "", IF(COUNTIF('Client List'!$Y$12:$Y$261, C963)=0, "X", ""))</f>
        <v/>
      </c>
      <c r="Z963" s="17" t="str">
        <f>IF(E963="", "", IF(COUNTIF('Client List'!$Y$12:$Y$261, E963)=0, "X", ""))</f>
        <v/>
      </c>
      <c r="AB963" s="17" t="str">
        <f>IF(G963="", "", IF(COUNTIF('Client List'!$Y$12:$Y$261, G963)=0, "X", ""))</f>
        <v/>
      </c>
      <c r="AD963" s="17" t="str">
        <f>IF(I963="", "", IF(COUNTIF('Client List'!$Y$12:$Y$261, I963)=0, "X", ""))</f>
        <v/>
      </c>
    </row>
    <row r="964" spans="1:30" x14ac:dyDescent="0.25">
      <c r="A964" s="48"/>
      <c r="B964" s="64"/>
      <c r="C964" s="57"/>
      <c r="D964" s="59"/>
      <c r="E964" s="57"/>
      <c r="F964" s="59"/>
      <c r="G964" s="57"/>
      <c r="H964" s="59"/>
      <c r="I964" s="57"/>
      <c r="J964" s="59"/>
      <c r="K964" s="48"/>
      <c r="M964" s="17" t="str">
        <f>IF($B964="", "", IF($B964&gt;'Client List'!$AA$22, 'Client List'!$AB$21, TEXT($B964, "mmm yyyy")))</f>
        <v/>
      </c>
      <c r="O964" s="17" t="str">
        <f t="shared" si="70"/>
        <v/>
      </c>
      <c r="S964" s="17" t="str">
        <f t="shared" si="71"/>
        <v/>
      </c>
      <c r="T964" s="17" t="str">
        <f t="shared" si="72"/>
        <v/>
      </c>
      <c r="U964" s="17" t="str">
        <f t="shared" si="73"/>
        <v/>
      </c>
      <c r="V964" s="17" t="str">
        <f t="shared" si="74"/>
        <v/>
      </c>
      <c r="X964" s="17" t="str">
        <f>IF(C964="", "", IF(COUNTIF('Client List'!$Y$12:$Y$261, C964)=0, "X", ""))</f>
        <v/>
      </c>
      <c r="Z964" s="17" t="str">
        <f>IF(E964="", "", IF(COUNTIF('Client List'!$Y$12:$Y$261, E964)=0, "X", ""))</f>
        <v/>
      </c>
      <c r="AB964" s="17" t="str">
        <f>IF(G964="", "", IF(COUNTIF('Client List'!$Y$12:$Y$261, G964)=0, "X", ""))</f>
        <v/>
      </c>
      <c r="AD964" s="17" t="str">
        <f>IF(I964="", "", IF(COUNTIF('Client List'!$Y$12:$Y$261, I964)=0, "X", ""))</f>
        <v/>
      </c>
    </row>
    <row r="965" spans="1:30" x14ac:dyDescent="0.25">
      <c r="A965" s="48"/>
      <c r="B965" s="64"/>
      <c r="C965" s="57"/>
      <c r="D965" s="59"/>
      <c r="E965" s="57"/>
      <c r="F965" s="59"/>
      <c r="G965" s="57"/>
      <c r="H965" s="59"/>
      <c r="I965" s="57"/>
      <c r="J965" s="59"/>
      <c r="K965" s="48"/>
      <c r="M965" s="17" t="str">
        <f>IF($B965="", "", IF($B965&gt;'Client List'!$AA$22, 'Client List'!$AB$21, TEXT($B965, "mmm yyyy")))</f>
        <v/>
      </c>
      <c r="O965" s="17" t="str">
        <f t="shared" si="70"/>
        <v/>
      </c>
      <c r="S965" s="17" t="str">
        <f t="shared" si="71"/>
        <v/>
      </c>
      <c r="T965" s="17" t="str">
        <f t="shared" si="72"/>
        <v/>
      </c>
      <c r="U965" s="17" t="str">
        <f t="shared" si="73"/>
        <v/>
      </c>
      <c r="V965" s="17" t="str">
        <f t="shared" si="74"/>
        <v/>
      </c>
      <c r="X965" s="17" t="str">
        <f>IF(C965="", "", IF(COUNTIF('Client List'!$Y$12:$Y$261, C965)=0, "X", ""))</f>
        <v/>
      </c>
      <c r="Z965" s="17" t="str">
        <f>IF(E965="", "", IF(COUNTIF('Client List'!$Y$12:$Y$261, E965)=0, "X", ""))</f>
        <v/>
      </c>
      <c r="AB965" s="17" t="str">
        <f>IF(G965="", "", IF(COUNTIF('Client List'!$Y$12:$Y$261, G965)=0, "X", ""))</f>
        <v/>
      </c>
      <c r="AD965" s="17" t="str">
        <f>IF(I965="", "", IF(COUNTIF('Client List'!$Y$12:$Y$261, I965)=0, "X", ""))</f>
        <v/>
      </c>
    </row>
    <row r="966" spans="1:30" x14ac:dyDescent="0.25">
      <c r="A966" s="48"/>
      <c r="B966" s="64"/>
      <c r="C966" s="57"/>
      <c r="D966" s="59"/>
      <c r="E966" s="57"/>
      <c r="F966" s="59"/>
      <c r="G966" s="57"/>
      <c r="H966" s="59"/>
      <c r="I966" s="57"/>
      <c r="J966" s="59"/>
      <c r="K966" s="48"/>
      <c r="M966" s="17" t="str">
        <f>IF($B966="", "", IF($B966&gt;'Client List'!$AA$22, 'Client List'!$AB$21, TEXT($B966, "mmm yyyy")))</f>
        <v/>
      </c>
      <c r="O966" s="17" t="str">
        <f t="shared" si="70"/>
        <v/>
      </c>
      <c r="S966" s="17" t="str">
        <f t="shared" si="71"/>
        <v/>
      </c>
      <c r="T966" s="17" t="str">
        <f t="shared" si="72"/>
        <v/>
      </c>
      <c r="U966" s="17" t="str">
        <f t="shared" si="73"/>
        <v/>
      </c>
      <c r="V966" s="17" t="str">
        <f t="shared" si="74"/>
        <v/>
      </c>
      <c r="X966" s="17" t="str">
        <f>IF(C966="", "", IF(COUNTIF('Client List'!$Y$12:$Y$261, C966)=0, "X", ""))</f>
        <v/>
      </c>
      <c r="Z966" s="17" t="str">
        <f>IF(E966="", "", IF(COUNTIF('Client List'!$Y$12:$Y$261, E966)=0, "X", ""))</f>
        <v/>
      </c>
      <c r="AB966" s="17" t="str">
        <f>IF(G966="", "", IF(COUNTIF('Client List'!$Y$12:$Y$261, G966)=0, "X", ""))</f>
        <v/>
      </c>
      <c r="AD966" s="17" t="str">
        <f>IF(I966="", "", IF(COUNTIF('Client List'!$Y$12:$Y$261, I966)=0, "X", ""))</f>
        <v/>
      </c>
    </row>
    <row r="967" spans="1:30" x14ac:dyDescent="0.25">
      <c r="A967" s="48"/>
      <c r="B967" s="64"/>
      <c r="C967" s="57"/>
      <c r="D967" s="59"/>
      <c r="E967" s="57"/>
      <c r="F967" s="59"/>
      <c r="G967" s="57"/>
      <c r="H967" s="59"/>
      <c r="I967" s="57"/>
      <c r="J967" s="59"/>
      <c r="K967" s="48"/>
      <c r="M967" s="17" t="str">
        <f>IF($B967="", "", IF($B967&gt;'Client List'!$AA$22, 'Client List'!$AB$21, TEXT($B967, "mmm yyyy")))</f>
        <v/>
      </c>
      <c r="O967" s="17" t="str">
        <f t="shared" si="70"/>
        <v/>
      </c>
      <c r="S967" s="17" t="str">
        <f t="shared" si="71"/>
        <v/>
      </c>
      <c r="T967" s="17" t="str">
        <f t="shared" si="72"/>
        <v/>
      </c>
      <c r="U967" s="17" t="str">
        <f t="shared" si="73"/>
        <v/>
      </c>
      <c r="V967" s="17" t="str">
        <f t="shared" si="74"/>
        <v/>
      </c>
      <c r="X967" s="17" t="str">
        <f>IF(C967="", "", IF(COUNTIF('Client List'!$Y$12:$Y$261, C967)=0, "X", ""))</f>
        <v/>
      </c>
      <c r="Z967" s="17" t="str">
        <f>IF(E967="", "", IF(COUNTIF('Client List'!$Y$12:$Y$261, E967)=0, "X", ""))</f>
        <v/>
      </c>
      <c r="AB967" s="17" t="str">
        <f>IF(G967="", "", IF(COUNTIF('Client List'!$Y$12:$Y$261, G967)=0, "X", ""))</f>
        <v/>
      </c>
      <c r="AD967" s="17" t="str">
        <f>IF(I967="", "", IF(COUNTIF('Client List'!$Y$12:$Y$261, I967)=0, "X", ""))</f>
        <v/>
      </c>
    </row>
    <row r="968" spans="1:30" x14ac:dyDescent="0.25">
      <c r="A968" s="48"/>
      <c r="B968" s="64"/>
      <c r="C968" s="57"/>
      <c r="D968" s="59"/>
      <c r="E968" s="57"/>
      <c r="F968" s="59"/>
      <c r="G968" s="57"/>
      <c r="H968" s="59"/>
      <c r="I968" s="57"/>
      <c r="J968" s="59"/>
      <c r="K968" s="48"/>
      <c r="M968" s="17" t="str">
        <f>IF($B968="", "", IF($B968&gt;'Client List'!$AA$22, 'Client List'!$AB$21, TEXT($B968, "mmm yyyy")))</f>
        <v/>
      </c>
      <c r="O968" s="17" t="str">
        <f t="shared" si="70"/>
        <v/>
      </c>
      <c r="S968" s="17" t="str">
        <f t="shared" si="71"/>
        <v/>
      </c>
      <c r="T968" s="17" t="str">
        <f t="shared" si="72"/>
        <v/>
      </c>
      <c r="U968" s="17" t="str">
        <f t="shared" si="73"/>
        <v/>
      </c>
      <c r="V968" s="17" t="str">
        <f t="shared" si="74"/>
        <v/>
      </c>
      <c r="X968" s="17" t="str">
        <f>IF(C968="", "", IF(COUNTIF('Client List'!$Y$12:$Y$261, C968)=0, "X", ""))</f>
        <v/>
      </c>
      <c r="Z968" s="17" t="str">
        <f>IF(E968="", "", IF(COUNTIF('Client List'!$Y$12:$Y$261, E968)=0, "X", ""))</f>
        <v/>
      </c>
      <c r="AB968" s="17" t="str">
        <f>IF(G968="", "", IF(COUNTIF('Client List'!$Y$12:$Y$261, G968)=0, "X", ""))</f>
        <v/>
      </c>
      <c r="AD968" s="17" t="str">
        <f>IF(I968="", "", IF(COUNTIF('Client List'!$Y$12:$Y$261, I968)=0, "X", ""))</f>
        <v/>
      </c>
    </row>
    <row r="969" spans="1:30" x14ac:dyDescent="0.25">
      <c r="A969" s="48"/>
      <c r="B969" s="64"/>
      <c r="C969" s="57"/>
      <c r="D969" s="59"/>
      <c r="E969" s="57"/>
      <c r="F969" s="59"/>
      <c r="G969" s="57"/>
      <c r="H969" s="59"/>
      <c r="I969" s="57"/>
      <c r="J969" s="59"/>
      <c r="K969" s="48"/>
      <c r="M969" s="17" t="str">
        <f>IF($B969="", "", IF($B969&gt;'Client List'!$AA$22, 'Client List'!$AB$21, TEXT($B969, "mmm yyyy")))</f>
        <v/>
      </c>
      <c r="O969" s="17" t="str">
        <f t="shared" si="70"/>
        <v/>
      </c>
      <c r="S969" s="17" t="str">
        <f t="shared" si="71"/>
        <v/>
      </c>
      <c r="T969" s="17" t="str">
        <f t="shared" si="72"/>
        <v/>
      </c>
      <c r="U969" s="17" t="str">
        <f t="shared" si="73"/>
        <v/>
      </c>
      <c r="V969" s="17" t="str">
        <f t="shared" si="74"/>
        <v/>
      </c>
      <c r="X969" s="17" t="str">
        <f>IF(C969="", "", IF(COUNTIF('Client List'!$Y$12:$Y$261, C969)=0, "X", ""))</f>
        <v/>
      </c>
      <c r="Z969" s="17" t="str">
        <f>IF(E969="", "", IF(COUNTIF('Client List'!$Y$12:$Y$261, E969)=0, "X", ""))</f>
        <v/>
      </c>
      <c r="AB969" s="17" t="str">
        <f>IF(G969="", "", IF(COUNTIF('Client List'!$Y$12:$Y$261, G969)=0, "X", ""))</f>
        <v/>
      </c>
      <c r="AD969" s="17" t="str">
        <f>IF(I969="", "", IF(COUNTIF('Client List'!$Y$12:$Y$261, I969)=0, "X", ""))</f>
        <v/>
      </c>
    </row>
    <row r="970" spans="1:30" x14ac:dyDescent="0.25">
      <c r="A970" s="48"/>
      <c r="B970" s="64"/>
      <c r="C970" s="57"/>
      <c r="D970" s="59"/>
      <c r="E970" s="57"/>
      <c r="F970" s="59"/>
      <c r="G970" s="57"/>
      <c r="H970" s="59"/>
      <c r="I970" s="57"/>
      <c r="J970" s="59"/>
      <c r="K970" s="48"/>
      <c r="M970" s="17" t="str">
        <f>IF($B970="", "", IF($B970&gt;'Client List'!$AA$22, 'Client List'!$AB$21, TEXT($B970, "mmm yyyy")))</f>
        <v/>
      </c>
      <c r="O970" s="17" t="str">
        <f t="shared" si="70"/>
        <v/>
      </c>
      <c r="S970" s="17" t="str">
        <f t="shared" si="71"/>
        <v/>
      </c>
      <c r="T970" s="17" t="str">
        <f t="shared" si="72"/>
        <v/>
      </c>
      <c r="U970" s="17" t="str">
        <f t="shared" si="73"/>
        <v/>
      </c>
      <c r="V970" s="17" t="str">
        <f t="shared" si="74"/>
        <v/>
      </c>
      <c r="X970" s="17" t="str">
        <f>IF(C970="", "", IF(COUNTIF('Client List'!$Y$12:$Y$261, C970)=0, "X", ""))</f>
        <v/>
      </c>
      <c r="Z970" s="17" t="str">
        <f>IF(E970="", "", IF(COUNTIF('Client List'!$Y$12:$Y$261, E970)=0, "X", ""))</f>
        <v/>
      </c>
      <c r="AB970" s="17" t="str">
        <f>IF(G970="", "", IF(COUNTIF('Client List'!$Y$12:$Y$261, G970)=0, "X", ""))</f>
        <v/>
      </c>
      <c r="AD970" s="17" t="str">
        <f>IF(I970="", "", IF(COUNTIF('Client List'!$Y$12:$Y$261, I970)=0, "X", ""))</f>
        <v/>
      </c>
    </row>
    <row r="971" spans="1:30" x14ac:dyDescent="0.25">
      <c r="A971" s="48"/>
      <c r="B971" s="64"/>
      <c r="C971" s="57"/>
      <c r="D971" s="59"/>
      <c r="E971" s="57"/>
      <c r="F971" s="59"/>
      <c r="G971" s="57"/>
      <c r="H971" s="59"/>
      <c r="I971" s="57"/>
      <c r="J971" s="59"/>
      <c r="K971" s="48"/>
      <c r="M971" s="17" t="str">
        <f>IF($B971="", "", IF($B971&gt;'Client List'!$AA$22, 'Client List'!$AB$21, TEXT($B971, "mmm yyyy")))</f>
        <v/>
      </c>
      <c r="O971" s="17" t="str">
        <f t="shared" si="70"/>
        <v/>
      </c>
      <c r="S971" s="17" t="str">
        <f t="shared" si="71"/>
        <v/>
      </c>
      <c r="T971" s="17" t="str">
        <f t="shared" si="72"/>
        <v/>
      </c>
      <c r="U971" s="17" t="str">
        <f t="shared" si="73"/>
        <v/>
      </c>
      <c r="V971" s="17" t="str">
        <f t="shared" si="74"/>
        <v/>
      </c>
      <c r="X971" s="17" t="str">
        <f>IF(C971="", "", IF(COUNTIF('Client List'!$Y$12:$Y$261, C971)=0, "X", ""))</f>
        <v/>
      </c>
      <c r="Z971" s="17" t="str">
        <f>IF(E971="", "", IF(COUNTIF('Client List'!$Y$12:$Y$261, E971)=0, "X", ""))</f>
        <v/>
      </c>
      <c r="AB971" s="17" t="str">
        <f>IF(G971="", "", IF(COUNTIF('Client List'!$Y$12:$Y$261, G971)=0, "X", ""))</f>
        <v/>
      </c>
      <c r="AD971" s="17" t="str">
        <f>IF(I971="", "", IF(COUNTIF('Client List'!$Y$12:$Y$261, I971)=0, "X", ""))</f>
        <v/>
      </c>
    </row>
    <row r="972" spans="1:30" x14ac:dyDescent="0.25">
      <c r="A972" s="48"/>
      <c r="B972" s="64"/>
      <c r="C972" s="57"/>
      <c r="D972" s="59"/>
      <c r="E972" s="57"/>
      <c r="F972" s="59"/>
      <c r="G972" s="57"/>
      <c r="H972" s="59"/>
      <c r="I972" s="57"/>
      <c r="J972" s="59"/>
      <c r="K972" s="48"/>
      <c r="M972" s="17" t="str">
        <f>IF($B972="", "", IF($B972&gt;'Client List'!$AA$22, 'Client List'!$AB$21, TEXT($B972, "mmm yyyy")))</f>
        <v/>
      </c>
      <c r="O972" s="17" t="str">
        <f t="shared" si="70"/>
        <v/>
      </c>
      <c r="S972" s="17" t="str">
        <f t="shared" si="71"/>
        <v/>
      </c>
      <c r="T972" s="17" t="str">
        <f t="shared" si="72"/>
        <v/>
      </c>
      <c r="U972" s="17" t="str">
        <f t="shared" si="73"/>
        <v/>
      </c>
      <c r="V972" s="17" t="str">
        <f t="shared" si="74"/>
        <v/>
      </c>
      <c r="X972" s="17" t="str">
        <f>IF(C972="", "", IF(COUNTIF('Client List'!$Y$12:$Y$261, C972)=0, "X", ""))</f>
        <v/>
      </c>
      <c r="Z972" s="17" t="str">
        <f>IF(E972="", "", IF(COUNTIF('Client List'!$Y$12:$Y$261, E972)=0, "X", ""))</f>
        <v/>
      </c>
      <c r="AB972" s="17" t="str">
        <f>IF(G972="", "", IF(COUNTIF('Client List'!$Y$12:$Y$261, G972)=0, "X", ""))</f>
        <v/>
      </c>
      <c r="AD972" s="17" t="str">
        <f>IF(I972="", "", IF(COUNTIF('Client List'!$Y$12:$Y$261, I972)=0, "X", ""))</f>
        <v/>
      </c>
    </row>
    <row r="973" spans="1:30" x14ac:dyDescent="0.25">
      <c r="A973" s="48"/>
      <c r="B973" s="64"/>
      <c r="C973" s="57"/>
      <c r="D973" s="59"/>
      <c r="E973" s="57"/>
      <c r="F973" s="59"/>
      <c r="G973" s="57"/>
      <c r="H973" s="59"/>
      <c r="I973" s="57"/>
      <c r="J973" s="59"/>
      <c r="K973" s="48"/>
      <c r="M973" s="17" t="str">
        <f>IF($B973="", "", IF($B973&gt;'Client List'!$AA$22, 'Client List'!$AB$21, TEXT($B973, "mmm yyyy")))</f>
        <v/>
      </c>
      <c r="O973" s="17" t="str">
        <f t="shared" ref="O973:O1011" si="75">IF($B973="", "", IF(OR($B973&lt;$O$6, $B973&gt;$O$7), "X", ""))</f>
        <v/>
      </c>
      <c r="S973" s="17" t="str">
        <f t="shared" ref="S973:S1011" si="76">IF($C973="", "", _xlfn.CONCAT($M973, " - ", $C973))</f>
        <v/>
      </c>
      <c r="T973" s="17" t="str">
        <f t="shared" ref="T973:T1011" si="77">IF($E973="", "", _xlfn.CONCAT($M973, " - ", $E973))</f>
        <v/>
      </c>
      <c r="U973" s="17" t="str">
        <f t="shared" ref="U973:U1011" si="78">IF($G973="", "", _xlfn.CONCAT($M973, " - ", $G973))</f>
        <v/>
      </c>
      <c r="V973" s="17" t="str">
        <f t="shared" ref="V973:V1011" si="79">IF($I973="", "", _xlfn.CONCAT($M973, " - ", $I973))</f>
        <v/>
      </c>
      <c r="X973" s="17" t="str">
        <f>IF(C973="", "", IF(COUNTIF('Client List'!$Y$12:$Y$261, C973)=0, "X", ""))</f>
        <v/>
      </c>
      <c r="Z973" s="17" t="str">
        <f>IF(E973="", "", IF(COUNTIF('Client List'!$Y$12:$Y$261, E973)=0, "X", ""))</f>
        <v/>
      </c>
      <c r="AB973" s="17" t="str">
        <f>IF(G973="", "", IF(COUNTIF('Client List'!$Y$12:$Y$261, G973)=0, "X", ""))</f>
        <v/>
      </c>
      <c r="AD973" s="17" t="str">
        <f>IF(I973="", "", IF(COUNTIF('Client List'!$Y$12:$Y$261, I973)=0, "X", ""))</f>
        <v/>
      </c>
    </row>
    <row r="974" spans="1:30" x14ac:dyDescent="0.25">
      <c r="A974" s="48"/>
      <c r="B974" s="64"/>
      <c r="C974" s="57"/>
      <c r="D974" s="59"/>
      <c r="E974" s="57"/>
      <c r="F974" s="59"/>
      <c r="G974" s="57"/>
      <c r="H974" s="59"/>
      <c r="I974" s="57"/>
      <c r="J974" s="59"/>
      <c r="K974" s="48"/>
      <c r="M974" s="17" t="str">
        <f>IF($B974="", "", IF($B974&gt;'Client List'!$AA$22, 'Client List'!$AB$21, TEXT($B974, "mmm yyyy")))</f>
        <v/>
      </c>
      <c r="O974" s="17" t="str">
        <f t="shared" si="75"/>
        <v/>
      </c>
      <c r="S974" s="17" t="str">
        <f t="shared" si="76"/>
        <v/>
      </c>
      <c r="T974" s="17" t="str">
        <f t="shared" si="77"/>
        <v/>
      </c>
      <c r="U974" s="17" t="str">
        <f t="shared" si="78"/>
        <v/>
      </c>
      <c r="V974" s="17" t="str">
        <f t="shared" si="79"/>
        <v/>
      </c>
      <c r="X974" s="17" t="str">
        <f>IF(C974="", "", IF(COUNTIF('Client List'!$Y$12:$Y$261, C974)=0, "X", ""))</f>
        <v/>
      </c>
      <c r="Z974" s="17" t="str">
        <f>IF(E974="", "", IF(COUNTIF('Client List'!$Y$12:$Y$261, E974)=0, "X", ""))</f>
        <v/>
      </c>
      <c r="AB974" s="17" t="str">
        <f>IF(G974="", "", IF(COUNTIF('Client List'!$Y$12:$Y$261, G974)=0, "X", ""))</f>
        <v/>
      </c>
      <c r="AD974" s="17" t="str">
        <f>IF(I974="", "", IF(COUNTIF('Client List'!$Y$12:$Y$261, I974)=0, "X", ""))</f>
        <v/>
      </c>
    </row>
    <row r="975" spans="1:30" x14ac:dyDescent="0.25">
      <c r="A975" s="48"/>
      <c r="B975" s="64"/>
      <c r="C975" s="57"/>
      <c r="D975" s="59"/>
      <c r="E975" s="57"/>
      <c r="F975" s="59"/>
      <c r="G975" s="57"/>
      <c r="H975" s="59"/>
      <c r="I975" s="57"/>
      <c r="J975" s="59"/>
      <c r="K975" s="48"/>
      <c r="M975" s="17" t="str">
        <f>IF($B975="", "", IF($B975&gt;'Client List'!$AA$22, 'Client List'!$AB$21, TEXT($B975, "mmm yyyy")))</f>
        <v/>
      </c>
      <c r="O975" s="17" t="str">
        <f t="shared" si="75"/>
        <v/>
      </c>
      <c r="S975" s="17" t="str">
        <f t="shared" si="76"/>
        <v/>
      </c>
      <c r="T975" s="17" t="str">
        <f t="shared" si="77"/>
        <v/>
      </c>
      <c r="U975" s="17" t="str">
        <f t="shared" si="78"/>
        <v/>
      </c>
      <c r="V975" s="17" t="str">
        <f t="shared" si="79"/>
        <v/>
      </c>
      <c r="X975" s="17" t="str">
        <f>IF(C975="", "", IF(COUNTIF('Client List'!$Y$12:$Y$261, C975)=0, "X", ""))</f>
        <v/>
      </c>
      <c r="Z975" s="17" t="str">
        <f>IF(E975="", "", IF(COUNTIF('Client List'!$Y$12:$Y$261, E975)=0, "X", ""))</f>
        <v/>
      </c>
      <c r="AB975" s="17" t="str">
        <f>IF(G975="", "", IF(COUNTIF('Client List'!$Y$12:$Y$261, G975)=0, "X", ""))</f>
        <v/>
      </c>
      <c r="AD975" s="17" t="str">
        <f>IF(I975="", "", IF(COUNTIF('Client List'!$Y$12:$Y$261, I975)=0, "X", ""))</f>
        <v/>
      </c>
    </row>
    <row r="976" spans="1:30" x14ac:dyDescent="0.25">
      <c r="A976" s="48"/>
      <c r="B976" s="64"/>
      <c r="C976" s="57"/>
      <c r="D976" s="59"/>
      <c r="E976" s="57"/>
      <c r="F976" s="59"/>
      <c r="G976" s="57"/>
      <c r="H976" s="59"/>
      <c r="I976" s="57"/>
      <c r="J976" s="59"/>
      <c r="K976" s="48"/>
      <c r="M976" s="17" t="str">
        <f>IF($B976="", "", IF($B976&gt;'Client List'!$AA$22, 'Client List'!$AB$21, TEXT($B976, "mmm yyyy")))</f>
        <v/>
      </c>
      <c r="O976" s="17" t="str">
        <f t="shared" si="75"/>
        <v/>
      </c>
      <c r="S976" s="17" t="str">
        <f t="shared" si="76"/>
        <v/>
      </c>
      <c r="T976" s="17" t="str">
        <f t="shared" si="77"/>
        <v/>
      </c>
      <c r="U976" s="17" t="str">
        <f t="shared" si="78"/>
        <v/>
      </c>
      <c r="V976" s="17" t="str">
        <f t="shared" si="79"/>
        <v/>
      </c>
      <c r="X976" s="17" t="str">
        <f>IF(C976="", "", IF(COUNTIF('Client List'!$Y$12:$Y$261, C976)=0, "X", ""))</f>
        <v/>
      </c>
      <c r="Z976" s="17" t="str">
        <f>IF(E976="", "", IF(COUNTIF('Client List'!$Y$12:$Y$261, E976)=0, "X", ""))</f>
        <v/>
      </c>
      <c r="AB976" s="17" t="str">
        <f>IF(G976="", "", IF(COUNTIF('Client List'!$Y$12:$Y$261, G976)=0, "X", ""))</f>
        <v/>
      </c>
      <c r="AD976" s="17" t="str">
        <f>IF(I976="", "", IF(COUNTIF('Client List'!$Y$12:$Y$261, I976)=0, "X", ""))</f>
        <v/>
      </c>
    </row>
    <row r="977" spans="1:30" x14ac:dyDescent="0.25">
      <c r="A977" s="48"/>
      <c r="B977" s="64"/>
      <c r="C977" s="57"/>
      <c r="D977" s="59"/>
      <c r="E977" s="57"/>
      <c r="F977" s="59"/>
      <c r="G977" s="57"/>
      <c r="H977" s="59"/>
      <c r="I977" s="57"/>
      <c r="J977" s="59"/>
      <c r="K977" s="48"/>
      <c r="M977" s="17" t="str">
        <f>IF($B977="", "", IF($B977&gt;'Client List'!$AA$22, 'Client List'!$AB$21, TEXT($B977, "mmm yyyy")))</f>
        <v/>
      </c>
      <c r="O977" s="17" t="str">
        <f t="shared" si="75"/>
        <v/>
      </c>
      <c r="S977" s="17" t="str">
        <f t="shared" si="76"/>
        <v/>
      </c>
      <c r="T977" s="17" t="str">
        <f t="shared" si="77"/>
        <v/>
      </c>
      <c r="U977" s="17" t="str">
        <f t="shared" si="78"/>
        <v/>
      </c>
      <c r="V977" s="17" t="str">
        <f t="shared" si="79"/>
        <v/>
      </c>
      <c r="X977" s="17" t="str">
        <f>IF(C977="", "", IF(COUNTIF('Client List'!$Y$12:$Y$261, C977)=0, "X", ""))</f>
        <v/>
      </c>
      <c r="Z977" s="17" t="str">
        <f>IF(E977="", "", IF(COUNTIF('Client List'!$Y$12:$Y$261, E977)=0, "X", ""))</f>
        <v/>
      </c>
      <c r="AB977" s="17" t="str">
        <f>IF(G977="", "", IF(COUNTIF('Client List'!$Y$12:$Y$261, G977)=0, "X", ""))</f>
        <v/>
      </c>
      <c r="AD977" s="17" t="str">
        <f>IF(I977="", "", IF(COUNTIF('Client List'!$Y$12:$Y$261, I977)=0, "X", ""))</f>
        <v/>
      </c>
    </row>
    <row r="978" spans="1:30" x14ac:dyDescent="0.25">
      <c r="A978" s="48"/>
      <c r="B978" s="64"/>
      <c r="C978" s="57"/>
      <c r="D978" s="59"/>
      <c r="E978" s="57"/>
      <c r="F978" s="59"/>
      <c r="G978" s="57"/>
      <c r="H978" s="59"/>
      <c r="I978" s="57"/>
      <c r="J978" s="59"/>
      <c r="K978" s="48"/>
      <c r="M978" s="17" t="str">
        <f>IF($B978="", "", IF($B978&gt;'Client List'!$AA$22, 'Client List'!$AB$21, TEXT($B978, "mmm yyyy")))</f>
        <v/>
      </c>
      <c r="O978" s="17" t="str">
        <f t="shared" si="75"/>
        <v/>
      </c>
      <c r="S978" s="17" t="str">
        <f t="shared" si="76"/>
        <v/>
      </c>
      <c r="T978" s="17" t="str">
        <f t="shared" si="77"/>
        <v/>
      </c>
      <c r="U978" s="17" t="str">
        <f t="shared" si="78"/>
        <v/>
      </c>
      <c r="V978" s="17" t="str">
        <f t="shared" si="79"/>
        <v/>
      </c>
      <c r="X978" s="17" t="str">
        <f>IF(C978="", "", IF(COUNTIF('Client List'!$Y$12:$Y$261, C978)=0, "X", ""))</f>
        <v/>
      </c>
      <c r="Z978" s="17" t="str">
        <f>IF(E978="", "", IF(COUNTIF('Client List'!$Y$12:$Y$261, E978)=0, "X", ""))</f>
        <v/>
      </c>
      <c r="AB978" s="17" t="str">
        <f>IF(G978="", "", IF(COUNTIF('Client List'!$Y$12:$Y$261, G978)=0, "X", ""))</f>
        <v/>
      </c>
      <c r="AD978" s="17" t="str">
        <f>IF(I978="", "", IF(COUNTIF('Client List'!$Y$12:$Y$261, I978)=0, "X", ""))</f>
        <v/>
      </c>
    </row>
    <row r="979" spans="1:30" x14ac:dyDescent="0.25">
      <c r="A979" s="48"/>
      <c r="B979" s="64"/>
      <c r="C979" s="57"/>
      <c r="D979" s="59"/>
      <c r="E979" s="57"/>
      <c r="F979" s="59"/>
      <c r="G979" s="57"/>
      <c r="H979" s="59"/>
      <c r="I979" s="57"/>
      <c r="J979" s="59"/>
      <c r="K979" s="48"/>
      <c r="M979" s="17" t="str">
        <f>IF($B979="", "", IF($B979&gt;'Client List'!$AA$22, 'Client List'!$AB$21, TEXT($B979, "mmm yyyy")))</f>
        <v/>
      </c>
      <c r="O979" s="17" t="str">
        <f t="shared" si="75"/>
        <v/>
      </c>
      <c r="S979" s="17" t="str">
        <f t="shared" si="76"/>
        <v/>
      </c>
      <c r="T979" s="17" t="str">
        <f t="shared" si="77"/>
        <v/>
      </c>
      <c r="U979" s="17" t="str">
        <f t="shared" si="78"/>
        <v/>
      </c>
      <c r="V979" s="17" t="str">
        <f t="shared" si="79"/>
        <v/>
      </c>
      <c r="X979" s="17" t="str">
        <f>IF(C979="", "", IF(COUNTIF('Client List'!$Y$12:$Y$261, C979)=0, "X", ""))</f>
        <v/>
      </c>
      <c r="Z979" s="17" t="str">
        <f>IF(E979="", "", IF(COUNTIF('Client List'!$Y$12:$Y$261, E979)=0, "X", ""))</f>
        <v/>
      </c>
      <c r="AB979" s="17" t="str">
        <f>IF(G979="", "", IF(COUNTIF('Client List'!$Y$12:$Y$261, G979)=0, "X", ""))</f>
        <v/>
      </c>
      <c r="AD979" s="17" t="str">
        <f>IF(I979="", "", IF(COUNTIF('Client List'!$Y$12:$Y$261, I979)=0, "X", ""))</f>
        <v/>
      </c>
    </row>
    <row r="980" spans="1:30" x14ac:dyDescent="0.25">
      <c r="A980" s="48"/>
      <c r="B980" s="64"/>
      <c r="C980" s="57"/>
      <c r="D980" s="59"/>
      <c r="E980" s="57"/>
      <c r="F980" s="59"/>
      <c r="G980" s="57"/>
      <c r="H980" s="59"/>
      <c r="I980" s="57"/>
      <c r="J980" s="59"/>
      <c r="K980" s="48"/>
      <c r="M980" s="17" t="str">
        <f>IF($B980="", "", IF($B980&gt;'Client List'!$AA$22, 'Client List'!$AB$21, TEXT($B980, "mmm yyyy")))</f>
        <v/>
      </c>
      <c r="O980" s="17" t="str">
        <f t="shared" si="75"/>
        <v/>
      </c>
      <c r="S980" s="17" t="str">
        <f t="shared" si="76"/>
        <v/>
      </c>
      <c r="T980" s="17" t="str">
        <f t="shared" si="77"/>
        <v/>
      </c>
      <c r="U980" s="17" t="str">
        <f t="shared" si="78"/>
        <v/>
      </c>
      <c r="V980" s="17" t="str">
        <f t="shared" si="79"/>
        <v/>
      </c>
      <c r="X980" s="17" t="str">
        <f>IF(C980="", "", IF(COUNTIF('Client List'!$Y$12:$Y$261, C980)=0, "X", ""))</f>
        <v/>
      </c>
      <c r="Z980" s="17" t="str">
        <f>IF(E980="", "", IF(COUNTIF('Client List'!$Y$12:$Y$261, E980)=0, "X", ""))</f>
        <v/>
      </c>
      <c r="AB980" s="17" t="str">
        <f>IF(G980="", "", IF(COUNTIF('Client List'!$Y$12:$Y$261, G980)=0, "X", ""))</f>
        <v/>
      </c>
      <c r="AD980" s="17" t="str">
        <f>IF(I980="", "", IF(COUNTIF('Client List'!$Y$12:$Y$261, I980)=0, "X", ""))</f>
        <v/>
      </c>
    </row>
    <row r="981" spans="1:30" x14ac:dyDescent="0.25">
      <c r="A981" s="48"/>
      <c r="B981" s="64"/>
      <c r="C981" s="57"/>
      <c r="D981" s="59"/>
      <c r="E981" s="57"/>
      <c r="F981" s="59"/>
      <c r="G981" s="57"/>
      <c r="H981" s="59"/>
      <c r="I981" s="57"/>
      <c r="J981" s="59"/>
      <c r="K981" s="48"/>
      <c r="M981" s="17" t="str">
        <f>IF($B981="", "", IF($B981&gt;'Client List'!$AA$22, 'Client List'!$AB$21, TEXT($B981, "mmm yyyy")))</f>
        <v/>
      </c>
      <c r="O981" s="17" t="str">
        <f t="shared" si="75"/>
        <v/>
      </c>
      <c r="S981" s="17" t="str">
        <f t="shared" si="76"/>
        <v/>
      </c>
      <c r="T981" s="17" t="str">
        <f t="shared" si="77"/>
        <v/>
      </c>
      <c r="U981" s="17" t="str">
        <f t="shared" si="78"/>
        <v/>
      </c>
      <c r="V981" s="17" t="str">
        <f t="shared" si="79"/>
        <v/>
      </c>
      <c r="X981" s="17" t="str">
        <f>IF(C981="", "", IF(COUNTIF('Client List'!$Y$12:$Y$261, C981)=0, "X", ""))</f>
        <v/>
      </c>
      <c r="Z981" s="17" t="str">
        <f>IF(E981="", "", IF(COUNTIF('Client List'!$Y$12:$Y$261, E981)=0, "X", ""))</f>
        <v/>
      </c>
      <c r="AB981" s="17" t="str">
        <f>IF(G981="", "", IF(COUNTIF('Client List'!$Y$12:$Y$261, G981)=0, "X", ""))</f>
        <v/>
      </c>
      <c r="AD981" s="17" t="str">
        <f>IF(I981="", "", IF(COUNTIF('Client List'!$Y$12:$Y$261, I981)=0, "X", ""))</f>
        <v/>
      </c>
    </row>
    <row r="982" spans="1:30" x14ac:dyDescent="0.25">
      <c r="A982" s="48"/>
      <c r="B982" s="64"/>
      <c r="C982" s="57"/>
      <c r="D982" s="59"/>
      <c r="E982" s="57"/>
      <c r="F982" s="59"/>
      <c r="G982" s="57"/>
      <c r="H982" s="59"/>
      <c r="I982" s="57"/>
      <c r="J982" s="59"/>
      <c r="K982" s="48"/>
      <c r="M982" s="17" t="str">
        <f>IF($B982="", "", IF($B982&gt;'Client List'!$AA$22, 'Client List'!$AB$21, TEXT($B982, "mmm yyyy")))</f>
        <v/>
      </c>
      <c r="O982" s="17" t="str">
        <f t="shared" si="75"/>
        <v/>
      </c>
      <c r="S982" s="17" t="str">
        <f t="shared" si="76"/>
        <v/>
      </c>
      <c r="T982" s="17" t="str">
        <f t="shared" si="77"/>
        <v/>
      </c>
      <c r="U982" s="17" t="str">
        <f t="shared" si="78"/>
        <v/>
      </c>
      <c r="V982" s="17" t="str">
        <f t="shared" si="79"/>
        <v/>
      </c>
      <c r="X982" s="17" t="str">
        <f>IF(C982="", "", IF(COUNTIF('Client List'!$Y$12:$Y$261, C982)=0, "X", ""))</f>
        <v/>
      </c>
      <c r="Z982" s="17" t="str">
        <f>IF(E982="", "", IF(COUNTIF('Client List'!$Y$12:$Y$261, E982)=0, "X", ""))</f>
        <v/>
      </c>
      <c r="AB982" s="17" t="str">
        <f>IF(G982="", "", IF(COUNTIF('Client List'!$Y$12:$Y$261, G982)=0, "X", ""))</f>
        <v/>
      </c>
      <c r="AD982" s="17" t="str">
        <f>IF(I982="", "", IF(COUNTIF('Client List'!$Y$12:$Y$261, I982)=0, "X", ""))</f>
        <v/>
      </c>
    </row>
    <row r="983" spans="1:30" x14ac:dyDescent="0.25">
      <c r="A983" s="48"/>
      <c r="B983" s="64"/>
      <c r="C983" s="57"/>
      <c r="D983" s="59"/>
      <c r="E983" s="57"/>
      <c r="F983" s="59"/>
      <c r="G983" s="57"/>
      <c r="H983" s="59"/>
      <c r="I983" s="57"/>
      <c r="J983" s="59"/>
      <c r="K983" s="48"/>
      <c r="M983" s="17" t="str">
        <f>IF($B983="", "", IF($B983&gt;'Client List'!$AA$22, 'Client List'!$AB$21, TEXT($B983, "mmm yyyy")))</f>
        <v/>
      </c>
      <c r="O983" s="17" t="str">
        <f t="shared" si="75"/>
        <v/>
      </c>
      <c r="S983" s="17" t="str">
        <f t="shared" si="76"/>
        <v/>
      </c>
      <c r="T983" s="17" t="str">
        <f t="shared" si="77"/>
        <v/>
      </c>
      <c r="U983" s="17" t="str">
        <f t="shared" si="78"/>
        <v/>
      </c>
      <c r="V983" s="17" t="str">
        <f t="shared" si="79"/>
        <v/>
      </c>
      <c r="X983" s="17" t="str">
        <f>IF(C983="", "", IF(COUNTIF('Client List'!$Y$12:$Y$261, C983)=0, "X", ""))</f>
        <v/>
      </c>
      <c r="Z983" s="17" t="str">
        <f>IF(E983="", "", IF(COUNTIF('Client List'!$Y$12:$Y$261, E983)=0, "X", ""))</f>
        <v/>
      </c>
      <c r="AB983" s="17" t="str">
        <f>IF(G983="", "", IF(COUNTIF('Client List'!$Y$12:$Y$261, G983)=0, "X", ""))</f>
        <v/>
      </c>
      <c r="AD983" s="17" t="str">
        <f>IF(I983="", "", IF(COUNTIF('Client List'!$Y$12:$Y$261, I983)=0, "X", ""))</f>
        <v/>
      </c>
    </row>
    <row r="984" spans="1:30" x14ac:dyDescent="0.25">
      <c r="A984" s="48"/>
      <c r="B984" s="64"/>
      <c r="C984" s="57"/>
      <c r="D984" s="59"/>
      <c r="E984" s="57"/>
      <c r="F984" s="59"/>
      <c r="G984" s="57"/>
      <c r="H984" s="59"/>
      <c r="I984" s="57"/>
      <c r="J984" s="59"/>
      <c r="K984" s="48"/>
      <c r="M984" s="17" t="str">
        <f>IF($B984="", "", IF($B984&gt;'Client List'!$AA$22, 'Client List'!$AB$21, TEXT($B984, "mmm yyyy")))</f>
        <v/>
      </c>
      <c r="O984" s="17" t="str">
        <f t="shared" si="75"/>
        <v/>
      </c>
      <c r="S984" s="17" t="str">
        <f t="shared" si="76"/>
        <v/>
      </c>
      <c r="T984" s="17" t="str">
        <f t="shared" si="77"/>
        <v/>
      </c>
      <c r="U984" s="17" t="str">
        <f t="shared" si="78"/>
        <v/>
      </c>
      <c r="V984" s="17" t="str">
        <f t="shared" si="79"/>
        <v/>
      </c>
      <c r="X984" s="17" t="str">
        <f>IF(C984="", "", IF(COUNTIF('Client List'!$Y$12:$Y$261, C984)=0, "X", ""))</f>
        <v/>
      </c>
      <c r="Z984" s="17" t="str">
        <f>IF(E984="", "", IF(COUNTIF('Client List'!$Y$12:$Y$261, E984)=0, "X", ""))</f>
        <v/>
      </c>
      <c r="AB984" s="17" t="str">
        <f>IF(G984="", "", IF(COUNTIF('Client List'!$Y$12:$Y$261, G984)=0, "X", ""))</f>
        <v/>
      </c>
      <c r="AD984" s="17" t="str">
        <f>IF(I984="", "", IF(COUNTIF('Client List'!$Y$12:$Y$261, I984)=0, "X", ""))</f>
        <v/>
      </c>
    </row>
    <row r="985" spans="1:30" x14ac:dyDescent="0.25">
      <c r="A985" s="48"/>
      <c r="B985" s="64"/>
      <c r="C985" s="57"/>
      <c r="D985" s="59"/>
      <c r="E985" s="57"/>
      <c r="F985" s="59"/>
      <c r="G985" s="57"/>
      <c r="H985" s="59"/>
      <c r="I985" s="57"/>
      <c r="J985" s="59"/>
      <c r="K985" s="48"/>
      <c r="M985" s="17" t="str">
        <f>IF($B985="", "", IF($B985&gt;'Client List'!$AA$22, 'Client List'!$AB$21, TEXT($B985, "mmm yyyy")))</f>
        <v/>
      </c>
      <c r="O985" s="17" t="str">
        <f t="shared" si="75"/>
        <v/>
      </c>
      <c r="S985" s="17" t="str">
        <f t="shared" si="76"/>
        <v/>
      </c>
      <c r="T985" s="17" t="str">
        <f t="shared" si="77"/>
        <v/>
      </c>
      <c r="U985" s="17" t="str">
        <f t="shared" si="78"/>
        <v/>
      </c>
      <c r="V985" s="17" t="str">
        <f t="shared" si="79"/>
        <v/>
      </c>
      <c r="X985" s="17" t="str">
        <f>IF(C985="", "", IF(COUNTIF('Client List'!$Y$12:$Y$261, C985)=0, "X", ""))</f>
        <v/>
      </c>
      <c r="Z985" s="17" t="str">
        <f>IF(E985="", "", IF(COUNTIF('Client List'!$Y$12:$Y$261, E985)=0, "X", ""))</f>
        <v/>
      </c>
      <c r="AB985" s="17" t="str">
        <f>IF(G985="", "", IF(COUNTIF('Client List'!$Y$12:$Y$261, G985)=0, "X", ""))</f>
        <v/>
      </c>
      <c r="AD985" s="17" t="str">
        <f>IF(I985="", "", IF(COUNTIF('Client List'!$Y$12:$Y$261, I985)=0, "X", ""))</f>
        <v/>
      </c>
    </row>
    <row r="986" spans="1:30" x14ac:dyDescent="0.25">
      <c r="A986" s="48"/>
      <c r="B986" s="64"/>
      <c r="C986" s="57"/>
      <c r="D986" s="59"/>
      <c r="E986" s="57"/>
      <c r="F986" s="59"/>
      <c r="G986" s="57"/>
      <c r="H986" s="59"/>
      <c r="I986" s="57"/>
      <c r="J986" s="59"/>
      <c r="K986" s="48"/>
      <c r="M986" s="17" t="str">
        <f>IF($B986="", "", IF($B986&gt;'Client List'!$AA$22, 'Client List'!$AB$21, TEXT($B986, "mmm yyyy")))</f>
        <v/>
      </c>
      <c r="O986" s="17" t="str">
        <f t="shared" si="75"/>
        <v/>
      </c>
      <c r="S986" s="17" t="str">
        <f t="shared" si="76"/>
        <v/>
      </c>
      <c r="T986" s="17" t="str">
        <f t="shared" si="77"/>
        <v/>
      </c>
      <c r="U986" s="17" t="str">
        <f t="shared" si="78"/>
        <v/>
      </c>
      <c r="V986" s="17" t="str">
        <f t="shared" si="79"/>
        <v/>
      </c>
      <c r="X986" s="17" t="str">
        <f>IF(C986="", "", IF(COUNTIF('Client List'!$Y$12:$Y$261, C986)=0, "X", ""))</f>
        <v/>
      </c>
      <c r="Z986" s="17" t="str">
        <f>IF(E986="", "", IF(COUNTIF('Client List'!$Y$12:$Y$261, E986)=0, "X", ""))</f>
        <v/>
      </c>
      <c r="AB986" s="17" t="str">
        <f>IF(G986="", "", IF(COUNTIF('Client List'!$Y$12:$Y$261, G986)=0, "X", ""))</f>
        <v/>
      </c>
      <c r="AD986" s="17" t="str">
        <f>IF(I986="", "", IF(COUNTIF('Client List'!$Y$12:$Y$261, I986)=0, "X", ""))</f>
        <v/>
      </c>
    </row>
    <row r="987" spans="1:30" x14ac:dyDescent="0.25">
      <c r="A987" s="48"/>
      <c r="B987" s="64"/>
      <c r="C987" s="57"/>
      <c r="D987" s="59"/>
      <c r="E987" s="57"/>
      <c r="F987" s="59"/>
      <c r="G987" s="57"/>
      <c r="H987" s="59"/>
      <c r="I987" s="57"/>
      <c r="J987" s="59"/>
      <c r="K987" s="48"/>
      <c r="M987" s="17" t="str">
        <f>IF($B987="", "", IF($B987&gt;'Client List'!$AA$22, 'Client List'!$AB$21, TEXT($B987, "mmm yyyy")))</f>
        <v/>
      </c>
      <c r="O987" s="17" t="str">
        <f t="shared" si="75"/>
        <v/>
      </c>
      <c r="S987" s="17" t="str">
        <f t="shared" si="76"/>
        <v/>
      </c>
      <c r="T987" s="17" t="str">
        <f t="shared" si="77"/>
        <v/>
      </c>
      <c r="U987" s="17" t="str">
        <f t="shared" si="78"/>
        <v/>
      </c>
      <c r="V987" s="17" t="str">
        <f t="shared" si="79"/>
        <v/>
      </c>
      <c r="X987" s="17" t="str">
        <f>IF(C987="", "", IF(COUNTIF('Client List'!$Y$12:$Y$261, C987)=0, "X", ""))</f>
        <v/>
      </c>
      <c r="Z987" s="17" t="str">
        <f>IF(E987="", "", IF(COUNTIF('Client List'!$Y$12:$Y$261, E987)=0, "X", ""))</f>
        <v/>
      </c>
      <c r="AB987" s="17" t="str">
        <f>IF(G987="", "", IF(COUNTIF('Client List'!$Y$12:$Y$261, G987)=0, "X", ""))</f>
        <v/>
      </c>
      <c r="AD987" s="17" t="str">
        <f>IF(I987="", "", IF(COUNTIF('Client List'!$Y$12:$Y$261, I987)=0, "X", ""))</f>
        <v/>
      </c>
    </row>
    <row r="988" spans="1:30" x14ac:dyDescent="0.25">
      <c r="A988" s="48"/>
      <c r="B988" s="64"/>
      <c r="C988" s="57"/>
      <c r="D988" s="59"/>
      <c r="E988" s="57"/>
      <c r="F988" s="59"/>
      <c r="G988" s="57"/>
      <c r="H988" s="59"/>
      <c r="I988" s="57"/>
      <c r="J988" s="59"/>
      <c r="K988" s="48"/>
      <c r="M988" s="17" t="str">
        <f>IF($B988="", "", IF($B988&gt;'Client List'!$AA$22, 'Client List'!$AB$21, TEXT($B988, "mmm yyyy")))</f>
        <v/>
      </c>
      <c r="O988" s="17" t="str">
        <f t="shared" si="75"/>
        <v/>
      </c>
      <c r="S988" s="17" t="str">
        <f t="shared" si="76"/>
        <v/>
      </c>
      <c r="T988" s="17" t="str">
        <f t="shared" si="77"/>
        <v/>
      </c>
      <c r="U988" s="17" t="str">
        <f t="shared" si="78"/>
        <v/>
      </c>
      <c r="V988" s="17" t="str">
        <f t="shared" si="79"/>
        <v/>
      </c>
      <c r="X988" s="17" t="str">
        <f>IF(C988="", "", IF(COUNTIF('Client List'!$Y$12:$Y$261, C988)=0, "X", ""))</f>
        <v/>
      </c>
      <c r="Z988" s="17" t="str">
        <f>IF(E988="", "", IF(COUNTIF('Client List'!$Y$12:$Y$261, E988)=0, "X", ""))</f>
        <v/>
      </c>
      <c r="AB988" s="17" t="str">
        <f>IF(G988="", "", IF(COUNTIF('Client List'!$Y$12:$Y$261, G988)=0, "X", ""))</f>
        <v/>
      </c>
      <c r="AD988" s="17" t="str">
        <f>IF(I988="", "", IF(COUNTIF('Client List'!$Y$12:$Y$261, I988)=0, "X", ""))</f>
        <v/>
      </c>
    </row>
    <row r="989" spans="1:30" x14ac:dyDescent="0.25">
      <c r="A989" s="48"/>
      <c r="B989" s="64"/>
      <c r="C989" s="57"/>
      <c r="D989" s="59"/>
      <c r="E989" s="57"/>
      <c r="F989" s="59"/>
      <c r="G989" s="57"/>
      <c r="H989" s="59"/>
      <c r="I989" s="57"/>
      <c r="J989" s="59"/>
      <c r="K989" s="48"/>
      <c r="M989" s="17" t="str">
        <f>IF($B989="", "", IF($B989&gt;'Client List'!$AA$22, 'Client List'!$AB$21, TEXT($B989, "mmm yyyy")))</f>
        <v/>
      </c>
      <c r="O989" s="17" t="str">
        <f t="shared" si="75"/>
        <v/>
      </c>
      <c r="S989" s="17" t="str">
        <f t="shared" si="76"/>
        <v/>
      </c>
      <c r="T989" s="17" t="str">
        <f t="shared" si="77"/>
        <v/>
      </c>
      <c r="U989" s="17" t="str">
        <f t="shared" si="78"/>
        <v/>
      </c>
      <c r="V989" s="17" t="str">
        <f t="shared" si="79"/>
        <v/>
      </c>
      <c r="X989" s="17" t="str">
        <f>IF(C989="", "", IF(COUNTIF('Client List'!$Y$12:$Y$261, C989)=0, "X", ""))</f>
        <v/>
      </c>
      <c r="Z989" s="17" t="str">
        <f>IF(E989="", "", IF(COUNTIF('Client List'!$Y$12:$Y$261, E989)=0, "X", ""))</f>
        <v/>
      </c>
      <c r="AB989" s="17" t="str">
        <f>IF(G989="", "", IF(COUNTIF('Client List'!$Y$12:$Y$261, G989)=0, "X", ""))</f>
        <v/>
      </c>
      <c r="AD989" s="17" t="str">
        <f>IF(I989="", "", IF(COUNTIF('Client List'!$Y$12:$Y$261, I989)=0, "X", ""))</f>
        <v/>
      </c>
    </row>
    <row r="990" spans="1:30" x14ac:dyDescent="0.25">
      <c r="A990" s="48"/>
      <c r="B990" s="64"/>
      <c r="C990" s="57"/>
      <c r="D990" s="59"/>
      <c r="E990" s="57"/>
      <c r="F990" s="59"/>
      <c r="G990" s="57"/>
      <c r="H990" s="59"/>
      <c r="I990" s="57"/>
      <c r="J990" s="59"/>
      <c r="K990" s="48"/>
      <c r="M990" s="17" t="str">
        <f>IF($B990="", "", IF($B990&gt;'Client List'!$AA$22, 'Client List'!$AB$21, TEXT($B990, "mmm yyyy")))</f>
        <v/>
      </c>
      <c r="O990" s="17" t="str">
        <f t="shared" si="75"/>
        <v/>
      </c>
      <c r="S990" s="17" t="str">
        <f t="shared" si="76"/>
        <v/>
      </c>
      <c r="T990" s="17" t="str">
        <f t="shared" si="77"/>
        <v/>
      </c>
      <c r="U990" s="17" t="str">
        <f t="shared" si="78"/>
        <v/>
      </c>
      <c r="V990" s="17" t="str">
        <f t="shared" si="79"/>
        <v/>
      </c>
      <c r="X990" s="17" t="str">
        <f>IF(C990="", "", IF(COUNTIF('Client List'!$Y$12:$Y$261, C990)=0, "X", ""))</f>
        <v/>
      </c>
      <c r="Z990" s="17" t="str">
        <f>IF(E990="", "", IF(COUNTIF('Client List'!$Y$12:$Y$261, E990)=0, "X", ""))</f>
        <v/>
      </c>
      <c r="AB990" s="17" t="str">
        <f>IF(G990="", "", IF(COUNTIF('Client List'!$Y$12:$Y$261, G990)=0, "X", ""))</f>
        <v/>
      </c>
      <c r="AD990" s="17" t="str">
        <f>IF(I990="", "", IF(COUNTIF('Client List'!$Y$12:$Y$261, I990)=0, "X", ""))</f>
        <v/>
      </c>
    </row>
    <row r="991" spans="1:30" x14ac:dyDescent="0.25">
      <c r="A991" s="48"/>
      <c r="B991" s="64"/>
      <c r="C991" s="57"/>
      <c r="D991" s="59"/>
      <c r="E991" s="57"/>
      <c r="F991" s="59"/>
      <c r="G991" s="57"/>
      <c r="H991" s="59"/>
      <c r="I991" s="57"/>
      <c r="J991" s="59"/>
      <c r="K991" s="48"/>
      <c r="M991" s="17" t="str">
        <f>IF($B991="", "", IF($B991&gt;'Client List'!$AA$22, 'Client List'!$AB$21, TEXT($B991, "mmm yyyy")))</f>
        <v/>
      </c>
      <c r="O991" s="17" t="str">
        <f t="shared" si="75"/>
        <v/>
      </c>
      <c r="S991" s="17" t="str">
        <f t="shared" si="76"/>
        <v/>
      </c>
      <c r="T991" s="17" t="str">
        <f t="shared" si="77"/>
        <v/>
      </c>
      <c r="U991" s="17" t="str">
        <f t="shared" si="78"/>
        <v/>
      </c>
      <c r="V991" s="17" t="str">
        <f t="shared" si="79"/>
        <v/>
      </c>
      <c r="X991" s="17" t="str">
        <f>IF(C991="", "", IF(COUNTIF('Client List'!$Y$12:$Y$261, C991)=0, "X", ""))</f>
        <v/>
      </c>
      <c r="Z991" s="17" t="str">
        <f>IF(E991="", "", IF(COUNTIF('Client List'!$Y$12:$Y$261, E991)=0, "X", ""))</f>
        <v/>
      </c>
      <c r="AB991" s="17" t="str">
        <f>IF(G991="", "", IF(COUNTIF('Client List'!$Y$12:$Y$261, G991)=0, "X", ""))</f>
        <v/>
      </c>
      <c r="AD991" s="17" t="str">
        <f>IF(I991="", "", IF(COUNTIF('Client List'!$Y$12:$Y$261, I991)=0, "X", ""))</f>
        <v/>
      </c>
    </row>
    <row r="992" spans="1:30" x14ac:dyDescent="0.25">
      <c r="A992" s="48"/>
      <c r="B992" s="64"/>
      <c r="C992" s="57"/>
      <c r="D992" s="59"/>
      <c r="E992" s="57"/>
      <c r="F992" s="59"/>
      <c r="G992" s="57"/>
      <c r="H992" s="59"/>
      <c r="I992" s="57"/>
      <c r="J992" s="59"/>
      <c r="K992" s="48"/>
      <c r="M992" s="17" t="str">
        <f>IF($B992="", "", IF($B992&gt;'Client List'!$AA$22, 'Client List'!$AB$21, TEXT($B992, "mmm yyyy")))</f>
        <v/>
      </c>
      <c r="O992" s="17" t="str">
        <f t="shared" si="75"/>
        <v/>
      </c>
      <c r="S992" s="17" t="str">
        <f t="shared" si="76"/>
        <v/>
      </c>
      <c r="T992" s="17" t="str">
        <f t="shared" si="77"/>
        <v/>
      </c>
      <c r="U992" s="17" t="str">
        <f t="shared" si="78"/>
        <v/>
      </c>
      <c r="V992" s="17" t="str">
        <f t="shared" si="79"/>
        <v/>
      </c>
      <c r="X992" s="17" t="str">
        <f>IF(C992="", "", IF(COUNTIF('Client List'!$Y$12:$Y$261, C992)=0, "X", ""))</f>
        <v/>
      </c>
      <c r="Z992" s="17" t="str">
        <f>IF(E992="", "", IF(COUNTIF('Client List'!$Y$12:$Y$261, E992)=0, "X", ""))</f>
        <v/>
      </c>
      <c r="AB992" s="17" t="str">
        <f>IF(G992="", "", IF(COUNTIF('Client List'!$Y$12:$Y$261, G992)=0, "X", ""))</f>
        <v/>
      </c>
      <c r="AD992" s="17" t="str">
        <f>IF(I992="", "", IF(COUNTIF('Client List'!$Y$12:$Y$261, I992)=0, "X", ""))</f>
        <v/>
      </c>
    </row>
    <row r="993" spans="1:30" x14ac:dyDescent="0.25">
      <c r="A993" s="48"/>
      <c r="B993" s="64"/>
      <c r="C993" s="57"/>
      <c r="D993" s="59"/>
      <c r="E993" s="57"/>
      <c r="F993" s="59"/>
      <c r="G993" s="57"/>
      <c r="H993" s="59"/>
      <c r="I993" s="57"/>
      <c r="J993" s="59"/>
      <c r="K993" s="48"/>
      <c r="M993" s="17" t="str">
        <f>IF($B993="", "", IF($B993&gt;'Client List'!$AA$22, 'Client List'!$AB$21, TEXT($B993, "mmm yyyy")))</f>
        <v/>
      </c>
      <c r="O993" s="17" t="str">
        <f t="shared" si="75"/>
        <v/>
      </c>
      <c r="S993" s="17" t="str">
        <f t="shared" si="76"/>
        <v/>
      </c>
      <c r="T993" s="17" t="str">
        <f t="shared" si="77"/>
        <v/>
      </c>
      <c r="U993" s="17" t="str">
        <f t="shared" si="78"/>
        <v/>
      </c>
      <c r="V993" s="17" t="str">
        <f t="shared" si="79"/>
        <v/>
      </c>
      <c r="X993" s="17" t="str">
        <f>IF(C993="", "", IF(COUNTIF('Client List'!$Y$12:$Y$261, C993)=0, "X", ""))</f>
        <v/>
      </c>
      <c r="Z993" s="17" t="str">
        <f>IF(E993="", "", IF(COUNTIF('Client List'!$Y$12:$Y$261, E993)=0, "X", ""))</f>
        <v/>
      </c>
      <c r="AB993" s="17" t="str">
        <f>IF(G993="", "", IF(COUNTIF('Client List'!$Y$12:$Y$261, G993)=0, "X", ""))</f>
        <v/>
      </c>
      <c r="AD993" s="17" t="str">
        <f>IF(I993="", "", IF(COUNTIF('Client List'!$Y$12:$Y$261, I993)=0, "X", ""))</f>
        <v/>
      </c>
    </row>
    <row r="994" spans="1:30" x14ac:dyDescent="0.25">
      <c r="A994" s="48"/>
      <c r="B994" s="64"/>
      <c r="C994" s="57"/>
      <c r="D994" s="59"/>
      <c r="E994" s="57"/>
      <c r="F994" s="59"/>
      <c r="G994" s="57"/>
      <c r="H994" s="59"/>
      <c r="I994" s="57"/>
      <c r="J994" s="59"/>
      <c r="K994" s="48"/>
      <c r="M994" s="17" t="str">
        <f>IF($B994="", "", IF($B994&gt;'Client List'!$AA$22, 'Client List'!$AB$21, TEXT($B994, "mmm yyyy")))</f>
        <v/>
      </c>
      <c r="O994" s="17" t="str">
        <f t="shared" si="75"/>
        <v/>
      </c>
      <c r="S994" s="17" t="str">
        <f t="shared" si="76"/>
        <v/>
      </c>
      <c r="T994" s="17" t="str">
        <f t="shared" si="77"/>
        <v/>
      </c>
      <c r="U994" s="17" t="str">
        <f t="shared" si="78"/>
        <v/>
      </c>
      <c r="V994" s="17" t="str">
        <f t="shared" si="79"/>
        <v/>
      </c>
      <c r="X994" s="17" t="str">
        <f>IF(C994="", "", IF(COUNTIF('Client List'!$Y$12:$Y$261, C994)=0, "X", ""))</f>
        <v/>
      </c>
      <c r="Z994" s="17" t="str">
        <f>IF(E994="", "", IF(COUNTIF('Client List'!$Y$12:$Y$261, E994)=0, "X", ""))</f>
        <v/>
      </c>
      <c r="AB994" s="17" t="str">
        <f>IF(G994="", "", IF(COUNTIF('Client List'!$Y$12:$Y$261, G994)=0, "X", ""))</f>
        <v/>
      </c>
      <c r="AD994" s="17" t="str">
        <f>IF(I994="", "", IF(COUNTIF('Client List'!$Y$12:$Y$261, I994)=0, "X", ""))</f>
        <v/>
      </c>
    </row>
    <row r="995" spans="1:30" x14ac:dyDescent="0.25">
      <c r="A995" s="48"/>
      <c r="B995" s="64"/>
      <c r="C995" s="57"/>
      <c r="D995" s="59"/>
      <c r="E995" s="57"/>
      <c r="F995" s="59"/>
      <c r="G995" s="57"/>
      <c r="H995" s="59"/>
      <c r="I995" s="57"/>
      <c r="J995" s="59"/>
      <c r="K995" s="48"/>
      <c r="M995" s="17" t="str">
        <f>IF($B995="", "", IF($B995&gt;'Client List'!$AA$22, 'Client List'!$AB$21, TEXT($B995, "mmm yyyy")))</f>
        <v/>
      </c>
      <c r="O995" s="17" t="str">
        <f t="shared" si="75"/>
        <v/>
      </c>
      <c r="S995" s="17" t="str">
        <f t="shared" si="76"/>
        <v/>
      </c>
      <c r="T995" s="17" t="str">
        <f t="shared" si="77"/>
        <v/>
      </c>
      <c r="U995" s="17" t="str">
        <f t="shared" si="78"/>
        <v/>
      </c>
      <c r="V995" s="17" t="str">
        <f t="shared" si="79"/>
        <v/>
      </c>
      <c r="X995" s="17" t="str">
        <f>IF(C995="", "", IF(COUNTIF('Client List'!$Y$12:$Y$261, C995)=0, "X", ""))</f>
        <v/>
      </c>
      <c r="Z995" s="17" t="str">
        <f>IF(E995="", "", IF(COUNTIF('Client List'!$Y$12:$Y$261, E995)=0, "X", ""))</f>
        <v/>
      </c>
      <c r="AB995" s="17" t="str">
        <f>IF(G995="", "", IF(COUNTIF('Client List'!$Y$12:$Y$261, G995)=0, "X", ""))</f>
        <v/>
      </c>
      <c r="AD995" s="17" t="str">
        <f>IF(I995="", "", IF(COUNTIF('Client List'!$Y$12:$Y$261, I995)=0, "X", ""))</f>
        <v/>
      </c>
    </row>
    <row r="996" spans="1:30" x14ac:dyDescent="0.25">
      <c r="A996" s="48"/>
      <c r="B996" s="64"/>
      <c r="C996" s="57"/>
      <c r="D996" s="59"/>
      <c r="E996" s="57"/>
      <c r="F996" s="59"/>
      <c r="G996" s="57"/>
      <c r="H996" s="59"/>
      <c r="I996" s="57"/>
      <c r="J996" s="59"/>
      <c r="K996" s="48"/>
      <c r="M996" s="17" t="str">
        <f>IF($B996="", "", IF($B996&gt;'Client List'!$AA$22, 'Client List'!$AB$21, TEXT($B996, "mmm yyyy")))</f>
        <v/>
      </c>
      <c r="O996" s="17" t="str">
        <f t="shared" si="75"/>
        <v/>
      </c>
      <c r="S996" s="17" t="str">
        <f t="shared" si="76"/>
        <v/>
      </c>
      <c r="T996" s="17" t="str">
        <f t="shared" si="77"/>
        <v/>
      </c>
      <c r="U996" s="17" t="str">
        <f t="shared" si="78"/>
        <v/>
      </c>
      <c r="V996" s="17" t="str">
        <f t="shared" si="79"/>
        <v/>
      </c>
      <c r="X996" s="17" t="str">
        <f>IF(C996="", "", IF(COUNTIF('Client List'!$Y$12:$Y$261, C996)=0, "X", ""))</f>
        <v/>
      </c>
      <c r="Z996" s="17" t="str">
        <f>IF(E996="", "", IF(COUNTIF('Client List'!$Y$12:$Y$261, E996)=0, "X", ""))</f>
        <v/>
      </c>
      <c r="AB996" s="17" t="str">
        <f>IF(G996="", "", IF(COUNTIF('Client List'!$Y$12:$Y$261, G996)=0, "X", ""))</f>
        <v/>
      </c>
      <c r="AD996" s="17" t="str">
        <f>IF(I996="", "", IF(COUNTIF('Client List'!$Y$12:$Y$261, I996)=0, "X", ""))</f>
        <v/>
      </c>
    </row>
    <row r="997" spans="1:30" x14ac:dyDescent="0.25">
      <c r="A997" s="48"/>
      <c r="B997" s="64"/>
      <c r="C997" s="57"/>
      <c r="D997" s="59"/>
      <c r="E997" s="57"/>
      <c r="F997" s="59"/>
      <c r="G997" s="57"/>
      <c r="H997" s="59"/>
      <c r="I997" s="57"/>
      <c r="J997" s="59"/>
      <c r="K997" s="48"/>
      <c r="M997" s="17" t="str">
        <f>IF($B997="", "", IF($B997&gt;'Client List'!$AA$22, 'Client List'!$AB$21, TEXT($B997, "mmm yyyy")))</f>
        <v/>
      </c>
      <c r="O997" s="17" t="str">
        <f t="shared" si="75"/>
        <v/>
      </c>
      <c r="S997" s="17" t="str">
        <f t="shared" si="76"/>
        <v/>
      </c>
      <c r="T997" s="17" t="str">
        <f t="shared" si="77"/>
        <v/>
      </c>
      <c r="U997" s="17" t="str">
        <f t="shared" si="78"/>
        <v/>
      </c>
      <c r="V997" s="17" t="str">
        <f t="shared" si="79"/>
        <v/>
      </c>
      <c r="X997" s="17" t="str">
        <f>IF(C997="", "", IF(COUNTIF('Client List'!$Y$12:$Y$261, C997)=0, "X", ""))</f>
        <v/>
      </c>
      <c r="Z997" s="17" t="str">
        <f>IF(E997="", "", IF(COUNTIF('Client List'!$Y$12:$Y$261, E997)=0, "X", ""))</f>
        <v/>
      </c>
      <c r="AB997" s="17" t="str">
        <f>IF(G997="", "", IF(COUNTIF('Client List'!$Y$12:$Y$261, G997)=0, "X", ""))</f>
        <v/>
      </c>
      <c r="AD997" s="17" t="str">
        <f>IF(I997="", "", IF(COUNTIF('Client List'!$Y$12:$Y$261, I997)=0, "X", ""))</f>
        <v/>
      </c>
    </row>
    <row r="998" spans="1:30" x14ac:dyDescent="0.25">
      <c r="A998" s="48"/>
      <c r="B998" s="64"/>
      <c r="C998" s="57"/>
      <c r="D998" s="59"/>
      <c r="E998" s="57"/>
      <c r="F998" s="59"/>
      <c r="G998" s="57"/>
      <c r="H998" s="59"/>
      <c r="I998" s="57"/>
      <c r="J998" s="59"/>
      <c r="K998" s="48"/>
      <c r="M998" s="17" t="str">
        <f>IF($B998="", "", IF($B998&gt;'Client List'!$AA$22, 'Client List'!$AB$21, TEXT($B998, "mmm yyyy")))</f>
        <v/>
      </c>
      <c r="O998" s="17" t="str">
        <f t="shared" si="75"/>
        <v/>
      </c>
      <c r="S998" s="17" t="str">
        <f t="shared" si="76"/>
        <v/>
      </c>
      <c r="T998" s="17" t="str">
        <f t="shared" si="77"/>
        <v/>
      </c>
      <c r="U998" s="17" t="str">
        <f t="shared" si="78"/>
        <v/>
      </c>
      <c r="V998" s="17" t="str">
        <f t="shared" si="79"/>
        <v/>
      </c>
      <c r="X998" s="17" t="str">
        <f>IF(C998="", "", IF(COUNTIF('Client List'!$Y$12:$Y$261, C998)=0, "X", ""))</f>
        <v/>
      </c>
      <c r="Z998" s="17" t="str">
        <f>IF(E998="", "", IF(COUNTIF('Client List'!$Y$12:$Y$261, E998)=0, "X", ""))</f>
        <v/>
      </c>
      <c r="AB998" s="17" t="str">
        <f>IF(G998="", "", IF(COUNTIF('Client List'!$Y$12:$Y$261, G998)=0, "X", ""))</f>
        <v/>
      </c>
      <c r="AD998" s="17" t="str">
        <f>IF(I998="", "", IF(COUNTIF('Client List'!$Y$12:$Y$261, I998)=0, "X", ""))</f>
        <v/>
      </c>
    </row>
    <row r="999" spans="1:30" x14ac:dyDescent="0.25">
      <c r="A999" s="48"/>
      <c r="B999" s="64"/>
      <c r="C999" s="57"/>
      <c r="D999" s="59"/>
      <c r="E999" s="57"/>
      <c r="F999" s="59"/>
      <c r="G999" s="57"/>
      <c r="H999" s="59"/>
      <c r="I999" s="57"/>
      <c r="J999" s="59"/>
      <c r="K999" s="48"/>
      <c r="M999" s="17" t="str">
        <f>IF($B999="", "", IF($B999&gt;'Client List'!$AA$22, 'Client List'!$AB$21, TEXT($B999, "mmm yyyy")))</f>
        <v/>
      </c>
      <c r="O999" s="17" t="str">
        <f t="shared" si="75"/>
        <v/>
      </c>
      <c r="S999" s="17" t="str">
        <f t="shared" si="76"/>
        <v/>
      </c>
      <c r="T999" s="17" t="str">
        <f t="shared" si="77"/>
        <v/>
      </c>
      <c r="U999" s="17" t="str">
        <f t="shared" si="78"/>
        <v/>
      </c>
      <c r="V999" s="17" t="str">
        <f t="shared" si="79"/>
        <v/>
      </c>
      <c r="X999" s="17" t="str">
        <f>IF(C999="", "", IF(COUNTIF('Client List'!$Y$12:$Y$261, C999)=0, "X", ""))</f>
        <v/>
      </c>
      <c r="Z999" s="17" t="str">
        <f>IF(E999="", "", IF(COUNTIF('Client List'!$Y$12:$Y$261, E999)=0, "X", ""))</f>
        <v/>
      </c>
      <c r="AB999" s="17" t="str">
        <f>IF(G999="", "", IF(COUNTIF('Client List'!$Y$12:$Y$261, G999)=0, "X", ""))</f>
        <v/>
      </c>
      <c r="AD999" s="17" t="str">
        <f>IF(I999="", "", IF(COUNTIF('Client List'!$Y$12:$Y$261, I999)=0, "X", ""))</f>
        <v/>
      </c>
    </row>
    <row r="1000" spans="1:30" x14ac:dyDescent="0.25">
      <c r="A1000" s="48"/>
      <c r="B1000" s="64"/>
      <c r="C1000" s="57"/>
      <c r="D1000" s="59"/>
      <c r="E1000" s="57"/>
      <c r="F1000" s="59"/>
      <c r="G1000" s="57"/>
      <c r="H1000" s="59"/>
      <c r="I1000" s="57"/>
      <c r="J1000" s="59"/>
      <c r="K1000" s="48"/>
      <c r="M1000" s="17" t="str">
        <f>IF($B1000="", "", IF($B1000&gt;'Client List'!$AA$22, 'Client List'!$AB$21, TEXT($B1000, "mmm yyyy")))</f>
        <v/>
      </c>
      <c r="O1000" s="17" t="str">
        <f t="shared" si="75"/>
        <v/>
      </c>
      <c r="S1000" s="17" t="str">
        <f t="shared" si="76"/>
        <v/>
      </c>
      <c r="T1000" s="17" t="str">
        <f t="shared" si="77"/>
        <v/>
      </c>
      <c r="U1000" s="17" t="str">
        <f t="shared" si="78"/>
        <v/>
      </c>
      <c r="V1000" s="17" t="str">
        <f t="shared" si="79"/>
        <v/>
      </c>
      <c r="X1000" s="17" t="str">
        <f>IF(C1000="", "", IF(COUNTIF('Client List'!$Y$12:$Y$261, C1000)=0, "X", ""))</f>
        <v/>
      </c>
      <c r="Z1000" s="17" t="str">
        <f>IF(E1000="", "", IF(COUNTIF('Client List'!$Y$12:$Y$261, E1000)=0, "X", ""))</f>
        <v/>
      </c>
      <c r="AB1000" s="17" t="str">
        <f>IF(G1000="", "", IF(COUNTIF('Client List'!$Y$12:$Y$261, G1000)=0, "X", ""))</f>
        <v/>
      </c>
      <c r="AD1000" s="17" t="str">
        <f>IF(I1000="", "", IF(COUNTIF('Client List'!$Y$12:$Y$261, I1000)=0, "X", ""))</f>
        <v/>
      </c>
    </row>
    <row r="1001" spans="1:30" x14ac:dyDescent="0.25">
      <c r="A1001" s="48"/>
      <c r="B1001" s="64"/>
      <c r="C1001" s="57"/>
      <c r="D1001" s="59"/>
      <c r="E1001" s="57"/>
      <c r="F1001" s="59"/>
      <c r="G1001" s="57"/>
      <c r="H1001" s="59"/>
      <c r="I1001" s="57"/>
      <c r="J1001" s="59"/>
      <c r="K1001" s="48"/>
      <c r="M1001" s="17" t="str">
        <f>IF($B1001="", "", IF($B1001&gt;'Client List'!$AA$22, 'Client List'!$AB$21, TEXT($B1001, "mmm yyyy")))</f>
        <v/>
      </c>
      <c r="O1001" s="17" t="str">
        <f t="shared" si="75"/>
        <v/>
      </c>
      <c r="S1001" s="17" t="str">
        <f t="shared" si="76"/>
        <v/>
      </c>
      <c r="T1001" s="17" t="str">
        <f t="shared" si="77"/>
        <v/>
      </c>
      <c r="U1001" s="17" t="str">
        <f t="shared" si="78"/>
        <v/>
      </c>
      <c r="V1001" s="17" t="str">
        <f t="shared" si="79"/>
        <v/>
      </c>
      <c r="X1001" s="17" t="str">
        <f>IF(C1001="", "", IF(COUNTIF('Client List'!$Y$12:$Y$261, C1001)=0, "X", ""))</f>
        <v/>
      </c>
      <c r="Z1001" s="17" t="str">
        <f>IF(E1001="", "", IF(COUNTIF('Client List'!$Y$12:$Y$261, E1001)=0, "X", ""))</f>
        <v/>
      </c>
      <c r="AB1001" s="17" t="str">
        <f>IF(G1001="", "", IF(COUNTIF('Client List'!$Y$12:$Y$261, G1001)=0, "X", ""))</f>
        <v/>
      </c>
      <c r="AD1001" s="17" t="str">
        <f>IF(I1001="", "", IF(COUNTIF('Client List'!$Y$12:$Y$261, I1001)=0, "X", ""))</f>
        <v/>
      </c>
    </row>
    <row r="1002" spans="1:30" x14ac:dyDescent="0.25">
      <c r="A1002" s="48"/>
      <c r="B1002" s="64"/>
      <c r="C1002" s="57"/>
      <c r="D1002" s="59"/>
      <c r="E1002" s="57"/>
      <c r="F1002" s="59"/>
      <c r="G1002" s="57"/>
      <c r="H1002" s="59"/>
      <c r="I1002" s="57"/>
      <c r="J1002" s="59"/>
      <c r="K1002" s="48"/>
      <c r="M1002" s="17" t="str">
        <f>IF($B1002="", "", IF($B1002&gt;'Client List'!$AA$22, 'Client List'!$AB$21, TEXT($B1002, "mmm yyyy")))</f>
        <v/>
      </c>
      <c r="O1002" s="17" t="str">
        <f t="shared" si="75"/>
        <v/>
      </c>
      <c r="S1002" s="17" t="str">
        <f t="shared" si="76"/>
        <v/>
      </c>
      <c r="T1002" s="17" t="str">
        <f t="shared" si="77"/>
        <v/>
      </c>
      <c r="U1002" s="17" t="str">
        <f t="shared" si="78"/>
        <v/>
      </c>
      <c r="V1002" s="17" t="str">
        <f t="shared" si="79"/>
        <v/>
      </c>
      <c r="X1002" s="17" t="str">
        <f>IF(C1002="", "", IF(COUNTIF('Client List'!$Y$12:$Y$261, C1002)=0, "X", ""))</f>
        <v/>
      </c>
      <c r="Z1002" s="17" t="str">
        <f>IF(E1002="", "", IF(COUNTIF('Client List'!$Y$12:$Y$261, E1002)=0, "X", ""))</f>
        <v/>
      </c>
      <c r="AB1002" s="17" t="str">
        <f>IF(G1002="", "", IF(COUNTIF('Client List'!$Y$12:$Y$261, G1002)=0, "X", ""))</f>
        <v/>
      </c>
      <c r="AD1002" s="17" t="str">
        <f>IF(I1002="", "", IF(COUNTIF('Client List'!$Y$12:$Y$261, I1002)=0, "X", ""))</f>
        <v/>
      </c>
    </row>
    <row r="1003" spans="1:30" x14ac:dyDescent="0.25">
      <c r="A1003" s="48"/>
      <c r="B1003" s="64"/>
      <c r="C1003" s="57"/>
      <c r="D1003" s="59"/>
      <c r="E1003" s="57"/>
      <c r="F1003" s="59"/>
      <c r="G1003" s="57"/>
      <c r="H1003" s="59"/>
      <c r="I1003" s="57"/>
      <c r="J1003" s="59"/>
      <c r="K1003" s="48"/>
      <c r="M1003" s="17" t="str">
        <f>IF($B1003="", "", IF($B1003&gt;'Client List'!$AA$22, 'Client List'!$AB$21, TEXT($B1003, "mmm yyyy")))</f>
        <v/>
      </c>
      <c r="O1003" s="17" t="str">
        <f t="shared" si="75"/>
        <v/>
      </c>
      <c r="S1003" s="17" t="str">
        <f t="shared" si="76"/>
        <v/>
      </c>
      <c r="T1003" s="17" t="str">
        <f t="shared" si="77"/>
        <v/>
      </c>
      <c r="U1003" s="17" t="str">
        <f t="shared" si="78"/>
        <v/>
      </c>
      <c r="V1003" s="17" t="str">
        <f t="shared" si="79"/>
        <v/>
      </c>
      <c r="X1003" s="17" t="str">
        <f>IF(C1003="", "", IF(COUNTIF('Client List'!$Y$12:$Y$261, C1003)=0, "X", ""))</f>
        <v/>
      </c>
      <c r="Z1003" s="17" t="str">
        <f>IF(E1003="", "", IF(COUNTIF('Client List'!$Y$12:$Y$261, E1003)=0, "X", ""))</f>
        <v/>
      </c>
      <c r="AB1003" s="17" t="str">
        <f>IF(G1003="", "", IF(COUNTIF('Client List'!$Y$12:$Y$261, G1003)=0, "X", ""))</f>
        <v/>
      </c>
      <c r="AD1003" s="17" t="str">
        <f>IF(I1003="", "", IF(COUNTIF('Client List'!$Y$12:$Y$261, I1003)=0, "X", ""))</f>
        <v/>
      </c>
    </row>
    <row r="1004" spans="1:30" x14ac:dyDescent="0.25">
      <c r="A1004" s="48"/>
      <c r="B1004" s="64"/>
      <c r="C1004" s="57"/>
      <c r="D1004" s="59"/>
      <c r="E1004" s="57"/>
      <c r="F1004" s="59"/>
      <c r="G1004" s="57"/>
      <c r="H1004" s="59"/>
      <c r="I1004" s="57"/>
      <c r="J1004" s="59"/>
      <c r="K1004" s="48"/>
      <c r="M1004" s="17" t="str">
        <f>IF($B1004="", "", IF($B1004&gt;'Client List'!$AA$22, 'Client List'!$AB$21, TEXT($B1004, "mmm yyyy")))</f>
        <v/>
      </c>
      <c r="O1004" s="17" t="str">
        <f t="shared" si="75"/>
        <v/>
      </c>
      <c r="S1004" s="17" t="str">
        <f t="shared" si="76"/>
        <v/>
      </c>
      <c r="T1004" s="17" t="str">
        <f t="shared" si="77"/>
        <v/>
      </c>
      <c r="U1004" s="17" t="str">
        <f t="shared" si="78"/>
        <v/>
      </c>
      <c r="V1004" s="17" t="str">
        <f t="shared" si="79"/>
        <v/>
      </c>
      <c r="X1004" s="17" t="str">
        <f>IF(C1004="", "", IF(COUNTIF('Client List'!$Y$12:$Y$261, C1004)=0, "X", ""))</f>
        <v/>
      </c>
      <c r="Z1004" s="17" t="str">
        <f>IF(E1004="", "", IF(COUNTIF('Client List'!$Y$12:$Y$261, E1004)=0, "X", ""))</f>
        <v/>
      </c>
      <c r="AB1004" s="17" t="str">
        <f>IF(G1004="", "", IF(COUNTIF('Client List'!$Y$12:$Y$261, G1004)=0, "X", ""))</f>
        <v/>
      </c>
      <c r="AD1004" s="17" t="str">
        <f>IF(I1004="", "", IF(COUNTIF('Client List'!$Y$12:$Y$261, I1004)=0, "X", ""))</f>
        <v/>
      </c>
    </row>
    <row r="1005" spans="1:30" x14ac:dyDescent="0.25">
      <c r="A1005" s="48"/>
      <c r="B1005" s="64"/>
      <c r="C1005" s="57"/>
      <c r="D1005" s="59"/>
      <c r="E1005" s="57"/>
      <c r="F1005" s="59"/>
      <c r="G1005" s="57"/>
      <c r="H1005" s="59"/>
      <c r="I1005" s="57"/>
      <c r="J1005" s="59"/>
      <c r="K1005" s="48"/>
      <c r="M1005" s="17" t="str">
        <f>IF($B1005="", "", IF($B1005&gt;'Client List'!$AA$22, 'Client List'!$AB$21, TEXT($B1005, "mmm yyyy")))</f>
        <v/>
      </c>
      <c r="O1005" s="17" t="str">
        <f t="shared" si="75"/>
        <v/>
      </c>
      <c r="S1005" s="17" t="str">
        <f t="shared" si="76"/>
        <v/>
      </c>
      <c r="T1005" s="17" t="str">
        <f t="shared" si="77"/>
        <v/>
      </c>
      <c r="U1005" s="17" t="str">
        <f t="shared" si="78"/>
        <v/>
      </c>
      <c r="V1005" s="17" t="str">
        <f t="shared" si="79"/>
        <v/>
      </c>
      <c r="X1005" s="17" t="str">
        <f>IF(C1005="", "", IF(COUNTIF('Client List'!$Y$12:$Y$261, C1005)=0, "X", ""))</f>
        <v/>
      </c>
      <c r="Z1005" s="17" t="str">
        <f>IF(E1005="", "", IF(COUNTIF('Client List'!$Y$12:$Y$261, E1005)=0, "X", ""))</f>
        <v/>
      </c>
      <c r="AB1005" s="17" t="str">
        <f>IF(G1005="", "", IF(COUNTIF('Client List'!$Y$12:$Y$261, G1005)=0, "X", ""))</f>
        <v/>
      </c>
      <c r="AD1005" s="17" t="str">
        <f>IF(I1005="", "", IF(COUNTIF('Client List'!$Y$12:$Y$261, I1005)=0, "X", ""))</f>
        <v/>
      </c>
    </row>
    <row r="1006" spans="1:30" x14ac:dyDescent="0.25">
      <c r="A1006" s="48"/>
      <c r="B1006" s="64"/>
      <c r="C1006" s="57"/>
      <c r="D1006" s="59"/>
      <c r="E1006" s="57"/>
      <c r="F1006" s="59"/>
      <c r="G1006" s="57"/>
      <c r="H1006" s="59"/>
      <c r="I1006" s="57"/>
      <c r="J1006" s="59"/>
      <c r="K1006" s="48"/>
      <c r="M1006" s="17" t="str">
        <f>IF($B1006="", "", IF($B1006&gt;'Client List'!$AA$22, 'Client List'!$AB$21, TEXT($B1006, "mmm yyyy")))</f>
        <v/>
      </c>
      <c r="O1006" s="17" t="str">
        <f t="shared" si="75"/>
        <v/>
      </c>
      <c r="S1006" s="17" t="str">
        <f t="shared" si="76"/>
        <v/>
      </c>
      <c r="T1006" s="17" t="str">
        <f t="shared" si="77"/>
        <v/>
      </c>
      <c r="U1006" s="17" t="str">
        <f t="shared" si="78"/>
        <v/>
      </c>
      <c r="V1006" s="17" t="str">
        <f t="shared" si="79"/>
        <v/>
      </c>
      <c r="X1006" s="17" t="str">
        <f>IF(C1006="", "", IF(COUNTIF('Client List'!$Y$12:$Y$261, C1006)=0, "X", ""))</f>
        <v/>
      </c>
      <c r="Z1006" s="17" t="str">
        <f>IF(E1006="", "", IF(COUNTIF('Client List'!$Y$12:$Y$261, E1006)=0, "X", ""))</f>
        <v/>
      </c>
      <c r="AB1006" s="17" t="str">
        <f>IF(G1006="", "", IF(COUNTIF('Client List'!$Y$12:$Y$261, G1006)=0, "X", ""))</f>
        <v/>
      </c>
      <c r="AD1006" s="17" t="str">
        <f>IF(I1006="", "", IF(COUNTIF('Client List'!$Y$12:$Y$261, I1006)=0, "X", ""))</f>
        <v/>
      </c>
    </row>
    <row r="1007" spans="1:30" x14ac:dyDescent="0.25">
      <c r="A1007" s="48"/>
      <c r="B1007" s="64"/>
      <c r="C1007" s="57"/>
      <c r="D1007" s="59"/>
      <c r="E1007" s="57"/>
      <c r="F1007" s="59"/>
      <c r="G1007" s="57"/>
      <c r="H1007" s="59"/>
      <c r="I1007" s="57"/>
      <c r="J1007" s="59"/>
      <c r="K1007" s="48"/>
      <c r="M1007" s="17" t="str">
        <f>IF($B1007="", "", IF($B1007&gt;'Client List'!$AA$22, 'Client List'!$AB$21, TEXT($B1007, "mmm yyyy")))</f>
        <v/>
      </c>
      <c r="O1007" s="17" t="str">
        <f t="shared" si="75"/>
        <v/>
      </c>
      <c r="S1007" s="17" t="str">
        <f t="shared" si="76"/>
        <v/>
      </c>
      <c r="T1007" s="17" t="str">
        <f t="shared" si="77"/>
        <v/>
      </c>
      <c r="U1007" s="17" t="str">
        <f t="shared" si="78"/>
        <v/>
      </c>
      <c r="V1007" s="17" t="str">
        <f t="shared" si="79"/>
        <v/>
      </c>
      <c r="X1007" s="17" t="str">
        <f>IF(C1007="", "", IF(COUNTIF('Client List'!$Y$12:$Y$261, C1007)=0, "X", ""))</f>
        <v/>
      </c>
      <c r="Z1007" s="17" t="str">
        <f>IF(E1007="", "", IF(COUNTIF('Client List'!$Y$12:$Y$261, E1007)=0, "X", ""))</f>
        <v/>
      </c>
      <c r="AB1007" s="17" t="str">
        <f>IF(G1007="", "", IF(COUNTIF('Client List'!$Y$12:$Y$261, G1007)=0, "X", ""))</f>
        <v/>
      </c>
      <c r="AD1007" s="17" t="str">
        <f>IF(I1007="", "", IF(COUNTIF('Client List'!$Y$12:$Y$261, I1007)=0, "X", ""))</f>
        <v/>
      </c>
    </row>
    <row r="1008" spans="1:30" x14ac:dyDescent="0.25">
      <c r="A1008" s="48"/>
      <c r="B1008" s="64"/>
      <c r="C1008" s="57"/>
      <c r="D1008" s="59"/>
      <c r="E1008" s="57"/>
      <c r="F1008" s="59"/>
      <c r="G1008" s="57"/>
      <c r="H1008" s="59"/>
      <c r="I1008" s="57"/>
      <c r="J1008" s="59"/>
      <c r="K1008" s="48"/>
      <c r="M1008" s="17" t="str">
        <f>IF($B1008="", "", IF($B1008&gt;'Client List'!$AA$22, 'Client List'!$AB$21, TEXT($B1008, "mmm yyyy")))</f>
        <v/>
      </c>
      <c r="O1008" s="17" t="str">
        <f t="shared" si="75"/>
        <v/>
      </c>
      <c r="S1008" s="17" t="str">
        <f t="shared" si="76"/>
        <v/>
      </c>
      <c r="T1008" s="17" t="str">
        <f t="shared" si="77"/>
        <v/>
      </c>
      <c r="U1008" s="17" t="str">
        <f t="shared" si="78"/>
        <v/>
      </c>
      <c r="V1008" s="17" t="str">
        <f t="shared" si="79"/>
        <v/>
      </c>
      <c r="X1008" s="17" t="str">
        <f>IF(C1008="", "", IF(COUNTIF('Client List'!$Y$12:$Y$261, C1008)=0, "X", ""))</f>
        <v/>
      </c>
      <c r="Z1008" s="17" t="str">
        <f>IF(E1008="", "", IF(COUNTIF('Client List'!$Y$12:$Y$261, E1008)=0, "X", ""))</f>
        <v/>
      </c>
      <c r="AB1008" s="17" t="str">
        <f>IF(G1008="", "", IF(COUNTIF('Client List'!$Y$12:$Y$261, G1008)=0, "X", ""))</f>
        <v/>
      </c>
      <c r="AD1008" s="17" t="str">
        <f>IF(I1008="", "", IF(COUNTIF('Client List'!$Y$12:$Y$261, I1008)=0, "X", ""))</f>
        <v/>
      </c>
    </row>
    <row r="1009" spans="1:30" x14ac:dyDescent="0.25">
      <c r="A1009" s="48"/>
      <c r="B1009" s="64"/>
      <c r="C1009" s="57"/>
      <c r="D1009" s="59"/>
      <c r="E1009" s="57"/>
      <c r="F1009" s="59"/>
      <c r="G1009" s="57"/>
      <c r="H1009" s="59"/>
      <c r="I1009" s="57"/>
      <c r="J1009" s="59"/>
      <c r="K1009" s="48"/>
      <c r="M1009" s="17" t="str">
        <f>IF($B1009="", "", IF($B1009&gt;'Client List'!$AA$22, 'Client List'!$AB$21, TEXT($B1009, "mmm yyyy")))</f>
        <v/>
      </c>
      <c r="O1009" s="17" t="str">
        <f t="shared" si="75"/>
        <v/>
      </c>
      <c r="S1009" s="17" t="str">
        <f t="shared" si="76"/>
        <v/>
      </c>
      <c r="T1009" s="17" t="str">
        <f t="shared" si="77"/>
        <v/>
      </c>
      <c r="U1009" s="17" t="str">
        <f t="shared" si="78"/>
        <v/>
      </c>
      <c r="V1009" s="17" t="str">
        <f t="shared" si="79"/>
        <v/>
      </c>
      <c r="X1009" s="17" t="str">
        <f>IF(C1009="", "", IF(COUNTIF('Client List'!$Y$12:$Y$261, C1009)=0, "X", ""))</f>
        <v/>
      </c>
      <c r="Z1009" s="17" t="str">
        <f>IF(E1009="", "", IF(COUNTIF('Client List'!$Y$12:$Y$261, E1009)=0, "X", ""))</f>
        <v/>
      </c>
      <c r="AB1009" s="17" t="str">
        <f>IF(G1009="", "", IF(COUNTIF('Client List'!$Y$12:$Y$261, G1009)=0, "X", ""))</f>
        <v/>
      </c>
      <c r="AD1009" s="17" t="str">
        <f>IF(I1009="", "", IF(COUNTIF('Client List'!$Y$12:$Y$261, I1009)=0, "X", ""))</f>
        <v/>
      </c>
    </row>
    <row r="1010" spans="1:30" x14ac:dyDescent="0.25">
      <c r="A1010" s="48"/>
      <c r="B1010" s="64"/>
      <c r="C1010" s="57"/>
      <c r="D1010" s="59"/>
      <c r="E1010" s="57"/>
      <c r="F1010" s="59"/>
      <c r="G1010" s="57"/>
      <c r="H1010" s="59"/>
      <c r="I1010" s="57"/>
      <c r="J1010" s="59"/>
      <c r="K1010" s="48"/>
      <c r="M1010" s="17" t="str">
        <f>IF($B1010="", "", IF($B1010&gt;'Client List'!$AA$22, 'Client List'!$AB$21, TEXT($B1010, "mmm yyyy")))</f>
        <v/>
      </c>
      <c r="O1010" s="17" t="str">
        <f t="shared" si="75"/>
        <v/>
      </c>
      <c r="S1010" s="17" t="str">
        <f t="shared" si="76"/>
        <v/>
      </c>
      <c r="T1010" s="17" t="str">
        <f t="shared" si="77"/>
        <v/>
      </c>
      <c r="U1010" s="17" t="str">
        <f t="shared" si="78"/>
        <v/>
      </c>
      <c r="V1010" s="17" t="str">
        <f t="shared" si="79"/>
        <v/>
      </c>
      <c r="X1010" s="17" t="str">
        <f>IF(C1010="", "", IF(COUNTIF('Client List'!$Y$12:$Y$261, C1010)=0, "X", ""))</f>
        <v/>
      </c>
      <c r="Z1010" s="17" t="str">
        <f>IF(E1010="", "", IF(COUNTIF('Client List'!$Y$12:$Y$261, E1010)=0, "X", ""))</f>
        <v/>
      </c>
      <c r="AB1010" s="17" t="str">
        <f>IF(G1010="", "", IF(COUNTIF('Client List'!$Y$12:$Y$261, G1010)=0, "X", ""))</f>
        <v/>
      </c>
      <c r="AD1010" s="17" t="str">
        <f>IF(I1010="", "", IF(COUNTIF('Client List'!$Y$12:$Y$261, I1010)=0, "X", ""))</f>
        <v/>
      </c>
    </row>
    <row r="1011" spans="1:30" x14ac:dyDescent="0.25">
      <c r="A1011" s="48"/>
      <c r="B1011" s="65"/>
      <c r="C1011" s="60"/>
      <c r="D1011" s="62"/>
      <c r="E1011" s="60"/>
      <c r="F1011" s="62"/>
      <c r="G1011" s="60"/>
      <c r="H1011" s="62"/>
      <c r="I1011" s="60"/>
      <c r="J1011" s="62"/>
      <c r="K1011" s="48"/>
      <c r="M1011" s="18" t="str">
        <f>IF($B1011="", "", IF($B1011&gt;'Client List'!$AA$22, 'Client List'!$AB$21, TEXT($B1011, "mmm yyyy")))</f>
        <v/>
      </c>
      <c r="O1011" s="18" t="str">
        <f t="shared" si="75"/>
        <v/>
      </c>
      <c r="S1011" s="18" t="str">
        <f t="shared" si="76"/>
        <v/>
      </c>
      <c r="T1011" s="18" t="str">
        <f t="shared" si="77"/>
        <v/>
      </c>
      <c r="U1011" s="18" t="str">
        <f t="shared" si="78"/>
        <v/>
      </c>
      <c r="V1011" s="18" t="str">
        <f t="shared" si="79"/>
        <v/>
      </c>
      <c r="X1011" s="18" t="str">
        <f>IF(C1011="", "", IF(COUNTIF('Client List'!$Y$12:$Y$261, C1011)=0, "X", ""))</f>
        <v/>
      </c>
      <c r="Z1011" s="18" t="str">
        <f>IF(E1011="", "", IF(COUNTIF('Client List'!$Y$12:$Y$261, E1011)=0, "X", ""))</f>
        <v/>
      </c>
      <c r="AB1011" s="18" t="str">
        <f>IF(G1011="", "", IF(COUNTIF('Client List'!$Y$12:$Y$261, G1011)=0, "X", ""))</f>
        <v/>
      </c>
      <c r="AD1011" s="18" t="str">
        <f>IF(I1011="", "", IF(COUNTIF('Client List'!$Y$12:$Y$261, I1011)=0, "X", ""))</f>
        <v/>
      </c>
    </row>
    <row r="1012" spans="1:30" x14ac:dyDescent="0.25">
      <c r="A1012" s="48"/>
      <c r="B1012" s="48"/>
      <c r="C1012" s="48"/>
      <c r="D1012" s="48"/>
      <c r="E1012" s="48"/>
      <c r="F1012" s="48"/>
      <c r="G1012" s="48"/>
      <c r="H1012" s="48"/>
      <c r="I1012" s="48"/>
      <c r="J1012" s="48"/>
      <c r="K1012" s="48"/>
    </row>
  </sheetData>
  <sheetProtection algorithmName="SHA-512" hashValue="qQgRXzC/u/c+ftxoiglBC52d+Dk2WwNBXE1pLOpWhwVyEBB9cNBUfpwTurIkslnQWm7jpaM7OmHhqe2635BjNw==" saltValue="fkCHuRc8FSohMX0s2NLX3g==" spinCount="100000" sheet="1" objects="1" scenarios="1" sort="0" autoFilter="0"/>
  <autoFilter ref="B11:J21" xr:uid="{2F6E7A25-6073-4F8F-BCBC-ADEB798B0FEC}"/>
  <mergeCells count="6">
    <mergeCell ref="C9:D9"/>
    <mergeCell ref="E9:F9"/>
    <mergeCell ref="G9:H9"/>
    <mergeCell ref="I9:J9"/>
    <mergeCell ref="B2:C3"/>
    <mergeCell ref="E2:H7"/>
  </mergeCells>
  <conditionalFormatting sqref="B12:B1011">
    <cfRule type="expression" dxfId="3" priority="4">
      <formula>$O12="X"</formula>
    </cfRule>
  </conditionalFormatting>
  <conditionalFormatting sqref="B9">
    <cfRule type="expression" dxfId="2" priority="3">
      <formula>NOT($B$9="")</formula>
    </cfRule>
  </conditionalFormatting>
  <conditionalFormatting sqref="C12">
    <cfRule type="expression" dxfId="1" priority="2">
      <formula>X12="X"</formula>
    </cfRule>
  </conditionalFormatting>
  <conditionalFormatting sqref="C7">
    <cfRule type="expression" dxfId="0" priority="1">
      <formula>NOT($C$7="")</formula>
    </cfRule>
  </conditionalFormatting>
  <dataValidations count="1">
    <dataValidation type="list" allowBlank="1" showInputMessage="1" showErrorMessage="1" sqref="C12:C1011 E12:E1011 G12:G1011 I12:I1011" xr:uid="{4A8B4ED2-27CE-48E8-A39B-DAB756FB2533}">
      <formula1>$Q$11:$Q$261</formula1>
    </dataValidation>
  </dataValidations>
  <pageMargins left="0.7" right="0.7" top="0.75" bottom="0.75" header="0.3" footer="0.3"/>
  <pageSetup paperSize="9" scale="99" orientation="landscape" verticalDpi="300" r:id="rId1"/>
  <colBreaks count="1" manualBreakCount="1">
    <brk id="11" max="101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6325-3664-4D28-AF50-DE1F0277B2C8}">
  <sheetPr>
    <tabColor rgb="FF002060"/>
  </sheetPr>
  <dimension ref="A1:BG254"/>
  <sheetViews>
    <sheetView zoomScaleNormal="100" workbookViewId="0"/>
  </sheetViews>
  <sheetFormatPr defaultColWidth="0" defaultRowHeight="15" zeroHeight="1" x14ac:dyDescent="0.25"/>
  <cols>
    <col min="1" max="46" width="2.85546875" style="1" customWidth="1"/>
    <col min="47" max="52" width="2.85546875" style="1" hidden="1" customWidth="1"/>
    <col min="53" max="54" width="17.140625" style="1" hidden="1" customWidth="1"/>
    <col min="55" max="55" width="5.7109375" style="1" hidden="1" customWidth="1"/>
    <col min="56" max="57" width="2.85546875" style="1" hidden="1" customWidth="1"/>
    <col min="58" max="58" width="22.85546875" style="1" hidden="1" customWidth="1"/>
    <col min="59" max="59" width="8.5703125" style="1" hidden="1" customWidth="1"/>
    <col min="60" max="16384" width="2.85546875" style="1" hidden="1"/>
  </cols>
  <sheetData>
    <row r="1" spans="1:59"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row>
    <row r="2" spans="1:59" x14ac:dyDescent="0.25">
      <c r="A2" s="48"/>
      <c r="B2" s="124" t="str">
        <f>_xlfn.CONCAT("Time Report for ", 'Intro &amp; Setup'!$H$16)</f>
        <v>Time Report for Your Business</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6"/>
      <c r="AT2" s="48"/>
      <c r="BA2" s="115" t="str">
        <f>_xlfn.CONCAT($H$6, " - ", $V$6)</f>
        <v xml:space="preserve"> - </v>
      </c>
      <c r="BB2" s="117"/>
    </row>
    <row r="3" spans="1:59" x14ac:dyDescent="0.25">
      <c r="A3" s="48"/>
      <c r="B3" s="127"/>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9"/>
      <c r="AT3" s="48"/>
      <c r="BA3" s="43" t="s">
        <v>9</v>
      </c>
      <c r="BB3" s="43" t="s">
        <v>49</v>
      </c>
    </row>
    <row r="4" spans="1:59" x14ac:dyDescent="0.25">
      <c r="A4" s="48"/>
      <c r="B4" s="144" t="s">
        <v>21</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48"/>
      <c r="BA4" s="44"/>
      <c r="BB4" s="44"/>
    </row>
    <row r="5" spans="1:59" x14ac:dyDescent="0.2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73" t="s">
        <v>54</v>
      </c>
      <c r="AE5" s="74"/>
      <c r="AF5" s="74"/>
      <c r="AG5" s="74"/>
      <c r="AH5" s="74"/>
      <c r="AI5" s="74"/>
      <c r="AJ5" s="74"/>
      <c r="AK5" s="74"/>
      <c r="AL5" s="74"/>
      <c r="AM5" s="74"/>
      <c r="AN5" s="74"/>
      <c r="AO5" s="74"/>
      <c r="AP5" s="74"/>
      <c r="AQ5" s="74"/>
      <c r="AR5" s="74"/>
      <c r="AS5" s="75"/>
      <c r="AT5" s="48"/>
      <c r="BA5" s="16" t="str">
        <f>IFERROR(INDEX('Client List'!$AH$12:$AH$261, MATCH($BC5, 'Client List'!$AI$12:$AI$261, 0)), "")</f>
        <v/>
      </c>
      <c r="BB5" s="16" t="str">
        <f>IFERROR(INDEX('Client List'!$AK$12:$AK$261, MATCH($BC5, 'Client List'!$AL$12:$AL$261, 0)), "")</f>
        <v/>
      </c>
      <c r="BC5" s="16">
        <v>1</v>
      </c>
    </row>
    <row r="6" spans="1:59" x14ac:dyDescent="0.25">
      <c r="A6" s="48"/>
      <c r="B6" s="118" t="s">
        <v>0</v>
      </c>
      <c r="C6" s="119"/>
      <c r="D6" s="119"/>
      <c r="E6" s="119"/>
      <c r="F6" s="119"/>
      <c r="G6" s="120"/>
      <c r="H6" s="145"/>
      <c r="I6" s="146"/>
      <c r="J6" s="146"/>
      <c r="K6" s="146"/>
      <c r="L6" s="146"/>
      <c r="M6" s="147"/>
      <c r="N6" s="48"/>
      <c r="O6" s="48"/>
      <c r="P6" s="118" t="s">
        <v>1</v>
      </c>
      <c r="Q6" s="119"/>
      <c r="R6" s="119"/>
      <c r="S6" s="119"/>
      <c r="T6" s="119"/>
      <c r="U6" s="120"/>
      <c r="V6" s="145"/>
      <c r="W6" s="146"/>
      <c r="X6" s="146"/>
      <c r="Y6" s="146"/>
      <c r="Z6" s="146"/>
      <c r="AA6" s="147"/>
      <c r="AB6" s="48"/>
      <c r="AC6" s="48"/>
      <c r="AD6" s="79"/>
      <c r="AE6" s="80"/>
      <c r="AF6" s="80"/>
      <c r="AG6" s="80"/>
      <c r="AH6" s="80"/>
      <c r="AI6" s="80"/>
      <c r="AJ6" s="80"/>
      <c r="AK6" s="80"/>
      <c r="AL6" s="80"/>
      <c r="AM6" s="80"/>
      <c r="AN6" s="80"/>
      <c r="AO6" s="80"/>
      <c r="AP6" s="80"/>
      <c r="AQ6" s="80"/>
      <c r="AR6" s="80"/>
      <c r="AS6" s="81"/>
      <c r="AT6" s="48"/>
      <c r="BA6" s="17" t="str">
        <f>IFERROR(INDEX('Client List'!$AH$12:$AH$261, MATCH($BC6, 'Client List'!$AI$12:$AI$261, 0)), "")</f>
        <v/>
      </c>
      <c r="BB6" s="17" t="str">
        <f>IFERROR(INDEX('Client List'!$AK$12:$AK$261, MATCH($BC6, 'Client List'!$AL$12:$AL$261, 0)), "")</f>
        <v/>
      </c>
      <c r="BC6" s="17">
        <v>2</v>
      </c>
      <c r="BF6" s="51" t="s">
        <v>50</v>
      </c>
      <c r="BG6" s="52">
        <f>IF(AND($V$6="", $H$6=""), SUM('Client List'!$D$12:$D$261), IF($V$6="", SUMIF('Client List'!$B$12:$B$261, $H$6, 'Client List'!$D$12:$D$261), IF(AND(NOT($V$6=""), NOT($H$6="")), IFERROR(INDEX('Client List'!$D$12:$D$261, MATCH($BA$2, 'Client List'!$Y$12:$Y$261, 0)), ""), "")))</f>
        <v>0</v>
      </c>
    </row>
    <row r="7" spans="1:59" x14ac:dyDescent="0.2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BA7" s="17" t="str">
        <f>IFERROR(INDEX('Client List'!$AH$12:$AH$261, MATCH($BC7, 'Client List'!$AI$12:$AI$261, 0)), "")</f>
        <v/>
      </c>
      <c r="BB7" s="17" t="str">
        <f>IFERROR(INDEX('Client List'!$AK$12:$AK$261, MATCH($BC7, 'Client List'!$AL$12:$AL$261, 0)), "")</f>
        <v/>
      </c>
      <c r="BC7" s="17">
        <v>3</v>
      </c>
    </row>
    <row r="8" spans="1:59" x14ac:dyDescent="0.25">
      <c r="A8" s="48"/>
      <c r="B8" s="112" t="s">
        <v>22</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4"/>
      <c r="AT8" s="48"/>
      <c r="BA8" s="17" t="str">
        <f>IFERROR(INDEX('Client List'!$AH$12:$AH$261, MATCH($BC8, 'Client List'!$AI$12:$AI$261, 0)), "")</f>
        <v/>
      </c>
      <c r="BB8" s="17" t="str">
        <f>IFERROR(INDEX('Client List'!$AK$12:$AK$261, MATCH($BC8, 'Client List'!$AL$12:$AL$261, 0)), "")</f>
        <v/>
      </c>
      <c r="BC8" s="17">
        <v>4</v>
      </c>
    </row>
    <row r="9" spans="1:59" x14ac:dyDescent="0.2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BA9" s="17" t="str">
        <f>IFERROR(INDEX('Client List'!$AH$12:$AH$261, MATCH($BC9, 'Client List'!$AI$12:$AI$261, 0)), "")</f>
        <v/>
      </c>
      <c r="BB9" s="17" t="str">
        <f>IFERROR(INDEX('Client List'!$AK$12:$AK$261, MATCH($BC9, 'Client List'!$AL$12:$AL$261, 0)), "")</f>
        <v/>
      </c>
      <c r="BC9" s="17">
        <v>5</v>
      </c>
    </row>
    <row r="10" spans="1:59" x14ac:dyDescent="0.25">
      <c r="A10" s="48"/>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48"/>
      <c r="BA10" s="17" t="str">
        <f>IFERROR(INDEX('Client List'!$AH$12:$AH$261, MATCH($BC10, 'Client List'!$AI$12:$AI$261, 0)), "")</f>
        <v/>
      </c>
      <c r="BB10" s="17" t="str">
        <f>IFERROR(INDEX('Client List'!$AK$12:$AK$261, MATCH($BC10, 'Client List'!$AL$12:$AL$261, 0)), "")</f>
        <v/>
      </c>
      <c r="BC10" s="17">
        <v>6</v>
      </c>
      <c r="BG10" s="43" t="s">
        <v>51</v>
      </c>
    </row>
    <row r="11" spans="1:59" x14ac:dyDescent="0.25">
      <c r="A11" s="48"/>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48"/>
      <c r="BA11" s="17" t="str">
        <f>IFERROR(INDEX('Client List'!$AH$12:$AH$261, MATCH($BC11, 'Client List'!$AI$12:$AI$261, 0)), "")</f>
        <v/>
      </c>
      <c r="BB11" s="17" t="str">
        <f>IFERROR(INDEX('Client List'!$AK$12:$AK$261, MATCH($BC11, 'Client List'!$AL$12:$AL$261, 0)), "")</f>
        <v/>
      </c>
      <c r="BC11" s="17">
        <v>7</v>
      </c>
      <c r="BF11" s="16" t="str">
        <f>'Client List'!$AB10</f>
        <v>Jan 1900</v>
      </c>
      <c r="BG11" s="26">
        <f>IF(AND($V$6="", $H$6=""), SUM('Client List'!$I$12:$I$261), IF($V$6="", SUMIF('Client List'!$B$12:$B$261, $H$6, 'Client List'!$I$12:$I$261), IF(AND(NOT($V$6=""), NOT($H$6="")), IFERROR(INDEX('Client List'!$I$12:$I$261, MATCH($BA$2, 'Client List'!$Y$12:$Y$261, 0)), ""), "")))</f>
        <v>0</v>
      </c>
    </row>
    <row r="12" spans="1:59" x14ac:dyDescent="0.25">
      <c r="A12" s="48"/>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48"/>
      <c r="BA12" s="17" t="str">
        <f>IFERROR(INDEX('Client List'!$AH$12:$AH$261, MATCH($BC12, 'Client List'!$AI$12:$AI$261, 0)), "")</f>
        <v/>
      </c>
      <c r="BB12" s="17" t="str">
        <f>IFERROR(INDEX('Client List'!$AK$12:$AK$261, MATCH($BC12, 'Client List'!$AL$12:$AL$261, 0)), "")</f>
        <v/>
      </c>
      <c r="BC12" s="17">
        <v>8</v>
      </c>
      <c r="BF12" s="17" t="str">
        <f>'Client List'!$AB11</f>
        <v>Feb 1900</v>
      </c>
      <c r="BG12" s="27">
        <f>IF(AND($V$6="", $H$6=""), SUM('Client List'!$J$12:$J$261), IF($V$6="", SUMIF('Client List'!$B$12:$B$261, $H$6, 'Client List'!$J$12:$J$261), IF(AND(NOT($V$6=""), NOT($H$6="")), IFERROR(INDEX('Client List'!$J$12:$J$261, MATCH($BA$2, 'Client List'!$Y$12:$Y$261, 0)), ""), "")))</f>
        <v>0</v>
      </c>
    </row>
    <row r="13" spans="1:59" x14ac:dyDescent="0.25">
      <c r="A13" s="48"/>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48"/>
      <c r="BA13" s="17" t="str">
        <f>IFERROR(INDEX('Client List'!$AH$12:$AH$261, MATCH($BC13, 'Client List'!$AI$12:$AI$261, 0)), "")</f>
        <v/>
      </c>
      <c r="BB13" s="17" t="str">
        <f>IFERROR(INDEX('Client List'!$AK$12:$AK$261, MATCH($BC13, 'Client List'!$AL$12:$AL$261, 0)), "")</f>
        <v/>
      </c>
      <c r="BC13" s="17">
        <v>9</v>
      </c>
      <c r="BF13" s="17" t="str">
        <f>'Client List'!$AB12</f>
        <v>Mar 1900</v>
      </c>
      <c r="BG13" s="27">
        <f>IF(AND($V$6="", $H$6=""), SUM('Client List'!$K$12:$K$261), IF($V$6="", SUMIF('Client List'!$B$12:$B$261, $H$6, 'Client List'!$K$12:$K$261), IF(AND(NOT($V$6=""), NOT($H$6="")), IFERROR(INDEX('Client List'!$K$12:$K$261, MATCH($BA$2, 'Client List'!$Y$12:$Y$261, 0)), ""), "")))</f>
        <v>0</v>
      </c>
    </row>
    <row r="14" spans="1:59" x14ac:dyDescent="0.25">
      <c r="A14" s="48"/>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48"/>
      <c r="BA14" s="17" t="str">
        <f>IFERROR(INDEX('Client List'!$AH$12:$AH$261, MATCH($BC14, 'Client List'!$AI$12:$AI$261, 0)), "")</f>
        <v/>
      </c>
      <c r="BB14" s="17" t="str">
        <f>IFERROR(INDEX('Client List'!$AK$12:$AK$261, MATCH($BC14, 'Client List'!$AL$12:$AL$261, 0)), "")</f>
        <v/>
      </c>
      <c r="BC14" s="17">
        <v>10</v>
      </c>
      <c r="BF14" s="17" t="str">
        <f>'Client List'!$AB13</f>
        <v>Apr 1900</v>
      </c>
      <c r="BG14" s="27">
        <f>IF(AND($V$6="", $H$6=""), SUM('Client List'!$L$12:$L$261), IF($V$6="", SUMIF('Client List'!$B$12:$B$261, $H$6, 'Client List'!$L$12:$L$261), IF(AND(NOT($V$6=""), NOT($H$6="")), IFERROR(INDEX('Client List'!$L$12:$L$261, MATCH($BA$2, 'Client List'!$Y$12:$Y$261, 0)), ""), "")))</f>
        <v>0</v>
      </c>
    </row>
    <row r="15" spans="1:59" x14ac:dyDescent="0.25">
      <c r="A15" s="48"/>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48"/>
      <c r="BA15" s="17" t="str">
        <f>IFERROR(INDEX('Client List'!$AH$12:$AH$261, MATCH($BC15, 'Client List'!$AI$12:$AI$261, 0)), "")</f>
        <v/>
      </c>
      <c r="BB15" s="17" t="str">
        <f>IFERROR(INDEX('Client List'!$AK$12:$AK$261, MATCH($BC15, 'Client List'!$AL$12:$AL$261, 0)), "")</f>
        <v/>
      </c>
      <c r="BC15" s="17">
        <v>11</v>
      </c>
      <c r="BF15" s="17" t="str">
        <f>'Client List'!$AB14</f>
        <v>May 1900</v>
      </c>
      <c r="BG15" s="27">
        <f>IF(AND($V$6="", $H$6=""), SUM('Client List'!$M$12:$M$261), IF($V$6="", SUMIF('Client List'!$B$12:$B$261, $H$6, 'Client List'!$M$12:$M$261), IF(AND(NOT($V$6=""), NOT($H$6="")), IFERROR(INDEX('Client List'!$M$12:$M$261, MATCH($BA$2, 'Client List'!$Y$12:$Y$261, 0)), ""), "")))</f>
        <v>0</v>
      </c>
    </row>
    <row r="16" spans="1:59" x14ac:dyDescent="0.25">
      <c r="A16" s="48"/>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48"/>
      <c r="BA16" s="17" t="str">
        <f>IFERROR(INDEX('Client List'!$AH$12:$AH$261, MATCH($BC16, 'Client List'!$AI$12:$AI$261, 0)), "")</f>
        <v/>
      </c>
      <c r="BB16" s="17" t="str">
        <f>IFERROR(INDEX('Client List'!$AK$12:$AK$261, MATCH($BC16, 'Client List'!$AL$12:$AL$261, 0)), "")</f>
        <v/>
      </c>
      <c r="BC16" s="17">
        <v>12</v>
      </c>
      <c r="BF16" s="17" t="str">
        <f>'Client List'!$AB15</f>
        <v>Jun 1900</v>
      </c>
      <c r="BG16" s="27">
        <f>IF(AND($V$6="", $H$6=""), SUM('Client List'!$N$12:$N$261), IF($V$6="", SUMIF('Client List'!$B$12:$B$261, $H$6, 'Client List'!$N$12:$N$261), IF(AND(NOT($V$6=""), NOT($H$6="")), IFERROR(INDEX('Client List'!$N$12:$N$261, MATCH($BA$2, 'Client List'!$Y$12:$Y$261, 0)), ""), "")))</f>
        <v>0</v>
      </c>
    </row>
    <row r="17" spans="1:59" x14ac:dyDescent="0.25">
      <c r="A17" s="48"/>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48"/>
      <c r="BA17" s="17" t="str">
        <f>IFERROR(INDEX('Client List'!$AH$12:$AH$261, MATCH($BC17, 'Client List'!$AI$12:$AI$261, 0)), "")</f>
        <v/>
      </c>
      <c r="BB17" s="17" t="str">
        <f>IFERROR(INDEX('Client List'!$AK$12:$AK$261, MATCH($BC17, 'Client List'!$AL$12:$AL$261, 0)), "")</f>
        <v/>
      </c>
      <c r="BC17" s="17">
        <v>13</v>
      </c>
      <c r="BF17" s="17" t="str">
        <f>'Client List'!$AB16</f>
        <v>Jul 1900</v>
      </c>
      <c r="BG17" s="27">
        <f>IF(AND($V$6="", $H$6=""), SUM('Client List'!$O$12:$O$261), IF($V$6="", SUMIF('Client List'!$B$12:$B$261, $H$6, 'Client List'!$O$12:$O$261), IF(AND(NOT($V$6=""), NOT($H$6="")), IFERROR(INDEX('Client List'!$O$12:$O$261, MATCH($BA$2, 'Client List'!$Y$12:$Y$261, 0)), ""), "")))</f>
        <v>0</v>
      </c>
    </row>
    <row r="18" spans="1:59" x14ac:dyDescent="0.25">
      <c r="A18" s="48"/>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48"/>
      <c r="BA18" s="17" t="str">
        <f>IFERROR(INDEX('Client List'!$AH$12:$AH$261, MATCH($BC18, 'Client List'!$AI$12:$AI$261, 0)), "")</f>
        <v/>
      </c>
      <c r="BB18" s="17" t="str">
        <f>IFERROR(INDEX('Client List'!$AK$12:$AK$261, MATCH($BC18, 'Client List'!$AL$12:$AL$261, 0)), "")</f>
        <v/>
      </c>
      <c r="BC18" s="17">
        <v>14</v>
      </c>
      <c r="BF18" s="17" t="str">
        <f>'Client List'!$AB17</f>
        <v>Aug 1900</v>
      </c>
      <c r="BG18" s="27">
        <f>IF(AND($V$6="", $H$6=""), SUM('Client List'!$P$12:$P$261), IF($V$6="", SUMIF('Client List'!$B$12:$B$261, $H$6, 'Client List'!$P$12:$P$261), IF(AND(NOT($V$6=""), NOT($H$6="")), IFERROR(INDEX('Client List'!$P$12:$P$261, MATCH($BA$2, 'Client List'!$Y$12:$Y$261, 0)), ""), "")))</f>
        <v>0</v>
      </c>
    </row>
    <row r="19" spans="1:59" x14ac:dyDescent="0.25">
      <c r="A19" s="48"/>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48"/>
      <c r="BA19" s="17" t="str">
        <f>IFERROR(INDEX('Client List'!$AH$12:$AH$261, MATCH($BC19, 'Client List'!$AI$12:$AI$261, 0)), "")</f>
        <v/>
      </c>
      <c r="BB19" s="17" t="str">
        <f>IFERROR(INDEX('Client List'!$AK$12:$AK$261, MATCH($BC19, 'Client List'!$AL$12:$AL$261, 0)), "")</f>
        <v/>
      </c>
      <c r="BC19" s="17">
        <v>15</v>
      </c>
      <c r="BF19" s="17" t="str">
        <f>'Client List'!$AB18</f>
        <v>Sep 1900</v>
      </c>
      <c r="BG19" s="27">
        <f>IF(AND($V$6="", $H$6=""), SUM('Client List'!$Q$12:$Q$261), IF($V$6="", SUMIF('Client List'!$B$12:$B$261, $H$6, 'Client List'!$Q$12:$Q$261), IF(AND(NOT($V$6=""), NOT($H$6="")), IFERROR(INDEX('Client List'!$Q$12:$Q$261, MATCH($BA$2, 'Client List'!$Y$12:$Y$261, 0)), ""), "")))</f>
        <v>0</v>
      </c>
    </row>
    <row r="20" spans="1:59" x14ac:dyDescent="0.25">
      <c r="A20" s="48"/>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48"/>
      <c r="BA20" s="17" t="str">
        <f>IFERROR(INDEX('Client List'!$AH$12:$AH$261, MATCH($BC20, 'Client List'!$AI$12:$AI$261, 0)), "")</f>
        <v/>
      </c>
      <c r="BB20" s="17" t="str">
        <f>IFERROR(INDEX('Client List'!$AK$12:$AK$261, MATCH($BC20, 'Client List'!$AL$12:$AL$261, 0)), "")</f>
        <v/>
      </c>
      <c r="BC20" s="17">
        <v>16</v>
      </c>
      <c r="BF20" s="17" t="str">
        <f>'Client List'!$AB19</f>
        <v>Oct 1900</v>
      </c>
      <c r="BG20" s="27">
        <f>IF(AND($V$6="", $H$6=""), SUM('Client List'!$R$12:$R$261), IF($V$6="", SUMIF('Client List'!$B$12:$B$261, $H$6, 'Client List'!$R$12:$R$261), IF(AND(NOT($V$6=""), NOT($H$6="")), IFERROR(INDEX('Client List'!$R$12:$R$261, MATCH($BA$2, 'Client List'!$Y$12:$Y$261, 0)), ""), "")))</f>
        <v>0</v>
      </c>
    </row>
    <row r="21" spans="1:59" x14ac:dyDescent="0.25">
      <c r="A21" s="48"/>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48"/>
      <c r="BA21" s="17" t="str">
        <f>IFERROR(INDEX('Client List'!$AH$12:$AH$261, MATCH($BC21, 'Client List'!$AI$12:$AI$261, 0)), "")</f>
        <v/>
      </c>
      <c r="BB21" s="17" t="str">
        <f>IFERROR(INDEX('Client List'!$AK$12:$AK$261, MATCH($BC21, 'Client List'!$AL$12:$AL$261, 0)), "")</f>
        <v/>
      </c>
      <c r="BC21" s="17">
        <v>17</v>
      </c>
      <c r="BF21" s="17" t="str">
        <f>'Client List'!$AB20</f>
        <v>Nov 1900</v>
      </c>
      <c r="BG21" s="27">
        <f>IF(AND($V$6="", $H$6=""), SUM('Client List'!$S$12:$S$261), IF($V$6="", SUMIF('Client List'!$B$12:$B$261, $H$6, 'Client List'!$S$12:$S$261), IF(AND(NOT($V$6=""), NOT($H$6="")), IFERROR(INDEX('Client List'!$S$12:$S$261, MATCH($BA$2, 'Client List'!$Y$12:$Y$261, 0)), ""), "")))</f>
        <v>0</v>
      </c>
    </row>
    <row r="22" spans="1:59" x14ac:dyDescent="0.25">
      <c r="A22" s="48"/>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48"/>
      <c r="BA22" s="17" t="str">
        <f>IFERROR(INDEX('Client List'!$AH$12:$AH$261, MATCH($BC22, 'Client List'!$AI$12:$AI$261, 0)), "")</f>
        <v/>
      </c>
      <c r="BB22" s="17" t="str">
        <f>IFERROR(INDEX('Client List'!$AK$12:$AK$261, MATCH($BC22, 'Client List'!$AL$12:$AL$261, 0)), "")</f>
        <v/>
      </c>
      <c r="BC22" s="17">
        <v>18</v>
      </c>
      <c r="BF22" s="18" t="str">
        <f>'Client List'!$AB21</f>
        <v>Dec 1900</v>
      </c>
      <c r="BG22" s="28">
        <f>IF(AND($V$6="", $H$6=""), SUM('Client List'!$T$12:$T$261), IF($V$6="", SUMIF('Client List'!$B$12:$B$261, $H$6, 'Client List'!$T$12:$T$261), IF(AND(NOT($V$6=""), NOT($H$6="")), IFERROR(INDEX('Client List'!$T$12:$T$261, MATCH($BA$2, 'Client List'!$Y$12:$Y$261, 0)), ""), "")))</f>
        <v>0</v>
      </c>
    </row>
    <row r="23" spans="1:59" x14ac:dyDescent="0.25">
      <c r="A23" s="48"/>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48"/>
      <c r="BA23" s="17" t="str">
        <f>IFERROR(INDEX('Client List'!$AH$12:$AH$261, MATCH($BC23, 'Client List'!$AI$12:$AI$261, 0)), "")</f>
        <v/>
      </c>
      <c r="BB23" s="17" t="str">
        <f>IFERROR(INDEX('Client List'!$AK$12:$AK$261, MATCH($BC23, 'Client List'!$AL$12:$AL$261, 0)), "")</f>
        <v/>
      </c>
      <c r="BC23" s="17">
        <v>19</v>
      </c>
    </row>
    <row r="24" spans="1:59" x14ac:dyDescent="0.25">
      <c r="A24" s="48"/>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48"/>
      <c r="BA24" s="17" t="str">
        <f>IFERROR(INDEX('Client List'!$AH$12:$AH$261, MATCH($BC24, 'Client List'!$AI$12:$AI$261, 0)), "")</f>
        <v/>
      </c>
      <c r="BB24" s="17" t="str">
        <f>IFERROR(INDEX('Client List'!$AK$12:$AK$261, MATCH($BC24, 'Client List'!$AL$12:$AL$261, 0)), "")</f>
        <v/>
      </c>
      <c r="BC24" s="17">
        <v>20</v>
      </c>
    </row>
    <row r="25" spans="1:59" x14ac:dyDescent="0.25">
      <c r="A25" s="48"/>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48"/>
      <c r="BA25" s="17" t="str">
        <f>IFERROR(INDEX('Client List'!$AH$12:$AH$261, MATCH($BC25, 'Client List'!$AI$12:$AI$261, 0)), "")</f>
        <v/>
      </c>
      <c r="BB25" s="17" t="str">
        <f>IFERROR(INDEX('Client List'!$AK$12:$AK$261, MATCH($BC25, 'Client List'!$AL$12:$AL$261, 0)), "")</f>
        <v/>
      </c>
      <c r="BC25" s="17">
        <v>21</v>
      </c>
      <c r="BF25" s="51" t="s">
        <v>53</v>
      </c>
      <c r="BG25" s="26">
        <f>SUM($BG$11:$BG$22)</f>
        <v>0</v>
      </c>
    </row>
    <row r="26" spans="1:59" x14ac:dyDescent="0.2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BA26" s="17" t="str">
        <f>IFERROR(INDEX('Client List'!$AH$12:$AH$261, MATCH($BC26, 'Client List'!$AI$12:$AI$261, 0)), "")</f>
        <v/>
      </c>
      <c r="BB26" s="17" t="str">
        <f>IFERROR(INDEX('Client List'!$AK$12:$AK$261, MATCH($BC26, 'Client List'!$AL$12:$AL$261, 0)), "")</f>
        <v/>
      </c>
      <c r="BC26" s="17">
        <v>22</v>
      </c>
      <c r="BF26" s="51" t="s">
        <v>52</v>
      </c>
      <c r="BG26" s="28">
        <f>$BG$6</f>
        <v>0</v>
      </c>
    </row>
    <row r="27" spans="1:59" x14ac:dyDescent="0.25">
      <c r="A27" s="48"/>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48"/>
      <c r="BA27" s="17" t="str">
        <f>IFERROR(INDEX('Client List'!$AH$12:$AH$261, MATCH($BC27, 'Client List'!$AI$12:$AI$261, 0)), "")</f>
        <v/>
      </c>
      <c r="BB27" s="17" t="str">
        <f>IFERROR(INDEX('Client List'!$AK$12:$AK$261, MATCH($BC27, 'Client List'!$AL$12:$AL$261, 0)), "")</f>
        <v/>
      </c>
      <c r="BC27" s="17">
        <v>23</v>
      </c>
    </row>
    <row r="28" spans="1:59" x14ac:dyDescent="0.25">
      <c r="A28" s="48"/>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48"/>
      <c r="BA28" s="17" t="str">
        <f>IFERROR(INDEX('Client List'!$AH$12:$AH$261, MATCH($BC28, 'Client List'!$AI$12:$AI$261, 0)), "")</f>
        <v/>
      </c>
      <c r="BB28" s="17" t="str">
        <f>IFERROR(INDEX('Client List'!$AK$12:$AK$261, MATCH($BC28, 'Client List'!$AL$12:$AL$261, 0)), "")</f>
        <v/>
      </c>
      <c r="BC28" s="17">
        <v>24</v>
      </c>
    </row>
    <row r="29" spans="1:59" x14ac:dyDescent="0.25">
      <c r="A29" s="48"/>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48"/>
      <c r="BA29" s="17" t="str">
        <f>IFERROR(INDEX('Client List'!$AH$12:$AH$261, MATCH($BC29, 'Client List'!$AI$12:$AI$261, 0)), "")</f>
        <v/>
      </c>
      <c r="BB29" s="17" t="str">
        <f>IFERROR(INDEX('Client List'!$AK$12:$AK$261, MATCH($BC29, 'Client List'!$AL$12:$AL$261, 0)), "")</f>
        <v/>
      </c>
      <c r="BC29" s="17">
        <v>25</v>
      </c>
    </row>
    <row r="30" spans="1:59" x14ac:dyDescent="0.25">
      <c r="A30" s="48"/>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48"/>
      <c r="BA30" s="17" t="str">
        <f>IFERROR(INDEX('Client List'!$AH$12:$AH$261, MATCH($BC30, 'Client List'!$AI$12:$AI$261, 0)), "")</f>
        <v/>
      </c>
      <c r="BB30" s="17" t="str">
        <f>IFERROR(INDEX('Client List'!$AK$12:$AK$261, MATCH($BC30, 'Client List'!$AL$12:$AL$261, 0)), "")</f>
        <v/>
      </c>
      <c r="BC30" s="17">
        <v>26</v>
      </c>
    </row>
    <row r="31" spans="1:59" x14ac:dyDescent="0.25">
      <c r="A31" s="48"/>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48"/>
      <c r="BA31" s="17" t="str">
        <f>IFERROR(INDEX('Client List'!$AH$12:$AH$261, MATCH($BC31, 'Client List'!$AI$12:$AI$261, 0)), "")</f>
        <v/>
      </c>
      <c r="BB31" s="17" t="str">
        <f>IFERROR(INDEX('Client List'!$AK$12:$AK$261, MATCH($BC31, 'Client List'!$AL$12:$AL$261, 0)), "")</f>
        <v/>
      </c>
      <c r="BC31" s="17">
        <v>27</v>
      </c>
    </row>
    <row r="32" spans="1:59" x14ac:dyDescent="0.25">
      <c r="A32" s="48"/>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48"/>
      <c r="BA32" s="17" t="str">
        <f>IFERROR(INDEX('Client List'!$AH$12:$AH$261, MATCH($BC32, 'Client List'!$AI$12:$AI$261, 0)), "")</f>
        <v/>
      </c>
      <c r="BB32" s="17" t="str">
        <f>IFERROR(INDEX('Client List'!$AK$12:$AK$261, MATCH($BC32, 'Client List'!$AL$12:$AL$261, 0)), "")</f>
        <v/>
      </c>
      <c r="BC32" s="17">
        <v>28</v>
      </c>
    </row>
    <row r="33" spans="1:55"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BA33" s="17" t="str">
        <f>IFERROR(INDEX('Client List'!$AH$12:$AH$261, MATCH($BC33, 'Client List'!$AI$12:$AI$261, 0)), "")</f>
        <v/>
      </c>
      <c r="BB33" s="17" t="str">
        <f>IFERROR(INDEX('Client List'!$AK$12:$AK$261, MATCH($BC33, 'Client List'!$AL$12:$AL$261, 0)), "")</f>
        <v/>
      </c>
      <c r="BC33" s="17">
        <v>29</v>
      </c>
    </row>
    <row r="34" spans="1:55" hidden="1" x14ac:dyDescent="0.25">
      <c r="BA34" s="17" t="str">
        <f>IFERROR(INDEX('Client List'!$AH$12:$AH$261, MATCH($BC34, 'Client List'!$AI$12:$AI$261, 0)), "")</f>
        <v/>
      </c>
      <c r="BB34" s="17" t="str">
        <f>IFERROR(INDEX('Client List'!$AK$12:$AK$261, MATCH($BC34, 'Client List'!$AL$12:$AL$261, 0)), "")</f>
        <v/>
      </c>
      <c r="BC34" s="17">
        <v>30</v>
      </c>
    </row>
    <row r="35" spans="1:55" hidden="1" x14ac:dyDescent="0.25">
      <c r="BA35" s="17" t="str">
        <f>IFERROR(INDEX('Client List'!$AH$12:$AH$261, MATCH($BC35, 'Client List'!$AI$12:$AI$261, 0)), "")</f>
        <v/>
      </c>
      <c r="BB35" s="17" t="str">
        <f>IFERROR(INDEX('Client List'!$AK$12:$AK$261, MATCH($BC35, 'Client List'!$AL$12:$AL$261, 0)), "")</f>
        <v/>
      </c>
      <c r="BC35" s="17">
        <v>31</v>
      </c>
    </row>
    <row r="36" spans="1:55" hidden="1" x14ac:dyDescent="0.25">
      <c r="BA36" s="17" t="str">
        <f>IFERROR(INDEX('Client List'!$AH$12:$AH$261, MATCH($BC36, 'Client List'!$AI$12:$AI$261, 0)), "")</f>
        <v/>
      </c>
      <c r="BB36" s="17" t="str">
        <f>IFERROR(INDEX('Client List'!$AK$12:$AK$261, MATCH($BC36, 'Client List'!$AL$12:$AL$261, 0)), "")</f>
        <v/>
      </c>
      <c r="BC36" s="17">
        <v>32</v>
      </c>
    </row>
    <row r="37" spans="1:55" hidden="1" x14ac:dyDescent="0.25">
      <c r="BA37" s="17" t="str">
        <f>IFERROR(INDEX('Client List'!$AH$12:$AH$261, MATCH($BC37, 'Client List'!$AI$12:$AI$261, 0)), "")</f>
        <v/>
      </c>
      <c r="BB37" s="17" t="str">
        <f>IFERROR(INDEX('Client List'!$AK$12:$AK$261, MATCH($BC37, 'Client List'!$AL$12:$AL$261, 0)), "")</f>
        <v/>
      </c>
      <c r="BC37" s="17">
        <v>33</v>
      </c>
    </row>
    <row r="38" spans="1:55" hidden="1" x14ac:dyDescent="0.25">
      <c r="BA38" s="17" t="str">
        <f>IFERROR(INDEX('Client List'!$AH$12:$AH$261, MATCH($BC38, 'Client List'!$AI$12:$AI$261, 0)), "")</f>
        <v/>
      </c>
      <c r="BB38" s="17" t="str">
        <f>IFERROR(INDEX('Client List'!$AK$12:$AK$261, MATCH($BC38, 'Client List'!$AL$12:$AL$261, 0)), "")</f>
        <v/>
      </c>
      <c r="BC38" s="17">
        <v>34</v>
      </c>
    </row>
    <row r="39" spans="1:55" hidden="1" x14ac:dyDescent="0.25">
      <c r="BA39" s="17" t="str">
        <f>IFERROR(INDEX('Client List'!$AH$12:$AH$261, MATCH($BC39, 'Client List'!$AI$12:$AI$261, 0)), "")</f>
        <v/>
      </c>
      <c r="BB39" s="17" t="str">
        <f>IFERROR(INDEX('Client List'!$AK$12:$AK$261, MATCH($BC39, 'Client List'!$AL$12:$AL$261, 0)), "")</f>
        <v/>
      </c>
      <c r="BC39" s="17">
        <v>35</v>
      </c>
    </row>
    <row r="40" spans="1:55" hidden="1" x14ac:dyDescent="0.25">
      <c r="BA40" s="17" t="str">
        <f>IFERROR(INDEX('Client List'!$AH$12:$AH$261, MATCH($BC40, 'Client List'!$AI$12:$AI$261, 0)), "")</f>
        <v/>
      </c>
      <c r="BB40" s="17" t="str">
        <f>IFERROR(INDEX('Client List'!$AK$12:$AK$261, MATCH($BC40, 'Client List'!$AL$12:$AL$261, 0)), "")</f>
        <v/>
      </c>
      <c r="BC40" s="17">
        <v>36</v>
      </c>
    </row>
    <row r="41" spans="1:55" hidden="1" x14ac:dyDescent="0.25">
      <c r="BA41" s="17" t="str">
        <f>IFERROR(INDEX('Client List'!$AH$12:$AH$261, MATCH($BC41, 'Client List'!$AI$12:$AI$261, 0)), "")</f>
        <v/>
      </c>
      <c r="BB41" s="17" t="str">
        <f>IFERROR(INDEX('Client List'!$AK$12:$AK$261, MATCH($BC41, 'Client List'!$AL$12:$AL$261, 0)), "")</f>
        <v/>
      </c>
      <c r="BC41" s="17">
        <v>37</v>
      </c>
    </row>
    <row r="42" spans="1:55" hidden="1" x14ac:dyDescent="0.25">
      <c r="BA42" s="17" t="str">
        <f>IFERROR(INDEX('Client List'!$AH$12:$AH$261, MATCH($BC42, 'Client List'!$AI$12:$AI$261, 0)), "")</f>
        <v/>
      </c>
      <c r="BB42" s="17" t="str">
        <f>IFERROR(INDEX('Client List'!$AK$12:$AK$261, MATCH($BC42, 'Client List'!$AL$12:$AL$261, 0)), "")</f>
        <v/>
      </c>
      <c r="BC42" s="17">
        <v>38</v>
      </c>
    </row>
    <row r="43" spans="1:55" hidden="1" x14ac:dyDescent="0.25">
      <c r="BA43" s="17" t="str">
        <f>IFERROR(INDEX('Client List'!$AH$12:$AH$261, MATCH($BC43, 'Client List'!$AI$12:$AI$261, 0)), "")</f>
        <v/>
      </c>
      <c r="BB43" s="17" t="str">
        <f>IFERROR(INDEX('Client List'!$AK$12:$AK$261, MATCH($BC43, 'Client List'!$AL$12:$AL$261, 0)), "")</f>
        <v/>
      </c>
      <c r="BC43" s="17">
        <v>39</v>
      </c>
    </row>
    <row r="44" spans="1:55" hidden="1" x14ac:dyDescent="0.25">
      <c r="BA44" s="17" t="str">
        <f>IFERROR(INDEX('Client List'!$AH$12:$AH$261, MATCH($BC44, 'Client List'!$AI$12:$AI$261, 0)), "")</f>
        <v/>
      </c>
      <c r="BB44" s="17" t="str">
        <f>IFERROR(INDEX('Client List'!$AK$12:$AK$261, MATCH($BC44, 'Client List'!$AL$12:$AL$261, 0)), "")</f>
        <v/>
      </c>
      <c r="BC44" s="17">
        <v>40</v>
      </c>
    </row>
    <row r="45" spans="1:55" hidden="1" x14ac:dyDescent="0.25">
      <c r="BA45" s="17" t="str">
        <f>IFERROR(INDEX('Client List'!$AH$12:$AH$261, MATCH($BC45, 'Client List'!$AI$12:$AI$261, 0)), "")</f>
        <v/>
      </c>
      <c r="BB45" s="17" t="str">
        <f>IFERROR(INDEX('Client List'!$AK$12:$AK$261, MATCH($BC45, 'Client List'!$AL$12:$AL$261, 0)), "")</f>
        <v/>
      </c>
      <c r="BC45" s="17">
        <v>41</v>
      </c>
    </row>
    <row r="46" spans="1:55" hidden="1" x14ac:dyDescent="0.25">
      <c r="BA46" s="17" t="str">
        <f>IFERROR(INDEX('Client List'!$AH$12:$AH$261, MATCH($BC46, 'Client List'!$AI$12:$AI$261, 0)), "")</f>
        <v/>
      </c>
      <c r="BB46" s="17" t="str">
        <f>IFERROR(INDEX('Client List'!$AK$12:$AK$261, MATCH($BC46, 'Client List'!$AL$12:$AL$261, 0)), "")</f>
        <v/>
      </c>
      <c r="BC46" s="17">
        <v>42</v>
      </c>
    </row>
    <row r="47" spans="1:55" hidden="1" x14ac:dyDescent="0.25">
      <c r="BA47" s="17" t="str">
        <f>IFERROR(INDEX('Client List'!$AH$12:$AH$261, MATCH($BC47, 'Client List'!$AI$12:$AI$261, 0)), "")</f>
        <v/>
      </c>
      <c r="BB47" s="17" t="str">
        <f>IFERROR(INDEX('Client List'!$AK$12:$AK$261, MATCH($BC47, 'Client List'!$AL$12:$AL$261, 0)), "")</f>
        <v/>
      </c>
      <c r="BC47" s="17">
        <v>43</v>
      </c>
    </row>
    <row r="48" spans="1:55" hidden="1" x14ac:dyDescent="0.25">
      <c r="BA48" s="17" t="str">
        <f>IFERROR(INDEX('Client List'!$AH$12:$AH$261, MATCH($BC48, 'Client List'!$AI$12:$AI$261, 0)), "")</f>
        <v/>
      </c>
      <c r="BB48" s="17" t="str">
        <f>IFERROR(INDEX('Client List'!$AK$12:$AK$261, MATCH($BC48, 'Client List'!$AL$12:$AL$261, 0)), "")</f>
        <v/>
      </c>
      <c r="BC48" s="17">
        <v>44</v>
      </c>
    </row>
    <row r="49" spans="53:55" hidden="1" x14ac:dyDescent="0.25">
      <c r="BA49" s="17" t="str">
        <f>IFERROR(INDEX('Client List'!$AH$12:$AH$261, MATCH($BC49, 'Client List'!$AI$12:$AI$261, 0)), "")</f>
        <v/>
      </c>
      <c r="BB49" s="17" t="str">
        <f>IFERROR(INDEX('Client List'!$AK$12:$AK$261, MATCH($BC49, 'Client List'!$AL$12:$AL$261, 0)), "")</f>
        <v/>
      </c>
      <c r="BC49" s="17">
        <v>45</v>
      </c>
    </row>
    <row r="50" spans="53:55" hidden="1" x14ac:dyDescent="0.25">
      <c r="BA50" s="17" t="str">
        <f>IFERROR(INDEX('Client List'!$AH$12:$AH$261, MATCH($BC50, 'Client List'!$AI$12:$AI$261, 0)), "")</f>
        <v/>
      </c>
      <c r="BB50" s="17" t="str">
        <f>IFERROR(INDEX('Client List'!$AK$12:$AK$261, MATCH($BC50, 'Client List'!$AL$12:$AL$261, 0)), "")</f>
        <v/>
      </c>
      <c r="BC50" s="17">
        <v>46</v>
      </c>
    </row>
    <row r="51" spans="53:55" hidden="1" x14ac:dyDescent="0.25">
      <c r="BA51" s="17" t="str">
        <f>IFERROR(INDEX('Client List'!$AH$12:$AH$261, MATCH($BC51, 'Client List'!$AI$12:$AI$261, 0)), "")</f>
        <v/>
      </c>
      <c r="BB51" s="17" t="str">
        <f>IFERROR(INDEX('Client List'!$AK$12:$AK$261, MATCH($BC51, 'Client List'!$AL$12:$AL$261, 0)), "")</f>
        <v/>
      </c>
      <c r="BC51" s="17">
        <v>47</v>
      </c>
    </row>
    <row r="52" spans="53:55" hidden="1" x14ac:dyDescent="0.25">
      <c r="BA52" s="17" t="str">
        <f>IFERROR(INDEX('Client List'!$AH$12:$AH$261, MATCH($BC52, 'Client List'!$AI$12:$AI$261, 0)), "")</f>
        <v/>
      </c>
      <c r="BB52" s="17" t="str">
        <f>IFERROR(INDEX('Client List'!$AK$12:$AK$261, MATCH($BC52, 'Client List'!$AL$12:$AL$261, 0)), "")</f>
        <v/>
      </c>
      <c r="BC52" s="17">
        <v>48</v>
      </c>
    </row>
    <row r="53" spans="53:55" hidden="1" x14ac:dyDescent="0.25">
      <c r="BA53" s="17" t="str">
        <f>IFERROR(INDEX('Client List'!$AH$12:$AH$261, MATCH($BC53, 'Client List'!$AI$12:$AI$261, 0)), "")</f>
        <v/>
      </c>
      <c r="BB53" s="17" t="str">
        <f>IFERROR(INDEX('Client List'!$AK$12:$AK$261, MATCH($BC53, 'Client List'!$AL$12:$AL$261, 0)), "")</f>
        <v/>
      </c>
      <c r="BC53" s="17">
        <v>49</v>
      </c>
    </row>
    <row r="54" spans="53:55" hidden="1" x14ac:dyDescent="0.25">
      <c r="BA54" s="17" t="str">
        <f>IFERROR(INDEX('Client List'!$AH$12:$AH$261, MATCH($BC54, 'Client List'!$AI$12:$AI$261, 0)), "")</f>
        <v/>
      </c>
      <c r="BB54" s="17" t="str">
        <f>IFERROR(INDEX('Client List'!$AK$12:$AK$261, MATCH($BC54, 'Client List'!$AL$12:$AL$261, 0)), "")</f>
        <v/>
      </c>
      <c r="BC54" s="17">
        <v>50</v>
      </c>
    </row>
    <row r="55" spans="53:55" hidden="1" x14ac:dyDescent="0.25">
      <c r="BA55" s="17" t="str">
        <f>IFERROR(INDEX('Client List'!$AH$12:$AH$261, MATCH($BC55, 'Client List'!$AI$12:$AI$261, 0)), "")</f>
        <v/>
      </c>
      <c r="BB55" s="17" t="str">
        <f>IFERROR(INDEX('Client List'!$AK$12:$AK$261, MATCH($BC55, 'Client List'!$AL$12:$AL$261, 0)), "")</f>
        <v/>
      </c>
      <c r="BC55" s="17">
        <v>51</v>
      </c>
    </row>
    <row r="56" spans="53:55" hidden="1" x14ac:dyDescent="0.25">
      <c r="BA56" s="17" t="str">
        <f>IFERROR(INDEX('Client List'!$AH$12:$AH$261, MATCH($BC56, 'Client List'!$AI$12:$AI$261, 0)), "")</f>
        <v/>
      </c>
      <c r="BB56" s="17" t="str">
        <f>IFERROR(INDEX('Client List'!$AK$12:$AK$261, MATCH($BC56, 'Client List'!$AL$12:$AL$261, 0)), "")</f>
        <v/>
      </c>
      <c r="BC56" s="17">
        <v>52</v>
      </c>
    </row>
    <row r="57" spans="53:55" hidden="1" x14ac:dyDescent="0.25">
      <c r="BA57" s="17" t="str">
        <f>IFERROR(INDEX('Client List'!$AH$12:$AH$261, MATCH($BC57, 'Client List'!$AI$12:$AI$261, 0)), "")</f>
        <v/>
      </c>
      <c r="BB57" s="17" t="str">
        <f>IFERROR(INDEX('Client List'!$AK$12:$AK$261, MATCH($BC57, 'Client List'!$AL$12:$AL$261, 0)), "")</f>
        <v/>
      </c>
      <c r="BC57" s="17">
        <v>53</v>
      </c>
    </row>
    <row r="58" spans="53:55" hidden="1" x14ac:dyDescent="0.25">
      <c r="BA58" s="17" t="str">
        <f>IFERROR(INDEX('Client List'!$AH$12:$AH$261, MATCH($BC58, 'Client List'!$AI$12:$AI$261, 0)), "")</f>
        <v/>
      </c>
      <c r="BB58" s="17" t="str">
        <f>IFERROR(INDEX('Client List'!$AK$12:$AK$261, MATCH($BC58, 'Client List'!$AL$12:$AL$261, 0)), "")</f>
        <v/>
      </c>
      <c r="BC58" s="17">
        <v>54</v>
      </c>
    </row>
    <row r="59" spans="53:55" hidden="1" x14ac:dyDescent="0.25">
      <c r="BA59" s="17" t="str">
        <f>IFERROR(INDEX('Client List'!$AH$12:$AH$261, MATCH($BC59, 'Client List'!$AI$12:$AI$261, 0)), "")</f>
        <v/>
      </c>
      <c r="BB59" s="17" t="str">
        <f>IFERROR(INDEX('Client List'!$AK$12:$AK$261, MATCH($BC59, 'Client List'!$AL$12:$AL$261, 0)), "")</f>
        <v/>
      </c>
      <c r="BC59" s="17">
        <v>55</v>
      </c>
    </row>
    <row r="60" spans="53:55" hidden="1" x14ac:dyDescent="0.25">
      <c r="BA60" s="17" t="str">
        <f>IFERROR(INDEX('Client List'!$AH$12:$AH$261, MATCH($BC60, 'Client List'!$AI$12:$AI$261, 0)), "")</f>
        <v/>
      </c>
      <c r="BB60" s="17" t="str">
        <f>IFERROR(INDEX('Client List'!$AK$12:$AK$261, MATCH($BC60, 'Client List'!$AL$12:$AL$261, 0)), "")</f>
        <v/>
      </c>
      <c r="BC60" s="17">
        <v>56</v>
      </c>
    </row>
    <row r="61" spans="53:55" hidden="1" x14ac:dyDescent="0.25">
      <c r="BA61" s="17" t="str">
        <f>IFERROR(INDEX('Client List'!$AH$12:$AH$261, MATCH($BC61, 'Client List'!$AI$12:$AI$261, 0)), "")</f>
        <v/>
      </c>
      <c r="BB61" s="17" t="str">
        <f>IFERROR(INDEX('Client List'!$AK$12:$AK$261, MATCH($BC61, 'Client List'!$AL$12:$AL$261, 0)), "")</f>
        <v/>
      </c>
      <c r="BC61" s="17">
        <v>57</v>
      </c>
    </row>
    <row r="62" spans="53:55" hidden="1" x14ac:dyDescent="0.25">
      <c r="BA62" s="17" t="str">
        <f>IFERROR(INDEX('Client List'!$AH$12:$AH$261, MATCH($BC62, 'Client List'!$AI$12:$AI$261, 0)), "")</f>
        <v/>
      </c>
      <c r="BB62" s="17" t="str">
        <f>IFERROR(INDEX('Client List'!$AK$12:$AK$261, MATCH($BC62, 'Client List'!$AL$12:$AL$261, 0)), "")</f>
        <v/>
      </c>
      <c r="BC62" s="17">
        <v>58</v>
      </c>
    </row>
    <row r="63" spans="53:55" hidden="1" x14ac:dyDescent="0.25">
      <c r="BA63" s="17" t="str">
        <f>IFERROR(INDEX('Client List'!$AH$12:$AH$261, MATCH($BC63, 'Client List'!$AI$12:$AI$261, 0)), "")</f>
        <v/>
      </c>
      <c r="BB63" s="17" t="str">
        <f>IFERROR(INDEX('Client List'!$AK$12:$AK$261, MATCH($BC63, 'Client List'!$AL$12:$AL$261, 0)), "")</f>
        <v/>
      </c>
      <c r="BC63" s="17">
        <v>59</v>
      </c>
    </row>
    <row r="64" spans="53:55" hidden="1" x14ac:dyDescent="0.25">
      <c r="BA64" s="17" t="str">
        <f>IFERROR(INDEX('Client List'!$AH$12:$AH$261, MATCH($BC64, 'Client List'!$AI$12:$AI$261, 0)), "")</f>
        <v/>
      </c>
      <c r="BB64" s="17" t="str">
        <f>IFERROR(INDEX('Client List'!$AK$12:$AK$261, MATCH($BC64, 'Client List'!$AL$12:$AL$261, 0)), "")</f>
        <v/>
      </c>
      <c r="BC64" s="17">
        <v>60</v>
      </c>
    </row>
    <row r="65" spans="53:55" hidden="1" x14ac:dyDescent="0.25">
      <c r="BA65" s="17" t="str">
        <f>IFERROR(INDEX('Client List'!$AH$12:$AH$261, MATCH($BC65, 'Client List'!$AI$12:$AI$261, 0)), "")</f>
        <v/>
      </c>
      <c r="BB65" s="17" t="str">
        <f>IFERROR(INDEX('Client List'!$AK$12:$AK$261, MATCH($BC65, 'Client List'!$AL$12:$AL$261, 0)), "")</f>
        <v/>
      </c>
      <c r="BC65" s="17">
        <v>61</v>
      </c>
    </row>
    <row r="66" spans="53:55" hidden="1" x14ac:dyDescent="0.25">
      <c r="BA66" s="17" t="str">
        <f>IFERROR(INDEX('Client List'!$AH$12:$AH$261, MATCH($BC66, 'Client List'!$AI$12:$AI$261, 0)), "")</f>
        <v/>
      </c>
      <c r="BB66" s="17" t="str">
        <f>IFERROR(INDEX('Client List'!$AK$12:$AK$261, MATCH($BC66, 'Client List'!$AL$12:$AL$261, 0)), "")</f>
        <v/>
      </c>
      <c r="BC66" s="17">
        <v>62</v>
      </c>
    </row>
    <row r="67" spans="53:55" hidden="1" x14ac:dyDescent="0.25">
      <c r="BA67" s="17" t="str">
        <f>IFERROR(INDEX('Client List'!$AH$12:$AH$261, MATCH($BC67, 'Client List'!$AI$12:$AI$261, 0)), "")</f>
        <v/>
      </c>
      <c r="BB67" s="17" t="str">
        <f>IFERROR(INDEX('Client List'!$AK$12:$AK$261, MATCH($BC67, 'Client List'!$AL$12:$AL$261, 0)), "")</f>
        <v/>
      </c>
      <c r="BC67" s="17">
        <v>63</v>
      </c>
    </row>
    <row r="68" spans="53:55" hidden="1" x14ac:dyDescent="0.25">
      <c r="BA68" s="17" t="str">
        <f>IFERROR(INDEX('Client List'!$AH$12:$AH$261, MATCH($BC68, 'Client List'!$AI$12:$AI$261, 0)), "")</f>
        <v/>
      </c>
      <c r="BB68" s="17" t="str">
        <f>IFERROR(INDEX('Client List'!$AK$12:$AK$261, MATCH($BC68, 'Client List'!$AL$12:$AL$261, 0)), "")</f>
        <v/>
      </c>
      <c r="BC68" s="17">
        <v>64</v>
      </c>
    </row>
    <row r="69" spans="53:55" hidden="1" x14ac:dyDescent="0.25">
      <c r="BA69" s="17" t="str">
        <f>IFERROR(INDEX('Client List'!$AH$12:$AH$261, MATCH($BC69, 'Client List'!$AI$12:$AI$261, 0)), "")</f>
        <v/>
      </c>
      <c r="BB69" s="17" t="str">
        <f>IFERROR(INDEX('Client List'!$AK$12:$AK$261, MATCH($BC69, 'Client List'!$AL$12:$AL$261, 0)), "")</f>
        <v/>
      </c>
      <c r="BC69" s="17">
        <v>65</v>
      </c>
    </row>
    <row r="70" spans="53:55" hidden="1" x14ac:dyDescent="0.25">
      <c r="BA70" s="17" t="str">
        <f>IFERROR(INDEX('Client List'!$AH$12:$AH$261, MATCH($BC70, 'Client List'!$AI$12:$AI$261, 0)), "")</f>
        <v/>
      </c>
      <c r="BB70" s="17" t="str">
        <f>IFERROR(INDEX('Client List'!$AK$12:$AK$261, MATCH($BC70, 'Client List'!$AL$12:$AL$261, 0)), "")</f>
        <v/>
      </c>
      <c r="BC70" s="17">
        <v>66</v>
      </c>
    </row>
    <row r="71" spans="53:55" hidden="1" x14ac:dyDescent="0.25">
      <c r="BA71" s="17" t="str">
        <f>IFERROR(INDEX('Client List'!$AH$12:$AH$261, MATCH($BC71, 'Client List'!$AI$12:$AI$261, 0)), "")</f>
        <v/>
      </c>
      <c r="BB71" s="17" t="str">
        <f>IFERROR(INDEX('Client List'!$AK$12:$AK$261, MATCH($BC71, 'Client List'!$AL$12:$AL$261, 0)), "")</f>
        <v/>
      </c>
      <c r="BC71" s="17">
        <v>67</v>
      </c>
    </row>
    <row r="72" spans="53:55" hidden="1" x14ac:dyDescent="0.25">
      <c r="BA72" s="17" t="str">
        <f>IFERROR(INDEX('Client List'!$AH$12:$AH$261, MATCH($BC72, 'Client List'!$AI$12:$AI$261, 0)), "")</f>
        <v/>
      </c>
      <c r="BB72" s="17" t="str">
        <f>IFERROR(INDEX('Client List'!$AK$12:$AK$261, MATCH($BC72, 'Client List'!$AL$12:$AL$261, 0)), "")</f>
        <v/>
      </c>
      <c r="BC72" s="17">
        <v>68</v>
      </c>
    </row>
    <row r="73" spans="53:55" hidden="1" x14ac:dyDescent="0.25">
      <c r="BA73" s="17" t="str">
        <f>IFERROR(INDEX('Client List'!$AH$12:$AH$261, MATCH($BC73, 'Client List'!$AI$12:$AI$261, 0)), "")</f>
        <v/>
      </c>
      <c r="BB73" s="17" t="str">
        <f>IFERROR(INDEX('Client List'!$AK$12:$AK$261, MATCH($BC73, 'Client List'!$AL$12:$AL$261, 0)), "")</f>
        <v/>
      </c>
      <c r="BC73" s="17">
        <v>69</v>
      </c>
    </row>
    <row r="74" spans="53:55" hidden="1" x14ac:dyDescent="0.25">
      <c r="BA74" s="17" t="str">
        <f>IFERROR(INDEX('Client List'!$AH$12:$AH$261, MATCH($BC74, 'Client List'!$AI$12:$AI$261, 0)), "")</f>
        <v/>
      </c>
      <c r="BB74" s="17" t="str">
        <f>IFERROR(INDEX('Client List'!$AK$12:$AK$261, MATCH($BC74, 'Client List'!$AL$12:$AL$261, 0)), "")</f>
        <v/>
      </c>
      <c r="BC74" s="17">
        <v>70</v>
      </c>
    </row>
    <row r="75" spans="53:55" hidden="1" x14ac:dyDescent="0.25">
      <c r="BA75" s="17" t="str">
        <f>IFERROR(INDEX('Client List'!$AH$12:$AH$261, MATCH($BC75, 'Client List'!$AI$12:$AI$261, 0)), "")</f>
        <v/>
      </c>
      <c r="BB75" s="17" t="str">
        <f>IFERROR(INDEX('Client List'!$AK$12:$AK$261, MATCH($BC75, 'Client List'!$AL$12:$AL$261, 0)), "")</f>
        <v/>
      </c>
      <c r="BC75" s="17">
        <v>71</v>
      </c>
    </row>
    <row r="76" spans="53:55" hidden="1" x14ac:dyDescent="0.25">
      <c r="BA76" s="17" t="str">
        <f>IFERROR(INDEX('Client List'!$AH$12:$AH$261, MATCH($BC76, 'Client List'!$AI$12:$AI$261, 0)), "")</f>
        <v/>
      </c>
      <c r="BB76" s="17" t="str">
        <f>IFERROR(INDEX('Client List'!$AK$12:$AK$261, MATCH($BC76, 'Client List'!$AL$12:$AL$261, 0)), "")</f>
        <v/>
      </c>
      <c r="BC76" s="17">
        <v>72</v>
      </c>
    </row>
    <row r="77" spans="53:55" hidden="1" x14ac:dyDescent="0.25">
      <c r="BA77" s="17" t="str">
        <f>IFERROR(INDEX('Client List'!$AH$12:$AH$261, MATCH($BC77, 'Client List'!$AI$12:$AI$261, 0)), "")</f>
        <v/>
      </c>
      <c r="BB77" s="17" t="str">
        <f>IFERROR(INDEX('Client List'!$AK$12:$AK$261, MATCH($BC77, 'Client List'!$AL$12:$AL$261, 0)), "")</f>
        <v/>
      </c>
      <c r="BC77" s="17">
        <v>73</v>
      </c>
    </row>
    <row r="78" spans="53:55" hidden="1" x14ac:dyDescent="0.25">
      <c r="BA78" s="17" t="str">
        <f>IFERROR(INDEX('Client List'!$AH$12:$AH$261, MATCH($BC78, 'Client List'!$AI$12:$AI$261, 0)), "")</f>
        <v/>
      </c>
      <c r="BB78" s="17" t="str">
        <f>IFERROR(INDEX('Client List'!$AK$12:$AK$261, MATCH($BC78, 'Client List'!$AL$12:$AL$261, 0)), "")</f>
        <v/>
      </c>
      <c r="BC78" s="17">
        <v>74</v>
      </c>
    </row>
    <row r="79" spans="53:55" hidden="1" x14ac:dyDescent="0.25">
      <c r="BA79" s="17" t="str">
        <f>IFERROR(INDEX('Client List'!$AH$12:$AH$261, MATCH($BC79, 'Client List'!$AI$12:$AI$261, 0)), "")</f>
        <v/>
      </c>
      <c r="BB79" s="17" t="str">
        <f>IFERROR(INDEX('Client List'!$AK$12:$AK$261, MATCH($BC79, 'Client List'!$AL$12:$AL$261, 0)), "")</f>
        <v/>
      </c>
      <c r="BC79" s="17">
        <v>75</v>
      </c>
    </row>
    <row r="80" spans="53:55" hidden="1" x14ac:dyDescent="0.25">
      <c r="BA80" s="17" t="str">
        <f>IFERROR(INDEX('Client List'!$AH$12:$AH$261, MATCH($BC80, 'Client List'!$AI$12:$AI$261, 0)), "")</f>
        <v/>
      </c>
      <c r="BB80" s="17" t="str">
        <f>IFERROR(INDEX('Client List'!$AK$12:$AK$261, MATCH($BC80, 'Client List'!$AL$12:$AL$261, 0)), "")</f>
        <v/>
      </c>
      <c r="BC80" s="17">
        <v>76</v>
      </c>
    </row>
    <row r="81" spans="53:55" hidden="1" x14ac:dyDescent="0.25">
      <c r="BA81" s="17" t="str">
        <f>IFERROR(INDEX('Client List'!$AH$12:$AH$261, MATCH($BC81, 'Client List'!$AI$12:$AI$261, 0)), "")</f>
        <v/>
      </c>
      <c r="BB81" s="17" t="str">
        <f>IFERROR(INDEX('Client List'!$AK$12:$AK$261, MATCH($BC81, 'Client List'!$AL$12:$AL$261, 0)), "")</f>
        <v/>
      </c>
      <c r="BC81" s="17">
        <v>77</v>
      </c>
    </row>
    <row r="82" spans="53:55" hidden="1" x14ac:dyDescent="0.25">
      <c r="BA82" s="17" t="str">
        <f>IFERROR(INDEX('Client List'!$AH$12:$AH$261, MATCH($BC82, 'Client List'!$AI$12:$AI$261, 0)), "")</f>
        <v/>
      </c>
      <c r="BB82" s="17" t="str">
        <f>IFERROR(INDEX('Client List'!$AK$12:$AK$261, MATCH($BC82, 'Client List'!$AL$12:$AL$261, 0)), "")</f>
        <v/>
      </c>
      <c r="BC82" s="17">
        <v>78</v>
      </c>
    </row>
    <row r="83" spans="53:55" hidden="1" x14ac:dyDescent="0.25">
      <c r="BA83" s="17" t="str">
        <f>IFERROR(INDEX('Client List'!$AH$12:$AH$261, MATCH($BC83, 'Client List'!$AI$12:$AI$261, 0)), "")</f>
        <v/>
      </c>
      <c r="BB83" s="17" t="str">
        <f>IFERROR(INDEX('Client List'!$AK$12:$AK$261, MATCH($BC83, 'Client List'!$AL$12:$AL$261, 0)), "")</f>
        <v/>
      </c>
      <c r="BC83" s="17">
        <v>79</v>
      </c>
    </row>
    <row r="84" spans="53:55" hidden="1" x14ac:dyDescent="0.25">
      <c r="BA84" s="17" t="str">
        <f>IFERROR(INDEX('Client List'!$AH$12:$AH$261, MATCH($BC84, 'Client List'!$AI$12:$AI$261, 0)), "")</f>
        <v/>
      </c>
      <c r="BB84" s="17" t="str">
        <f>IFERROR(INDEX('Client List'!$AK$12:$AK$261, MATCH($BC84, 'Client List'!$AL$12:$AL$261, 0)), "")</f>
        <v/>
      </c>
      <c r="BC84" s="17">
        <v>80</v>
      </c>
    </row>
    <row r="85" spans="53:55" hidden="1" x14ac:dyDescent="0.25">
      <c r="BA85" s="17" t="str">
        <f>IFERROR(INDEX('Client List'!$AH$12:$AH$261, MATCH($BC85, 'Client List'!$AI$12:$AI$261, 0)), "")</f>
        <v/>
      </c>
      <c r="BB85" s="17" t="str">
        <f>IFERROR(INDEX('Client List'!$AK$12:$AK$261, MATCH($BC85, 'Client List'!$AL$12:$AL$261, 0)), "")</f>
        <v/>
      </c>
      <c r="BC85" s="17">
        <v>81</v>
      </c>
    </row>
    <row r="86" spans="53:55" hidden="1" x14ac:dyDescent="0.25">
      <c r="BA86" s="17" t="str">
        <f>IFERROR(INDEX('Client List'!$AH$12:$AH$261, MATCH($BC86, 'Client List'!$AI$12:$AI$261, 0)), "")</f>
        <v/>
      </c>
      <c r="BB86" s="17" t="str">
        <f>IFERROR(INDEX('Client List'!$AK$12:$AK$261, MATCH($BC86, 'Client List'!$AL$12:$AL$261, 0)), "")</f>
        <v/>
      </c>
      <c r="BC86" s="17">
        <v>82</v>
      </c>
    </row>
    <row r="87" spans="53:55" hidden="1" x14ac:dyDescent="0.25">
      <c r="BA87" s="17" t="str">
        <f>IFERROR(INDEX('Client List'!$AH$12:$AH$261, MATCH($BC87, 'Client List'!$AI$12:$AI$261, 0)), "")</f>
        <v/>
      </c>
      <c r="BB87" s="17" t="str">
        <f>IFERROR(INDEX('Client List'!$AK$12:$AK$261, MATCH($BC87, 'Client List'!$AL$12:$AL$261, 0)), "")</f>
        <v/>
      </c>
      <c r="BC87" s="17">
        <v>83</v>
      </c>
    </row>
    <row r="88" spans="53:55" hidden="1" x14ac:dyDescent="0.25">
      <c r="BA88" s="17" t="str">
        <f>IFERROR(INDEX('Client List'!$AH$12:$AH$261, MATCH($BC88, 'Client List'!$AI$12:$AI$261, 0)), "")</f>
        <v/>
      </c>
      <c r="BB88" s="17" t="str">
        <f>IFERROR(INDEX('Client List'!$AK$12:$AK$261, MATCH($BC88, 'Client List'!$AL$12:$AL$261, 0)), "")</f>
        <v/>
      </c>
      <c r="BC88" s="17">
        <v>84</v>
      </c>
    </row>
    <row r="89" spans="53:55" hidden="1" x14ac:dyDescent="0.25">
      <c r="BA89" s="17" t="str">
        <f>IFERROR(INDEX('Client List'!$AH$12:$AH$261, MATCH($BC89, 'Client List'!$AI$12:$AI$261, 0)), "")</f>
        <v/>
      </c>
      <c r="BB89" s="17" t="str">
        <f>IFERROR(INDEX('Client List'!$AK$12:$AK$261, MATCH($BC89, 'Client List'!$AL$12:$AL$261, 0)), "")</f>
        <v/>
      </c>
      <c r="BC89" s="17">
        <v>85</v>
      </c>
    </row>
    <row r="90" spans="53:55" hidden="1" x14ac:dyDescent="0.25">
      <c r="BA90" s="17" t="str">
        <f>IFERROR(INDEX('Client List'!$AH$12:$AH$261, MATCH($BC90, 'Client List'!$AI$12:$AI$261, 0)), "")</f>
        <v/>
      </c>
      <c r="BB90" s="17" t="str">
        <f>IFERROR(INDEX('Client List'!$AK$12:$AK$261, MATCH($BC90, 'Client List'!$AL$12:$AL$261, 0)), "")</f>
        <v/>
      </c>
      <c r="BC90" s="17">
        <v>86</v>
      </c>
    </row>
    <row r="91" spans="53:55" hidden="1" x14ac:dyDescent="0.25">
      <c r="BA91" s="17" t="str">
        <f>IFERROR(INDEX('Client List'!$AH$12:$AH$261, MATCH($BC91, 'Client List'!$AI$12:$AI$261, 0)), "")</f>
        <v/>
      </c>
      <c r="BB91" s="17" t="str">
        <f>IFERROR(INDEX('Client List'!$AK$12:$AK$261, MATCH($BC91, 'Client List'!$AL$12:$AL$261, 0)), "")</f>
        <v/>
      </c>
      <c r="BC91" s="17">
        <v>87</v>
      </c>
    </row>
    <row r="92" spans="53:55" hidden="1" x14ac:dyDescent="0.25">
      <c r="BA92" s="17" t="str">
        <f>IFERROR(INDEX('Client List'!$AH$12:$AH$261, MATCH($BC92, 'Client List'!$AI$12:$AI$261, 0)), "")</f>
        <v/>
      </c>
      <c r="BB92" s="17" t="str">
        <f>IFERROR(INDEX('Client List'!$AK$12:$AK$261, MATCH($BC92, 'Client List'!$AL$12:$AL$261, 0)), "")</f>
        <v/>
      </c>
      <c r="BC92" s="17">
        <v>88</v>
      </c>
    </row>
    <row r="93" spans="53:55" hidden="1" x14ac:dyDescent="0.25">
      <c r="BA93" s="17" t="str">
        <f>IFERROR(INDEX('Client List'!$AH$12:$AH$261, MATCH($BC93, 'Client List'!$AI$12:$AI$261, 0)), "")</f>
        <v/>
      </c>
      <c r="BB93" s="17" t="str">
        <f>IFERROR(INDEX('Client List'!$AK$12:$AK$261, MATCH($BC93, 'Client List'!$AL$12:$AL$261, 0)), "")</f>
        <v/>
      </c>
      <c r="BC93" s="17">
        <v>89</v>
      </c>
    </row>
    <row r="94" spans="53:55" hidden="1" x14ac:dyDescent="0.25">
      <c r="BA94" s="17" t="str">
        <f>IFERROR(INDEX('Client List'!$AH$12:$AH$261, MATCH($BC94, 'Client List'!$AI$12:$AI$261, 0)), "")</f>
        <v/>
      </c>
      <c r="BB94" s="17" t="str">
        <f>IFERROR(INDEX('Client List'!$AK$12:$AK$261, MATCH($BC94, 'Client List'!$AL$12:$AL$261, 0)), "")</f>
        <v/>
      </c>
      <c r="BC94" s="17">
        <v>90</v>
      </c>
    </row>
    <row r="95" spans="53:55" hidden="1" x14ac:dyDescent="0.25">
      <c r="BA95" s="17" t="str">
        <f>IFERROR(INDEX('Client List'!$AH$12:$AH$261, MATCH($BC95, 'Client List'!$AI$12:$AI$261, 0)), "")</f>
        <v/>
      </c>
      <c r="BB95" s="17" t="str">
        <f>IFERROR(INDEX('Client List'!$AK$12:$AK$261, MATCH($BC95, 'Client List'!$AL$12:$AL$261, 0)), "")</f>
        <v/>
      </c>
      <c r="BC95" s="17">
        <v>91</v>
      </c>
    </row>
    <row r="96" spans="53:55" hidden="1" x14ac:dyDescent="0.25">
      <c r="BA96" s="17" t="str">
        <f>IFERROR(INDEX('Client List'!$AH$12:$AH$261, MATCH($BC96, 'Client List'!$AI$12:$AI$261, 0)), "")</f>
        <v/>
      </c>
      <c r="BB96" s="17" t="str">
        <f>IFERROR(INDEX('Client List'!$AK$12:$AK$261, MATCH($BC96, 'Client List'!$AL$12:$AL$261, 0)), "")</f>
        <v/>
      </c>
      <c r="BC96" s="17">
        <v>92</v>
      </c>
    </row>
    <row r="97" spans="53:55" hidden="1" x14ac:dyDescent="0.25">
      <c r="BA97" s="17" t="str">
        <f>IFERROR(INDEX('Client List'!$AH$12:$AH$261, MATCH($BC97, 'Client List'!$AI$12:$AI$261, 0)), "")</f>
        <v/>
      </c>
      <c r="BB97" s="17" t="str">
        <f>IFERROR(INDEX('Client List'!$AK$12:$AK$261, MATCH($BC97, 'Client List'!$AL$12:$AL$261, 0)), "")</f>
        <v/>
      </c>
      <c r="BC97" s="17">
        <v>93</v>
      </c>
    </row>
    <row r="98" spans="53:55" hidden="1" x14ac:dyDescent="0.25">
      <c r="BA98" s="17" t="str">
        <f>IFERROR(INDEX('Client List'!$AH$12:$AH$261, MATCH($BC98, 'Client List'!$AI$12:$AI$261, 0)), "")</f>
        <v/>
      </c>
      <c r="BB98" s="17" t="str">
        <f>IFERROR(INDEX('Client List'!$AK$12:$AK$261, MATCH($BC98, 'Client List'!$AL$12:$AL$261, 0)), "")</f>
        <v/>
      </c>
      <c r="BC98" s="17">
        <v>94</v>
      </c>
    </row>
    <row r="99" spans="53:55" hidden="1" x14ac:dyDescent="0.25">
      <c r="BA99" s="17" t="str">
        <f>IFERROR(INDEX('Client List'!$AH$12:$AH$261, MATCH($BC99, 'Client List'!$AI$12:$AI$261, 0)), "")</f>
        <v/>
      </c>
      <c r="BB99" s="17" t="str">
        <f>IFERROR(INDEX('Client List'!$AK$12:$AK$261, MATCH($BC99, 'Client List'!$AL$12:$AL$261, 0)), "")</f>
        <v/>
      </c>
      <c r="BC99" s="17">
        <v>95</v>
      </c>
    </row>
    <row r="100" spans="53:55" hidden="1" x14ac:dyDescent="0.25">
      <c r="BA100" s="17" t="str">
        <f>IFERROR(INDEX('Client List'!$AH$12:$AH$261, MATCH($BC100, 'Client List'!$AI$12:$AI$261, 0)), "")</f>
        <v/>
      </c>
      <c r="BB100" s="17" t="str">
        <f>IFERROR(INDEX('Client List'!$AK$12:$AK$261, MATCH($BC100, 'Client List'!$AL$12:$AL$261, 0)), "")</f>
        <v/>
      </c>
      <c r="BC100" s="17">
        <v>96</v>
      </c>
    </row>
    <row r="101" spans="53:55" hidden="1" x14ac:dyDescent="0.25">
      <c r="BA101" s="17" t="str">
        <f>IFERROR(INDEX('Client List'!$AH$12:$AH$261, MATCH($BC101, 'Client List'!$AI$12:$AI$261, 0)), "")</f>
        <v/>
      </c>
      <c r="BB101" s="17" t="str">
        <f>IFERROR(INDEX('Client List'!$AK$12:$AK$261, MATCH($BC101, 'Client List'!$AL$12:$AL$261, 0)), "")</f>
        <v/>
      </c>
      <c r="BC101" s="17">
        <v>97</v>
      </c>
    </row>
    <row r="102" spans="53:55" hidden="1" x14ac:dyDescent="0.25">
      <c r="BA102" s="17" t="str">
        <f>IFERROR(INDEX('Client List'!$AH$12:$AH$261, MATCH($BC102, 'Client List'!$AI$12:$AI$261, 0)), "")</f>
        <v/>
      </c>
      <c r="BB102" s="17" t="str">
        <f>IFERROR(INDEX('Client List'!$AK$12:$AK$261, MATCH($BC102, 'Client List'!$AL$12:$AL$261, 0)), "")</f>
        <v/>
      </c>
      <c r="BC102" s="17">
        <v>98</v>
      </c>
    </row>
    <row r="103" spans="53:55" hidden="1" x14ac:dyDescent="0.25">
      <c r="BA103" s="17" t="str">
        <f>IFERROR(INDEX('Client List'!$AH$12:$AH$261, MATCH($BC103, 'Client List'!$AI$12:$AI$261, 0)), "")</f>
        <v/>
      </c>
      <c r="BB103" s="17" t="str">
        <f>IFERROR(INDEX('Client List'!$AK$12:$AK$261, MATCH($BC103, 'Client List'!$AL$12:$AL$261, 0)), "")</f>
        <v/>
      </c>
      <c r="BC103" s="17">
        <v>99</v>
      </c>
    </row>
    <row r="104" spans="53:55" hidden="1" x14ac:dyDescent="0.25">
      <c r="BA104" s="17" t="str">
        <f>IFERROR(INDEX('Client List'!$AH$12:$AH$261, MATCH($BC104, 'Client List'!$AI$12:$AI$261, 0)), "")</f>
        <v/>
      </c>
      <c r="BB104" s="17" t="str">
        <f>IFERROR(INDEX('Client List'!$AK$12:$AK$261, MATCH($BC104, 'Client List'!$AL$12:$AL$261, 0)), "")</f>
        <v/>
      </c>
      <c r="BC104" s="17">
        <v>100</v>
      </c>
    </row>
    <row r="105" spans="53:55" hidden="1" x14ac:dyDescent="0.25">
      <c r="BA105" s="17" t="str">
        <f>IFERROR(INDEX('Client List'!$AH$12:$AH$261, MATCH($BC105, 'Client List'!$AI$12:$AI$261, 0)), "")</f>
        <v/>
      </c>
      <c r="BB105" s="17" t="str">
        <f>IFERROR(INDEX('Client List'!$AK$12:$AK$261, MATCH($BC105, 'Client List'!$AL$12:$AL$261, 0)), "")</f>
        <v/>
      </c>
      <c r="BC105" s="17">
        <v>101</v>
      </c>
    </row>
    <row r="106" spans="53:55" hidden="1" x14ac:dyDescent="0.25">
      <c r="BA106" s="17" t="str">
        <f>IFERROR(INDEX('Client List'!$AH$12:$AH$261, MATCH($BC106, 'Client List'!$AI$12:$AI$261, 0)), "")</f>
        <v/>
      </c>
      <c r="BB106" s="17" t="str">
        <f>IFERROR(INDEX('Client List'!$AK$12:$AK$261, MATCH($BC106, 'Client List'!$AL$12:$AL$261, 0)), "")</f>
        <v/>
      </c>
      <c r="BC106" s="17">
        <v>102</v>
      </c>
    </row>
    <row r="107" spans="53:55" hidden="1" x14ac:dyDescent="0.25">
      <c r="BA107" s="17" t="str">
        <f>IFERROR(INDEX('Client List'!$AH$12:$AH$261, MATCH($BC107, 'Client List'!$AI$12:$AI$261, 0)), "")</f>
        <v/>
      </c>
      <c r="BB107" s="17" t="str">
        <f>IFERROR(INDEX('Client List'!$AK$12:$AK$261, MATCH($BC107, 'Client List'!$AL$12:$AL$261, 0)), "")</f>
        <v/>
      </c>
      <c r="BC107" s="17">
        <v>103</v>
      </c>
    </row>
    <row r="108" spans="53:55" hidden="1" x14ac:dyDescent="0.25">
      <c r="BA108" s="17" t="str">
        <f>IFERROR(INDEX('Client List'!$AH$12:$AH$261, MATCH($BC108, 'Client List'!$AI$12:$AI$261, 0)), "")</f>
        <v/>
      </c>
      <c r="BB108" s="17" t="str">
        <f>IFERROR(INDEX('Client List'!$AK$12:$AK$261, MATCH($BC108, 'Client List'!$AL$12:$AL$261, 0)), "")</f>
        <v/>
      </c>
      <c r="BC108" s="17">
        <v>104</v>
      </c>
    </row>
    <row r="109" spans="53:55" hidden="1" x14ac:dyDescent="0.25">
      <c r="BA109" s="17" t="str">
        <f>IFERROR(INDEX('Client List'!$AH$12:$AH$261, MATCH($BC109, 'Client List'!$AI$12:$AI$261, 0)), "")</f>
        <v/>
      </c>
      <c r="BB109" s="17" t="str">
        <f>IFERROR(INDEX('Client List'!$AK$12:$AK$261, MATCH($BC109, 'Client List'!$AL$12:$AL$261, 0)), "")</f>
        <v/>
      </c>
      <c r="BC109" s="17">
        <v>105</v>
      </c>
    </row>
    <row r="110" spans="53:55" hidden="1" x14ac:dyDescent="0.25">
      <c r="BA110" s="17" t="str">
        <f>IFERROR(INDEX('Client List'!$AH$12:$AH$261, MATCH($BC110, 'Client List'!$AI$12:$AI$261, 0)), "")</f>
        <v/>
      </c>
      <c r="BB110" s="17" t="str">
        <f>IFERROR(INDEX('Client List'!$AK$12:$AK$261, MATCH($BC110, 'Client List'!$AL$12:$AL$261, 0)), "")</f>
        <v/>
      </c>
      <c r="BC110" s="17">
        <v>106</v>
      </c>
    </row>
    <row r="111" spans="53:55" hidden="1" x14ac:dyDescent="0.25">
      <c r="BA111" s="17" t="str">
        <f>IFERROR(INDEX('Client List'!$AH$12:$AH$261, MATCH($BC111, 'Client List'!$AI$12:$AI$261, 0)), "")</f>
        <v/>
      </c>
      <c r="BB111" s="17" t="str">
        <f>IFERROR(INDEX('Client List'!$AK$12:$AK$261, MATCH($BC111, 'Client List'!$AL$12:$AL$261, 0)), "")</f>
        <v/>
      </c>
      <c r="BC111" s="17">
        <v>107</v>
      </c>
    </row>
    <row r="112" spans="53:55" hidden="1" x14ac:dyDescent="0.25">
      <c r="BA112" s="17" t="str">
        <f>IFERROR(INDEX('Client List'!$AH$12:$AH$261, MATCH($BC112, 'Client List'!$AI$12:$AI$261, 0)), "")</f>
        <v/>
      </c>
      <c r="BB112" s="17" t="str">
        <f>IFERROR(INDEX('Client List'!$AK$12:$AK$261, MATCH($BC112, 'Client List'!$AL$12:$AL$261, 0)), "")</f>
        <v/>
      </c>
      <c r="BC112" s="17">
        <v>108</v>
      </c>
    </row>
    <row r="113" spans="53:55" hidden="1" x14ac:dyDescent="0.25">
      <c r="BA113" s="17" t="str">
        <f>IFERROR(INDEX('Client List'!$AH$12:$AH$261, MATCH($BC113, 'Client List'!$AI$12:$AI$261, 0)), "")</f>
        <v/>
      </c>
      <c r="BB113" s="17" t="str">
        <f>IFERROR(INDEX('Client List'!$AK$12:$AK$261, MATCH($BC113, 'Client List'!$AL$12:$AL$261, 0)), "")</f>
        <v/>
      </c>
      <c r="BC113" s="17">
        <v>109</v>
      </c>
    </row>
    <row r="114" spans="53:55" hidden="1" x14ac:dyDescent="0.25">
      <c r="BA114" s="17" t="str">
        <f>IFERROR(INDEX('Client List'!$AH$12:$AH$261, MATCH($BC114, 'Client List'!$AI$12:$AI$261, 0)), "")</f>
        <v/>
      </c>
      <c r="BB114" s="17" t="str">
        <f>IFERROR(INDEX('Client List'!$AK$12:$AK$261, MATCH($BC114, 'Client List'!$AL$12:$AL$261, 0)), "")</f>
        <v/>
      </c>
      <c r="BC114" s="17">
        <v>110</v>
      </c>
    </row>
    <row r="115" spans="53:55" hidden="1" x14ac:dyDescent="0.25">
      <c r="BA115" s="17" t="str">
        <f>IFERROR(INDEX('Client List'!$AH$12:$AH$261, MATCH($BC115, 'Client List'!$AI$12:$AI$261, 0)), "")</f>
        <v/>
      </c>
      <c r="BB115" s="17" t="str">
        <f>IFERROR(INDEX('Client List'!$AK$12:$AK$261, MATCH($BC115, 'Client List'!$AL$12:$AL$261, 0)), "")</f>
        <v/>
      </c>
      <c r="BC115" s="17">
        <v>111</v>
      </c>
    </row>
    <row r="116" spans="53:55" hidden="1" x14ac:dyDescent="0.25">
      <c r="BA116" s="17" t="str">
        <f>IFERROR(INDEX('Client List'!$AH$12:$AH$261, MATCH($BC116, 'Client List'!$AI$12:$AI$261, 0)), "")</f>
        <v/>
      </c>
      <c r="BB116" s="17" t="str">
        <f>IFERROR(INDEX('Client List'!$AK$12:$AK$261, MATCH($BC116, 'Client List'!$AL$12:$AL$261, 0)), "")</f>
        <v/>
      </c>
      <c r="BC116" s="17">
        <v>112</v>
      </c>
    </row>
    <row r="117" spans="53:55" hidden="1" x14ac:dyDescent="0.25">
      <c r="BA117" s="17" t="str">
        <f>IFERROR(INDEX('Client List'!$AH$12:$AH$261, MATCH($BC117, 'Client List'!$AI$12:$AI$261, 0)), "")</f>
        <v/>
      </c>
      <c r="BB117" s="17" t="str">
        <f>IFERROR(INDEX('Client List'!$AK$12:$AK$261, MATCH($BC117, 'Client List'!$AL$12:$AL$261, 0)), "")</f>
        <v/>
      </c>
      <c r="BC117" s="17">
        <v>113</v>
      </c>
    </row>
    <row r="118" spans="53:55" hidden="1" x14ac:dyDescent="0.25">
      <c r="BA118" s="17" t="str">
        <f>IFERROR(INDEX('Client List'!$AH$12:$AH$261, MATCH($BC118, 'Client List'!$AI$12:$AI$261, 0)), "")</f>
        <v/>
      </c>
      <c r="BB118" s="17" t="str">
        <f>IFERROR(INDEX('Client List'!$AK$12:$AK$261, MATCH($BC118, 'Client List'!$AL$12:$AL$261, 0)), "")</f>
        <v/>
      </c>
      <c r="BC118" s="17">
        <v>114</v>
      </c>
    </row>
    <row r="119" spans="53:55" hidden="1" x14ac:dyDescent="0.25">
      <c r="BA119" s="17" t="str">
        <f>IFERROR(INDEX('Client List'!$AH$12:$AH$261, MATCH($BC119, 'Client List'!$AI$12:$AI$261, 0)), "")</f>
        <v/>
      </c>
      <c r="BB119" s="17" t="str">
        <f>IFERROR(INDEX('Client List'!$AK$12:$AK$261, MATCH($BC119, 'Client List'!$AL$12:$AL$261, 0)), "")</f>
        <v/>
      </c>
      <c r="BC119" s="17">
        <v>115</v>
      </c>
    </row>
    <row r="120" spans="53:55" hidden="1" x14ac:dyDescent="0.25">
      <c r="BA120" s="17" t="str">
        <f>IFERROR(INDEX('Client List'!$AH$12:$AH$261, MATCH($BC120, 'Client List'!$AI$12:$AI$261, 0)), "")</f>
        <v/>
      </c>
      <c r="BB120" s="17" t="str">
        <f>IFERROR(INDEX('Client List'!$AK$12:$AK$261, MATCH($BC120, 'Client List'!$AL$12:$AL$261, 0)), "")</f>
        <v/>
      </c>
      <c r="BC120" s="17">
        <v>116</v>
      </c>
    </row>
    <row r="121" spans="53:55" hidden="1" x14ac:dyDescent="0.25">
      <c r="BA121" s="17" t="str">
        <f>IFERROR(INDEX('Client List'!$AH$12:$AH$261, MATCH($BC121, 'Client List'!$AI$12:$AI$261, 0)), "")</f>
        <v/>
      </c>
      <c r="BB121" s="17" t="str">
        <f>IFERROR(INDEX('Client List'!$AK$12:$AK$261, MATCH($BC121, 'Client List'!$AL$12:$AL$261, 0)), "")</f>
        <v/>
      </c>
      <c r="BC121" s="17">
        <v>117</v>
      </c>
    </row>
    <row r="122" spans="53:55" hidden="1" x14ac:dyDescent="0.25">
      <c r="BA122" s="17" t="str">
        <f>IFERROR(INDEX('Client List'!$AH$12:$AH$261, MATCH($BC122, 'Client List'!$AI$12:$AI$261, 0)), "")</f>
        <v/>
      </c>
      <c r="BB122" s="17" t="str">
        <f>IFERROR(INDEX('Client List'!$AK$12:$AK$261, MATCH($BC122, 'Client List'!$AL$12:$AL$261, 0)), "")</f>
        <v/>
      </c>
      <c r="BC122" s="17">
        <v>118</v>
      </c>
    </row>
    <row r="123" spans="53:55" hidden="1" x14ac:dyDescent="0.25">
      <c r="BA123" s="17" t="str">
        <f>IFERROR(INDEX('Client List'!$AH$12:$AH$261, MATCH($BC123, 'Client List'!$AI$12:$AI$261, 0)), "")</f>
        <v/>
      </c>
      <c r="BB123" s="17" t="str">
        <f>IFERROR(INDEX('Client List'!$AK$12:$AK$261, MATCH($BC123, 'Client List'!$AL$12:$AL$261, 0)), "")</f>
        <v/>
      </c>
      <c r="BC123" s="17">
        <v>119</v>
      </c>
    </row>
    <row r="124" spans="53:55" hidden="1" x14ac:dyDescent="0.25">
      <c r="BA124" s="17" t="str">
        <f>IFERROR(INDEX('Client List'!$AH$12:$AH$261, MATCH($BC124, 'Client List'!$AI$12:$AI$261, 0)), "")</f>
        <v/>
      </c>
      <c r="BB124" s="17" t="str">
        <f>IFERROR(INDEX('Client List'!$AK$12:$AK$261, MATCH($BC124, 'Client List'!$AL$12:$AL$261, 0)), "")</f>
        <v/>
      </c>
      <c r="BC124" s="17">
        <v>120</v>
      </c>
    </row>
    <row r="125" spans="53:55" hidden="1" x14ac:dyDescent="0.25">
      <c r="BA125" s="17" t="str">
        <f>IFERROR(INDEX('Client List'!$AH$12:$AH$261, MATCH($BC125, 'Client List'!$AI$12:$AI$261, 0)), "")</f>
        <v/>
      </c>
      <c r="BB125" s="17" t="str">
        <f>IFERROR(INDEX('Client List'!$AK$12:$AK$261, MATCH($BC125, 'Client List'!$AL$12:$AL$261, 0)), "")</f>
        <v/>
      </c>
      <c r="BC125" s="17">
        <v>121</v>
      </c>
    </row>
    <row r="126" spans="53:55" hidden="1" x14ac:dyDescent="0.25">
      <c r="BA126" s="17" t="str">
        <f>IFERROR(INDEX('Client List'!$AH$12:$AH$261, MATCH($BC126, 'Client List'!$AI$12:$AI$261, 0)), "")</f>
        <v/>
      </c>
      <c r="BB126" s="17" t="str">
        <f>IFERROR(INDEX('Client List'!$AK$12:$AK$261, MATCH($BC126, 'Client List'!$AL$12:$AL$261, 0)), "")</f>
        <v/>
      </c>
      <c r="BC126" s="17">
        <v>122</v>
      </c>
    </row>
    <row r="127" spans="53:55" hidden="1" x14ac:dyDescent="0.25">
      <c r="BA127" s="17" t="str">
        <f>IFERROR(INDEX('Client List'!$AH$12:$AH$261, MATCH($BC127, 'Client List'!$AI$12:$AI$261, 0)), "")</f>
        <v/>
      </c>
      <c r="BB127" s="17" t="str">
        <f>IFERROR(INDEX('Client List'!$AK$12:$AK$261, MATCH($BC127, 'Client List'!$AL$12:$AL$261, 0)), "")</f>
        <v/>
      </c>
      <c r="BC127" s="17">
        <v>123</v>
      </c>
    </row>
    <row r="128" spans="53:55" hidden="1" x14ac:dyDescent="0.25">
      <c r="BA128" s="17" t="str">
        <f>IFERROR(INDEX('Client List'!$AH$12:$AH$261, MATCH($BC128, 'Client List'!$AI$12:$AI$261, 0)), "")</f>
        <v/>
      </c>
      <c r="BB128" s="17" t="str">
        <f>IFERROR(INDEX('Client List'!$AK$12:$AK$261, MATCH($BC128, 'Client List'!$AL$12:$AL$261, 0)), "")</f>
        <v/>
      </c>
      <c r="BC128" s="17">
        <v>124</v>
      </c>
    </row>
    <row r="129" spans="53:55" hidden="1" x14ac:dyDescent="0.25">
      <c r="BA129" s="17" t="str">
        <f>IFERROR(INDEX('Client List'!$AH$12:$AH$261, MATCH($BC129, 'Client List'!$AI$12:$AI$261, 0)), "")</f>
        <v/>
      </c>
      <c r="BB129" s="17" t="str">
        <f>IFERROR(INDEX('Client List'!$AK$12:$AK$261, MATCH($BC129, 'Client List'!$AL$12:$AL$261, 0)), "")</f>
        <v/>
      </c>
      <c r="BC129" s="17">
        <v>125</v>
      </c>
    </row>
    <row r="130" spans="53:55" hidden="1" x14ac:dyDescent="0.25">
      <c r="BA130" s="17" t="str">
        <f>IFERROR(INDEX('Client List'!$AH$12:$AH$261, MATCH($BC130, 'Client List'!$AI$12:$AI$261, 0)), "")</f>
        <v/>
      </c>
      <c r="BB130" s="17" t="str">
        <f>IFERROR(INDEX('Client List'!$AK$12:$AK$261, MATCH($BC130, 'Client List'!$AL$12:$AL$261, 0)), "")</f>
        <v/>
      </c>
      <c r="BC130" s="17">
        <v>126</v>
      </c>
    </row>
    <row r="131" spans="53:55" hidden="1" x14ac:dyDescent="0.25">
      <c r="BA131" s="17" t="str">
        <f>IFERROR(INDEX('Client List'!$AH$12:$AH$261, MATCH($BC131, 'Client List'!$AI$12:$AI$261, 0)), "")</f>
        <v/>
      </c>
      <c r="BB131" s="17" t="str">
        <f>IFERROR(INDEX('Client List'!$AK$12:$AK$261, MATCH($BC131, 'Client List'!$AL$12:$AL$261, 0)), "")</f>
        <v/>
      </c>
      <c r="BC131" s="17">
        <v>127</v>
      </c>
    </row>
    <row r="132" spans="53:55" hidden="1" x14ac:dyDescent="0.25">
      <c r="BA132" s="17" t="str">
        <f>IFERROR(INDEX('Client List'!$AH$12:$AH$261, MATCH($BC132, 'Client List'!$AI$12:$AI$261, 0)), "")</f>
        <v/>
      </c>
      <c r="BB132" s="17" t="str">
        <f>IFERROR(INDEX('Client List'!$AK$12:$AK$261, MATCH($BC132, 'Client List'!$AL$12:$AL$261, 0)), "")</f>
        <v/>
      </c>
      <c r="BC132" s="17">
        <v>128</v>
      </c>
    </row>
    <row r="133" spans="53:55" hidden="1" x14ac:dyDescent="0.25">
      <c r="BA133" s="17" t="str">
        <f>IFERROR(INDEX('Client List'!$AH$12:$AH$261, MATCH($BC133, 'Client List'!$AI$12:$AI$261, 0)), "")</f>
        <v/>
      </c>
      <c r="BB133" s="17" t="str">
        <f>IFERROR(INDEX('Client List'!$AK$12:$AK$261, MATCH($BC133, 'Client List'!$AL$12:$AL$261, 0)), "")</f>
        <v/>
      </c>
      <c r="BC133" s="17">
        <v>129</v>
      </c>
    </row>
    <row r="134" spans="53:55" hidden="1" x14ac:dyDescent="0.25">
      <c r="BA134" s="17" t="str">
        <f>IFERROR(INDEX('Client List'!$AH$12:$AH$261, MATCH($BC134, 'Client List'!$AI$12:$AI$261, 0)), "")</f>
        <v/>
      </c>
      <c r="BB134" s="17" t="str">
        <f>IFERROR(INDEX('Client List'!$AK$12:$AK$261, MATCH($BC134, 'Client List'!$AL$12:$AL$261, 0)), "")</f>
        <v/>
      </c>
      <c r="BC134" s="17">
        <v>130</v>
      </c>
    </row>
    <row r="135" spans="53:55" hidden="1" x14ac:dyDescent="0.25">
      <c r="BA135" s="17" t="str">
        <f>IFERROR(INDEX('Client List'!$AH$12:$AH$261, MATCH($BC135, 'Client List'!$AI$12:$AI$261, 0)), "")</f>
        <v/>
      </c>
      <c r="BB135" s="17" t="str">
        <f>IFERROR(INDEX('Client List'!$AK$12:$AK$261, MATCH($BC135, 'Client List'!$AL$12:$AL$261, 0)), "")</f>
        <v/>
      </c>
      <c r="BC135" s="17">
        <v>131</v>
      </c>
    </row>
    <row r="136" spans="53:55" hidden="1" x14ac:dyDescent="0.25">
      <c r="BA136" s="17" t="str">
        <f>IFERROR(INDEX('Client List'!$AH$12:$AH$261, MATCH($BC136, 'Client List'!$AI$12:$AI$261, 0)), "")</f>
        <v/>
      </c>
      <c r="BB136" s="17" t="str">
        <f>IFERROR(INDEX('Client List'!$AK$12:$AK$261, MATCH($BC136, 'Client List'!$AL$12:$AL$261, 0)), "")</f>
        <v/>
      </c>
      <c r="BC136" s="17">
        <v>132</v>
      </c>
    </row>
    <row r="137" spans="53:55" hidden="1" x14ac:dyDescent="0.25">
      <c r="BA137" s="17" t="str">
        <f>IFERROR(INDEX('Client List'!$AH$12:$AH$261, MATCH($BC137, 'Client List'!$AI$12:$AI$261, 0)), "")</f>
        <v/>
      </c>
      <c r="BB137" s="17" t="str">
        <f>IFERROR(INDEX('Client List'!$AK$12:$AK$261, MATCH($BC137, 'Client List'!$AL$12:$AL$261, 0)), "")</f>
        <v/>
      </c>
      <c r="BC137" s="17">
        <v>133</v>
      </c>
    </row>
    <row r="138" spans="53:55" hidden="1" x14ac:dyDescent="0.25">
      <c r="BA138" s="17" t="str">
        <f>IFERROR(INDEX('Client List'!$AH$12:$AH$261, MATCH($BC138, 'Client List'!$AI$12:$AI$261, 0)), "")</f>
        <v/>
      </c>
      <c r="BB138" s="17" t="str">
        <f>IFERROR(INDEX('Client List'!$AK$12:$AK$261, MATCH($BC138, 'Client List'!$AL$12:$AL$261, 0)), "")</f>
        <v/>
      </c>
      <c r="BC138" s="17">
        <v>134</v>
      </c>
    </row>
    <row r="139" spans="53:55" hidden="1" x14ac:dyDescent="0.25">
      <c r="BA139" s="17" t="str">
        <f>IFERROR(INDEX('Client List'!$AH$12:$AH$261, MATCH($BC139, 'Client List'!$AI$12:$AI$261, 0)), "")</f>
        <v/>
      </c>
      <c r="BB139" s="17" t="str">
        <f>IFERROR(INDEX('Client List'!$AK$12:$AK$261, MATCH($BC139, 'Client List'!$AL$12:$AL$261, 0)), "")</f>
        <v/>
      </c>
      <c r="BC139" s="17">
        <v>135</v>
      </c>
    </row>
    <row r="140" spans="53:55" hidden="1" x14ac:dyDescent="0.25">
      <c r="BA140" s="17" t="str">
        <f>IFERROR(INDEX('Client List'!$AH$12:$AH$261, MATCH($BC140, 'Client List'!$AI$12:$AI$261, 0)), "")</f>
        <v/>
      </c>
      <c r="BB140" s="17" t="str">
        <f>IFERROR(INDEX('Client List'!$AK$12:$AK$261, MATCH($BC140, 'Client List'!$AL$12:$AL$261, 0)), "")</f>
        <v/>
      </c>
      <c r="BC140" s="17">
        <v>136</v>
      </c>
    </row>
    <row r="141" spans="53:55" hidden="1" x14ac:dyDescent="0.25">
      <c r="BA141" s="17" t="str">
        <f>IFERROR(INDEX('Client List'!$AH$12:$AH$261, MATCH($BC141, 'Client List'!$AI$12:$AI$261, 0)), "")</f>
        <v/>
      </c>
      <c r="BB141" s="17" t="str">
        <f>IFERROR(INDEX('Client List'!$AK$12:$AK$261, MATCH($BC141, 'Client List'!$AL$12:$AL$261, 0)), "")</f>
        <v/>
      </c>
      <c r="BC141" s="17">
        <v>137</v>
      </c>
    </row>
    <row r="142" spans="53:55" hidden="1" x14ac:dyDescent="0.25">
      <c r="BA142" s="17" t="str">
        <f>IFERROR(INDEX('Client List'!$AH$12:$AH$261, MATCH($BC142, 'Client List'!$AI$12:$AI$261, 0)), "")</f>
        <v/>
      </c>
      <c r="BB142" s="17" t="str">
        <f>IFERROR(INDEX('Client List'!$AK$12:$AK$261, MATCH($BC142, 'Client List'!$AL$12:$AL$261, 0)), "")</f>
        <v/>
      </c>
      <c r="BC142" s="17">
        <v>138</v>
      </c>
    </row>
    <row r="143" spans="53:55" hidden="1" x14ac:dyDescent="0.25">
      <c r="BA143" s="17" t="str">
        <f>IFERROR(INDEX('Client List'!$AH$12:$AH$261, MATCH($BC143, 'Client List'!$AI$12:$AI$261, 0)), "")</f>
        <v/>
      </c>
      <c r="BB143" s="17" t="str">
        <f>IFERROR(INDEX('Client List'!$AK$12:$AK$261, MATCH($BC143, 'Client List'!$AL$12:$AL$261, 0)), "")</f>
        <v/>
      </c>
      <c r="BC143" s="17">
        <v>139</v>
      </c>
    </row>
    <row r="144" spans="53:55" hidden="1" x14ac:dyDescent="0.25">
      <c r="BA144" s="17" t="str">
        <f>IFERROR(INDEX('Client List'!$AH$12:$AH$261, MATCH($BC144, 'Client List'!$AI$12:$AI$261, 0)), "")</f>
        <v/>
      </c>
      <c r="BB144" s="17" t="str">
        <f>IFERROR(INDEX('Client List'!$AK$12:$AK$261, MATCH($BC144, 'Client List'!$AL$12:$AL$261, 0)), "")</f>
        <v/>
      </c>
      <c r="BC144" s="17">
        <v>140</v>
      </c>
    </row>
    <row r="145" spans="53:55" hidden="1" x14ac:dyDescent="0.25">
      <c r="BA145" s="17" t="str">
        <f>IFERROR(INDEX('Client List'!$AH$12:$AH$261, MATCH($BC145, 'Client List'!$AI$12:$AI$261, 0)), "")</f>
        <v/>
      </c>
      <c r="BB145" s="17" t="str">
        <f>IFERROR(INDEX('Client List'!$AK$12:$AK$261, MATCH($BC145, 'Client List'!$AL$12:$AL$261, 0)), "")</f>
        <v/>
      </c>
      <c r="BC145" s="17">
        <v>141</v>
      </c>
    </row>
    <row r="146" spans="53:55" hidden="1" x14ac:dyDescent="0.25">
      <c r="BA146" s="17" t="str">
        <f>IFERROR(INDEX('Client List'!$AH$12:$AH$261, MATCH($BC146, 'Client List'!$AI$12:$AI$261, 0)), "")</f>
        <v/>
      </c>
      <c r="BB146" s="17" t="str">
        <f>IFERROR(INDEX('Client List'!$AK$12:$AK$261, MATCH($BC146, 'Client List'!$AL$12:$AL$261, 0)), "")</f>
        <v/>
      </c>
      <c r="BC146" s="17">
        <v>142</v>
      </c>
    </row>
    <row r="147" spans="53:55" hidden="1" x14ac:dyDescent="0.25">
      <c r="BA147" s="17" t="str">
        <f>IFERROR(INDEX('Client List'!$AH$12:$AH$261, MATCH($BC147, 'Client List'!$AI$12:$AI$261, 0)), "")</f>
        <v/>
      </c>
      <c r="BB147" s="17" t="str">
        <f>IFERROR(INDEX('Client List'!$AK$12:$AK$261, MATCH($BC147, 'Client List'!$AL$12:$AL$261, 0)), "")</f>
        <v/>
      </c>
      <c r="BC147" s="17">
        <v>143</v>
      </c>
    </row>
    <row r="148" spans="53:55" hidden="1" x14ac:dyDescent="0.25">
      <c r="BA148" s="17" t="str">
        <f>IFERROR(INDEX('Client List'!$AH$12:$AH$261, MATCH($BC148, 'Client List'!$AI$12:$AI$261, 0)), "")</f>
        <v/>
      </c>
      <c r="BB148" s="17" t="str">
        <f>IFERROR(INDEX('Client List'!$AK$12:$AK$261, MATCH($BC148, 'Client List'!$AL$12:$AL$261, 0)), "")</f>
        <v/>
      </c>
      <c r="BC148" s="17">
        <v>144</v>
      </c>
    </row>
    <row r="149" spans="53:55" hidden="1" x14ac:dyDescent="0.25">
      <c r="BA149" s="17" t="str">
        <f>IFERROR(INDEX('Client List'!$AH$12:$AH$261, MATCH($BC149, 'Client List'!$AI$12:$AI$261, 0)), "")</f>
        <v/>
      </c>
      <c r="BB149" s="17" t="str">
        <f>IFERROR(INDEX('Client List'!$AK$12:$AK$261, MATCH($BC149, 'Client List'!$AL$12:$AL$261, 0)), "")</f>
        <v/>
      </c>
      <c r="BC149" s="17">
        <v>145</v>
      </c>
    </row>
    <row r="150" spans="53:55" hidden="1" x14ac:dyDescent="0.25">
      <c r="BA150" s="17" t="str">
        <f>IFERROR(INDEX('Client List'!$AH$12:$AH$261, MATCH($BC150, 'Client List'!$AI$12:$AI$261, 0)), "")</f>
        <v/>
      </c>
      <c r="BB150" s="17" t="str">
        <f>IFERROR(INDEX('Client List'!$AK$12:$AK$261, MATCH($BC150, 'Client List'!$AL$12:$AL$261, 0)), "")</f>
        <v/>
      </c>
      <c r="BC150" s="17">
        <v>146</v>
      </c>
    </row>
    <row r="151" spans="53:55" hidden="1" x14ac:dyDescent="0.25">
      <c r="BA151" s="17" t="str">
        <f>IFERROR(INDEX('Client List'!$AH$12:$AH$261, MATCH($BC151, 'Client List'!$AI$12:$AI$261, 0)), "")</f>
        <v/>
      </c>
      <c r="BB151" s="17" t="str">
        <f>IFERROR(INDEX('Client List'!$AK$12:$AK$261, MATCH($BC151, 'Client List'!$AL$12:$AL$261, 0)), "")</f>
        <v/>
      </c>
      <c r="BC151" s="17">
        <v>147</v>
      </c>
    </row>
    <row r="152" spans="53:55" hidden="1" x14ac:dyDescent="0.25">
      <c r="BA152" s="17" t="str">
        <f>IFERROR(INDEX('Client List'!$AH$12:$AH$261, MATCH($BC152, 'Client List'!$AI$12:$AI$261, 0)), "")</f>
        <v/>
      </c>
      <c r="BB152" s="17" t="str">
        <f>IFERROR(INDEX('Client List'!$AK$12:$AK$261, MATCH($BC152, 'Client List'!$AL$12:$AL$261, 0)), "")</f>
        <v/>
      </c>
      <c r="BC152" s="17">
        <v>148</v>
      </c>
    </row>
    <row r="153" spans="53:55" hidden="1" x14ac:dyDescent="0.25">
      <c r="BA153" s="17" t="str">
        <f>IFERROR(INDEX('Client List'!$AH$12:$AH$261, MATCH($BC153, 'Client List'!$AI$12:$AI$261, 0)), "")</f>
        <v/>
      </c>
      <c r="BB153" s="17" t="str">
        <f>IFERROR(INDEX('Client List'!$AK$12:$AK$261, MATCH($BC153, 'Client List'!$AL$12:$AL$261, 0)), "")</f>
        <v/>
      </c>
      <c r="BC153" s="17">
        <v>149</v>
      </c>
    </row>
    <row r="154" spans="53:55" hidden="1" x14ac:dyDescent="0.25">
      <c r="BA154" s="17" t="str">
        <f>IFERROR(INDEX('Client List'!$AH$12:$AH$261, MATCH($BC154, 'Client List'!$AI$12:$AI$261, 0)), "")</f>
        <v/>
      </c>
      <c r="BB154" s="17" t="str">
        <f>IFERROR(INDEX('Client List'!$AK$12:$AK$261, MATCH($BC154, 'Client List'!$AL$12:$AL$261, 0)), "")</f>
        <v/>
      </c>
      <c r="BC154" s="17">
        <v>150</v>
      </c>
    </row>
    <row r="155" spans="53:55" hidden="1" x14ac:dyDescent="0.25">
      <c r="BA155" s="17" t="str">
        <f>IFERROR(INDEX('Client List'!$AH$12:$AH$261, MATCH($BC155, 'Client List'!$AI$12:$AI$261, 0)), "")</f>
        <v/>
      </c>
      <c r="BB155" s="17" t="str">
        <f>IFERROR(INDEX('Client List'!$AK$12:$AK$261, MATCH($BC155, 'Client List'!$AL$12:$AL$261, 0)), "")</f>
        <v/>
      </c>
      <c r="BC155" s="17">
        <v>151</v>
      </c>
    </row>
    <row r="156" spans="53:55" hidden="1" x14ac:dyDescent="0.25">
      <c r="BA156" s="17" t="str">
        <f>IFERROR(INDEX('Client List'!$AH$12:$AH$261, MATCH($BC156, 'Client List'!$AI$12:$AI$261, 0)), "")</f>
        <v/>
      </c>
      <c r="BB156" s="17" t="str">
        <f>IFERROR(INDEX('Client List'!$AK$12:$AK$261, MATCH($BC156, 'Client List'!$AL$12:$AL$261, 0)), "")</f>
        <v/>
      </c>
      <c r="BC156" s="17">
        <v>152</v>
      </c>
    </row>
    <row r="157" spans="53:55" hidden="1" x14ac:dyDescent="0.25">
      <c r="BA157" s="17" t="str">
        <f>IFERROR(INDEX('Client List'!$AH$12:$AH$261, MATCH($BC157, 'Client List'!$AI$12:$AI$261, 0)), "")</f>
        <v/>
      </c>
      <c r="BB157" s="17" t="str">
        <f>IFERROR(INDEX('Client List'!$AK$12:$AK$261, MATCH($BC157, 'Client List'!$AL$12:$AL$261, 0)), "")</f>
        <v/>
      </c>
      <c r="BC157" s="17">
        <v>153</v>
      </c>
    </row>
    <row r="158" spans="53:55" hidden="1" x14ac:dyDescent="0.25">
      <c r="BA158" s="17" t="str">
        <f>IFERROR(INDEX('Client List'!$AH$12:$AH$261, MATCH($BC158, 'Client List'!$AI$12:$AI$261, 0)), "")</f>
        <v/>
      </c>
      <c r="BB158" s="17" t="str">
        <f>IFERROR(INDEX('Client List'!$AK$12:$AK$261, MATCH($BC158, 'Client List'!$AL$12:$AL$261, 0)), "")</f>
        <v/>
      </c>
      <c r="BC158" s="17">
        <v>154</v>
      </c>
    </row>
    <row r="159" spans="53:55" hidden="1" x14ac:dyDescent="0.25">
      <c r="BA159" s="17" t="str">
        <f>IFERROR(INDEX('Client List'!$AH$12:$AH$261, MATCH($BC159, 'Client List'!$AI$12:$AI$261, 0)), "")</f>
        <v/>
      </c>
      <c r="BB159" s="17" t="str">
        <f>IFERROR(INDEX('Client List'!$AK$12:$AK$261, MATCH($BC159, 'Client List'!$AL$12:$AL$261, 0)), "")</f>
        <v/>
      </c>
      <c r="BC159" s="17">
        <v>155</v>
      </c>
    </row>
    <row r="160" spans="53:55" hidden="1" x14ac:dyDescent="0.25">
      <c r="BA160" s="17" t="str">
        <f>IFERROR(INDEX('Client List'!$AH$12:$AH$261, MATCH($BC160, 'Client List'!$AI$12:$AI$261, 0)), "")</f>
        <v/>
      </c>
      <c r="BB160" s="17" t="str">
        <f>IFERROR(INDEX('Client List'!$AK$12:$AK$261, MATCH($BC160, 'Client List'!$AL$12:$AL$261, 0)), "")</f>
        <v/>
      </c>
      <c r="BC160" s="17">
        <v>156</v>
      </c>
    </row>
    <row r="161" spans="53:55" hidden="1" x14ac:dyDescent="0.25">
      <c r="BA161" s="17" t="str">
        <f>IFERROR(INDEX('Client List'!$AH$12:$AH$261, MATCH($BC161, 'Client List'!$AI$12:$AI$261, 0)), "")</f>
        <v/>
      </c>
      <c r="BB161" s="17" t="str">
        <f>IFERROR(INDEX('Client List'!$AK$12:$AK$261, MATCH($BC161, 'Client List'!$AL$12:$AL$261, 0)), "")</f>
        <v/>
      </c>
      <c r="BC161" s="17">
        <v>157</v>
      </c>
    </row>
    <row r="162" spans="53:55" hidden="1" x14ac:dyDescent="0.25">
      <c r="BA162" s="17" t="str">
        <f>IFERROR(INDEX('Client List'!$AH$12:$AH$261, MATCH($BC162, 'Client List'!$AI$12:$AI$261, 0)), "")</f>
        <v/>
      </c>
      <c r="BB162" s="17" t="str">
        <f>IFERROR(INDEX('Client List'!$AK$12:$AK$261, MATCH($BC162, 'Client List'!$AL$12:$AL$261, 0)), "")</f>
        <v/>
      </c>
      <c r="BC162" s="17">
        <v>158</v>
      </c>
    </row>
    <row r="163" spans="53:55" hidden="1" x14ac:dyDescent="0.25">
      <c r="BA163" s="17" t="str">
        <f>IFERROR(INDEX('Client List'!$AH$12:$AH$261, MATCH($BC163, 'Client List'!$AI$12:$AI$261, 0)), "")</f>
        <v/>
      </c>
      <c r="BB163" s="17" t="str">
        <f>IFERROR(INDEX('Client List'!$AK$12:$AK$261, MATCH($BC163, 'Client List'!$AL$12:$AL$261, 0)), "")</f>
        <v/>
      </c>
      <c r="BC163" s="17">
        <v>159</v>
      </c>
    </row>
    <row r="164" spans="53:55" hidden="1" x14ac:dyDescent="0.25">
      <c r="BA164" s="17" t="str">
        <f>IFERROR(INDEX('Client List'!$AH$12:$AH$261, MATCH($BC164, 'Client List'!$AI$12:$AI$261, 0)), "")</f>
        <v/>
      </c>
      <c r="BB164" s="17" t="str">
        <f>IFERROR(INDEX('Client List'!$AK$12:$AK$261, MATCH($BC164, 'Client List'!$AL$12:$AL$261, 0)), "")</f>
        <v/>
      </c>
      <c r="BC164" s="17">
        <v>160</v>
      </c>
    </row>
    <row r="165" spans="53:55" hidden="1" x14ac:dyDescent="0.25">
      <c r="BA165" s="17" t="str">
        <f>IFERROR(INDEX('Client List'!$AH$12:$AH$261, MATCH($BC165, 'Client List'!$AI$12:$AI$261, 0)), "")</f>
        <v/>
      </c>
      <c r="BB165" s="17" t="str">
        <f>IFERROR(INDEX('Client List'!$AK$12:$AK$261, MATCH($BC165, 'Client List'!$AL$12:$AL$261, 0)), "")</f>
        <v/>
      </c>
      <c r="BC165" s="17">
        <v>161</v>
      </c>
    </row>
    <row r="166" spans="53:55" hidden="1" x14ac:dyDescent="0.25">
      <c r="BA166" s="17" t="str">
        <f>IFERROR(INDEX('Client List'!$AH$12:$AH$261, MATCH($BC166, 'Client List'!$AI$12:$AI$261, 0)), "")</f>
        <v/>
      </c>
      <c r="BB166" s="17" t="str">
        <f>IFERROR(INDEX('Client List'!$AK$12:$AK$261, MATCH($BC166, 'Client List'!$AL$12:$AL$261, 0)), "")</f>
        <v/>
      </c>
      <c r="BC166" s="17">
        <v>162</v>
      </c>
    </row>
    <row r="167" spans="53:55" hidden="1" x14ac:dyDescent="0.25">
      <c r="BA167" s="17" t="str">
        <f>IFERROR(INDEX('Client List'!$AH$12:$AH$261, MATCH($BC167, 'Client List'!$AI$12:$AI$261, 0)), "")</f>
        <v/>
      </c>
      <c r="BB167" s="17" t="str">
        <f>IFERROR(INDEX('Client List'!$AK$12:$AK$261, MATCH($BC167, 'Client List'!$AL$12:$AL$261, 0)), "")</f>
        <v/>
      </c>
      <c r="BC167" s="17">
        <v>163</v>
      </c>
    </row>
    <row r="168" spans="53:55" hidden="1" x14ac:dyDescent="0.25">
      <c r="BA168" s="17" t="str">
        <f>IFERROR(INDEX('Client List'!$AH$12:$AH$261, MATCH($BC168, 'Client List'!$AI$12:$AI$261, 0)), "")</f>
        <v/>
      </c>
      <c r="BB168" s="17" t="str">
        <f>IFERROR(INDEX('Client List'!$AK$12:$AK$261, MATCH($BC168, 'Client List'!$AL$12:$AL$261, 0)), "")</f>
        <v/>
      </c>
      <c r="BC168" s="17">
        <v>164</v>
      </c>
    </row>
    <row r="169" spans="53:55" hidden="1" x14ac:dyDescent="0.25">
      <c r="BA169" s="17" t="str">
        <f>IFERROR(INDEX('Client List'!$AH$12:$AH$261, MATCH($BC169, 'Client List'!$AI$12:$AI$261, 0)), "")</f>
        <v/>
      </c>
      <c r="BB169" s="17" t="str">
        <f>IFERROR(INDEX('Client List'!$AK$12:$AK$261, MATCH($BC169, 'Client List'!$AL$12:$AL$261, 0)), "")</f>
        <v/>
      </c>
      <c r="BC169" s="17">
        <v>165</v>
      </c>
    </row>
    <row r="170" spans="53:55" hidden="1" x14ac:dyDescent="0.25">
      <c r="BA170" s="17" t="str">
        <f>IFERROR(INDEX('Client List'!$AH$12:$AH$261, MATCH($BC170, 'Client List'!$AI$12:$AI$261, 0)), "")</f>
        <v/>
      </c>
      <c r="BB170" s="17" t="str">
        <f>IFERROR(INDEX('Client List'!$AK$12:$AK$261, MATCH($BC170, 'Client List'!$AL$12:$AL$261, 0)), "")</f>
        <v/>
      </c>
      <c r="BC170" s="17">
        <v>166</v>
      </c>
    </row>
    <row r="171" spans="53:55" hidden="1" x14ac:dyDescent="0.25">
      <c r="BA171" s="17" t="str">
        <f>IFERROR(INDEX('Client List'!$AH$12:$AH$261, MATCH($BC171, 'Client List'!$AI$12:$AI$261, 0)), "")</f>
        <v/>
      </c>
      <c r="BB171" s="17" t="str">
        <f>IFERROR(INDEX('Client List'!$AK$12:$AK$261, MATCH($BC171, 'Client List'!$AL$12:$AL$261, 0)), "")</f>
        <v/>
      </c>
      <c r="BC171" s="17">
        <v>167</v>
      </c>
    </row>
    <row r="172" spans="53:55" hidden="1" x14ac:dyDescent="0.25">
      <c r="BA172" s="17" t="str">
        <f>IFERROR(INDEX('Client List'!$AH$12:$AH$261, MATCH($BC172, 'Client List'!$AI$12:$AI$261, 0)), "")</f>
        <v/>
      </c>
      <c r="BB172" s="17" t="str">
        <f>IFERROR(INDEX('Client List'!$AK$12:$AK$261, MATCH($BC172, 'Client List'!$AL$12:$AL$261, 0)), "")</f>
        <v/>
      </c>
      <c r="BC172" s="17">
        <v>168</v>
      </c>
    </row>
    <row r="173" spans="53:55" hidden="1" x14ac:dyDescent="0.25">
      <c r="BA173" s="17" t="str">
        <f>IFERROR(INDEX('Client List'!$AH$12:$AH$261, MATCH($BC173, 'Client List'!$AI$12:$AI$261, 0)), "")</f>
        <v/>
      </c>
      <c r="BB173" s="17" t="str">
        <f>IFERROR(INDEX('Client List'!$AK$12:$AK$261, MATCH($BC173, 'Client List'!$AL$12:$AL$261, 0)), "")</f>
        <v/>
      </c>
      <c r="BC173" s="17">
        <v>169</v>
      </c>
    </row>
    <row r="174" spans="53:55" hidden="1" x14ac:dyDescent="0.25">
      <c r="BA174" s="17" t="str">
        <f>IFERROR(INDEX('Client List'!$AH$12:$AH$261, MATCH($BC174, 'Client List'!$AI$12:$AI$261, 0)), "")</f>
        <v/>
      </c>
      <c r="BB174" s="17" t="str">
        <f>IFERROR(INDEX('Client List'!$AK$12:$AK$261, MATCH($BC174, 'Client List'!$AL$12:$AL$261, 0)), "")</f>
        <v/>
      </c>
      <c r="BC174" s="17">
        <v>170</v>
      </c>
    </row>
    <row r="175" spans="53:55" hidden="1" x14ac:dyDescent="0.25">
      <c r="BA175" s="17" t="str">
        <f>IFERROR(INDEX('Client List'!$AH$12:$AH$261, MATCH($BC175, 'Client List'!$AI$12:$AI$261, 0)), "")</f>
        <v/>
      </c>
      <c r="BB175" s="17" t="str">
        <f>IFERROR(INDEX('Client List'!$AK$12:$AK$261, MATCH($BC175, 'Client List'!$AL$12:$AL$261, 0)), "")</f>
        <v/>
      </c>
      <c r="BC175" s="17">
        <v>171</v>
      </c>
    </row>
    <row r="176" spans="53:55" hidden="1" x14ac:dyDescent="0.25">
      <c r="BA176" s="17" t="str">
        <f>IFERROR(INDEX('Client List'!$AH$12:$AH$261, MATCH($BC176, 'Client List'!$AI$12:$AI$261, 0)), "")</f>
        <v/>
      </c>
      <c r="BB176" s="17" t="str">
        <f>IFERROR(INDEX('Client List'!$AK$12:$AK$261, MATCH($BC176, 'Client List'!$AL$12:$AL$261, 0)), "")</f>
        <v/>
      </c>
      <c r="BC176" s="17">
        <v>172</v>
      </c>
    </row>
    <row r="177" spans="53:55" hidden="1" x14ac:dyDescent="0.25">
      <c r="BA177" s="17" t="str">
        <f>IFERROR(INDEX('Client List'!$AH$12:$AH$261, MATCH($BC177, 'Client List'!$AI$12:$AI$261, 0)), "")</f>
        <v/>
      </c>
      <c r="BB177" s="17" t="str">
        <f>IFERROR(INDEX('Client List'!$AK$12:$AK$261, MATCH($BC177, 'Client List'!$AL$12:$AL$261, 0)), "")</f>
        <v/>
      </c>
      <c r="BC177" s="17">
        <v>173</v>
      </c>
    </row>
    <row r="178" spans="53:55" hidden="1" x14ac:dyDescent="0.25">
      <c r="BA178" s="17" t="str">
        <f>IFERROR(INDEX('Client List'!$AH$12:$AH$261, MATCH($BC178, 'Client List'!$AI$12:$AI$261, 0)), "")</f>
        <v/>
      </c>
      <c r="BB178" s="17" t="str">
        <f>IFERROR(INDEX('Client List'!$AK$12:$AK$261, MATCH($BC178, 'Client List'!$AL$12:$AL$261, 0)), "")</f>
        <v/>
      </c>
      <c r="BC178" s="17">
        <v>174</v>
      </c>
    </row>
    <row r="179" spans="53:55" hidden="1" x14ac:dyDescent="0.25">
      <c r="BA179" s="17" t="str">
        <f>IFERROR(INDEX('Client List'!$AH$12:$AH$261, MATCH($BC179, 'Client List'!$AI$12:$AI$261, 0)), "")</f>
        <v/>
      </c>
      <c r="BB179" s="17" t="str">
        <f>IFERROR(INDEX('Client List'!$AK$12:$AK$261, MATCH($BC179, 'Client List'!$AL$12:$AL$261, 0)), "")</f>
        <v/>
      </c>
      <c r="BC179" s="17">
        <v>175</v>
      </c>
    </row>
    <row r="180" spans="53:55" hidden="1" x14ac:dyDescent="0.25">
      <c r="BA180" s="17" t="str">
        <f>IFERROR(INDEX('Client List'!$AH$12:$AH$261, MATCH($BC180, 'Client List'!$AI$12:$AI$261, 0)), "")</f>
        <v/>
      </c>
      <c r="BB180" s="17" t="str">
        <f>IFERROR(INDEX('Client List'!$AK$12:$AK$261, MATCH($BC180, 'Client List'!$AL$12:$AL$261, 0)), "")</f>
        <v/>
      </c>
      <c r="BC180" s="17">
        <v>176</v>
      </c>
    </row>
    <row r="181" spans="53:55" hidden="1" x14ac:dyDescent="0.25">
      <c r="BA181" s="17" t="str">
        <f>IFERROR(INDEX('Client List'!$AH$12:$AH$261, MATCH($BC181, 'Client List'!$AI$12:$AI$261, 0)), "")</f>
        <v/>
      </c>
      <c r="BB181" s="17" t="str">
        <f>IFERROR(INDEX('Client List'!$AK$12:$AK$261, MATCH($BC181, 'Client List'!$AL$12:$AL$261, 0)), "")</f>
        <v/>
      </c>
      <c r="BC181" s="17">
        <v>177</v>
      </c>
    </row>
    <row r="182" spans="53:55" hidden="1" x14ac:dyDescent="0.25">
      <c r="BA182" s="17" t="str">
        <f>IFERROR(INDEX('Client List'!$AH$12:$AH$261, MATCH($BC182, 'Client List'!$AI$12:$AI$261, 0)), "")</f>
        <v/>
      </c>
      <c r="BB182" s="17" t="str">
        <f>IFERROR(INDEX('Client List'!$AK$12:$AK$261, MATCH($BC182, 'Client List'!$AL$12:$AL$261, 0)), "")</f>
        <v/>
      </c>
      <c r="BC182" s="17">
        <v>178</v>
      </c>
    </row>
    <row r="183" spans="53:55" hidden="1" x14ac:dyDescent="0.25">
      <c r="BA183" s="17" t="str">
        <f>IFERROR(INDEX('Client List'!$AH$12:$AH$261, MATCH($BC183, 'Client List'!$AI$12:$AI$261, 0)), "")</f>
        <v/>
      </c>
      <c r="BB183" s="17" t="str">
        <f>IFERROR(INDEX('Client List'!$AK$12:$AK$261, MATCH($BC183, 'Client List'!$AL$12:$AL$261, 0)), "")</f>
        <v/>
      </c>
      <c r="BC183" s="17">
        <v>179</v>
      </c>
    </row>
    <row r="184" spans="53:55" hidden="1" x14ac:dyDescent="0.25">
      <c r="BA184" s="17" t="str">
        <f>IFERROR(INDEX('Client List'!$AH$12:$AH$261, MATCH($BC184, 'Client List'!$AI$12:$AI$261, 0)), "")</f>
        <v/>
      </c>
      <c r="BB184" s="17" t="str">
        <f>IFERROR(INDEX('Client List'!$AK$12:$AK$261, MATCH($BC184, 'Client List'!$AL$12:$AL$261, 0)), "")</f>
        <v/>
      </c>
      <c r="BC184" s="17">
        <v>180</v>
      </c>
    </row>
    <row r="185" spans="53:55" hidden="1" x14ac:dyDescent="0.25">
      <c r="BA185" s="17" t="str">
        <f>IFERROR(INDEX('Client List'!$AH$12:$AH$261, MATCH($BC185, 'Client List'!$AI$12:$AI$261, 0)), "")</f>
        <v/>
      </c>
      <c r="BB185" s="17" t="str">
        <f>IFERROR(INDEX('Client List'!$AK$12:$AK$261, MATCH($BC185, 'Client List'!$AL$12:$AL$261, 0)), "")</f>
        <v/>
      </c>
      <c r="BC185" s="17">
        <v>181</v>
      </c>
    </row>
    <row r="186" spans="53:55" hidden="1" x14ac:dyDescent="0.25">
      <c r="BA186" s="17" t="str">
        <f>IFERROR(INDEX('Client List'!$AH$12:$AH$261, MATCH($BC186, 'Client List'!$AI$12:$AI$261, 0)), "")</f>
        <v/>
      </c>
      <c r="BB186" s="17" t="str">
        <f>IFERROR(INDEX('Client List'!$AK$12:$AK$261, MATCH($BC186, 'Client List'!$AL$12:$AL$261, 0)), "")</f>
        <v/>
      </c>
      <c r="BC186" s="17">
        <v>182</v>
      </c>
    </row>
    <row r="187" spans="53:55" hidden="1" x14ac:dyDescent="0.25">
      <c r="BA187" s="17" t="str">
        <f>IFERROR(INDEX('Client List'!$AH$12:$AH$261, MATCH($BC187, 'Client List'!$AI$12:$AI$261, 0)), "")</f>
        <v/>
      </c>
      <c r="BB187" s="17" t="str">
        <f>IFERROR(INDEX('Client List'!$AK$12:$AK$261, MATCH($BC187, 'Client List'!$AL$12:$AL$261, 0)), "")</f>
        <v/>
      </c>
      <c r="BC187" s="17">
        <v>183</v>
      </c>
    </row>
    <row r="188" spans="53:55" hidden="1" x14ac:dyDescent="0.25">
      <c r="BA188" s="17" t="str">
        <f>IFERROR(INDEX('Client List'!$AH$12:$AH$261, MATCH($BC188, 'Client List'!$AI$12:$AI$261, 0)), "")</f>
        <v/>
      </c>
      <c r="BB188" s="17" t="str">
        <f>IFERROR(INDEX('Client List'!$AK$12:$AK$261, MATCH($BC188, 'Client List'!$AL$12:$AL$261, 0)), "")</f>
        <v/>
      </c>
      <c r="BC188" s="17">
        <v>184</v>
      </c>
    </row>
    <row r="189" spans="53:55" hidden="1" x14ac:dyDescent="0.25">
      <c r="BA189" s="17" t="str">
        <f>IFERROR(INDEX('Client List'!$AH$12:$AH$261, MATCH($BC189, 'Client List'!$AI$12:$AI$261, 0)), "")</f>
        <v/>
      </c>
      <c r="BB189" s="17" t="str">
        <f>IFERROR(INDEX('Client List'!$AK$12:$AK$261, MATCH($BC189, 'Client List'!$AL$12:$AL$261, 0)), "")</f>
        <v/>
      </c>
      <c r="BC189" s="17">
        <v>185</v>
      </c>
    </row>
    <row r="190" spans="53:55" hidden="1" x14ac:dyDescent="0.25">
      <c r="BA190" s="17" t="str">
        <f>IFERROR(INDEX('Client List'!$AH$12:$AH$261, MATCH($BC190, 'Client List'!$AI$12:$AI$261, 0)), "")</f>
        <v/>
      </c>
      <c r="BB190" s="17" t="str">
        <f>IFERROR(INDEX('Client List'!$AK$12:$AK$261, MATCH($BC190, 'Client List'!$AL$12:$AL$261, 0)), "")</f>
        <v/>
      </c>
      <c r="BC190" s="17">
        <v>186</v>
      </c>
    </row>
    <row r="191" spans="53:55" hidden="1" x14ac:dyDescent="0.25">
      <c r="BA191" s="17" t="str">
        <f>IFERROR(INDEX('Client List'!$AH$12:$AH$261, MATCH($BC191, 'Client List'!$AI$12:$AI$261, 0)), "")</f>
        <v/>
      </c>
      <c r="BB191" s="17" t="str">
        <f>IFERROR(INDEX('Client List'!$AK$12:$AK$261, MATCH($BC191, 'Client List'!$AL$12:$AL$261, 0)), "")</f>
        <v/>
      </c>
      <c r="BC191" s="17">
        <v>187</v>
      </c>
    </row>
    <row r="192" spans="53:55" hidden="1" x14ac:dyDescent="0.25">
      <c r="BA192" s="17" t="str">
        <f>IFERROR(INDEX('Client List'!$AH$12:$AH$261, MATCH($BC192, 'Client List'!$AI$12:$AI$261, 0)), "")</f>
        <v/>
      </c>
      <c r="BB192" s="17" t="str">
        <f>IFERROR(INDEX('Client List'!$AK$12:$AK$261, MATCH($BC192, 'Client List'!$AL$12:$AL$261, 0)), "")</f>
        <v/>
      </c>
      <c r="BC192" s="17">
        <v>188</v>
      </c>
    </row>
    <row r="193" spans="53:55" hidden="1" x14ac:dyDescent="0.25">
      <c r="BA193" s="17" t="str">
        <f>IFERROR(INDEX('Client List'!$AH$12:$AH$261, MATCH($BC193, 'Client List'!$AI$12:$AI$261, 0)), "")</f>
        <v/>
      </c>
      <c r="BB193" s="17" t="str">
        <f>IFERROR(INDEX('Client List'!$AK$12:$AK$261, MATCH($BC193, 'Client List'!$AL$12:$AL$261, 0)), "")</f>
        <v/>
      </c>
      <c r="BC193" s="17">
        <v>189</v>
      </c>
    </row>
    <row r="194" spans="53:55" hidden="1" x14ac:dyDescent="0.25">
      <c r="BA194" s="17" t="str">
        <f>IFERROR(INDEX('Client List'!$AH$12:$AH$261, MATCH($BC194, 'Client List'!$AI$12:$AI$261, 0)), "")</f>
        <v/>
      </c>
      <c r="BB194" s="17" t="str">
        <f>IFERROR(INDEX('Client List'!$AK$12:$AK$261, MATCH($BC194, 'Client List'!$AL$12:$AL$261, 0)), "")</f>
        <v/>
      </c>
      <c r="BC194" s="17">
        <v>190</v>
      </c>
    </row>
    <row r="195" spans="53:55" hidden="1" x14ac:dyDescent="0.25">
      <c r="BA195" s="17" t="str">
        <f>IFERROR(INDEX('Client List'!$AH$12:$AH$261, MATCH($BC195, 'Client List'!$AI$12:$AI$261, 0)), "")</f>
        <v/>
      </c>
      <c r="BB195" s="17" t="str">
        <f>IFERROR(INDEX('Client List'!$AK$12:$AK$261, MATCH($BC195, 'Client List'!$AL$12:$AL$261, 0)), "")</f>
        <v/>
      </c>
      <c r="BC195" s="17">
        <v>191</v>
      </c>
    </row>
    <row r="196" spans="53:55" hidden="1" x14ac:dyDescent="0.25">
      <c r="BA196" s="17" t="str">
        <f>IFERROR(INDEX('Client List'!$AH$12:$AH$261, MATCH($BC196, 'Client List'!$AI$12:$AI$261, 0)), "")</f>
        <v/>
      </c>
      <c r="BB196" s="17" t="str">
        <f>IFERROR(INDEX('Client List'!$AK$12:$AK$261, MATCH($BC196, 'Client List'!$AL$12:$AL$261, 0)), "")</f>
        <v/>
      </c>
      <c r="BC196" s="17">
        <v>192</v>
      </c>
    </row>
    <row r="197" spans="53:55" hidden="1" x14ac:dyDescent="0.25">
      <c r="BA197" s="17" t="str">
        <f>IFERROR(INDEX('Client List'!$AH$12:$AH$261, MATCH($BC197, 'Client List'!$AI$12:$AI$261, 0)), "")</f>
        <v/>
      </c>
      <c r="BB197" s="17" t="str">
        <f>IFERROR(INDEX('Client List'!$AK$12:$AK$261, MATCH($BC197, 'Client List'!$AL$12:$AL$261, 0)), "")</f>
        <v/>
      </c>
      <c r="BC197" s="17">
        <v>193</v>
      </c>
    </row>
    <row r="198" spans="53:55" hidden="1" x14ac:dyDescent="0.25">
      <c r="BA198" s="17" t="str">
        <f>IFERROR(INDEX('Client List'!$AH$12:$AH$261, MATCH($BC198, 'Client List'!$AI$12:$AI$261, 0)), "")</f>
        <v/>
      </c>
      <c r="BB198" s="17" t="str">
        <f>IFERROR(INDEX('Client List'!$AK$12:$AK$261, MATCH($BC198, 'Client List'!$AL$12:$AL$261, 0)), "")</f>
        <v/>
      </c>
      <c r="BC198" s="17">
        <v>194</v>
      </c>
    </row>
    <row r="199" spans="53:55" hidden="1" x14ac:dyDescent="0.25">
      <c r="BA199" s="17" t="str">
        <f>IFERROR(INDEX('Client List'!$AH$12:$AH$261, MATCH($BC199, 'Client List'!$AI$12:$AI$261, 0)), "")</f>
        <v/>
      </c>
      <c r="BB199" s="17" t="str">
        <f>IFERROR(INDEX('Client List'!$AK$12:$AK$261, MATCH($BC199, 'Client List'!$AL$12:$AL$261, 0)), "")</f>
        <v/>
      </c>
      <c r="BC199" s="17">
        <v>195</v>
      </c>
    </row>
    <row r="200" spans="53:55" hidden="1" x14ac:dyDescent="0.25">
      <c r="BA200" s="17" t="str">
        <f>IFERROR(INDEX('Client List'!$AH$12:$AH$261, MATCH($BC200, 'Client List'!$AI$12:$AI$261, 0)), "")</f>
        <v/>
      </c>
      <c r="BB200" s="17" t="str">
        <f>IFERROR(INDEX('Client List'!$AK$12:$AK$261, MATCH($BC200, 'Client List'!$AL$12:$AL$261, 0)), "")</f>
        <v/>
      </c>
      <c r="BC200" s="17">
        <v>196</v>
      </c>
    </row>
    <row r="201" spans="53:55" hidden="1" x14ac:dyDescent="0.25">
      <c r="BA201" s="17" t="str">
        <f>IFERROR(INDEX('Client List'!$AH$12:$AH$261, MATCH($BC201, 'Client List'!$AI$12:$AI$261, 0)), "")</f>
        <v/>
      </c>
      <c r="BB201" s="17" t="str">
        <f>IFERROR(INDEX('Client List'!$AK$12:$AK$261, MATCH($BC201, 'Client List'!$AL$12:$AL$261, 0)), "")</f>
        <v/>
      </c>
      <c r="BC201" s="17">
        <v>197</v>
      </c>
    </row>
    <row r="202" spans="53:55" hidden="1" x14ac:dyDescent="0.25">
      <c r="BA202" s="17" t="str">
        <f>IFERROR(INDEX('Client List'!$AH$12:$AH$261, MATCH($BC202, 'Client List'!$AI$12:$AI$261, 0)), "")</f>
        <v/>
      </c>
      <c r="BB202" s="17" t="str">
        <f>IFERROR(INDEX('Client List'!$AK$12:$AK$261, MATCH($BC202, 'Client List'!$AL$12:$AL$261, 0)), "")</f>
        <v/>
      </c>
      <c r="BC202" s="17">
        <v>198</v>
      </c>
    </row>
    <row r="203" spans="53:55" hidden="1" x14ac:dyDescent="0.25">
      <c r="BA203" s="17" t="str">
        <f>IFERROR(INDEX('Client List'!$AH$12:$AH$261, MATCH($BC203, 'Client List'!$AI$12:$AI$261, 0)), "")</f>
        <v/>
      </c>
      <c r="BB203" s="17" t="str">
        <f>IFERROR(INDEX('Client List'!$AK$12:$AK$261, MATCH($BC203, 'Client List'!$AL$12:$AL$261, 0)), "")</f>
        <v/>
      </c>
      <c r="BC203" s="17">
        <v>199</v>
      </c>
    </row>
    <row r="204" spans="53:55" hidden="1" x14ac:dyDescent="0.25">
      <c r="BA204" s="17" t="str">
        <f>IFERROR(INDEX('Client List'!$AH$12:$AH$261, MATCH($BC204, 'Client List'!$AI$12:$AI$261, 0)), "")</f>
        <v/>
      </c>
      <c r="BB204" s="17" t="str">
        <f>IFERROR(INDEX('Client List'!$AK$12:$AK$261, MATCH($BC204, 'Client List'!$AL$12:$AL$261, 0)), "")</f>
        <v/>
      </c>
      <c r="BC204" s="17">
        <v>200</v>
      </c>
    </row>
    <row r="205" spans="53:55" hidden="1" x14ac:dyDescent="0.25">
      <c r="BA205" s="17" t="str">
        <f>IFERROR(INDEX('Client List'!$AH$12:$AH$261, MATCH($BC205, 'Client List'!$AI$12:$AI$261, 0)), "")</f>
        <v/>
      </c>
      <c r="BB205" s="17" t="str">
        <f>IFERROR(INDEX('Client List'!$AK$12:$AK$261, MATCH($BC205, 'Client List'!$AL$12:$AL$261, 0)), "")</f>
        <v/>
      </c>
      <c r="BC205" s="17">
        <v>201</v>
      </c>
    </row>
    <row r="206" spans="53:55" hidden="1" x14ac:dyDescent="0.25">
      <c r="BA206" s="17" t="str">
        <f>IFERROR(INDEX('Client List'!$AH$12:$AH$261, MATCH($BC206, 'Client List'!$AI$12:$AI$261, 0)), "")</f>
        <v/>
      </c>
      <c r="BB206" s="17" t="str">
        <f>IFERROR(INDEX('Client List'!$AK$12:$AK$261, MATCH($BC206, 'Client List'!$AL$12:$AL$261, 0)), "")</f>
        <v/>
      </c>
      <c r="BC206" s="17">
        <v>202</v>
      </c>
    </row>
    <row r="207" spans="53:55" hidden="1" x14ac:dyDescent="0.25">
      <c r="BA207" s="17" t="str">
        <f>IFERROR(INDEX('Client List'!$AH$12:$AH$261, MATCH($BC207, 'Client List'!$AI$12:$AI$261, 0)), "")</f>
        <v/>
      </c>
      <c r="BB207" s="17" t="str">
        <f>IFERROR(INDEX('Client List'!$AK$12:$AK$261, MATCH($BC207, 'Client List'!$AL$12:$AL$261, 0)), "")</f>
        <v/>
      </c>
      <c r="BC207" s="17">
        <v>203</v>
      </c>
    </row>
    <row r="208" spans="53:55" hidden="1" x14ac:dyDescent="0.25">
      <c r="BA208" s="17" t="str">
        <f>IFERROR(INDEX('Client List'!$AH$12:$AH$261, MATCH($BC208, 'Client List'!$AI$12:$AI$261, 0)), "")</f>
        <v/>
      </c>
      <c r="BB208" s="17" t="str">
        <f>IFERROR(INDEX('Client List'!$AK$12:$AK$261, MATCH($BC208, 'Client List'!$AL$12:$AL$261, 0)), "")</f>
        <v/>
      </c>
      <c r="BC208" s="17">
        <v>204</v>
      </c>
    </row>
    <row r="209" spans="53:55" hidden="1" x14ac:dyDescent="0.25">
      <c r="BA209" s="17" t="str">
        <f>IFERROR(INDEX('Client List'!$AH$12:$AH$261, MATCH($BC209, 'Client List'!$AI$12:$AI$261, 0)), "")</f>
        <v/>
      </c>
      <c r="BB209" s="17" t="str">
        <f>IFERROR(INDEX('Client List'!$AK$12:$AK$261, MATCH($BC209, 'Client List'!$AL$12:$AL$261, 0)), "")</f>
        <v/>
      </c>
      <c r="BC209" s="17">
        <v>205</v>
      </c>
    </row>
    <row r="210" spans="53:55" hidden="1" x14ac:dyDescent="0.25">
      <c r="BA210" s="17" t="str">
        <f>IFERROR(INDEX('Client List'!$AH$12:$AH$261, MATCH($BC210, 'Client List'!$AI$12:$AI$261, 0)), "")</f>
        <v/>
      </c>
      <c r="BB210" s="17" t="str">
        <f>IFERROR(INDEX('Client List'!$AK$12:$AK$261, MATCH($BC210, 'Client List'!$AL$12:$AL$261, 0)), "")</f>
        <v/>
      </c>
      <c r="BC210" s="17">
        <v>206</v>
      </c>
    </row>
    <row r="211" spans="53:55" hidden="1" x14ac:dyDescent="0.25">
      <c r="BA211" s="17" t="str">
        <f>IFERROR(INDEX('Client List'!$AH$12:$AH$261, MATCH($BC211, 'Client List'!$AI$12:$AI$261, 0)), "")</f>
        <v/>
      </c>
      <c r="BB211" s="17" t="str">
        <f>IFERROR(INDEX('Client List'!$AK$12:$AK$261, MATCH($BC211, 'Client List'!$AL$12:$AL$261, 0)), "")</f>
        <v/>
      </c>
      <c r="BC211" s="17">
        <v>207</v>
      </c>
    </row>
    <row r="212" spans="53:55" hidden="1" x14ac:dyDescent="0.25">
      <c r="BA212" s="17" t="str">
        <f>IFERROR(INDEX('Client List'!$AH$12:$AH$261, MATCH($BC212, 'Client List'!$AI$12:$AI$261, 0)), "")</f>
        <v/>
      </c>
      <c r="BB212" s="17" t="str">
        <f>IFERROR(INDEX('Client List'!$AK$12:$AK$261, MATCH($BC212, 'Client List'!$AL$12:$AL$261, 0)), "")</f>
        <v/>
      </c>
      <c r="BC212" s="17">
        <v>208</v>
      </c>
    </row>
    <row r="213" spans="53:55" hidden="1" x14ac:dyDescent="0.25">
      <c r="BA213" s="17" t="str">
        <f>IFERROR(INDEX('Client List'!$AH$12:$AH$261, MATCH($BC213, 'Client List'!$AI$12:$AI$261, 0)), "")</f>
        <v/>
      </c>
      <c r="BB213" s="17" t="str">
        <f>IFERROR(INDEX('Client List'!$AK$12:$AK$261, MATCH($BC213, 'Client List'!$AL$12:$AL$261, 0)), "")</f>
        <v/>
      </c>
      <c r="BC213" s="17">
        <v>209</v>
      </c>
    </row>
    <row r="214" spans="53:55" hidden="1" x14ac:dyDescent="0.25">
      <c r="BA214" s="17" t="str">
        <f>IFERROR(INDEX('Client List'!$AH$12:$AH$261, MATCH($BC214, 'Client List'!$AI$12:$AI$261, 0)), "")</f>
        <v/>
      </c>
      <c r="BB214" s="17" t="str">
        <f>IFERROR(INDEX('Client List'!$AK$12:$AK$261, MATCH($BC214, 'Client List'!$AL$12:$AL$261, 0)), "")</f>
        <v/>
      </c>
      <c r="BC214" s="17">
        <v>210</v>
      </c>
    </row>
    <row r="215" spans="53:55" hidden="1" x14ac:dyDescent="0.25">
      <c r="BA215" s="17" t="str">
        <f>IFERROR(INDEX('Client List'!$AH$12:$AH$261, MATCH($BC215, 'Client List'!$AI$12:$AI$261, 0)), "")</f>
        <v/>
      </c>
      <c r="BB215" s="17" t="str">
        <f>IFERROR(INDEX('Client List'!$AK$12:$AK$261, MATCH($BC215, 'Client List'!$AL$12:$AL$261, 0)), "")</f>
        <v/>
      </c>
      <c r="BC215" s="17">
        <v>211</v>
      </c>
    </row>
    <row r="216" spans="53:55" hidden="1" x14ac:dyDescent="0.25">
      <c r="BA216" s="17" t="str">
        <f>IFERROR(INDEX('Client List'!$AH$12:$AH$261, MATCH($BC216, 'Client List'!$AI$12:$AI$261, 0)), "")</f>
        <v/>
      </c>
      <c r="BB216" s="17" t="str">
        <f>IFERROR(INDEX('Client List'!$AK$12:$AK$261, MATCH($BC216, 'Client List'!$AL$12:$AL$261, 0)), "")</f>
        <v/>
      </c>
      <c r="BC216" s="17">
        <v>212</v>
      </c>
    </row>
    <row r="217" spans="53:55" hidden="1" x14ac:dyDescent="0.25">
      <c r="BA217" s="17" t="str">
        <f>IFERROR(INDEX('Client List'!$AH$12:$AH$261, MATCH($BC217, 'Client List'!$AI$12:$AI$261, 0)), "")</f>
        <v/>
      </c>
      <c r="BB217" s="17" t="str">
        <f>IFERROR(INDEX('Client List'!$AK$12:$AK$261, MATCH($BC217, 'Client List'!$AL$12:$AL$261, 0)), "")</f>
        <v/>
      </c>
      <c r="BC217" s="17">
        <v>213</v>
      </c>
    </row>
    <row r="218" spans="53:55" hidden="1" x14ac:dyDescent="0.25">
      <c r="BA218" s="17" t="str">
        <f>IFERROR(INDEX('Client List'!$AH$12:$AH$261, MATCH($BC218, 'Client List'!$AI$12:$AI$261, 0)), "")</f>
        <v/>
      </c>
      <c r="BB218" s="17" t="str">
        <f>IFERROR(INDEX('Client List'!$AK$12:$AK$261, MATCH($BC218, 'Client List'!$AL$12:$AL$261, 0)), "")</f>
        <v/>
      </c>
      <c r="BC218" s="17">
        <v>214</v>
      </c>
    </row>
    <row r="219" spans="53:55" hidden="1" x14ac:dyDescent="0.25">
      <c r="BA219" s="17" t="str">
        <f>IFERROR(INDEX('Client List'!$AH$12:$AH$261, MATCH($BC219, 'Client List'!$AI$12:$AI$261, 0)), "")</f>
        <v/>
      </c>
      <c r="BB219" s="17" t="str">
        <f>IFERROR(INDEX('Client List'!$AK$12:$AK$261, MATCH($BC219, 'Client List'!$AL$12:$AL$261, 0)), "")</f>
        <v/>
      </c>
      <c r="BC219" s="17">
        <v>215</v>
      </c>
    </row>
    <row r="220" spans="53:55" hidden="1" x14ac:dyDescent="0.25">
      <c r="BA220" s="17" t="str">
        <f>IFERROR(INDEX('Client List'!$AH$12:$AH$261, MATCH($BC220, 'Client List'!$AI$12:$AI$261, 0)), "")</f>
        <v/>
      </c>
      <c r="BB220" s="17" t="str">
        <f>IFERROR(INDEX('Client List'!$AK$12:$AK$261, MATCH($BC220, 'Client List'!$AL$12:$AL$261, 0)), "")</f>
        <v/>
      </c>
      <c r="BC220" s="17">
        <v>216</v>
      </c>
    </row>
    <row r="221" spans="53:55" hidden="1" x14ac:dyDescent="0.25">
      <c r="BA221" s="17" t="str">
        <f>IFERROR(INDEX('Client List'!$AH$12:$AH$261, MATCH($BC221, 'Client List'!$AI$12:$AI$261, 0)), "")</f>
        <v/>
      </c>
      <c r="BB221" s="17" t="str">
        <f>IFERROR(INDEX('Client List'!$AK$12:$AK$261, MATCH($BC221, 'Client List'!$AL$12:$AL$261, 0)), "")</f>
        <v/>
      </c>
      <c r="BC221" s="17">
        <v>217</v>
      </c>
    </row>
    <row r="222" spans="53:55" hidden="1" x14ac:dyDescent="0.25">
      <c r="BA222" s="17" t="str">
        <f>IFERROR(INDEX('Client List'!$AH$12:$AH$261, MATCH($BC222, 'Client List'!$AI$12:$AI$261, 0)), "")</f>
        <v/>
      </c>
      <c r="BB222" s="17" t="str">
        <f>IFERROR(INDEX('Client List'!$AK$12:$AK$261, MATCH($BC222, 'Client List'!$AL$12:$AL$261, 0)), "")</f>
        <v/>
      </c>
      <c r="BC222" s="17">
        <v>218</v>
      </c>
    </row>
    <row r="223" spans="53:55" hidden="1" x14ac:dyDescent="0.25">
      <c r="BA223" s="17" t="str">
        <f>IFERROR(INDEX('Client List'!$AH$12:$AH$261, MATCH($BC223, 'Client List'!$AI$12:$AI$261, 0)), "")</f>
        <v/>
      </c>
      <c r="BB223" s="17" t="str">
        <f>IFERROR(INDEX('Client List'!$AK$12:$AK$261, MATCH($BC223, 'Client List'!$AL$12:$AL$261, 0)), "")</f>
        <v/>
      </c>
      <c r="BC223" s="17">
        <v>219</v>
      </c>
    </row>
    <row r="224" spans="53:55" hidden="1" x14ac:dyDescent="0.25">
      <c r="BA224" s="17" t="str">
        <f>IFERROR(INDEX('Client List'!$AH$12:$AH$261, MATCH($BC224, 'Client List'!$AI$12:$AI$261, 0)), "")</f>
        <v/>
      </c>
      <c r="BB224" s="17" t="str">
        <f>IFERROR(INDEX('Client List'!$AK$12:$AK$261, MATCH($BC224, 'Client List'!$AL$12:$AL$261, 0)), "")</f>
        <v/>
      </c>
      <c r="BC224" s="17">
        <v>220</v>
      </c>
    </row>
    <row r="225" spans="53:55" hidden="1" x14ac:dyDescent="0.25">
      <c r="BA225" s="17" t="str">
        <f>IFERROR(INDEX('Client List'!$AH$12:$AH$261, MATCH($BC225, 'Client List'!$AI$12:$AI$261, 0)), "")</f>
        <v/>
      </c>
      <c r="BB225" s="17" t="str">
        <f>IFERROR(INDEX('Client List'!$AK$12:$AK$261, MATCH($BC225, 'Client List'!$AL$12:$AL$261, 0)), "")</f>
        <v/>
      </c>
      <c r="BC225" s="17">
        <v>221</v>
      </c>
    </row>
    <row r="226" spans="53:55" hidden="1" x14ac:dyDescent="0.25">
      <c r="BA226" s="17" t="str">
        <f>IFERROR(INDEX('Client List'!$AH$12:$AH$261, MATCH($BC226, 'Client List'!$AI$12:$AI$261, 0)), "")</f>
        <v/>
      </c>
      <c r="BB226" s="17" t="str">
        <f>IFERROR(INDEX('Client List'!$AK$12:$AK$261, MATCH($BC226, 'Client List'!$AL$12:$AL$261, 0)), "")</f>
        <v/>
      </c>
      <c r="BC226" s="17">
        <v>222</v>
      </c>
    </row>
    <row r="227" spans="53:55" hidden="1" x14ac:dyDescent="0.25">
      <c r="BA227" s="17" t="str">
        <f>IFERROR(INDEX('Client List'!$AH$12:$AH$261, MATCH($BC227, 'Client List'!$AI$12:$AI$261, 0)), "")</f>
        <v/>
      </c>
      <c r="BB227" s="17" t="str">
        <f>IFERROR(INDEX('Client List'!$AK$12:$AK$261, MATCH($BC227, 'Client List'!$AL$12:$AL$261, 0)), "")</f>
        <v/>
      </c>
      <c r="BC227" s="17">
        <v>223</v>
      </c>
    </row>
    <row r="228" spans="53:55" hidden="1" x14ac:dyDescent="0.25">
      <c r="BA228" s="17" t="str">
        <f>IFERROR(INDEX('Client List'!$AH$12:$AH$261, MATCH($BC228, 'Client List'!$AI$12:$AI$261, 0)), "")</f>
        <v/>
      </c>
      <c r="BB228" s="17" t="str">
        <f>IFERROR(INDEX('Client List'!$AK$12:$AK$261, MATCH($BC228, 'Client List'!$AL$12:$AL$261, 0)), "")</f>
        <v/>
      </c>
      <c r="BC228" s="17">
        <v>224</v>
      </c>
    </row>
    <row r="229" spans="53:55" hidden="1" x14ac:dyDescent="0.25">
      <c r="BA229" s="17" t="str">
        <f>IFERROR(INDEX('Client List'!$AH$12:$AH$261, MATCH($BC229, 'Client List'!$AI$12:$AI$261, 0)), "")</f>
        <v/>
      </c>
      <c r="BB229" s="17" t="str">
        <f>IFERROR(INDEX('Client List'!$AK$12:$AK$261, MATCH($BC229, 'Client List'!$AL$12:$AL$261, 0)), "")</f>
        <v/>
      </c>
      <c r="BC229" s="17">
        <v>225</v>
      </c>
    </row>
    <row r="230" spans="53:55" hidden="1" x14ac:dyDescent="0.25">
      <c r="BA230" s="17" t="str">
        <f>IFERROR(INDEX('Client List'!$AH$12:$AH$261, MATCH($BC230, 'Client List'!$AI$12:$AI$261, 0)), "")</f>
        <v/>
      </c>
      <c r="BB230" s="17" t="str">
        <f>IFERROR(INDEX('Client List'!$AK$12:$AK$261, MATCH($BC230, 'Client List'!$AL$12:$AL$261, 0)), "")</f>
        <v/>
      </c>
      <c r="BC230" s="17">
        <v>226</v>
      </c>
    </row>
    <row r="231" spans="53:55" hidden="1" x14ac:dyDescent="0.25">
      <c r="BA231" s="17" t="str">
        <f>IFERROR(INDEX('Client List'!$AH$12:$AH$261, MATCH($BC231, 'Client List'!$AI$12:$AI$261, 0)), "")</f>
        <v/>
      </c>
      <c r="BB231" s="17" t="str">
        <f>IFERROR(INDEX('Client List'!$AK$12:$AK$261, MATCH($BC231, 'Client List'!$AL$12:$AL$261, 0)), "")</f>
        <v/>
      </c>
      <c r="BC231" s="17">
        <v>227</v>
      </c>
    </row>
    <row r="232" spans="53:55" hidden="1" x14ac:dyDescent="0.25">
      <c r="BA232" s="17" t="str">
        <f>IFERROR(INDEX('Client List'!$AH$12:$AH$261, MATCH($BC232, 'Client List'!$AI$12:$AI$261, 0)), "")</f>
        <v/>
      </c>
      <c r="BB232" s="17" t="str">
        <f>IFERROR(INDEX('Client List'!$AK$12:$AK$261, MATCH($BC232, 'Client List'!$AL$12:$AL$261, 0)), "")</f>
        <v/>
      </c>
      <c r="BC232" s="17">
        <v>228</v>
      </c>
    </row>
    <row r="233" spans="53:55" hidden="1" x14ac:dyDescent="0.25">
      <c r="BA233" s="17" t="str">
        <f>IFERROR(INDEX('Client List'!$AH$12:$AH$261, MATCH($BC233, 'Client List'!$AI$12:$AI$261, 0)), "")</f>
        <v/>
      </c>
      <c r="BB233" s="17" t="str">
        <f>IFERROR(INDEX('Client List'!$AK$12:$AK$261, MATCH($BC233, 'Client List'!$AL$12:$AL$261, 0)), "")</f>
        <v/>
      </c>
      <c r="BC233" s="17">
        <v>229</v>
      </c>
    </row>
    <row r="234" spans="53:55" hidden="1" x14ac:dyDescent="0.25">
      <c r="BA234" s="17" t="str">
        <f>IFERROR(INDEX('Client List'!$AH$12:$AH$261, MATCH($BC234, 'Client List'!$AI$12:$AI$261, 0)), "")</f>
        <v/>
      </c>
      <c r="BB234" s="17" t="str">
        <f>IFERROR(INDEX('Client List'!$AK$12:$AK$261, MATCH($BC234, 'Client List'!$AL$12:$AL$261, 0)), "")</f>
        <v/>
      </c>
      <c r="BC234" s="17">
        <v>230</v>
      </c>
    </row>
    <row r="235" spans="53:55" hidden="1" x14ac:dyDescent="0.25">
      <c r="BA235" s="17" t="str">
        <f>IFERROR(INDEX('Client List'!$AH$12:$AH$261, MATCH($BC235, 'Client List'!$AI$12:$AI$261, 0)), "")</f>
        <v/>
      </c>
      <c r="BB235" s="17" t="str">
        <f>IFERROR(INDEX('Client List'!$AK$12:$AK$261, MATCH($BC235, 'Client List'!$AL$12:$AL$261, 0)), "")</f>
        <v/>
      </c>
      <c r="BC235" s="17">
        <v>231</v>
      </c>
    </row>
    <row r="236" spans="53:55" hidden="1" x14ac:dyDescent="0.25">
      <c r="BA236" s="17" t="str">
        <f>IFERROR(INDEX('Client List'!$AH$12:$AH$261, MATCH($BC236, 'Client List'!$AI$12:$AI$261, 0)), "")</f>
        <v/>
      </c>
      <c r="BB236" s="17" t="str">
        <f>IFERROR(INDEX('Client List'!$AK$12:$AK$261, MATCH($BC236, 'Client List'!$AL$12:$AL$261, 0)), "")</f>
        <v/>
      </c>
      <c r="BC236" s="17">
        <v>232</v>
      </c>
    </row>
    <row r="237" spans="53:55" hidden="1" x14ac:dyDescent="0.25">
      <c r="BA237" s="17" t="str">
        <f>IFERROR(INDEX('Client List'!$AH$12:$AH$261, MATCH($BC237, 'Client List'!$AI$12:$AI$261, 0)), "")</f>
        <v/>
      </c>
      <c r="BB237" s="17" t="str">
        <f>IFERROR(INDEX('Client List'!$AK$12:$AK$261, MATCH($BC237, 'Client List'!$AL$12:$AL$261, 0)), "")</f>
        <v/>
      </c>
      <c r="BC237" s="17">
        <v>233</v>
      </c>
    </row>
    <row r="238" spans="53:55" hidden="1" x14ac:dyDescent="0.25">
      <c r="BA238" s="17" t="str">
        <f>IFERROR(INDEX('Client List'!$AH$12:$AH$261, MATCH($BC238, 'Client List'!$AI$12:$AI$261, 0)), "")</f>
        <v/>
      </c>
      <c r="BB238" s="17" t="str">
        <f>IFERROR(INDEX('Client List'!$AK$12:$AK$261, MATCH($BC238, 'Client List'!$AL$12:$AL$261, 0)), "")</f>
        <v/>
      </c>
      <c r="BC238" s="17">
        <v>234</v>
      </c>
    </row>
    <row r="239" spans="53:55" hidden="1" x14ac:dyDescent="0.25">
      <c r="BA239" s="17" t="str">
        <f>IFERROR(INDEX('Client List'!$AH$12:$AH$261, MATCH($BC239, 'Client List'!$AI$12:$AI$261, 0)), "")</f>
        <v/>
      </c>
      <c r="BB239" s="17" t="str">
        <f>IFERROR(INDEX('Client List'!$AK$12:$AK$261, MATCH($BC239, 'Client List'!$AL$12:$AL$261, 0)), "")</f>
        <v/>
      </c>
      <c r="BC239" s="17">
        <v>235</v>
      </c>
    </row>
    <row r="240" spans="53:55" hidden="1" x14ac:dyDescent="0.25">
      <c r="BA240" s="17" t="str">
        <f>IFERROR(INDEX('Client List'!$AH$12:$AH$261, MATCH($BC240, 'Client List'!$AI$12:$AI$261, 0)), "")</f>
        <v/>
      </c>
      <c r="BB240" s="17" t="str">
        <f>IFERROR(INDEX('Client List'!$AK$12:$AK$261, MATCH($BC240, 'Client List'!$AL$12:$AL$261, 0)), "")</f>
        <v/>
      </c>
      <c r="BC240" s="17">
        <v>236</v>
      </c>
    </row>
    <row r="241" spans="53:55" hidden="1" x14ac:dyDescent="0.25">
      <c r="BA241" s="17" t="str">
        <f>IFERROR(INDEX('Client List'!$AH$12:$AH$261, MATCH($BC241, 'Client List'!$AI$12:$AI$261, 0)), "")</f>
        <v/>
      </c>
      <c r="BB241" s="17" t="str">
        <f>IFERROR(INDEX('Client List'!$AK$12:$AK$261, MATCH($BC241, 'Client List'!$AL$12:$AL$261, 0)), "")</f>
        <v/>
      </c>
      <c r="BC241" s="17">
        <v>237</v>
      </c>
    </row>
    <row r="242" spans="53:55" hidden="1" x14ac:dyDescent="0.25">
      <c r="BA242" s="17" t="str">
        <f>IFERROR(INDEX('Client List'!$AH$12:$AH$261, MATCH($BC242, 'Client List'!$AI$12:$AI$261, 0)), "")</f>
        <v/>
      </c>
      <c r="BB242" s="17" t="str">
        <f>IFERROR(INDEX('Client List'!$AK$12:$AK$261, MATCH($BC242, 'Client List'!$AL$12:$AL$261, 0)), "")</f>
        <v/>
      </c>
      <c r="BC242" s="17">
        <v>238</v>
      </c>
    </row>
    <row r="243" spans="53:55" hidden="1" x14ac:dyDescent="0.25">
      <c r="BA243" s="17" t="str">
        <f>IFERROR(INDEX('Client List'!$AH$12:$AH$261, MATCH($BC243, 'Client List'!$AI$12:$AI$261, 0)), "")</f>
        <v/>
      </c>
      <c r="BB243" s="17" t="str">
        <f>IFERROR(INDEX('Client List'!$AK$12:$AK$261, MATCH($BC243, 'Client List'!$AL$12:$AL$261, 0)), "")</f>
        <v/>
      </c>
      <c r="BC243" s="17">
        <v>239</v>
      </c>
    </row>
    <row r="244" spans="53:55" hidden="1" x14ac:dyDescent="0.25">
      <c r="BA244" s="17" t="str">
        <f>IFERROR(INDEX('Client List'!$AH$12:$AH$261, MATCH($BC244, 'Client List'!$AI$12:$AI$261, 0)), "")</f>
        <v/>
      </c>
      <c r="BB244" s="17" t="str">
        <f>IFERROR(INDEX('Client List'!$AK$12:$AK$261, MATCH($BC244, 'Client List'!$AL$12:$AL$261, 0)), "")</f>
        <v/>
      </c>
      <c r="BC244" s="17">
        <v>240</v>
      </c>
    </row>
    <row r="245" spans="53:55" hidden="1" x14ac:dyDescent="0.25">
      <c r="BA245" s="17" t="str">
        <f>IFERROR(INDEX('Client List'!$AH$12:$AH$261, MATCH($BC245, 'Client List'!$AI$12:$AI$261, 0)), "")</f>
        <v/>
      </c>
      <c r="BB245" s="17" t="str">
        <f>IFERROR(INDEX('Client List'!$AK$12:$AK$261, MATCH($BC245, 'Client List'!$AL$12:$AL$261, 0)), "")</f>
        <v/>
      </c>
      <c r="BC245" s="17">
        <v>241</v>
      </c>
    </row>
    <row r="246" spans="53:55" hidden="1" x14ac:dyDescent="0.25">
      <c r="BA246" s="17" t="str">
        <f>IFERROR(INDEX('Client List'!$AH$12:$AH$261, MATCH($BC246, 'Client List'!$AI$12:$AI$261, 0)), "")</f>
        <v/>
      </c>
      <c r="BB246" s="17" t="str">
        <f>IFERROR(INDEX('Client List'!$AK$12:$AK$261, MATCH($BC246, 'Client List'!$AL$12:$AL$261, 0)), "")</f>
        <v/>
      </c>
      <c r="BC246" s="17">
        <v>242</v>
      </c>
    </row>
    <row r="247" spans="53:55" hidden="1" x14ac:dyDescent="0.25">
      <c r="BA247" s="17" t="str">
        <f>IFERROR(INDEX('Client List'!$AH$12:$AH$261, MATCH($BC247, 'Client List'!$AI$12:$AI$261, 0)), "")</f>
        <v/>
      </c>
      <c r="BB247" s="17" t="str">
        <f>IFERROR(INDEX('Client List'!$AK$12:$AK$261, MATCH($BC247, 'Client List'!$AL$12:$AL$261, 0)), "")</f>
        <v/>
      </c>
      <c r="BC247" s="17">
        <v>243</v>
      </c>
    </row>
    <row r="248" spans="53:55" hidden="1" x14ac:dyDescent="0.25">
      <c r="BA248" s="17" t="str">
        <f>IFERROR(INDEX('Client List'!$AH$12:$AH$261, MATCH($BC248, 'Client List'!$AI$12:$AI$261, 0)), "")</f>
        <v/>
      </c>
      <c r="BB248" s="17" t="str">
        <f>IFERROR(INDEX('Client List'!$AK$12:$AK$261, MATCH($BC248, 'Client List'!$AL$12:$AL$261, 0)), "")</f>
        <v/>
      </c>
      <c r="BC248" s="17">
        <v>244</v>
      </c>
    </row>
    <row r="249" spans="53:55" hidden="1" x14ac:dyDescent="0.25">
      <c r="BA249" s="17" t="str">
        <f>IFERROR(INDEX('Client List'!$AH$12:$AH$261, MATCH($BC249, 'Client List'!$AI$12:$AI$261, 0)), "")</f>
        <v/>
      </c>
      <c r="BB249" s="17" t="str">
        <f>IFERROR(INDEX('Client List'!$AK$12:$AK$261, MATCH($BC249, 'Client List'!$AL$12:$AL$261, 0)), "")</f>
        <v/>
      </c>
      <c r="BC249" s="17">
        <v>245</v>
      </c>
    </row>
    <row r="250" spans="53:55" hidden="1" x14ac:dyDescent="0.25">
      <c r="BA250" s="17" t="str">
        <f>IFERROR(INDEX('Client List'!$AH$12:$AH$261, MATCH($BC250, 'Client List'!$AI$12:$AI$261, 0)), "")</f>
        <v/>
      </c>
      <c r="BB250" s="17" t="str">
        <f>IFERROR(INDEX('Client List'!$AK$12:$AK$261, MATCH($BC250, 'Client List'!$AL$12:$AL$261, 0)), "")</f>
        <v/>
      </c>
      <c r="BC250" s="17">
        <v>246</v>
      </c>
    </row>
    <row r="251" spans="53:55" hidden="1" x14ac:dyDescent="0.25">
      <c r="BA251" s="17" t="str">
        <f>IFERROR(INDEX('Client List'!$AH$12:$AH$261, MATCH($BC251, 'Client List'!$AI$12:$AI$261, 0)), "")</f>
        <v/>
      </c>
      <c r="BB251" s="17" t="str">
        <f>IFERROR(INDEX('Client List'!$AK$12:$AK$261, MATCH($BC251, 'Client List'!$AL$12:$AL$261, 0)), "")</f>
        <v/>
      </c>
      <c r="BC251" s="17">
        <v>247</v>
      </c>
    </row>
    <row r="252" spans="53:55" hidden="1" x14ac:dyDescent="0.25">
      <c r="BA252" s="17" t="str">
        <f>IFERROR(INDEX('Client List'!$AH$12:$AH$261, MATCH($BC252, 'Client List'!$AI$12:$AI$261, 0)), "")</f>
        <v/>
      </c>
      <c r="BB252" s="17" t="str">
        <f>IFERROR(INDEX('Client List'!$AK$12:$AK$261, MATCH($BC252, 'Client List'!$AL$12:$AL$261, 0)), "")</f>
        <v/>
      </c>
      <c r="BC252" s="17">
        <v>248</v>
      </c>
    </row>
    <row r="253" spans="53:55" hidden="1" x14ac:dyDescent="0.25">
      <c r="BA253" s="17" t="str">
        <f>IFERROR(INDEX('Client List'!$AH$12:$AH$261, MATCH($BC253, 'Client List'!$AI$12:$AI$261, 0)), "")</f>
        <v/>
      </c>
      <c r="BB253" s="17" t="str">
        <f>IFERROR(INDEX('Client List'!$AK$12:$AK$261, MATCH($BC253, 'Client List'!$AL$12:$AL$261, 0)), "")</f>
        <v/>
      </c>
      <c r="BC253" s="17">
        <v>249</v>
      </c>
    </row>
    <row r="254" spans="53:55" hidden="1" x14ac:dyDescent="0.25">
      <c r="BA254" s="18" t="str">
        <f>IFERROR(INDEX('Client List'!$AH$12:$AH$261, MATCH($BC254, 'Client List'!$AI$12:$AI$261, 0)), "")</f>
        <v/>
      </c>
      <c r="BB254" s="18" t="str">
        <f>IFERROR(INDEX('Client List'!$AK$12:$AK$261, MATCH($BC254, 'Client List'!$AL$12:$AL$261, 0)), "")</f>
        <v/>
      </c>
      <c r="BC254" s="18">
        <v>250</v>
      </c>
    </row>
  </sheetData>
  <sheetProtection algorithmName="SHA-512" hashValue="5Q+jyNiWBImGb3kD57OTqV1Qlg3yAnAS1hEc8DIKb/OonblMf2tWkqBL0y8u2mfBMLcqQ6sevJXI44HRlzSHDQ==" saltValue="VR3i33RDOUc9eWF8i5eKOw==" spinCount="100000" sheet="1" objects="1" scenarios="1"/>
  <mergeCells count="9">
    <mergeCell ref="BA2:BB2"/>
    <mergeCell ref="B2:AS3"/>
    <mergeCell ref="B4:AS4"/>
    <mergeCell ref="B8:AS8"/>
    <mergeCell ref="P6:U6"/>
    <mergeCell ref="B6:G6"/>
    <mergeCell ref="H6:M6"/>
    <mergeCell ref="V6:AA6"/>
    <mergeCell ref="AD5:AS6"/>
  </mergeCells>
  <dataValidations count="2">
    <dataValidation type="list" allowBlank="1" showInputMessage="1" showErrorMessage="1" sqref="H6:M6" xr:uid="{22B86E36-1D3D-404A-8287-7CA3F442A134}">
      <formula1>$BA$4:$BA$254</formula1>
    </dataValidation>
    <dataValidation type="list" allowBlank="1" showInputMessage="1" showErrorMessage="1" sqref="V6:AA6" xr:uid="{6AB112C5-F5CF-45AF-A11D-A68BD288A256}">
      <formula1>$BB$4:$BB$254</formula1>
    </dataValidation>
  </dataValidation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37BB5-3C35-47FE-991D-B5E1EE79DE6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3571C9BB-5E6E-4ACA-8ECF-8A249F553BB9}">
  <ds:schemaRefs>
    <ds:schemaRef ds:uri="http://schemas.microsoft.com/sharepoint/v3/contenttype/forms"/>
  </ds:schemaRefs>
</ds:datastoreItem>
</file>

<file path=customXml/itemProps3.xml><?xml version="1.0" encoding="utf-8"?>
<ds:datastoreItem xmlns:ds="http://schemas.openxmlformats.org/officeDocument/2006/customXml" ds:itemID="{750F1931-199F-4340-9903-F585F8D69E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Client List</vt:lpstr>
      <vt:lpstr>Time Entries</vt:lpstr>
      <vt:lpstr>Report</vt:lpstr>
      <vt:lpstr>'Client List'!Print_Area</vt:lpstr>
      <vt:lpstr>'Time Entries'!Print_Area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2019-03-13T08:04:37Z</dcterms:created>
  <dcterms:modified xsi:type="dcterms:W3CDTF">2019-12-02T20:03:17Z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