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Free Downloads/6 Nations Office Sweepstake/"/>
    </mc:Choice>
  </mc:AlternateContent>
  <xr:revisionPtr revIDLastSave="37" documentId="13_ncr:1_{A1BA4571-350B-4A0F-9F74-C8D14B8CA89F}" xr6:coauthVersionLast="47" xr6:coauthVersionMax="47" xr10:uidLastSave="{B5A66652-455D-490E-92B8-07A29CB3CDB2}"/>
  <workbookProtection workbookAlgorithmName="SHA-512" workbookHashValue="hIYEYSMGdp87hoyKDjXrKCbx17VjseBqQuAZ2Chbbxx6C6gF+Hbxudi2i9Xh/UT491icOAIZuZUTQ3olcIuvGg==" workbookSaltValue="41u/oxz3XwEov1FnXzEhhg==" workbookSpinCount="100000" lockStructure="1"/>
  <bookViews>
    <workbookView xWindow="-120" yWindow="-120" windowWidth="29040" windowHeight="15840" tabRatio="833" xr2:uid="{00000000-000D-0000-FFFF-FFFF00000000}"/>
  </bookViews>
  <sheets>
    <sheet name="Intro &amp; Setup" sheetId="1" r:id="rId1"/>
    <sheet name="Fixtures, Predictions &amp; Results" sheetId="5" r:id="rId2"/>
    <sheet name="Individual Match Results" sheetId="4" r:id="rId3"/>
    <sheet name="Round Tables" sheetId="6" r:id="rId4"/>
    <sheet name="Sweepstake Standings" sheetId="3" r:id="rId5"/>
  </sheets>
  <definedNames>
    <definedName name="_xlnm.Print_Area" localSheetId="1">'Fixtures, Predictions &amp; Results'!$A$1:$GC$33</definedName>
    <definedName name="_xlnm.Print_Area" localSheetId="2">'Individual Match Results'!$B$1:$AV$33</definedName>
    <definedName name="_xlnm.Print_Area" localSheetId="0">'Intro &amp; Setup'!$A$1:$AT$66</definedName>
    <definedName name="_xlnm.Print_Area" localSheetId="3">'Round Tables'!$A$1:$AO$66</definedName>
    <definedName name="_xlnm.Print_Area" localSheetId="4">'Sweepstake Standings'!$A$1:$AE$69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3" l="1"/>
  <c r="CR71" i="4"/>
  <c r="CQ71" i="4"/>
  <c r="CO71" i="4"/>
  <c r="CN71" i="4"/>
  <c r="CL71" i="4"/>
  <c r="CK71" i="4"/>
  <c r="CI71" i="4"/>
  <c r="CH71" i="4"/>
  <c r="CF71" i="4"/>
  <c r="CE71" i="4"/>
  <c r="CC71" i="4"/>
  <c r="CB71" i="4"/>
  <c r="BZ71" i="4"/>
  <c r="BY71" i="4"/>
  <c r="BW71" i="4"/>
  <c r="BV71" i="4"/>
  <c r="BT71" i="4"/>
  <c r="BS71" i="4"/>
  <c r="BQ71" i="4"/>
  <c r="BP71" i="4"/>
  <c r="BN71" i="4"/>
  <c r="BM71" i="4"/>
  <c r="BK71" i="4"/>
  <c r="BJ71" i="4"/>
  <c r="BH71" i="4"/>
  <c r="BG71" i="4"/>
  <c r="BE71" i="4"/>
  <c r="BD71" i="4"/>
  <c r="BB71" i="4"/>
  <c r="BA71" i="4"/>
  <c r="AU71" i="4"/>
  <c r="AT71" i="4"/>
  <c r="AR71" i="4"/>
  <c r="AQ71" i="4"/>
  <c r="AO71" i="4"/>
  <c r="AN71" i="4"/>
  <c r="AL71" i="4"/>
  <c r="AK71" i="4"/>
  <c r="AI71" i="4"/>
  <c r="AH71" i="4"/>
  <c r="AF71" i="4"/>
  <c r="AE71" i="4"/>
  <c r="AC71" i="4"/>
  <c r="AB71" i="4"/>
  <c r="Z71" i="4"/>
  <c r="Y71" i="4"/>
  <c r="W71" i="4"/>
  <c r="V71" i="4"/>
  <c r="T71" i="4"/>
  <c r="S71" i="4"/>
  <c r="Q71" i="4"/>
  <c r="P71" i="4"/>
  <c r="N71" i="4"/>
  <c r="M71" i="4"/>
  <c r="K71" i="4"/>
  <c r="J71" i="4"/>
  <c r="H71" i="4"/>
  <c r="G71" i="4"/>
  <c r="E71" i="4"/>
  <c r="D71" i="4"/>
  <c r="DH5" i="4" s="1"/>
  <c r="AU65" i="4"/>
  <c r="AT65" i="4"/>
  <c r="AR65" i="4"/>
  <c r="AQ65" i="4"/>
  <c r="AO65" i="4"/>
  <c r="AN65" i="4"/>
  <c r="AL65" i="4"/>
  <c r="AK65" i="4"/>
  <c r="AI65" i="4"/>
  <c r="AH65" i="4"/>
  <c r="AF65" i="4"/>
  <c r="AE65" i="4"/>
  <c r="AC65" i="4"/>
  <c r="AB65" i="4"/>
  <c r="Z65" i="4"/>
  <c r="Y65" i="4"/>
  <c r="W65" i="4"/>
  <c r="V65" i="4"/>
  <c r="T65" i="4"/>
  <c r="S65" i="4"/>
  <c r="Q65" i="4"/>
  <c r="P65" i="4"/>
  <c r="N65" i="4"/>
  <c r="M65" i="4"/>
  <c r="K65" i="4"/>
  <c r="J65" i="4"/>
  <c r="H65" i="4"/>
  <c r="G65" i="4"/>
  <c r="E65" i="4"/>
  <c r="D65" i="4"/>
  <c r="AU64" i="4"/>
  <c r="AT64" i="4"/>
  <c r="AR64" i="4"/>
  <c r="AQ64" i="4"/>
  <c r="AO64" i="4"/>
  <c r="AN64" i="4"/>
  <c r="AL64" i="4"/>
  <c r="AK64" i="4"/>
  <c r="AI64" i="4"/>
  <c r="AH64" i="4"/>
  <c r="AF64" i="4"/>
  <c r="AE64" i="4"/>
  <c r="AC64" i="4"/>
  <c r="AB64" i="4"/>
  <c r="Z64" i="4"/>
  <c r="Y64" i="4"/>
  <c r="W64" i="4"/>
  <c r="V64" i="4"/>
  <c r="T64" i="4"/>
  <c r="S64" i="4"/>
  <c r="Q64" i="4"/>
  <c r="P64" i="4"/>
  <c r="N64" i="4"/>
  <c r="M64" i="4"/>
  <c r="K64" i="4"/>
  <c r="J64" i="4"/>
  <c r="H64" i="4"/>
  <c r="G64" i="4"/>
  <c r="E64" i="4"/>
  <c r="D64" i="4"/>
  <c r="AU63" i="4"/>
  <c r="AT63" i="4"/>
  <c r="AR63" i="4"/>
  <c r="AQ63" i="4"/>
  <c r="AO63" i="4"/>
  <c r="AN63" i="4"/>
  <c r="AL63" i="4"/>
  <c r="AK63" i="4"/>
  <c r="AI63" i="4"/>
  <c r="AH63" i="4"/>
  <c r="AF63" i="4"/>
  <c r="AE63" i="4"/>
  <c r="AC63" i="4"/>
  <c r="AB63" i="4"/>
  <c r="Z63" i="4"/>
  <c r="Y63" i="4"/>
  <c r="W63" i="4"/>
  <c r="V63" i="4"/>
  <c r="T63" i="4"/>
  <c r="S63" i="4"/>
  <c r="Q63" i="4"/>
  <c r="P63" i="4"/>
  <c r="N63" i="4"/>
  <c r="M63" i="4"/>
  <c r="K63" i="4"/>
  <c r="J63" i="4"/>
  <c r="H63" i="4"/>
  <c r="G63" i="4"/>
  <c r="E63" i="4"/>
  <c r="D63" i="4"/>
  <c r="AU62" i="4"/>
  <c r="AT62" i="4"/>
  <c r="AR62" i="4"/>
  <c r="AQ62" i="4"/>
  <c r="AO62" i="4"/>
  <c r="AN62" i="4"/>
  <c r="AL62" i="4"/>
  <c r="AK62" i="4"/>
  <c r="AI62" i="4"/>
  <c r="AH62" i="4"/>
  <c r="AF62" i="4"/>
  <c r="AE62" i="4"/>
  <c r="AC62" i="4"/>
  <c r="AB62" i="4"/>
  <c r="Z62" i="4"/>
  <c r="Y62" i="4"/>
  <c r="W62" i="4"/>
  <c r="V62" i="4"/>
  <c r="T62" i="4"/>
  <c r="S62" i="4"/>
  <c r="Q62" i="4"/>
  <c r="P62" i="4"/>
  <c r="N62" i="4"/>
  <c r="M62" i="4"/>
  <c r="K62" i="4"/>
  <c r="J62" i="4"/>
  <c r="H62" i="4"/>
  <c r="G62" i="4"/>
  <c r="E62" i="4"/>
  <c r="D62" i="4"/>
  <c r="AU61" i="4"/>
  <c r="AT61" i="4"/>
  <c r="AR61" i="4"/>
  <c r="AQ61" i="4"/>
  <c r="AO61" i="4"/>
  <c r="AN61" i="4"/>
  <c r="AL61" i="4"/>
  <c r="AK61" i="4"/>
  <c r="AI61" i="4"/>
  <c r="AH61" i="4"/>
  <c r="AF61" i="4"/>
  <c r="AE61" i="4"/>
  <c r="AC61" i="4"/>
  <c r="AB61" i="4"/>
  <c r="Z61" i="4"/>
  <c r="Y61" i="4"/>
  <c r="W61" i="4"/>
  <c r="V61" i="4"/>
  <c r="T61" i="4"/>
  <c r="S61" i="4"/>
  <c r="Q61" i="4"/>
  <c r="P61" i="4"/>
  <c r="N61" i="4"/>
  <c r="M61" i="4"/>
  <c r="K61" i="4"/>
  <c r="J61" i="4"/>
  <c r="H61" i="4"/>
  <c r="G61" i="4"/>
  <c r="E61" i="4"/>
  <c r="D61" i="4"/>
  <c r="AU60" i="4"/>
  <c r="AT60" i="4"/>
  <c r="AR60" i="4"/>
  <c r="AQ60" i="4"/>
  <c r="AO60" i="4"/>
  <c r="AN60" i="4"/>
  <c r="AL60" i="4"/>
  <c r="AK60" i="4"/>
  <c r="AI60" i="4"/>
  <c r="AH60" i="4"/>
  <c r="AF60" i="4"/>
  <c r="AE60" i="4"/>
  <c r="AC60" i="4"/>
  <c r="AB60" i="4"/>
  <c r="Z60" i="4"/>
  <c r="Y60" i="4"/>
  <c r="W60" i="4"/>
  <c r="V60" i="4"/>
  <c r="T60" i="4"/>
  <c r="S60" i="4"/>
  <c r="Q60" i="4"/>
  <c r="P60" i="4"/>
  <c r="N60" i="4"/>
  <c r="M60" i="4"/>
  <c r="K60" i="4"/>
  <c r="J60" i="4"/>
  <c r="H60" i="4"/>
  <c r="G60" i="4"/>
  <c r="E60" i="4"/>
  <c r="D60" i="4"/>
  <c r="AU59" i="4"/>
  <c r="AT59" i="4"/>
  <c r="AR59" i="4"/>
  <c r="AQ59" i="4"/>
  <c r="AO59" i="4"/>
  <c r="AN59" i="4"/>
  <c r="AL59" i="4"/>
  <c r="AK59" i="4"/>
  <c r="AI59" i="4"/>
  <c r="AH59" i="4"/>
  <c r="AF59" i="4"/>
  <c r="AE59" i="4"/>
  <c r="AC59" i="4"/>
  <c r="AB59" i="4"/>
  <c r="Z59" i="4"/>
  <c r="Y59" i="4"/>
  <c r="W59" i="4"/>
  <c r="V59" i="4"/>
  <c r="T59" i="4"/>
  <c r="S59" i="4"/>
  <c r="Q59" i="4"/>
  <c r="P59" i="4"/>
  <c r="N59" i="4"/>
  <c r="M59" i="4"/>
  <c r="K59" i="4"/>
  <c r="J59" i="4"/>
  <c r="H59" i="4"/>
  <c r="G59" i="4"/>
  <c r="E59" i="4"/>
  <c r="D59" i="4"/>
  <c r="AU58" i="4"/>
  <c r="AT58" i="4"/>
  <c r="AR58" i="4"/>
  <c r="AQ58" i="4"/>
  <c r="AO58" i="4"/>
  <c r="AN58" i="4"/>
  <c r="AL58" i="4"/>
  <c r="AK58" i="4"/>
  <c r="AI58" i="4"/>
  <c r="AH58" i="4"/>
  <c r="AF58" i="4"/>
  <c r="AE58" i="4"/>
  <c r="AC58" i="4"/>
  <c r="AB58" i="4"/>
  <c r="Z58" i="4"/>
  <c r="Y58" i="4"/>
  <c r="W58" i="4"/>
  <c r="V58" i="4"/>
  <c r="T58" i="4"/>
  <c r="S58" i="4"/>
  <c r="Q58" i="4"/>
  <c r="P58" i="4"/>
  <c r="N58" i="4"/>
  <c r="M58" i="4"/>
  <c r="K58" i="4"/>
  <c r="J58" i="4"/>
  <c r="H58" i="4"/>
  <c r="G58" i="4"/>
  <c r="E58" i="4"/>
  <c r="D58" i="4"/>
  <c r="AU57" i="4"/>
  <c r="AT57" i="4"/>
  <c r="AR57" i="4"/>
  <c r="AQ57" i="4"/>
  <c r="AO57" i="4"/>
  <c r="AN57" i="4"/>
  <c r="AL57" i="4"/>
  <c r="AK57" i="4"/>
  <c r="AI57" i="4"/>
  <c r="AH57" i="4"/>
  <c r="AF57" i="4"/>
  <c r="AE57" i="4"/>
  <c r="AC57" i="4"/>
  <c r="AB57" i="4"/>
  <c r="Z57" i="4"/>
  <c r="Y57" i="4"/>
  <c r="W57" i="4"/>
  <c r="V57" i="4"/>
  <c r="T57" i="4"/>
  <c r="S57" i="4"/>
  <c r="Q57" i="4"/>
  <c r="P57" i="4"/>
  <c r="N57" i="4"/>
  <c r="M57" i="4"/>
  <c r="K57" i="4"/>
  <c r="J57" i="4"/>
  <c r="H57" i="4"/>
  <c r="G57" i="4"/>
  <c r="E57" i="4"/>
  <c r="D57" i="4"/>
  <c r="AU56" i="4"/>
  <c r="AT56" i="4"/>
  <c r="AR56" i="4"/>
  <c r="AQ56" i="4"/>
  <c r="AO56" i="4"/>
  <c r="AN56" i="4"/>
  <c r="AL56" i="4"/>
  <c r="AK56" i="4"/>
  <c r="AI56" i="4"/>
  <c r="AH56" i="4"/>
  <c r="AF56" i="4"/>
  <c r="AE56" i="4"/>
  <c r="AC56" i="4"/>
  <c r="AB56" i="4"/>
  <c r="Z56" i="4"/>
  <c r="Y56" i="4"/>
  <c r="W56" i="4"/>
  <c r="V56" i="4"/>
  <c r="T56" i="4"/>
  <c r="S56" i="4"/>
  <c r="Q56" i="4"/>
  <c r="P56" i="4"/>
  <c r="N56" i="4"/>
  <c r="M56" i="4"/>
  <c r="K56" i="4"/>
  <c r="J56" i="4"/>
  <c r="H56" i="4"/>
  <c r="G56" i="4"/>
  <c r="E56" i="4"/>
  <c r="D56" i="4"/>
  <c r="AU55" i="4"/>
  <c r="AT55" i="4"/>
  <c r="AR55" i="4"/>
  <c r="AQ55" i="4"/>
  <c r="AO55" i="4"/>
  <c r="AN55" i="4"/>
  <c r="AL55" i="4"/>
  <c r="AK55" i="4"/>
  <c r="AI55" i="4"/>
  <c r="AH55" i="4"/>
  <c r="AF55" i="4"/>
  <c r="AE55" i="4"/>
  <c r="AC55" i="4"/>
  <c r="AB55" i="4"/>
  <c r="Z55" i="4"/>
  <c r="Y55" i="4"/>
  <c r="W55" i="4"/>
  <c r="V55" i="4"/>
  <c r="T55" i="4"/>
  <c r="S55" i="4"/>
  <c r="Q55" i="4"/>
  <c r="P55" i="4"/>
  <c r="N55" i="4"/>
  <c r="M55" i="4"/>
  <c r="K55" i="4"/>
  <c r="J55" i="4"/>
  <c r="H55" i="4"/>
  <c r="G55" i="4"/>
  <c r="E55" i="4"/>
  <c r="D55" i="4"/>
  <c r="AU54" i="4"/>
  <c r="AT54" i="4"/>
  <c r="AR54" i="4"/>
  <c r="AQ54" i="4"/>
  <c r="AO54" i="4"/>
  <c r="AN54" i="4"/>
  <c r="AL54" i="4"/>
  <c r="AK54" i="4"/>
  <c r="AI54" i="4"/>
  <c r="AH54" i="4"/>
  <c r="AF54" i="4"/>
  <c r="AE54" i="4"/>
  <c r="AC54" i="4"/>
  <c r="AB54" i="4"/>
  <c r="Z54" i="4"/>
  <c r="Y54" i="4"/>
  <c r="W54" i="4"/>
  <c r="V54" i="4"/>
  <c r="T54" i="4"/>
  <c r="S54" i="4"/>
  <c r="Q54" i="4"/>
  <c r="P54" i="4"/>
  <c r="N54" i="4"/>
  <c r="M54" i="4"/>
  <c r="K54" i="4"/>
  <c r="J54" i="4"/>
  <c r="H54" i="4"/>
  <c r="G54" i="4"/>
  <c r="E54" i="4"/>
  <c r="D54" i="4"/>
  <c r="AU53" i="4"/>
  <c r="AT53" i="4"/>
  <c r="AR53" i="4"/>
  <c r="AQ53" i="4"/>
  <c r="AO53" i="4"/>
  <c r="AN53" i="4"/>
  <c r="AL53" i="4"/>
  <c r="AK53" i="4"/>
  <c r="AI53" i="4"/>
  <c r="AH53" i="4"/>
  <c r="AF53" i="4"/>
  <c r="AE53" i="4"/>
  <c r="AC53" i="4"/>
  <c r="AB53" i="4"/>
  <c r="Z53" i="4"/>
  <c r="Y53" i="4"/>
  <c r="W53" i="4"/>
  <c r="V53" i="4"/>
  <c r="T53" i="4"/>
  <c r="S53" i="4"/>
  <c r="Q53" i="4"/>
  <c r="P53" i="4"/>
  <c r="N53" i="4"/>
  <c r="M53" i="4"/>
  <c r="K53" i="4"/>
  <c r="J53" i="4"/>
  <c r="H53" i="4"/>
  <c r="G53" i="4"/>
  <c r="E53" i="4"/>
  <c r="D53" i="4"/>
  <c r="AU52" i="4"/>
  <c r="AT52" i="4"/>
  <c r="AR52" i="4"/>
  <c r="AQ52" i="4"/>
  <c r="AO52" i="4"/>
  <c r="AN52" i="4"/>
  <c r="AL52" i="4"/>
  <c r="AK52" i="4"/>
  <c r="AI52" i="4"/>
  <c r="AH52" i="4"/>
  <c r="AF52" i="4"/>
  <c r="AE52" i="4"/>
  <c r="AC52" i="4"/>
  <c r="AB52" i="4"/>
  <c r="Z52" i="4"/>
  <c r="Y52" i="4"/>
  <c r="W52" i="4"/>
  <c r="V52" i="4"/>
  <c r="T52" i="4"/>
  <c r="S52" i="4"/>
  <c r="Q52" i="4"/>
  <c r="P52" i="4"/>
  <c r="N52" i="4"/>
  <c r="M52" i="4"/>
  <c r="K52" i="4"/>
  <c r="J52" i="4"/>
  <c r="H52" i="4"/>
  <c r="G52" i="4"/>
  <c r="E52" i="4"/>
  <c r="D52" i="4"/>
  <c r="AU51" i="4"/>
  <c r="AT51" i="4"/>
  <c r="AR51" i="4"/>
  <c r="AQ51" i="4"/>
  <c r="AO51" i="4"/>
  <c r="AN51" i="4"/>
  <c r="AL51" i="4"/>
  <c r="AK51" i="4"/>
  <c r="AI51" i="4"/>
  <c r="AH51" i="4"/>
  <c r="AF51" i="4"/>
  <c r="AE51" i="4"/>
  <c r="AC51" i="4"/>
  <c r="AB51" i="4"/>
  <c r="Z51" i="4"/>
  <c r="Y51" i="4"/>
  <c r="W51" i="4"/>
  <c r="V51" i="4"/>
  <c r="T51" i="4"/>
  <c r="S51" i="4"/>
  <c r="Q51" i="4"/>
  <c r="P51" i="4"/>
  <c r="N51" i="4"/>
  <c r="M51" i="4"/>
  <c r="K51" i="4"/>
  <c r="J51" i="4"/>
  <c r="H51" i="4"/>
  <c r="G51" i="4"/>
  <c r="E51" i="4"/>
  <c r="D51" i="4"/>
  <c r="AU50" i="4"/>
  <c r="AT50" i="4"/>
  <c r="AR50" i="4"/>
  <c r="AQ50" i="4"/>
  <c r="AO50" i="4"/>
  <c r="AN50" i="4"/>
  <c r="AL50" i="4"/>
  <c r="AK50" i="4"/>
  <c r="AI50" i="4"/>
  <c r="AH50" i="4"/>
  <c r="AF50" i="4"/>
  <c r="AE50" i="4"/>
  <c r="AC50" i="4"/>
  <c r="AB50" i="4"/>
  <c r="Z50" i="4"/>
  <c r="Y50" i="4"/>
  <c r="W50" i="4"/>
  <c r="V50" i="4"/>
  <c r="T50" i="4"/>
  <c r="S50" i="4"/>
  <c r="Q50" i="4"/>
  <c r="P50" i="4"/>
  <c r="N50" i="4"/>
  <c r="M50" i="4"/>
  <c r="K50" i="4"/>
  <c r="J50" i="4"/>
  <c r="H50" i="4"/>
  <c r="G50" i="4"/>
  <c r="E50" i="4"/>
  <c r="D50" i="4"/>
  <c r="AU49" i="4"/>
  <c r="AT49" i="4"/>
  <c r="AR49" i="4"/>
  <c r="AQ49" i="4"/>
  <c r="AO49" i="4"/>
  <c r="AN49" i="4"/>
  <c r="AL49" i="4"/>
  <c r="AK49" i="4"/>
  <c r="AI49" i="4"/>
  <c r="AH49" i="4"/>
  <c r="AF49" i="4"/>
  <c r="AE49" i="4"/>
  <c r="AC49" i="4"/>
  <c r="AB49" i="4"/>
  <c r="Z49" i="4"/>
  <c r="Y49" i="4"/>
  <c r="W49" i="4"/>
  <c r="V49" i="4"/>
  <c r="T49" i="4"/>
  <c r="S49" i="4"/>
  <c r="Q49" i="4"/>
  <c r="P49" i="4"/>
  <c r="N49" i="4"/>
  <c r="M49" i="4"/>
  <c r="K49" i="4"/>
  <c r="J49" i="4"/>
  <c r="H49" i="4"/>
  <c r="G49" i="4"/>
  <c r="E49" i="4"/>
  <c r="D49" i="4"/>
  <c r="AU48" i="4"/>
  <c r="AT48" i="4"/>
  <c r="AR48" i="4"/>
  <c r="AQ48" i="4"/>
  <c r="AO48" i="4"/>
  <c r="AN48" i="4"/>
  <c r="AL48" i="4"/>
  <c r="AK48" i="4"/>
  <c r="AI48" i="4"/>
  <c r="AH48" i="4"/>
  <c r="AF48" i="4"/>
  <c r="AE48" i="4"/>
  <c r="AC48" i="4"/>
  <c r="AB48" i="4"/>
  <c r="Z48" i="4"/>
  <c r="Y48" i="4"/>
  <c r="W48" i="4"/>
  <c r="V48" i="4"/>
  <c r="T48" i="4"/>
  <c r="S48" i="4"/>
  <c r="Q48" i="4"/>
  <c r="P48" i="4"/>
  <c r="N48" i="4"/>
  <c r="M48" i="4"/>
  <c r="K48" i="4"/>
  <c r="J48" i="4"/>
  <c r="H48" i="4"/>
  <c r="G48" i="4"/>
  <c r="E48" i="4"/>
  <c r="D48" i="4"/>
  <c r="AU47" i="4"/>
  <c r="AT47" i="4"/>
  <c r="AR47" i="4"/>
  <c r="AQ47" i="4"/>
  <c r="AO47" i="4"/>
  <c r="AN47" i="4"/>
  <c r="AL47" i="4"/>
  <c r="AK47" i="4"/>
  <c r="AI47" i="4"/>
  <c r="AH47" i="4"/>
  <c r="AF47" i="4"/>
  <c r="AE47" i="4"/>
  <c r="AC47" i="4"/>
  <c r="AB47" i="4"/>
  <c r="Z47" i="4"/>
  <c r="Y47" i="4"/>
  <c r="W47" i="4"/>
  <c r="V47" i="4"/>
  <c r="T47" i="4"/>
  <c r="S47" i="4"/>
  <c r="Q47" i="4"/>
  <c r="P47" i="4"/>
  <c r="N47" i="4"/>
  <c r="M47" i="4"/>
  <c r="K47" i="4"/>
  <c r="J47" i="4"/>
  <c r="H47" i="4"/>
  <c r="G47" i="4"/>
  <c r="E47" i="4"/>
  <c r="D47" i="4"/>
  <c r="AU46" i="4"/>
  <c r="AT46" i="4"/>
  <c r="AR46" i="4"/>
  <c r="AQ46" i="4"/>
  <c r="AO46" i="4"/>
  <c r="AN46" i="4"/>
  <c r="AL46" i="4"/>
  <c r="AK46" i="4"/>
  <c r="AI46" i="4"/>
  <c r="AH46" i="4"/>
  <c r="AF46" i="4"/>
  <c r="AE46" i="4"/>
  <c r="AC46" i="4"/>
  <c r="AB46" i="4"/>
  <c r="Z46" i="4"/>
  <c r="Y46" i="4"/>
  <c r="W46" i="4"/>
  <c r="V46" i="4"/>
  <c r="T46" i="4"/>
  <c r="S46" i="4"/>
  <c r="Q46" i="4"/>
  <c r="P46" i="4"/>
  <c r="N46" i="4"/>
  <c r="M46" i="4"/>
  <c r="K46" i="4"/>
  <c r="J46" i="4"/>
  <c r="H46" i="4"/>
  <c r="G46" i="4"/>
  <c r="E46" i="4"/>
  <c r="D46" i="4"/>
  <c r="AU45" i="4"/>
  <c r="AT45" i="4"/>
  <c r="AR45" i="4"/>
  <c r="AQ45" i="4"/>
  <c r="AO45" i="4"/>
  <c r="AN45" i="4"/>
  <c r="AL45" i="4"/>
  <c r="AK45" i="4"/>
  <c r="AI45" i="4"/>
  <c r="AH45" i="4"/>
  <c r="AF45" i="4"/>
  <c r="AE45" i="4"/>
  <c r="AC45" i="4"/>
  <c r="AB45" i="4"/>
  <c r="Z45" i="4"/>
  <c r="Y45" i="4"/>
  <c r="W45" i="4"/>
  <c r="V45" i="4"/>
  <c r="T45" i="4"/>
  <c r="S45" i="4"/>
  <c r="Q45" i="4"/>
  <c r="P45" i="4"/>
  <c r="N45" i="4"/>
  <c r="M45" i="4"/>
  <c r="K45" i="4"/>
  <c r="J45" i="4"/>
  <c r="H45" i="4"/>
  <c r="G45" i="4"/>
  <c r="E45" i="4"/>
  <c r="D45" i="4"/>
  <c r="AU44" i="4"/>
  <c r="AT44" i="4"/>
  <c r="AR44" i="4"/>
  <c r="AQ44" i="4"/>
  <c r="AO44" i="4"/>
  <c r="AN44" i="4"/>
  <c r="AL44" i="4"/>
  <c r="AK44" i="4"/>
  <c r="AI44" i="4"/>
  <c r="AH44" i="4"/>
  <c r="AF44" i="4"/>
  <c r="AE44" i="4"/>
  <c r="AC44" i="4"/>
  <c r="AB44" i="4"/>
  <c r="Z44" i="4"/>
  <c r="Y44" i="4"/>
  <c r="W44" i="4"/>
  <c r="V44" i="4"/>
  <c r="T44" i="4"/>
  <c r="S44" i="4"/>
  <c r="Q44" i="4"/>
  <c r="P44" i="4"/>
  <c r="N44" i="4"/>
  <c r="M44" i="4"/>
  <c r="K44" i="4"/>
  <c r="J44" i="4"/>
  <c r="H44" i="4"/>
  <c r="G44" i="4"/>
  <c r="E44" i="4"/>
  <c r="D44" i="4"/>
  <c r="AU43" i="4"/>
  <c r="AT43" i="4"/>
  <c r="AR43" i="4"/>
  <c r="AQ43" i="4"/>
  <c r="AO43" i="4"/>
  <c r="AN43" i="4"/>
  <c r="AL43" i="4"/>
  <c r="AK43" i="4"/>
  <c r="AI43" i="4"/>
  <c r="AH43" i="4"/>
  <c r="AF43" i="4"/>
  <c r="AE43" i="4"/>
  <c r="AC43" i="4"/>
  <c r="AB43" i="4"/>
  <c r="Z43" i="4"/>
  <c r="Y43" i="4"/>
  <c r="W43" i="4"/>
  <c r="V43" i="4"/>
  <c r="T43" i="4"/>
  <c r="S43" i="4"/>
  <c r="Q43" i="4"/>
  <c r="P43" i="4"/>
  <c r="N43" i="4"/>
  <c r="M43" i="4"/>
  <c r="K43" i="4"/>
  <c r="J43" i="4"/>
  <c r="H43" i="4"/>
  <c r="G43" i="4"/>
  <c r="E43" i="4"/>
  <c r="D43" i="4"/>
  <c r="AU42" i="4"/>
  <c r="AT42" i="4"/>
  <c r="AR42" i="4"/>
  <c r="AQ42" i="4"/>
  <c r="AO42" i="4"/>
  <c r="AN42" i="4"/>
  <c r="AL42" i="4"/>
  <c r="AK42" i="4"/>
  <c r="AI42" i="4"/>
  <c r="AH42" i="4"/>
  <c r="AF42" i="4"/>
  <c r="AE42" i="4"/>
  <c r="AC42" i="4"/>
  <c r="AB42" i="4"/>
  <c r="Z42" i="4"/>
  <c r="Y42" i="4"/>
  <c r="W42" i="4"/>
  <c r="V42" i="4"/>
  <c r="T42" i="4"/>
  <c r="S42" i="4"/>
  <c r="Q42" i="4"/>
  <c r="P42" i="4"/>
  <c r="N42" i="4"/>
  <c r="M42" i="4"/>
  <c r="K42" i="4"/>
  <c r="J42" i="4"/>
  <c r="H42" i="4"/>
  <c r="G42" i="4"/>
  <c r="E42" i="4"/>
  <c r="D42" i="4"/>
  <c r="AU41" i="4"/>
  <c r="AT41" i="4"/>
  <c r="AR41" i="4"/>
  <c r="AQ41" i="4"/>
  <c r="AO41" i="4"/>
  <c r="AN41" i="4"/>
  <c r="AL41" i="4"/>
  <c r="AK41" i="4"/>
  <c r="AI41" i="4"/>
  <c r="AH41" i="4"/>
  <c r="AF41" i="4"/>
  <c r="AE41" i="4"/>
  <c r="AC41" i="4"/>
  <c r="AB41" i="4"/>
  <c r="Z41" i="4"/>
  <c r="Y41" i="4"/>
  <c r="W41" i="4"/>
  <c r="V41" i="4"/>
  <c r="T41" i="4"/>
  <c r="S41" i="4"/>
  <c r="Q41" i="4"/>
  <c r="P41" i="4"/>
  <c r="N41" i="4"/>
  <c r="M41" i="4"/>
  <c r="K41" i="4"/>
  <c r="J41" i="4"/>
  <c r="H41" i="4"/>
  <c r="G41" i="4"/>
  <c r="E41" i="4"/>
  <c r="D41" i="4"/>
  <c r="AU40" i="4"/>
  <c r="AT40" i="4"/>
  <c r="AR40" i="4"/>
  <c r="AQ40" i="4"/>
  <c r="AO40" i="4"/>
  <c r="AN40" i="4"/>
  <c r="AL40" i="4"/>
  <c r="AK40" i="4"/>
  <c r="AI40" i="4"/>
  <c r="AH40" i="4"/>
  <c r="AF40" i="4"/>
  <c r="AE40" i="4"/>
  <c r="AC40" i="4"/>
  <c r="AB40" i="4"/>
  <c r="Z40" i="4"/>
  <c r="Y40" i="4"/>
  <c r="W40" i="4"/>
  <c r="V40" i="4"/>
  <c r="T40" i="4"/>
  <c r="S40" i="4"/>
  <c r="Q40" i="4"/>
  <c r="P40" i="4"/>
  <c r="N40" i="4"/>
  <c r="M40" i="4"/>
  <c r="K40" i="4"/>
  <c r="J40" i="4"/>
  <c r="H40" i="4"/>
  <c r="G40" i="4"/>
  <c r="E40" i="4"/>
  <c r="D40" i="4"/>
  <c r="AU39" i="4"/>
  <c r="AT39" i="4"/>
  <c r="AR39" i="4"/>
  <c r="AQ39" i="4"/>
  <c r="AO39" i="4"/>
  <c r="AN39" i="4"/>
  <c r="AL39" i="4"/>
  <c r="AK39" i="4"/>
  <c r="AI39" i="4"/>
  <c r="AH39" i="4"/>
  <c r="AF39" i="4"/>
  <c r="AE39" i="4"/>
  <c r="AC39" i="4"/>
  <c r="AB39" i="4"/>
  <c r="Z39" i="4"/>
  <c r="Y39" i="4"/>
  <c r="W39" i="4"/>
  <c r="V39" i="4"/>
  <c r="T39" i="4"/>
  <c r="S39" i="4"/>
  <c r="Q39" i="4"/>
  <c r="P39" i="4"/>
  <c r="N39" i="4"/>
  <c r="M39" i="4"/>
  <c r="K39" i="4"/>
  <c r="J39" i="4"/>
  <c r="H39" i="4"/>
  <c r="G39" i="4"/>
  <c r="E39" i="4"/>
  <c r="D39" i="4"/>
  <c r="AU38" i="4"/>
  <c r="AT38" i="4"/>
  <c r="AR38" i="4"/>
  <c r="AQ38" i="4"/>
  <c r="AO38" i="4"/>
  <c r="AN38" i="4"/>
  <c r="AL38" i="4"/>
  <c r="AK38" i="4"/>
  <c r="AI38" i="4"/>
  <c r="AH38" i="4"/>
  <c r="AF38" i="4"/>
  <c r="AE38" i="4"/>
  <c r="AC38" i="4"/>
  <c r="AB38" i="4"/>
  <c r="Z38" i="4"/>
  <c r="Y38" i="4"/>
  <c r="W38" i="4"/>
  <c r="V38" i="4"/>
  <c r="T38" i="4"/>
  <c r="S38" i="4"/>
  <c r="Q38" i="4"/>
  <c r="P38" i="4"/>
  <c r="N38" i="4"/>
  <c r="M38" i="4"/>
  <c r="K38" i="4"/>
  <c r="J38" i="4"/>
  <c r="H38" i="4"/>
  <c r="G38" i="4"/>
  <c r="E38" i="4"/>
  <c r="D38" i="4"/>
  <c r="AU37" i="4"/>
  <c r="AT37" i="4"/>
  <c r="AR37" i="4"/>
  <c r="AQ37" i="4"/>
  <c r="AO37" i="4"/>
  <c r="AN37" i="4"/>
  <c r="AL37" i="4"/>
  <c r="AK37" i="4"/>
  <c r="AI37" i="4"/>
  <c r="AH37" i="4"/>
  <c r="AF37" i="4"/>
  <c r="AE37" i="4"/>
  <c r="AC37" i="4"/>
  <c r="AB37" i="4"/>
  <c r="Z37" i="4"/>
  <c r="Y37" i="4"/>
  <c r="W37" i="4"/>
  <c r="V37" i="4"/>
  <c r="T37" i="4"/>
  <c r="S37" i="4"/>
  <c r="Q37" i="4"/>
  <c r="P37" i="4"/>
  <c r="N37" i="4"/>
  <c r="M37" i="4"/>
  <c r="K37" i="4"/>
  <c r="J37" i="4"/>
  <c r="H37" i="4"/>
  <c r="G37" i="4"/>
  <c r="E37" i="4"/>
  <c r="D37" i="4"/>
  <c r="AU36" i="4"/>
  <c r="AT36" i="4"/>
  <c r="AR36" i="4"/>
  <c r="AQ36" i="4"/>
  <c r="AO36" i="4"/>
  <c r="AN36" i="4"/>
  <c r="AL36" i="4"/>
  <c r="AK36" i="4"/>
  <c r="AI36" i="4"/>
  <c r="AH36" i="4"/>
  <c r="AF36" i="4"/>
  <c r="AE36" i="4"/>
  <c r="AC36" i="4"/>
  <c r="AB36" i="4"/>
  <c r="Z36" i="4"/>
  <c r="Y36" i="4"/>
  <c r="W36" i="4"/>
  <c r="V36" i="4"/>
  <c r="T36" i="4"/>
  <c r="S36" i="4"/>
  <c r="Q36" i="4"/>
  <c r="P36" i="4"/>
  <c r="N36" i="4"/>
  <c r="M36" i="4"/>
  <c r="K36" i="4"/>
  <c r="J36" i="4"/>
  <c r="H36" i="4"/>
  <c r="G36" i="4"/>
  <c r="E36" i="4"/>
  <c r="D36" i="4"/>
  <c r="AU35" i="4"/>
  <c r="AT35" i="4"/>
  <c r="AR35" i="4"/>
  <c r="AQ35" i="4"/>
  <c r="AO35" i="4"/>
  <c r="AN35" i="4"/>
  <c r="AL35" i="4"/>
  <c r="AK35" i="4"/>
  <c r="AI35" i="4"/>
  <c r="AH35" i="4"/>
  <c r="AF35" i="4"/>
  <c r="AE35" i="4"/>
  <c r="AC35" i="4"/>
  <c r="AB35" i="4"/>
  <c r="Z35" i="4"/>
  <c r="Y35" i="4"/>
  <c r="W35" i="4"/>
  <c r="V35" i="4"/>
  <c r="T35" i="4"/>
  <c r="S35" i="4"/>
  <c r="Q35" i="4"/>
  <c r="P35" i="4"/>
  <c r="N35" i="4"/>
  <c r="M35" i="4"/>
  <c r="K35" i="4"/>
  <c r="J35" i="4"/>
  <c r="H35" i="4"/>
  <c r="G35" i="4"/>
  <c r="E35" i="4"/>
  <c r="D35" i="4"/>
  <c r="AU34" i="4"/>
  <c r="AT34" i="4"/>
  <c r="AR34" i="4"/>
  <c r="AQ34" i="4"/>
  <c r="AO34" i="4"/>
  <c r="AN34" i="4"/>
  <c r="AL34" i="4"/>
  <c r="AK34" i="4"/>
  <c r="AI34" i="4"/>
  <c r="AH34" i="4"/>
  <c r="AF34" i="4"/>
  <c r="AE34" i="4"/>
  <c r="AC34" i="4"/>
  <c r="AB34" i="4"/>
  <c r="Z34" i="4"/>
  <c r="Y34" i="4"/>
  <c r="W34" i="4"/>
  <c r="V34" i="4"/>
  <c r="T34" i="4"/>
  <c r="S34" i="4"/>
  <c r="Q34" i="4"/>
  <c r="P34" i="4"/>
  <c r="N34" i="4"/>
  <c r="M34" i="4"/>
  <c r="K34" i="4"/>
  <c r="J34" i="4"/>
  <c r="H34" i="4"/>
  <c r="G34" i="4"/>
  <c r="E34" i="4"/>
  <c r="D34" i="4"/>
  <c r="AU33" i="4"/>
  <c r="AT33" i="4"/>
  <c r="AR33" i="4"/>
  <c r="AQ33" i="4"/>
  <c r="AO33" i="4"/>
  <c r="AN33" i="4"/>
  <c r="AL33" i="4"/>
  <c r="AK33" i="4"/>
  <c r="AI33" i="4"/>
  <c r="AH33" i="4"/>
  <c r="AF33" i="4"/>
  <c r="AE33" i="4"/>
  <c r="AC33" i="4"/>
  <c r="AB33" i="4"/>
  <c r="Z33" i="4"/>
  <c r="Y33" i="4"/>
  <c r="W33" i="4"/>
  <c r="V33" i="4"/>
  <c r="T33" i="4"/>
  <c r="S33" i="4"/>
  <c r="Q33" i="4"/>
  <c r="P33" i="4"/>
  <c r="N33" i="4"/>
  <c r="M33" i="4"/>
  <c r="K33" i="4"/>
  <c r="J33" i="4"/>
  <c r="H33" i="4"/>
  <c r="G33" i="4"/>
  <c r="E33" i="4"/>
  <c r="D33" i="4"/>
  <c r="AU32" i="4"/>
  <c r="AT32" i="4"/>
  <c r="AR32" i="4"/>
  <c r="AQ32" i="4"/>
  <c r="AO32" i="4"/>
  <c r="AN32" i="4"/>
  <c r="AL32" i="4"/>
  <c r="AK32" i="4"/>
  <c r="AI32" i="4"/>
  <c r="AH32" i="4"/>
  <c r="AF32" i="4"/>
  <c r="AE32" i="4"/>
  <c r="AC32" i="4"/>
  <c r="AB32" i="4"/>
  <c r="Z32" i="4"/>
  <c r="Y32" i="4"/>
  <c r="W32" i="4"/>
  <c r="V32" i="4"/>
  <c r="T32" i="4"/>
  <c r="S32" i="4"/>
  <c r="Q32" i="4"/>
  <c r="P32" i="4"/>
  <c r="N32" i="4"/>
  <c r="M32" i="4"/>
  <c r="K32" i="4"/>
  <c r="J32" i="4"/>
  <c r="H32" i="4"/>
  <c r="G32" i="4"/>
  <c r="E32" i="4"/>
  <c r="D32" i="4"/>
  <c r="AU31" i="4"/>
  <c r="AT31" i="4"/>
  <c r="AR31" i="4"/>
  <c r="AQ31" i="4"/>
  <c r="AO31" i="4"/>
  <c r="AN31" i="4"/>
  <c r="AL31" i="4"/>
  <c r="AK31" i="4"/>
  <c r="AI31" i="4"/>
  <c r="AH31" i="4"/>
  <c r="AF31" i="4"/>
  <c r="AE31" i="4"/>
  <c r="AC31" i="4"/>
  <c r="AB31" i="4"/>
  <c r="Z31" i="4"/>
  <c r="Y31" i="4"/>
  <c r="W31" i="4"/>
  <c r="V31" i="4"/>
  <c r="T31" i="4"/>
  <c r="S31" i="4"/>
  <c r="Q31" i="4"/>
  <c r="P31" i="4"/>
  <c r="N31" i="4"/>
  <c r="M31" i="4"/>
  <c r="K31" i="4"/>
  <c r="J31" i="4"/>
  <c r="H31" i="4"/>
  <c r="G31" i="4"/>
  <c r="E31" i="4"/>
  <c r="D31" i="4"/>
  <c r="AU30" i="4"/>
  <c r="AT30" i="4"/>
  <c r="AR30" i="4"/>
  <c r="AQ30" i="4"/>
  <c r="AO30" i="4"/>
  <c r="AN30" i="4"/>
  <c r="AL30" i="4"/>
  <c r="AK30" i="4"/>
  <c r="AI30" i="4"/>
  <c r="AH30" i="4"/>
  <c r="AF30" i="4"/>
  <c r="AE30" i="4"/>
  <c r="AC30" i="4"/>
  <c r="AB30" i="4"/>
  <c r="Z30" i="4"/>
  <c r="Y30" i="4"/>
  <c r="W30" i="4"/>
  <c r="V30" i="4"/>
  <c r="T30" i="4"/>
  <c r="S30" i="4"/>
  <c r="Q30" i="4"/>
  <c r="P30" i="4"/>
  <c r="N30" i="4"/>
  <c r="M30" i="4"/>
  <c r="K30" i="4"/>
  <c r="J30" i="4"/>
  <c r="H30" i="4"/>
  <c r="G30" i="4"/>
  <c r="E30" i="4"/>
  <c r="D30" i="4"/>
  <c r="AU29" i="4"/>
  <c r="AT29" i="4"/>
  <c r="AR29" i="4"/>
  <c r="AQ29" i="4"/>
  <c r="AO29" i="4"/>
  <c r="AN29" i="4"/>
  <c r="AL29" i="4"/>
  <c r="AK29" i="4"/>
  <c r="AI29" i="4"/>
  <c r="AH29" i="4"/>
  <c r="AF29" i="4"/>
  <c r="AE29" i="4"/>
  <c r="AC29" i="4"/>
  <c r="AB29" i="4"/>
  <c r="Z29" i="4"/>
  <c r="Y29" i="4"/>
  <c r="W29" i="4"/>
  <c r="V29" i="4"/>
  <c r="T29" i="4"/>
  <c r="S29" i="4"/>
  <c r="Q29" i="4"/>
  <c r="P29" i="4"/>
  <c r="N29" i="4"/>
  <c r="M29" i="4"/>
  <c r="K29" i="4"/>
  <c r="J29" i="4"/>
  <c r="H29" i="4"/>
  <c r="G29" i="4"/>
  <c r="E29" i="4"/>
  <c r="D29" i="4"/>
  <c r="AU28" i="4"/>
  <c r="AT28" i="4"/>
  <c r="AR28" i="4"/>
  <c r="AQ28" i="4"/>
  <c r="AO28" i="4"/>
  <c r="AN28" i="4"/>
  <c r="AL28" i="4"/>
  <c r="AK28" i="4"/>
  <c r="AI28" i="4"/>
  <c r="AH28" i="4"/>
  <c r="AF28" i="4"/>
  <c r="AE28" i="4"/>
  <c r="AC28" i="4"/>
  <c r="AB28" i="4"/>
  <c r="Z28" i="4"/>
  <c r="Y28" i="4"/>
  <c r="W28" i="4"/>
  <c r="V28" i="4"/>
  <c r="T28" i="4"/>
  <c r="S28" i="4"/>
  <c r="Q28" i="4"/>
  <c r="P28" i="4"/>
  <c r="N28" i="4"/>
  <c r="M28" i="4"/>
  <c r="K28" i="4"/>
  <c r="J28" i="4"/>
  <c r="H28" i="4"/>
  <c r="G28" i="4"/>
  <c r="E28" i="4"/>
  <c r="D28" i="4"/>
  <c r="AU27" i="4"/>
  <c r="AT27" i="4"/>
  <c r="AR27" i="4"/>
  <c r="AQ27" i="4"/>
  <c r="AO27" i="4"/>
  <c r="AN27" i="4"/>
  <c r="AL27" i="4"/>
  <c r="AK27" i="4"/>
  <c r="AI27" i="4"/>
  <c r="AH27" i="4"/>
  <c r="AF27" i="4"/>
  <c r="AE27" i="4"/>
  <c r="AC27" i="4"/>
  <c r="AB27" i="4"/>
  <c r="Z27" i="4"/>
  <c r="Y27" i="4"/>
  <c r="W27" i="4"/>
  <c r="V27" i="4"/>
  <c r="T27" i="4"/>
  <c r="S27" i="4"/>
  <c r="Q27" i="4"/>
  <c r="P27" i="4"/>
  <c r="N27" i="4"/>
  <c r="M27" i="4"/>
  <c r="K27" i="4"/>
  <c r="J27" i="4"/>
  <c r="H27" i="4"/>
  <c r="G27" i="4"/>
  <c r="E27" i="4"/>
  <c r="D27" i="4"/>
  <c r="AU26" i="4"/>
  <c r="AT26" i="4"/>
  <c r="AR26" i="4"/>
  <c r="AQ26" i="4"/>
  <c r="AO26" i="4"/>
  <c r="AN26" i="4"/>
  <c r="AL26" i="4"/>
  <c r="AK26" i="4"/>
  <c r="AI26" i="4"/>
  <c r="AH26" i="4"/>
  <c r="AF26" i="4"/>
  <c r="AE26" i="4"/>
  <c r="AC26" i="4"/>
  <c r="AB26" i="4"/>
  <c r="Z26" i="4"/>
  <c r="Y26" i="4"/>
  <c r="W26" i="4"/>
  <c r="V26" i="4"/>
  <c r="T26" i="4"/>
  <c r="S26" i="4"/>
  <c r="Q26" i="4"/>
  <c r="P26" i="4"/>
  <c r="N26" i="4"/>
  <c r="M26" i="4"/>
  <c r="K26" i="4"/>
  <c r="J26" i="4"/>
  <c r="H26" i="4"/>
  <c r="G26" i="4"/>
  <c r="E26" i="4"/>
  <c r="D26" i="4"/>
  <c r="AU25" i="4"/>
  <c r="AT25" i="4"/>
  <c r="AR25" i="4"/>
  <c r="AQ25" i="4"/>
  <c r="AO25" i="4"/>
  <c r="AN25" i="4"/>
  <c r="AL25" i="4"/>
  <c r="AK25" i="4"/>
  <c r="AI25" i="4"/>
  <c r="AH25" i="4"/>
  <c r="AF25" i="4"/>
  <c r="AE25" i="4"/>
  <c r="AC25" i="4"/>
  <c r="AB25" i="4"/>
  <c r="Z25" i="4"/>
  <c r="Y25" i="4"/>
  <c r="W25" i="4"/>
  <c r="V25" i="4"/>
  <c r="T25" i="4"/>
  <c r="S25" i="4"/>
  <c r="Q25" i="4"/>
  <c r="P25" i="4"/>
  <c r="N25" i="4"/>
  <c r="M25" i="4"/>
  <c r="K25" i="4"/>
  <c r="J25" i="4"/>
  <c r="H25" i="4"/>
  <c r="G25" i="4"/>
  <c r="E25" i="4"/>
  <c r="D25" i="4"/>
  <c r="AU24" i="4"/>
  <c r="AT24" i="4"/>
  <c r="AR24" i="4"/>
  <c r="AQ24" i="4"/>
  <c r="AO24" i="4"/>
  <c r="AN24" i="4"/>
  <c r="AL24" i="4"/>
  <c r="AK24" i="4"/>
  <c r="AI24" i="4"/>
  <c r="AH24" i="4"/>
  <c r="AF24" i="4"/>
  <c r="AE24" i="4"/>
  <c r="AC24" i="4"/>
  <c r="AB24" i="4"/>
  <c r="Z24" i="4"/>
  <c r="Y24" i="4"/>
  <c r="W24" i="4"/>
  <c r="V24" i="4"/>
  <c r="T24" i="4"/>
  <c r="S24" i="4"/>
  <c r="Q24" i="4"/>
  <c r="P24" i="4"/>
  <c r="N24" i="4"/>
  <c r="M24" i="4"/>
  <c r="K24" i="4"/>
  <c r="J24" i="4"/>
  <c r="H24" i="4"/>
  <c r="G24" i="4"/>
  <c r="E24" i="4"/>
  <c r="D24" i="4"/>
  <c r="AU23" i="4"/>
  <c r="AT23" i="4"/>
  <c r="AR23" i="4"/>
  <c r="AQ23" i="4"/>
  <c r="AO23" i="4"/>
  <c r="AN23" i="4"/>
  <c r="AL23" i="4"/>
  <c r="AK23" i="4"/>
  <c r="AI23" i="4"/>
  <c r="AH23" i="4"/>
  <c r="AF23" i="4"/>
  <c r="AE23" i="4"/>
  <c r="AC23" i="4"/>
  <c r="AB23" i="4"/>
  <c r="Z23" i="4"/>
  <c r="Y23" i="4"/>
  <c r="W23" i="4"/>
  <c r="V23" i="4"/>
  <c r="T23" i="4"/>
  <c r="S23" i="4"/>
  <c r="Q23" i="4"/>
  <c r="P23" i="4"/>
  <c r="N23" i="4"/>
  <c r="M23" i="4"/>
  <c r="K23" i="4"/>
  <c r="J23" i="4"/>
  <c r="H23" i="4"/>
  <c r="G23" i="4"/>
  <c r="E23" i="4"/>
  <c r="D23" i="4"/>
  <c r="AU22" i="4"/>
  <c r="AT22" i="4"/>
  <c r="AR22" i="4"/>
  <c r="AQ22" i="4"/>
  <c r="AO22" i="4"/>
  <c r="AN22" i="4"/>
  <c r="AL22" i="4"/>
  <c r="AK22" i="4"/>
  <c r="AI22" i="4"/>
  <c r="AH22" i="4"/>
  <c r="AF22" i="4"/>
  <c r="AE22" i="4"/>
  <c r="AC22" i="4"/>
  <c r="AB22" i="4"/>
  <c r="Z22" i="4"/>
  <c r="Y22" i="4"/>
  <c r="W22" i="4"/>
  <c r="V22" i="4"/>
  <c r="T22" i="4"/>
  <c r="S22" i="4"/>
  <c r="Q22" i="4"/>
  <c r="P22" i="4"/>
  <c r="N22" i="4"/>
  <c r="M22" i="4"/>
  <c r="K22" i="4"/>
  <c r="J22" i="4"/>
  <c r="H22" i="4"/>
  <c r="G22" i="4"/>
  <c r="E22" i="4"/>
  <c r="D22" i="4"/>
  <c r="AU21" i="4"/>
  <c r="AT21" i="4"/>
  <c r="AR21" i="4"/>
  <c r="AQ21" i="4"/>
  <c r="AO21" i="4"/>
  <c r="AN21" i="4"/>
  <c r="AL21" i="4"/>
  <c r="AK21" i="4"/>
  <c r="AI21" i="4"/>
  <c r="AH21" i="4"/>
  <c r="AF21" i="4"/>
  <c r="AE21" i="4"/>
  <c r="AC21" i="4"/>
  <c r="AB21" i="4"/>
  <c r="Z21" i="4"/>
  <c r="Y21" i="4"/>
  <c r="W21" i="4"/>
  <c r="V21" i="4"/>
  <c r="T21" i="4"/>
  <c r="S21" i="4"/>
  <c r="Q21" i="4"/>
  <c r="P21" i="4"/>
  <c r="N21" i="4"/>
  <c r="M21" i="4"/>
  <c r="K21" i="4"/>
  <c r="J21" i="4"/>
  <c r="H21" i="4"/>
  <c r="G21" i="4"/>
  <c r="E21" i="4"/>
  <c r="D21" i="4"/>
  <c r="AU20" i="4"/>
  <c r="AT20" i="4"/>
  <c r="AR20" i="4"/>
  <c r="AQ20" i="4"/>
  <c r="AO20" i="4"/>
  <c r="AN20" i="4"/>
  <c r="AL20" i="4"/>
  <c r="AK20" i="4"/>
  <c r="AI20" i="4"/>
  <c r="AH20" i="4"/>
  <c r="AF20" i="4"/>
  <c r="AE20" i="4"/>
  <c r="AC20" i="4"/>
  <c r="AB20" i="4"/>
  <c r="Z20" i="4"/>
  <c r="Y20" i="4"/>
  <c r="W20" i="4"/>
  <c r="V20" i="4"/>
  <c r="T20" i="4"/>
  <c r="S20" i="4"/>
  <c r="Q20" i="4"/>
  <c r="P20" i="4"/>
  <c r="N20" i="4"/>
  <c r="M20" i="4"/>
  <c r="K20" i="4"/>
  <c r="J20" i="4"/>
  <c r="H20" i="4"/>
  <c r="G20" i="4"/>
  <c r="E20" i="4"/>
  <c r="D20" i="4"/>
  <c r="AU19" i="4"/>
  <c r="AT19" i="4"/>
  <c r="AR19" i="4"/>
  <c r="AQ19" i="4"/>
  <c r="AO19" i="4"/>
  <c r="AN19" i="4"/>
  <c r="AL19" i="4"/>
  <c r="AK19" i="4"/>
  <c r="AI19" i="4"/>
  <c r="AH19" i="4"/>
  <c r="AF19" i="4"/>
  <c r="AE19" i="4"/>
  <c r="AC19" i="4"/>
  <c r="AB19" i="4"/>
  <c r="Z19" i="4"/>
  <c r="Y19" i="4"/>
  <c r="W19" i="4"/>
  <c r="V19" i="4"/>
  <c r="T19" i="4"/>
  <c r="S19" i="4"/>
  <c r="Q19" i="4"/>
  <c r="P19" i="4"/>
  <c r="N19" i="4"/>
  <c r="M19" i="4"/>
  <c r="K19" i="4"/>
  <c r="J19" i="4"/>
  <c r="H19" i="4"/>
  <c r="G19" i="4"/>
  <c r="E19" i="4"/>
  <c r="D19" i="4"/>
  <c r="AU18" i="4"/>
  <c r="AT18" i="4"/>
  <c r="AR18" i="4"/>
  <c r="AQ18" i="4"/>
  <c r="AO18" i="4"/>
  <c r="AN18" i="4"/>
  <c r="AL18" i="4"/>
  <c r="AK18" i="4"/>
  <c r="AI18" i="4"/>
  <c r="AH18" i="4"/>
  <c r="AF18" i="4"/>
  <c r="AE18" i="4"/>
  <c r="AC18" i="4"/>
  <c r="AB18" i="4"/>
  <c r="Z18" i="4"/>
  <c r="Y18" i="4"/>
  <c r="W18" i="4"/>
  <c r="V18" i="4"/>
  <c r="T18" i="4"/>
  <c r="S18" i="4"/>
  <c r="Q18" i="4"/>
  <c r="P18" i="4"/>
  <c r="N18" i="4"/>
  <c r="M18" i="4"/>
  <c r="K18" i="4"/>
  <c r="J18" i="4"/>
  <c r="H18" i="4"/>
  <c r="G18" i="4"/>
  <c r="E18" i="4"/>
  <c r="D18" i="4"/>
  <c r="AU17" i="4"/>
  <c r="AT17" i="4"/>
  <c r="AR17" i="4"/>
  <c r="AQ17" i="4"/>
  <c r="AO17" i="4"/>
  <c r="AN17" i="4"/>
  <c r="AL17" i="4"/>
  <c r="AK17" i="4"/>
  <c r="AI17" i="4"/>
  <c r="AH17" i="4"/>
  <c r="AF17" i="4"/>
  <c r="AE17" i="4"/>
  <c r="AC17" i="4"/>
  <c r="AB17" i="4"/>
  <c r="Z17" i="4"/>
  <c r="Y17" i="4"/>
  <c r="W17" i="4"/>
  <c r="V17" i="4"/>
  <c r="T17" i="4"/>
  <c r="S17" i="4"/>
  <c r="Q17" i="4"/>
  <c r="P17" i="4"/>
  <c r="N17" i="4"/>
  <c r="M17" i="4"/>
  <c r="K17" i="4"/>
  <c r="J17" i="4"/>
  <c r="H17" i="4"/>
  <c r="G17" i="4"/>
  <c r="E17" i="4"/>
  <c r="D17" i="4"/>
  <c r="AU16" i="4"/>
  <c r="AT16" i="4"/>
  <c r="AR16" i="4"/>
  <c r="AQ16" i="4"/>
  <c r="AO16" i="4"/>
  <c r="AN16" i="4"/>
  <c r="AL16" i="4"/>
  <c r="AK16" i="4"/>
  <c r="AI16" i="4"/>
  <c r="AH16" i="4"/>
  <c r="AF16" i="4"/>
  <c r="AE16" i="4"/>
  <c r="AC16" i="4"/>
  <c r="AB16" i="4"/>
  <c r="Z16" i="4"/>
  <c r="Y16" i="4"/>
  <c r="W16" i="4"/>
  <c r="V16" i="4"/>
  <c r="T16" i="4"/>
  <c r="S16" i="4"/>
  <c r="Q16" i="4"/>
  <c r="P16" i="4"/>
  <c r="N16" i="4"/>
  <c r="M16" i="4"/>
  <c r="K16" i="4"/>
  <c r="J16" i="4"/>
  <c r="H16" i="4"/>
  <c r="G16" i="4"/>
  <c r="E16" i="4"/>
  <c r="D16" i="4"/>
  <c r="AU15" i="4"/>
  <c r="AT15" i="4"/>
  <c r="AR15" i="4"/>
  <c r="AQ15" i="4"/>
  <c r="AO15" i="4"/>
  <c r="AN15" i="4"/>
  <c r="AL15" i="4"/>
  <c r="AK15" i="4"/>
  <c r="AI15" i="4"/>
  <c r="AH15" i="4"/>
  <c r="AF15" i="4"/>
  <c r="AE15" i="4"/>
  <c r="AC15" i="4"/>
  <c r="AB15" i="4"/>
  <c r="Z15" i="4"/>
  <c r="Y15" i="4"/>
  <c r="W15" i="4"/>
  <c r="V15" i="4"/>
  <c r="T15" i="4"/>
  <c r="S15" i="4"/>
  <c r="Q15" i="4"/>
  <c r="P15" i="4"/>
  <c r="N15" i="4"/>
  <c r="M15" i="4"/>
  <c r="K15" i="4"/>
  <c r="J15" i="4"/>
  <c r="H15" i="4"/>
  <c r="G15" i="4"/>
  <c r="E15" i="4"/>
  <c r="D15" i="4"/>
  <c r="AU14" i="4"/>
  <c r="AT14" i="4"/>
  <c r="AR14" i="4"/>
  <c r="AQ14" i="4"/>
  <c r="AO14" i="4"/>
  <c r="AN14" i="4"/>
  <c r="AL14" i="4"/>
  <c r="AK14" i="4"/>
  <c r="AI14" i="4"/>
  <c r="AH14" i="4"/>
  <c r="AF14" i="4"/>
  <c r="AE14" i="4"/>
  <c r="AC14" i="4"/>
  <c r="AB14" i="4"/>
  <c r="Z14" i="4"/>
  <c r="Y14" i="4"/>
  <c r="W14" i="4"/>
  <c r="V14" i="4"/>
  <c r="T14" i="4"/>
  <c r="S14" i="4"/>
  <c r="Q14" i="4"/>
  <c r="P14" i="4"/>
  <c r="N14" i="4"/>
  <c r="M14" i="4"/>
  <c r="K14" i="4"/>
  <c r="J14" i="4"/>
  <c r="H14" i="4"/>
  <c r="G14" i="4"/>
  <c r="E14" i="4"/>
  <c r="D14" i="4"/>
  <c r="AU13" i="4"/>
  <c r="AT13" i="4"/>
  <c r="AR13" i="4"/>
  <c r="AQ13" i="4"/>
  <c r="AO13" i="4"/>
  <c r="AN13" i="4"/>
  <c r="AL13" i="4"/>
  <c r="AK13" i="4"/>
  <c r="AI13" i="4"/>
  <c r="AH13" i="4"/>
  <c r="AF13" i="4"/>
  <c r="AE13" i="4"/>
  <c r="AC13" i="4"/>
  <c r="AB13" i="4"/>
  <c r="Z13" i="4"/>
  <c r="Y13" i="4"/>
  <c r="W13" i="4"/>
  <c r="V13" i="4"/>
  <c r="T13" i="4"/>
  <c r="S13" i="4"/>
  <c r="Q13" i="4"/>
  <c r="P13" i="4"/>
  <c r="N13" i="4"/>
  <c r="M13" i="4"/>
  <c r="K13" i="4"/>
  <c r="J13" i="4"/>
  <c r="H13" i="4"/>
  <c r="G13" i="4"/>
  <c r="E13" i="4"/>
  <c r="D13" i="4"/>
  <c r="AU12" i="4"/>
  <c r="AT12" i="4"/>
  <c r="AR12" i="4"/>
  <c r="AQ12" i="4"/>
  <c r="AO12" i="4"/>
  <c r="AN12" i="4"/>
  <c r="AL12" i="4"/>
  <c r="AK12" i="4"/>
  <c r="AI12" i="4"/>
  <c r="AH12" i="4"/>
  <c r="AF12" i="4"/>
  <c r="AE12" i="4"/>
  <c r="AC12" i="4"/>
  <c r="AB12" i="4"/>
  <c r="Z12" i="4"/>
  <c r="Y12" i="4"/>
  <c r="W12" i="4"/>
  <c r="V12" i="4"/>
  <c r="T12" i="4"/>
  <c r="S12" i="4"/>
  <c r="Q12" i="4"/>
  <c r="P12" i="4"/>
  <c r="N12" i="4"/>
  <c r="M12" i="4"/>
  <c r="K12" i="4"/>
  <c r="J12" i="4"/>
  <c r="H12" i="4"/>
  <c r="G12" i="4"/>
  <c r="E12" i="4"/>
  <c r="D12" i="4"/>
  <c r="AU11" i="4"/>
  <c r="AT11" i="4"/>
  <c r="AR11" i="4"/>
  <c r="AQ11" i="4"/>
  <c r="AO11" i="4"/>
  <c r="AN11" i="4"/>
  <c r="AL11" i="4"/>
  <c r="AK11" i="4"/>
  <c r="AI11" i="4"/>
  <c r="AH11" i="4"/>
  <c r="AF11" i="4"/>
  <c r="AE11" i="4"/>
  <c r="AC11" i="4"/>
  <c r="AB11" i="4"/>
  <c r="Z11" i="4"/>
  <c r="Y11" i="4"/>
  <c r="W11" i="4"/>
  <c r="V11" i="4"/>
  <c r="T11" i="4"/>
  <c r="S11" i="4"/>
  <c r="Q11" i="4"/>
  <c r="P11" i="4"/>
  <c r="N11" i="4"/>
  <c r="M11" i="4"/>
  <c r="K11" i="4"/>
  <c r="J11" i="4"/>
  <c r="H11" i="4"/>
  <c r="G11" i="4"/>
  <c r="E11" i="4"/>
  <c r="D11" i="4"/>
  <c r="AU10" i="4"/>
  <c r="AT10" i="4"/>
  <c r="AR10" i="4"/>
  <c r="AQ10" i="4"/>
  <c r="AO10" i="4"/>
  <c r="AN10" i="4"/>
  <c r="AL10" i="4"/>
  <c r="AK10" i="4"/>
  <c r="AI10" i="4"/>
  <c r="AH10" i="4"/>
  <c r="AF10" i="4"/>
  <c r="AE10" i="4"/>
  <c r="AC10" i="4"/>
  <c r="AB10" i="4"/>
  <c r="Z10" i="4"/>
  <c r="Y10" i="4"/>
  <c r="W10" i="4"/>
  <c r="V10" i="4"/>
  <c r="T10" i="4"/>
  <c r="S10" i="4"/>
  <c r="Q10" i="4"/>
  <c r="P10" i="4"/>
  <c r="N10" i="4"/>
  <c r="M10" i="4"/>
  <c r="K10" i="4"/>
  <c r="J10" i="4"/>
  <c r="H10" i="4"/>
  <c r="G10" i="4"/>
  <c r="E10" i="4"/>
  <c r="D10" i="4"/>
  <c r="AU9" i="4"/>
  <c r="AT9" i="4"/>
  <c r="AR9" i="4"/>
  <c r="AQ9" i="4"/>
  <c r="AO9" i="4"/>
  <c r="AN9" i="4"/>
  <c r="AL9" i="4"/>
  <c r="AK9" i="4"/>
  <c r="AI9" i="4"/>
  <c r="AH9" i="4"/>
  <c r="AF9" i="4"/>
  <c r="AE9" i="4"/>
  <c r="AC9" i="4"/>
  <c r="AB9" i="4"/>
  <c r="Z9" i="4"/>
  <c r="Y9" i="4"/>
  <c r="W9" i="4"/>
  <c r="V9" i="4"/>
  <c r="T9" i="4"/>
  <c r="S9" i="4"/>
  <c r="Q9" i="4"/>
  <c r="P9" i="4"/>
  <c r="N9" i="4"/>
  <c r="M9" i="4"/>
  <c r="K9" i="4"/>
  <c r="J9" i="4"/>
  <c r="H9" i="4"/>
  <c r="G9" i="4"/>
  <c r="E9" i="4"/>
  <c r="D9" i="4"/>
  <c r="AU8" i="4"/>
  <c r="AT8" i="4"/>
  <c r="AR8" i="4"/>
  <c r="AQ8" i="4"/>
  <c r="AO8" i="4"/>
  <c r="AN8" i="4"/>
  <c r="AL8" i="4"/>
  <c r="AK8" i="4"/>
  <c r="AI8" i="4"/>
  <c r="AH8" i="4"/>
  <c r="AF8" i="4"/>
  <c r="AE8" i="4"/>
  <c r="AC8" i="4"/>
  <c r="AB8" i="4"/>
  <c r="Z8" i="4"/>
  <c r="Y8" i="4"/>
  <c r="W8" i="4"/>
  <c r="V8" i="4"/>
  <c r="T8" i="4"/>
  <c r="S8" i="4"/>
  <c r="Q8" i="4"/>
  <c r="P8" i="4"/>
  <c r="N8" i="4"/>
  <c r="M8" i="4"/>
  <c r="K8" i="4"/>
  <c r="J8" i="4"/>
  <c r="H8" i="4"/>
  <c r="G8" i="4"/>
  <c r="E8" i="4"/>
  <c r="D8" i="4"/>
  <c r="DE5" i="4"/>
  <c r="DA5" i="4"/>
  <c r="DA57" i="4" s="1"/>
  <c r="CW5" i="4"/>
  <c r="CW53" i="4" s="1"/>
  <c r="GB35" i="5"/>
  <c r="GA35" i="5"/>
  <c r="FY35" i="5"/>
  <c r="FX35" i="5"/>
  <c r="FV35" i="5"/>
  <c r="FU35" i="5"/>
  <c r="FS35" i="5"/>
  <c r="FR35" i="5"/>
  <c r="FP35" i="5"/>
  <c r="FO35" i="5"/>
  <c r="FM35" i="5"/>
  <c r="FL35" i="5"/>
  <c r="FJ35" i="5"/>
  <c r="FI35" i="5"/>
  <c r="FG35" i="5"/>
  <c r="FF35" i="5"/>
  <c r="FD35" i="5"/>
  <c r="FC35" i="5"/>
  <c r="FA35" i="5"/>
  <c r="EZ35" i="5"/>
  <c r="EX35" i="5"/>
  <c r="EW35" i="5"/>
  <c r="EU35" i="5"/>
  <c r="ET35" i="5"/>
  <c r="ER35" i="5"/>
  <c r="EQ35" i="5"/>
  <c r="EO35" i="5"/>
  <c r="EN35" i="5"/>
  <c r="EL35" i="5"/>
  <c r="EK35" i="5"/>
  <c r="EI35" i="5"/>
  <c r="EH35" i="5"/>
  <c r="EF35" i="5"/>
  <c r="EE35" i="5"/>
  <c r="EC35" i="5"/>
  <c r="EB35" i="5"/>
  <c r="DZ35" i="5"/>
  <c r="DY35" i="5"/>
  <c r="DW35" i="5"/>
  <c r="DV35" i="5"/>
  <c r="DT35" i="5"/>
  <c r="DS35" i="5"/>
  <c r="DQ35" i="5"/>
  <c r="DP35" i="5"/>
  <c r="DN35" i="5"/>
  <c r="DM35" i="5"/>
  <c r="DK35" i="5"/>
  <c r="DJ35" i="5"/>
  <c r="DH35" i="5"/>
  <c r="DG35" i="5"/>
  <c r="DE35" i="5"/>
  <c r="DD35" i="5"/>
  <c r="DB35" i="5"/>
  <c r="DA35" i="5"/>
  <c r="CY35" i="5"/>
  <c r="CX35" i="5"/>
  <c r="CV35" i="5"/>
  <c r="CU35" i="5"/>
  <c r="CS35" i="5"/>
  <c r="CR35" i="5"/>
  <c r="CP35" i="5"/>
  <c r="CO35" i="5"/>
  <c r="CM35" i="5"/>
  <c r="CL35" i="5"/>
  <c r="CJ35" i="5"/>
  <c r="CI35" i="5"/>
  <c r="CG35" i="5"/>
  <c r="CF35" i="5"/>
  <c r="CD35" i="5"/>
  <c r="CC35" i="5"/>
  <c r="CA35" i="5"/>
  <c r="BZ35" i="5"/>
  <c r="BX35" i="5"/>
  <c r="BW35" i="5"/>
  <c r="BU35" i="5"/>
  <c r="BT35" i="5"/>
  <c r="BR35" i="5"/>
  <c r="BQ35" i="5"/>
  <c r="BO35" i="5"/>
  <c r="BN35" i="5"/>
  <c r="BL35" i="5"/>
  <c r="BK35" i="5"/>
  <c r="BI35" i="5"/>
  <c r="BH35" i="5"/>
  <c r="BF35" i="5"/>
  <c r="BE35" i="5"/>
  <c r="BC35" i="5"/>
  <c r="BB35" i="5"/>
  <c r="AZ35" i="5"/>
  <c r="AY35" i="5"/>
  <c r="AW35" i="5"/>
  <c r="AV35" i="5"/>
  <c r="AT35" i="5"/>
  <c r="AS35" i="5"/>
  <c r="AQ35" i="5"/>
  <c r="AP35" i="5"/>
  <c r="AN35" i="5"/>
  <c r="AM35" i="5"/>
  <c r="AK35" i="5"/>
  <c r="AJ35" i="5"/>
  <c r="AH35" i="5"/>
  <c r="AG35" i="5"/>
  <c r="AE35" i="5"/>
  <c r="AD35" i="5"/>
  <c r="AB35" i="5"/>
  <c r="AA35" i="5"/>
  <c r="Y35" i="5"/>
  <c r="X35" i="5"/>
  <c r="V35" i="5"/>
  <c r="U35" i="5"/>
  <c r="S35" i="5"/>
  <c r="R35" i="5"/>
  <c r="P35" i="5"/>
  <c r="O35" i="5"/>
  <c r="M35" i="5"/>
  <c r="L35" i="5"/>
  <c r="J35" i="5"/>
  <c r="I35" i="5"/>
  <c r="B4" i="5"/>
  <c r="AU5" i="4"/>
  <c r="AT5" i="4"/>
  <c r="AR5" i="4"/>
  <c r="AQ5" i="4"/>
  <c r="AO5" i="4"/>
  <c r="AN5" i="4"/>
  <c r="AL5" i="4"/>
  <c r="AK5" i="4"/>
  <c r="AI5" i="4"/>
  <c r="AH5" i="4"/>
  <c r="AF5" i="4"/>
  <c r="AE5" i="4"/>
  <c r="AC5" i="4"/>
  <c r="AB5" i="4"/>
  <c r="Z5" i="4"/>
  <c r="Y5" i="4"/>
  <c r="W5" i="4"/>
  <c r="V5" i="4"/>
  <c r="T5" i="4"/>
  <c r="S5" i="4"/>
  <c r="Q5" i="4"/>
  <c r="P5" i="4"/>
  <c r="N5" i="4"/>
  <c r="M5" i="4"/>
  <c r="K5" i="4"/>
  <c r="J5" i="4"/>
  <c r="H5" i="4"/>
  <c r="G5" i="4"/>
  <c r="E5" i="4"/>
  <c r="D5" i="4"/>
  <c r="K35" i="5"/>
  <c r="DH65" i="4" l="1"/>
  <c r="DH61" i="4"/>
  <c r="DH57" i="4"/>
  <c r="DH53" i="4"/>
  <c r="DH49" i="4"/>
  <c r="DH45" i="4"/>
  <c r="DH64" i="4"/>
  <c r="DH60" i="4"/>
  <c r="DH56" i="4"/>
  <c r="DH52" i="4"/>
  <c r="DH48" i="4"/>
  <c r="DH44" i="4"/>
  <c r="DH63" i="4"/>
  <c r="DH59" i="4"/>
  <c r="DH55" i="4"/>
  <c r="DH51" i="4"/>
  <c r="DH47" i="4"/>
  <c r="DH43" i="4"/>
  <c r="DH58" i="4"/>
  <c r="DH41" i="4"/>
  <c r="DH37" i="4"/>
  <c r="DH33" i="4"/>
  <c r="DH29" i="4"/>
  <c r="DH62" i="4"/>
  <c r="DH46" i="4"/>
  <c r="DH40" i="4"/>
  <c r="DH36" i="4"/>
  <c r="DH50" i="4"/>
  <c r="DH39" i="4"/>
  <c r="DH35" i="4"/>
  <c r="DH31" i="4"/>
  <c r="DH27" i="4"/>
  <c r="DH54" i="4"/>
  <c r="DH38" i="4"/>
  <c r="DH42" i="4"/>
  <c r="DH30" i="4"/>
  <c r="DH25" i="4"/>
  <c r="DH21" i="4"/>
  <c r="DH17" i="4"/>
  <c r="DH13" i="4"/>
  <c r="DH32" i="4"/>
  <c r="DH24" i="4"/>
  <c r="DH28" i="4"/>
  <c r="DH26" i="4"/>
  <c r="DH23" i="4"/>
  <c r="DH20" i="4"/>
  <c r="DH14" i="4"/>
  <c r="DH11" i="4"/>
  <c r="DH16" i="4"/>
  <c r="DH10" i="4"/>
  <c r="DH8" i="4"/>
  <c r="DH34" i="4"/>
  <c r="DH22" i="4"/>
  <c r="DH19" i="4"/>
  <c r="DH12" i="4"/>
  <c r="DH9" i="4"/>
  <c r="DH18" i="4"/>
  <c r="DH15" i="4"/>
  <c r="DE64" i="4"/>
  <c r="DE60" i="4"/>
  <c r="DE56" i="4"/>
  <c r="DE52" i="4"/>
  <c r="DE48" i="4"/>
  <c r="DE44" i="4"/>
  <c r="DE63" i="4"/>
  <c r="DE59" i="4"/>
  <c r="DE55" i="4"/>
  <c r="DE51" i="4"/>
  <c r="DE47" i="4"/>
  <c r="DE62" i="4"/>
  <c r="DE58" i="4"/>
  <c r="DE54" i="4"/>
  <c r="DE50" i="4"/>
  <c r="DE46" i="4"/>
  <c r="DE65" i="4"/>
  <c r="DE49" i="4"/>
  <c r="DE40" i="4"/>
  <c r="DE36" i="4"/>
  <c r="DE32" i="4"/>
  <c r="DE28" i="4"/>
  <c r="DE53" i="4"/>
  <c r="DE39" i="4"/>
  <c r="DE35" i="4"/>
  <c r="DE57" i="4"/>
  <c r="DE43" i="4"/>
  <c r="DE42" i="4"/>
  <c r="DE38" i="4"/>
  <c r="DE34" i="4"/>
  <c r="DE30" i="4"/>
  <c r="DE29" i="4"/>
  <c r="DE31" i="4"/>
  <c r="DE24" i="4"/>
  <c r="DE20" i="4"/>
  <c r="DE16" i="4"/>
  <c r="DE12" i="4"/>
  <c r="DE45" i="4"/>
  <c r="DE37" i="4"/>
  <c r="DE33" i="4"/>
  <c r="DE23" i="4"/>
  <c r="CW11" i="4"/>
  <c r="CW18" i="4"/>
  <c r="DE22" i="4"/>
  <c r="CT5" i="4"/>
  <c r="CX5" i="4"/>
  <c r="DB5" i="4"/>
  <c r="DF5" i="4"/>
  <c r="CW8" i="4"/>
  <c r="DA8" i="4"/>
  <c r="DE8" i="4"/>
  <c r="DA13" i="4"/>
  <c r="DE14" i="4"/>
  <c r="DE17" i="4"/>
  <c r="CW19" i="4"/>
  <c r="DA21" i="4"/>
  <c r="CW25" i="4"/>
  <c r="DE25" i="4"/>
  <c r="DE27" i="4"/>
  <c r="CW64" i="4"/>
  <c r="CW60" i="4"/>
  <c r="CW56" i="4"/>
  <c r="CW52" i="4"/>
  <c r="CW48" i="4"/>
  <c r="CW44" i="4"/>
  <c r="CW63" i="4"/>
  <c r="CW59" i="4"/>
  <c r="CW55" i="4"/>
  <c r="CW51" i="4"/>
  <c r="CW47" i="4"/>
  <c r="CW62" i="4"/>
  <c r="CW58" i="4"/>
  <c r="CW54" i="4"/>
  <c r="CW50" i="4"/>
  <c r="CW46" i="4"/>
  <c r="CW57" i="4"/>
  <c r="CW40" i="4"/>
  <c r="CW36" i="4"/>
  <c r="CW32" i="4"/>
  <c r="CW28" i="4"/>
  <c r="CW61" i="4"/>
  <c r="CW45" i="4"/>
  <c r="CW43" i="4"/>
  <c r="CW39" i="4"/>
  <c r="CW35" i="4"/>
  <c r="CW65" i="4"/>
  <c r="CW49" i="4"/>
  <c r="CW42" i="4"/>
  <c r="CW38" i="4"/>
  <c r="CW34" i="4"/>
  <c r="CW30" i="4"/>
  <c r="CW37" i="4"/>
  <c r="CW29" i="4"/>
  <c r="CW41" i="4"/>
  <c r="CW31" i="4"/>
  <c r="CW24" i="4"/>
  <c r="CW20" i="4"/>
  <c r="CW16" i="4"/>
  <c r="CW12" i="4"/>
  <c r="CW33" i="4"/>
  <c r="CW23" i="4"/>
  <c r="DA11" i="4"/>
  <c r="DE11" i="4"/>
  <c r="DE13" i="4"/>
  <c r="CW15" i="4"/>
  <c r="DA19" i="4"/>
  <c r="CW22" i="4"/>
  <c r="DE9" i="4"/>
  <c r="CW13" i="4"/>
  <c r="DA14" i="4"/>
  <c r="DE15" i="4"/>
  <c r="DA17" i="4"/>
  <c r="DE18" i="4"/>
  <c r="DA22" i="4"/>
  <c r="CW26" i="4"/>
  <c r="DE26" i="4"/>
  <c r="DA31" i="4"/>
  <c r="DA37" i="4"/>
  <c r="DE41" i="4"/>
  <c r="DA64" i="4"/>
  <c r="DA60" i="4"/>
  <c r="DA56" i="4"/>
  <c r="DA52" i="4"/>
  <c r="DA48" i="4"/>
  <c r="DA44" i="4"/>
  <c r="DA63" i="4"/>
  <c r="DA59" i="4"/>
  <c r="DA55" i="4"/>
  <c r="DA51" i="4"/>
  <c r="DA47" i="4"/>
  <c r="DA62" i="4"/>
  <c r="DA58" i="4"/>
  <c r="DA54" i="4"/>
  <c r="DA50" i="4"/>
  <c r="DA46" i="4"/>
  <c r="DA61" i="4"/>
  <c r="DA45" i="4"/>
  <c r="DA40" i="4"/>
  <c r="DA36" i="4"/>
  <c r="DA32" i="4"/>
  <c r="DA28" i="4"/>
  <c r="DA65" i="4"/>
  <c r="DA49" i="4"/>
  <c r="DA43" i="4"/>
  <c r="DA39" i="4"/>
  <c r="DA35" i="4"/>
  <c r="DA53" i="4"/>
  <c r="DA42" i="4"/>
  <c r="DA38" i="4"/>
  <c r="DA34" i="4"/>
  <c r="DA30" i="4"/>
  <c r="DA41" i="4"/>
  <c r="DA33" i="4"/>
  <c r="DA27" i="4"/>
  <c r="DA24" i="4"/>
  <c r="DA20" i="4"/>
  <c r="DA16" i="4"/>
  <c r="DA12" i="4"/>
  <c r="DA29" i="4"/>
  <c r="DA23" i="4"/>
  <c r="DA26" i="4"/>
  <c r="CU5" i="4"/>
  <c r="CY5" i="4"/>
  <c r="DC5" i="4"/>
  <c r="DG5" i="4"/>
  <c r="CW9" i="4"/>
  <c r="DA9" i="4"/>
  <c r="CV5" i="4"/>
  <c r="CZ5" i="4"/>
  <c r="DD5" i="4"/>
  <c r="CW10" i="4"/>
  <c r="DA10" i="4"/>
  <c r="DE10" i="4"/>
  <c r="CW14" i="4"/>
  <c r="DA15" i="4"/>
  <c r="CW17" i="4"/>
  <c r="DA18" i="4"/>
  <c r="DE19" i="4"/>
  <c r="CW21" i="4"/>
  <c r="DE21" i="4"/>
  <c r="DA25" i="4"/>
  <c r="CW27" i="4"/>
  <c r="DE61" i="4"/>
  <c r="B5" i="5"/>
  <c r="B8" i="3"/>
  <c r="GC35" i="5"/>
  <c r="FZ35" i="5"/>
  <c r="FW35" i="5"/>
  <c r="FT35" i="5"/>
  <c r="FQ35" i="5"/>
  <c r="FN35" i="5"/>
  <c r="FK35" i="5"/>
  <c r="FH35" i="5"/>
  <c r="FE35" i="5"/>
  <c r="FB35" i="5"/>
  <c r="EY35" i="5"/>
  <c r="EV35" i="5"/>
  <c r="ES35" i="5"/>
  <c r="EP35" i="5"/>
  <c r="EM35" i="5"/>
  <c r="EJ35" i="5"/>
  <c r="EG35" i="5"/>
  <c r="ED35" i="5"/>
  <c r="EA35" i="5"/>
  <c r="DX35" i="5"/>
  <c r="DU35" i="5"/>
  <c r="DR35" i="5"/>
  <c r="DO35" i="5"/>
  <c r="DL35" i="5"/>
  <c r="DI35" i="5"/>
  <c r="DF35" i="5"/>
  <c r="DC35" i="5"/>
  <c r="CZ35" i="5"/>
  <c r="CW35" i="5"/>
  <c r="CT35" i="5"/>
  <c r="CQ35" i="5"/>
  <c r="CN35" i="5"/>
  <c r="CK35" i="5"/>
  <c r="CH35" i="5"/>
  <c r="CE35" i="5"/>
  <c r="CB35" i="5"/>
  <c r="BY35" i="5"/>
  <c r="BV35" i="5"/>
  <c r="BS35" i="5"/>
  <c r="BP35" i="5"/>
  <c r="BM35" i="5"/>
  <c r="BJ35" i="5"/>
  <c r="BG35" i="5"/>
  <c r="BD35" i="5"/>
  <c r="BA35" i="5"/>
  <c r="AX35" i="5"/>
  <c r="AU35" i="5"/>
  <c r="AR35" i="5"/>
  <c r="AO35" i="5"/>
  <c r="AL35" i="5"/>
  <c r="AI35" i="5"/>
  <c r="AF35" i="5"/>
  <c r="AC35" i="5"/>
  <c r="Z35" i="5"/>
  <c r="W35" i="5"/>
  <c r="T35" i="5"/>
  <c r="Q35" i="5"/>
  <c r="N35" i="5"/>
  <c r="DD65" i="4" l="1"/>
  <c r="DD61" i="4"/>
  <c r="DD57" i="4"/>
  <c r="DD53" i="4"/>
  <c r="DD49" i="4"/>
  <c r="DD45" i="4"/>
  <c r="DD64" i="4"/>
  <c r="DD60" i="4"/>
  <c r="DD56" i="4"/>
  <c r="DD52" i="4"/>
  <c r="DD48" i="4"/>
  <c r="DD44" i="4"/>
  <c r="DD63" i="4"/>
  <c r="DD59" i="4"/>
  <c r="DD55" i="4"/>
  <c r="DD51" i="4"/>
  <c r="DD47" i="4"/>
  <c r="DD43" i="4"/>
  <c r="DD54" i="4"/>
  <c r="DD41" i="4"/>
  <c r="DD37" i="4"/>
  <c r="DD33" i="4"/>
  <c r="DD29" i="4"/>
  <c r="DD58" i="4"/>
  <c r="DD40" i="4"/>
  <c r="DD36" i="4"/>
  <c r="DD62" i="4"/>
  <c r="DD46" i="4"/>
  <c r="DD39" i="4"/>
  <c r="DD35" i="4"/>
  <c r="DD31" i="4"/>
  <c r="DD27" i="4"/>
  <c r="DD50" i="4"/>
  <c r="DD34" i="4"/>
  <c r="DD32" i="4"/>
  <c r="DD38" i="4"/>
  <c r="DD25" i="4"/>
  <c r="DD21" i="4"/>
  <c r="DD17" i="4"/>
  <c r="DD13" i="4"/>
  <c r="DD42" i="4"/>
  <c r="DD28" i="4"/>
  <c r="DD24" i="4"/>
  <c r="DD30" i="4"/>
  <c r="DD22" i="4"/>
  <c r="DD16" i="4"/>
  <c r="DD11" i="4"/>
  <c r="DD20" i="4"/>
  <c r="DD19" i="4"/>
  <c r="DD12" i="4"/>
  <c r="DD10" i="4"/>
  <c r="DD14" i="4"/>
  <c r="DD8" i="4"/>
  <c r="DD26" i="4"/>
  <c r="DD23" i="4"/>
  <c r="DD18" i="4"/>
  <c r="DD15" i="4"/>
  <c r="DD9" i="4"/>
  <c r="CZ65" i="4"/>
  <c r="CZ61" i="4"/>
  <c r="CZ57" i="4"/>
  <c r="CZ53" i="4"/>
  <c r="CZ49" i="4"/>
  <c r="CZ45" i="4"/>
  <c r="CZ64" i="4"/>
  <c r="CZ60" i="4"/>
  <c r="CZ56" i="4"/>
  <c r="CZ52" i="4"/>
  <c r="CZ48" i="4"/>
  <c r="CZ63" i="4"/>
  <c r="CZ59" i="4"/>
  <c r="CZ55" i="4"/>
  <c r="CZ51" i="4"/>
  <c r="CZ47" i="4"/>
  <c r="CZ50" i="4"/>
  <c r="CZ41" i="4"/>
  <c r="CZ37" i="4"/>
  <c r="CZ33" i="4"/>
  <c r="CZ29" i="4"/>
  <c r="CZ54" i="4"/>
  <c r="CZ40" i="4"/>
  <c r="CZ36" i="4"/>
  <c r="CZ58" i="4"/>
  <c r="CZ44" i="4"/>
  <c r="CZ43" i="4"/>
  <c r="CZ39" i="4"/>
  <c r="CZ35" i="4"/>
  <c r="CZ31" i="4"/>
  <c r="CZ27" i="4"/>
  <c r="CZ62" i="4"/>
  <c r="CZ34" i="4"/>
  <c r="CZ30" i="4"/>
  <c r="CZ25" i="4"/>
  <c r="CZ21" i="4"/>
  <c r="CZ17" i="4"/>
  <c r="CZ13" i="4"/>
  <c r="CZ38" i="4"/>
  <c r="CZ32" i="4"/>
  <c r="CZ24" i="4"/>
  <c r="CZ26" i="4"/>
  <c r="CZ23" i="4"/>
  <c r="CZ19" i="4"/>
  <c r="CZ12" i="4"/>
  <c r="CZ11" i="4"/>
  <c r="CZ8" i="4"/>
  <c r="CZ46" i="4"/>
  <c r="CZ18" i="4"/>
  <c r="CZ15" i="4"/>
  <c r="CZ10" i="4"/>
  <c r="CZ16" i="4"/>
  <c r="CZ42" i="4"/>
  <c r="CZ28" i="4"/>
  <c r="CZ22" i="4"/>
  <c r="CZ20" i="4"/>
  <c r="CZ14" i="4"/>
  <c r="CZ9" i="4"/>
  <c r="DG62" i="4"/>
  <c r="DG58" i="4"/>
  <c r="DG54" i="4"/>
  <c r="DG50" i="4"/>
  <c r="DG46" i="4"/>
  <c r="DG65" i="4"/>
  <c r="DG61" i="4"/>
  <c r="DG57" i="4"/>
  <c r="DG53" i="4"/>
  <c r="DG49" i="4"/>
  <c r="DG45" i="4"/>
  <c r="DG64" i="4"/>
  <c r="DG60" i="4"/>
  <c r="DG56" i="4"/>
  <c r="DG52" i="4"/>
  <c r="DG48" i="4"/>
  <c r="DG44" i="4"/>
  <c r="DG51" i="4"/>
  <c r="DG43" i="4"/>
  <c r="DG42" i="4"/>
  <c r="DG38" i="4"/>
  <c r="DG34" i="4"/>
  <c r="DG30" i="4"/>
  <c r="DG55" i="4"/>
  <c r="DG41" i="4"/>
  <c r="DG37" i="4"/>
  <c r="DG59" i="4"/>
  <c r="DG40" i="4"/>
  <c r="DG36" i="4"/>
  <c r="DG32" i="4"/>
  <c r="DG28" i="4"/>
  <c r="DG47" i="4"/>
  <c r="DG31" i="4"/>
  <c r="DG63" i="4"/>
  <c r="DG35" i="4"/>
  <c r="DG33" i="4"/>
  <c r="DG26" i="4"/>
  <c r="DG22" i="4"/>
  <c r="DG18" i="4"/>
  <c r="DG14" i="4"/>
  <c r="DG39" i="4"/>
  <c r="DG27" i="4"/>
  <c r="DG25" i="4"/>
  <c r="DG21" i="4"/>
  <c r="DG29" i="4"/>
  <c r="DG17" i="4"/>
  <c r="DG15" i="4"/>
  <c r="DG8" i="4"/>
  <c r="DG9" i="4"/>
  <c r="DG23" i="4"/>
  <c r="DG20" i="4"/>
  <c r="DG13" i="4"/>
  <c r="DG11" i="4"/>
  <c r="DG19" i="4"/>
  <c r="DG12" i="4"/>
  <c r="DG24" i="4"/>
  <c r="DG16" i="4"/>
  <c r="DG10" i="4"/>
  <c r="CT63" i="4"/>
  <c r="CT59" i="4"/>
  <c r="CT55" i="4"/>
  <c r="CT51" i="4"/>
  <c r="CT47" i="4"/>
  <c r="CT62" i="4"/>
  <c r="CT58" i="4"/>
  <c r="CT54" i="4"/>
  <c r="CT50" i="4"/>
  <c r="CT46" i="4"/>
  <c r="CT65" i="4"/>
  <c r="CT61" i="4"/>
  <c r="CT57" i="4"/>
  <c r="CT53" i="4"/>
  <c r="CT49" i="4"/>
  <c r="CT45" i="4"/>
  <c r="CT64" i="4"/>
  <c r="CT48" i="4"/>
  <c r="CT43" i="4"/>
  <c r="CT39" i="4"/>
  <c r="CT35" i="4"/>
  <c r="CT31" i="4"/>
  <c r="CT52" i="4"/>
  <c r="CT44" i="4"/>
  <c r="CT42" i="4"/>
  <c r="CT38" i="4"/>
  <c r="CT34" i="4"/>
  <c r="CT56" i="4"/>
  <c r="CT41" i="4"/>
  <c r="CT37" i="4"/>
  <c r="CT33" i="4"/>
  <c r="CT29" i="4"/>
  <c r="CT30" i="4"/>
  <c r="CT32" i="4"/>
  <c r="CT27" i="4"/>
  <c r="CT23" i="4"/>
  <c r="CT19" i="4"/>
  <c r="CT15" i="4"/>
  <c r="CT60" i="4"/>
  <c r="CT36" i="4"/>
  <c r="CT26" i="4"/>
  <c r="CT22" i="4"/>
  <c r="CT40" i="4"/>
  <c r="CT16" i="4"/>
  <c r="CT9" i="4"/>
  <c r="CT8" i="4"/>
  <c r="CT28" i="4"/>
  <c r="CT25" i="4"/>
  <c r="CT24" i="4"/>
  <c r="CT21" i="4"/>
  <c r="CT18" i="4"/>
  <c r="CT12" i="4"/>
  <c r="CT20" i="4"/>
  <c r="CT17" i="4"/>
  <c r="CT14" i="4"/>
  <c r="CT11" i="4"/>
  <c r="CT13" i="4"/>
  <c r="CT10" i="4"/>
  <c r="CX63" i="4"/>
  <c r="CX59" i="4"/>
  <c r="CX55" i="4"/>
  <c r="CX51" i="4"/>
  <c r="CX47" i="4"/>
  <c r="CX62" i="4"/>
  <c r="CX58" i="4"/>
  <c r="CX54" i="4"/>
  <c r="CX50" i="4"/>
  <c r="CX46" i="4"/>
  <c r="CX65" i="4"/>
  <c r="CX61" i="4"/>
  <c r="CX57" i="4"/>
  <c r="CX53" i="4"/>
  <c r="CX49" i="4"/>
  <c r="CX45" i="4"/>
  <c r="CX52" i="4"/>
  <c r="CX43" i="4"/>
  <c r="CX39" i="4"/>
  <c r="CX35" i="4"/>
  <c r="CX31" i="4"/>
  <c r="CX27" i="4"/>
  <c r="CX56" i="4"/>
  <c r="CX42" i="4"/>
  <c r="CX38" i="4"/>
  <c r="CX34" i="4"/>
  <c r="CX60" i="4"/>
  <c r="CX41" i="4"/>
  <c r="CX37" i="4"/>
  <c r="CX33" i="4"/>
  <c r="CX29" i="4"/>
  <c r="CX48" i="4"/>
  <c r="CX44" i="4"/>
  <c r="CX36" i="4"/>
  <c r="CX28" i="4"/>
  <c r="CX23" i="4"/>
  <c r="CX19" i="4"/>
  <c r="CX15" i="4"/>
  <c r="CX64" i="4"/>
  <c r="CX40" i="4"/>
  <c r="CX30" i="4"/>
  <c r="CX26" i="4"/>
  <c r="CX22" i="4"/>
  <c r="CX20" i="4"/>
  <c r="CX13" i="4"/>
  <c r="CX9" i="4"/>
  <c r="CX8" i="4"/>
  <c r="CX17" i="4"/>
  <c r="CX10" i="4"/>
  <c r="CX25" i="4"/>
  <c r="CX16" i="4"/>
  <c r="CX24" i="4"/>
  <c r="CX21" i="4"/>
  <c r="CX14" i="4"/>
  <c r="CX32" i="4"/>
  <c r="CX18" i="4"/>
  <c r="CX12" i="4"/>
  <c r="CX11" i="4"/>
  <c r="DC62" i="4"/>
  <c r="DC58" i="4"/>
  <c r="DC54" i="4"/>
  <c r="DC50" i="4"/>
  <c r="DC46" i="4"/>
  <c r="DC65" i="4"/>
  <c r="DC61" i="4"/>
  <c r="DC57" i="4"/>
  <c r="DC53" i="4"/>
  <c r="DC49" i="4"/>
  <c r="DC45" i="4"/>
  <c r="DC64" i="4"/>
  <c r="DC60" i="4"/>
  <c r="DC56" i="4"/>
  <c r="DC52" i="4"/>
  <c r="DC48" i="4"/>
  <c r="DC44" i="4"/>
  <c r="DC63" i="4"/>
  <c r="DC47" i="4"/>
  <c r="DC42" i="4"/>
  <c r="DC38" i="4"/>
  <c r="DC34" i="4"/>
  <c r="DC30" i="4"/>
  <c r="DC51" i="4"/>
  <c r="DC41" i="4"/>
  <c r="DC37" i="4"/>
  <c r="DC55" i="4"/>
  <c r="DC40" i="4"/>
  <c r="DC36" i="4"/>
  <c r="DC32" i="4"/>
  <c r="DC28" i="4"/>
  <c r="DC43" i="4"/>
  <c r="DC59" i="4"/>
  <c r="DC29" i="4"/>
  <c r="DC26" i="4"/>
  <c r="DC22" i="4"/>
  <c r="DC18" i="4"/>
  <c r="DC14" i="4"/>
  <c r="DC35" i="4"/>
  <c r="DC31" i="4"/>
  <c r="DC25" i="4"/>
  <c r="DC21" i="4"/>
  <c r="DC24" i="4"/>
  <c r="DC20" i="4"/>
  <c r="DC13" i="4"/>
  <c r="DC8" i="4"/>
  <c r="DC27" i="4"/>
  <c r="DC15" i="4"/>
  <c r="DC33" i="4"/>
  <c r="DC16" i="4"/>
  <c r="DC11" i="4"/>
  <c r="DC17" i="4"/>
  <c r="DC19" i="4"/>
  <c r="DC12" i="4"/>
  <c r="DC10" i="4"/>
  <c r="DC39" i="4"/>
  <c r="DC23" i="4"/>
  <c r="DC9" i="4"/>
  <c r="DF63" i="4"/>
  <c r="DF59" i="4"/>
  <c r="DF55" i="4"/>
  <c r="DF51" i="4"/>
  <c r="DF47" i="4"/>
  <c r="DF62" i="4"/>
  <c r="DF58" i="4"/>
  <c r="DF54" i="4"/>
  <c r="DF50" i="4"/>
  <c r="DF46" i="4"/>
  <c r="DF65" i="4"/>
  <c r="DF61" i="4"/>
  <c r="DF57" i="4"/>
  <c r="DF53" i="4"/>
  <c r="DF49" i="4"/>
  <c r="DF45" i="4"/>
  <c r="DF60" i="4"/>
  <c r="DF44" i="4"/>
  <c r="DF39" i="4"/>
  <c r="DF35" i="4"/>
  <c r="DF31" i="4"/>
  <c r="DF27" i="4"/>
  <c r="DF64" i="4"/>
  <c r="DF48" i="4"/>
  <c r="DF43" i="4"/>
  <c r="DF42" i="4"/>
  <c r="DF38" i="4"/>
  <c r="DF34" i="4"/>
  <c r="DF52" i="4"/>
  <c r="DF41" i="4"/>
  <c r="DF37" i="4"/>
  <c r="DF33" i="4"/>
  <c r="DF29" i="4"/>
  <c r="DF40" i="4"/>
  <c r="DF28" i="4"/>
  <c r="DF23" i="4"/>
  <c r="DF19" i="4"/>
  <c r="DF15" i="4"/>
  <c r="DF56" i="4"/>
  <c r="DF30" i="4"/>
  <c r="DF26" i="4"/>
  <c r="DF22" i="4"/>
  <c r="DF36" i="4"/>
  <c r="DF18" i="4"/>
  <c r="DF12" i="4"/>
  <c r="DF9" i="4"/>
  <c r="DF24" i="4"/>
  <c r="DF21" i="4"/>
  <c r="DF32" i="4"/>
  <c r="DF25" i="4"/>
  <c r="DF17" i="4"/>
  <c r="DF14" i="4"/>
  <c r="DF8" i="4"/>
  <c r="DF20" i="4"/>
  <c r="DF13" i="4"/>
  <c r="DF11" i="4"/>
  <c r="DF16" i="4"/>
  <c r="DF10" i="4"/>
  <c r="CU62" i="4"/>
  <c r="CU58" i="4"/>
  <c r="CU54" i="4"/>
  <c r="CU50" i="4"/>
  <c r="CU46" i="4"/>
  <c r="CU65" i="4"/>
  <c r="CU61" i="4"/>
  <c r="CU57" i="4"/>
  <c r="CU53" i="4"/>
  <c r="CU49" i="4"/>
  <c r="CU45" i="4"/>
  <c r="CU64" i="4"/>
  <c r="CU60" i="4"/>
  <c r="CU56" i="4"/>
  <c r="CU52" i="4"/>
  <c r="CU48" i="4"/>
  <c r="CU44" i="4"/>
  <c r="CU55" i="4"/>
  <c r="CU42" i="4"/>
  <c r="CU38" i="4"/>
  <c r="CU34" i="4"/>
  <c r="CU30" i="4"/>
  <c r="CU59" i="4"/>
  <c r="CU41" i="4"/>
  <c r="CU37" i="4"/>
  <c r="CU63" i="4"/>
  <c r="CU47" i="4"/>
  <c r="CU40" i="4"/>
  <c r="CU36" i="4"/>
  <c r="CU32" i="4"/>
  <c r="CU28" i="4"/>
  <c r="CU35" i="4"/>
  <c r="CU51" i="4"/>
  <c r="CU39" i="4"/>
  <c r="CU29" i="4"/>
  <c r="CU26" i="4"/>
  <c r="CU22" i="4"/>
  <c r="CU18" i="4"/>
  <c r="CU14" i="4"/>
  <c r="CU43" i="4"/>
  <c r="CU31" i="4"/>
  <c r="CU25" i="4"/>
  <c r="CU21" i="4"/>
  <c r="CU24" i="4"/>
  <c r="CU19" i="4"/>
  <c r="CU12" i="4"/>
  <c r="CU8" i="4"/>
  <c r="CU23" i="4"/>
  <c r="CU9" i="4"/>
  <c r="CU27" i="4"/>
  <c r="CU17" i="4"/>
  <c r="CU15" i="4"/>
  <c r="CU11" i="4"/>
  <c r="CU33" i="4"/>
  <c r="CU20" i="4"/>
  <c r="CU13" i="4"/>
  <c r="CU10" i="4"/>
  <c r="CU16" i="4"/>
  <c r="CV65" i="4"/>
  <c r="CV61" i="4"/>
  <c r="CV57" i="4"/>
  <c r="CV53" i="4"/>
  <c r="CV49" i="4"/>
  <c r="CV45" i="4"/>
  <c r="CV64" i="4"/>
  <c r="CV60" i="4"/>
  <c r="CV56" i="4"/>
  <c r="CV52" i="4"/>
  <c r="CV48" i="4"/>
  <c r="CV63" i="4"/>
  <c r="CV59" i="4"/>
  <c r="CV55" i="4"/>
  <c r="CV51" i="4"/>
  <c r="CV47" i="4"/>
  <c r="CV62" i="4"/>
  <c r="CV46" i="4"/>
  <c r="CV44" i="4"/>
  <c r="CV41" i="4"/>
  <c r="CV37" i="4"/>
  <c r="CV33" i="4"/>
  <c r="CV29" i="4"/>
  <c r="CV50" i="4"/>
  <c r="CV40" i="4"/>
  <c r="CV36" i="4"/>
  <c r="CV54" i="4"/>
  <c r="CV43" i="4"/>
  <c r="CV39" i="4"/>
  <c r="CV35" i="4"/>
  <c r="CV31" i="4"/>
  <c r="CV27" i="4"/>
  <c r="CV58" i="4"/>
  <c r="CV42" i="4"/>
  <c r="CV32" i="4"/>
  <c r="CV25" i="4"/>
  <c r="CV21" i="4"/>
  <c r="CV17" i="4"/>
  <c r="CV13" i="4"/>
  <c r="CV34" i="4"/>
  <c r="CV28" i="4"/>
  <c r="CV24" i="4"/>
  <c r="CV22" i="4"/>
  <c r="CV18" i="4"/>
  <c r="CV15" i="4"/>
  <c r="CV11" i="4"/>
  <c r="CV30" i="4"/>
  <c r="CV20" i="4"/>
  <c r="CV14" i="4"/>
  <c r="CV10" i="4"/>
  <c r="CV12" i="4"/>
  <c r="CV8" i="4"/>
  <c r="CV38" i="4"/>
  <c r="CV26" i="4"/>
  <c r="CV23" i="4"/>
  <c r="CV16" i="4"/>
  <c r="CV9" i="4"/>
  <c r="CV19" i="4"/>
  <c r="CY62" i="4"/>
  <c r="CY58" i="4"/>
  <c r="CY54" i="4"/>
  <c r="CY50" i="4"/>
  <c r="CY46" i="4"/>
  <c r="CY65" i="4"/>
  <c r="CY61" i="4"/>
  <c r="CY57" i="4"/>
  <c r="CY53" i="4"/>
  <c r="CY49" i="4"/>
  <c r="CY45" i="4"/>
  <c r="CY64" i="4"/>
  <c r="CY60" i="4"/>
  <c r="CY56" i="4"/>
  <c r="CY52" i="4"/>
  <c r="CY48" i="4"/>
  <c r="CY44" i="4"/>
  <c r="CY59" i="4"/>
  <c r="CY42" i="4"/>
  <c r="CY38" i="4"/>
  <c r="CY34" i="4"/>
  <c r="CY30" i="4"/>
  <c r="CY63" i="4"/>
  <c r="CY47" i="4"/>
  <c r="CY41" i="4"/>
  <c r="CY37" i="4"/>
  <c r="CY51" i="4"/>
  <c r="CY40" i="4"/>
  <c r="CY36" i="4"/>
  <c r="CY32" i="4"/>
  <c r="CY28" i="4"/>
  <c r="CY39" i="4"/>
  <c r="CY31" i="4"/>
  <c r="CY55" i="4"/>
  <c r="CY43" i="4"/>
  <c r="CY33" i="4"/>
  <c r="CY26" i="4"/>
  <c r="CY22" i="4"/>
  <c r="CY18" i="4"/>
  <c r="CY14" i="4"/>
  <c r="CY27" i="4"/>
  <c r="CY25" i="4"/>
  <c r="CY21" i="4"/>
  <c r="CY16" i="4"/>
  <c r="CY8" i="4"/>
  <c r="CY29" i="4"/>
  <c r="CY23" i="4"/>
  <c r="CY19" i="4"/>
  <c r="CY12" i="4"/>
  <c r="CY11" i="4"/>
  <c r="CY13" i="4"/>
  <c r="CY24" i="4"/>
  <c r="CY17" i="4"/>
  <c r="CY15" i="4"/>
  <c r="CY10" i="4"/>
  <c r="CY35" i="4"/>
  <c r="CY20" i="4"/>
  <c r="CY9" i="4"/>
  <c r="DB63" i="4"/>
  <c r="DB59" i="4"/>
  <c r="DB55" i="4"/>
  <c r="DB51" i="4"/>
  <c r="DB47" i="4"/>
  <c r="DB62" i="4"/>
  <c r="DB58" i="4"/>
  <c r="DB54" i="4"/>
  <c r="DB50" i="4"/>
  <c r="DB46" i="4"/>
  <c r="DB65" i="4"/>
  <c r="DB61" i="4"/>
  <c r="DB57" i="4"/>
  <c r="DB53" i="4"/>
  <c r="DB49" i="4"/>
  <c r="DB45" i="4"/>
  <c r="DB56" i="4"/>
  <c r="DB43" i="4"/>
  <c r="DB39" i="4"/>
  <c r="DB35" i="4"/>
  <c r="DB31" i="4"/>
  <c r="DB27" i="4"/>
  <c r="DB60" i="4"/>
  <c r="DB44" i="4"/>
  <c r="DB42" i="4"/>
  <c r="DB38" i="4"/>
  <c r="DB34" i="4"/>
  <c r="DB64" i="4"/>
  <c r="DB48" i="4"/>
  <c r="DB41" i="4"/>
  <c r="DB37" i="4"/>
  <c r="DB33" i="4"/>
  <c r="DB29" i="4"/>
  <c r="DB36" i="4"/>
  <c r="DB30" i="4"/>
  <c r="DB40" i="4"/>
  <c r="DB32" i="4"/>
  <c r="DB23" i="4"/>
  <c r="DB19" i="4"/>
  <c r="DB15" i="4"/>
  <c r="DB52" i="4"/>
  <c r="DB26" i="4"/>
  <c r="DB22" i="4"/>
  <c r="DB17" i="4"/>
  <c r="DB14" i="4"/>
  <c r="DB9" i="4"/>
  <c r="DB8" i="4"/>
  <c r="DB18" i="4"/>
  <c r="DB28" i="4"/>
  <c r="DB24" i="4"/>
  <c r="DB21" i="4"/>
  <c r="DB20" i="4"/>
  <c r="DB13" i="4"/>
  <c r="DB10" i="4"/>
  <c r="DB16" i="4"/>
  <c r="DB11" i="4"/>
  <c r="DB25" i="4"/>
  <c r="DB12" i="4"/>
  <c r="BN51" i="1"/>
  <c r="BN52" i="1"/>
  <c r="BV48" i="1"/>
  <c r="ET5" i="5" s="1"/>
  <c r="BV49" i="1"/>
  <c r="EW5" i="5" s="1"/>
  <c r="BV50" i="1"/>
  <c r="EZ5" i="5" s="1"/>
  <c r="BV51" i="1"/>
  <c r="FC5" i="5" s="1"/>
  <c r="BV52" i="1"/>
  <c r="FF5" i="5" s="1"/>
  <c r="BV53" i="1"/>
  <c r="FI5" i="5" s="1"/>
  <c r="BV54" i="1"/>
  <c r="FL5" i="5" s="1"/>
  <c r="BV55" i="1"/>
  <c r="FO5" i="5" s="1"/>
  <c r="BV56" i="1"/>
  <c r="FR5" i="5" s="1"/>
  <c r="BV57" i="1"/>
  <c r="FU5" i="5" s="1"/>
  <c r="BV58" i="1"/>
  <c r="FX5" i="5" s="1"/>
  <c r="BV59" i="1"/>
  <c r="GA5" i="5" s="1"/>
  <c r="BV47" i="1"/>
  <c r="EQ5" i="5" s="1"/>
  <c r="BV33" i="1"/>
  <c r="DA5" i="5" s="1"/>
  <c r="BV34" i="1"/>
  <c r="DD5" i="5" s="1"/>
  <c r="BV35" i="1"/>
  <c r="DG5" i="5" s="1"/>
  <c r="BV36" i="1"/>
  <c r="DJ5" i="5" s="1"/>
  <c r="BV37" i="1"/>
  <c r="DM5" i="5" s="1"/>
  <c r="BV38" i="1"/>
  <c r="DP5" i="5" s="1"/>
  <c r="BV39" i="1"/>
  <c r="DS5" i="5" s="1"/>
  <c r="BV40" i="1"/>
  <c r="DV5" i="5" s="1"/>
  <c r="BV41" i="1"/>
  <c r="DY5" i="5" s="1"/>
  <c r="BV42" i="1"/>
  <c r="EB5" i="5" s="1"/>
  <c r="BV43" i="1"/>
  <c r="EE5" i="5" s="1"/>
  <c r="BV44" i="1"/>
  <c r="EH5" i="5" s="1"/>
  <c r="BV45" i="1"/>
  <c r="EK5" i="5" s="1"/>
  <c r="BV46" i="1"/>
  <c r="EN5" i="5" s="1"/>
  <c r="BV32" i="1"/>
  <c r="CX5" i="5" s="1"/>
  <c r="BV18" i="1"/>
  <c r="BH5" i="5" s="1"/>
  <c r="BV19" i="1"/>
  <c r="BK5" i="5" s="1"/>
  <c r="BV20" i="1"/>
  <c r="BN5" i="5" s="1"/>
  <c r="BV21" i="1"/>
  <c r="BQ5" i="5" s="1"/>
  <c r="BV22" i="1"/>
  <c r="BT5" i="5" s="1"/>
  <c r="BV23" i="1"/>
  <c r="BW5" i="5" s="1"/>
  <c r="BV24" i="1"/>
  <c r="BZ5" i="5" s="1"/>
  <c r="BV25" i="1"/>
  <c r="CC5" i="5" s="1"/>
  <c r="BV26" i="1"/>
  <c r="CF5" i="5" s="1"/>
  <c r="BV27" i="1"/>
  <c r="CI5" i="5" s="1"/>
  <c r="BV28" i="1"/>
  <c r="CL5" i="5" s="1"/>
  <c r="BV29" i="1"/>
  <c r="CO5" i="5" s="1"/>
  <c r="BV30" i="1"/>
  <c r="CR5" i="5" s="1"/>
  <c r="BV31" i="1"/>
  <c r="CU5" i="5" s="1"/>
  <c r="BV17" i="1"/>
  <c r="BE5" i="5" s="1"/>
  <c r="BV16" i="1"/>
  <c r="BB5" i="5" s="1"/>
  <c r="BV3" i="1"/>
  <c r="O5" i="5" s="1"/>
  <c r="BV4" i="1"/>
  <c r="R5" i="5" s="1"/>
  <c r="BV5" i="1"/>
  <c r="U5" i="5" s="1"/>
  <c r="BV6" i="1"/>
  <c r="X5" i="5" s="1"/>
  <c r="BV7" i="1"/>
  <c r="AA5" i="5" s="1"/>
  <c r="BV8" i="1"/>
  <c r="AD5" i="5" s="1"/>
  <c r="BV9" i="1"/>
  <c r="AG5" i="5" s="1"/>
  <c r="BV10" i="1"/>
  <c r="AJ5" i="5" s="1"/>
  <c r="BV11" i="1"/>
  <c r="AM5" i="5" s="1"/>
  <c r="BV12" i="1"/>
  <c r="AP5" i="5" s="1"/>
  <c r="BV13" i="1"/>
  <c r="AS5" i="5" s="1"/>
  <c r="BV14" i="1"/>
  <c r="AV5" i="5" s="1"/>
  <c r="BV15" i="1"/>
  <c r="AY5" i="5" s="1"/>
  <c r="BV2" i="1"/>
  <c r="L5" i="5" s="1"/>
  <c r="CB3" i="1" l="1"/>
  <c r="AV39" i="1" s="1"/>
  <c r="CB52" i="1"/>
  <c r="CB2" i="1"/>
  <c r="AV38" i="1" s="1"/>
  <c r="CB59" i="1"/>
  <c r="CB56" i="1"/>
  <c r="CB51" i="1"/>
  <c r="CB58" i="1"/>
  <c r="CB54" i="1"/>
  <c r="CB50" i="1"/>
  <c r="CB46" i="1"/>
  <c r="CB42" i="1"/>
  <c r="CB38" i="1"/>
  <c r="CB34" i="1"/>
  <c r="CB30" i="1"/>
  <c r="CB26" i="1"/>
  <c r="CB22" i="1"/>
  <c r="CB18" i="1"/>
  <c r="CB14" i="1"/>
  <c r="CB10" i="1"/>
  <c r="CB6" i="1"/>
  <c r="CB47" i="1"/>
  <c r="CB57" i="1"/>
  <c r="CB53" i="1"/>
  <c r="CB49" i="1"/>
  <c r="CB45" i="1"/>
  <c r="CB41" i="1"/>
  <c r="CB37" i="1"/>
  <c r="CB33" i="1"/>
  <c r="BH39" i="1" s="1"/>
  <c r="CB29" i="1"/>
  <c r="CB25" i="1"/>
  <c r="CB21" i="1"/>
  <c r="CB17" i="1"/>
  <c r="CB13" i="1"/>
  <c r="CB9" i="1"/>
  <c r="CB5" i="1"/>
  <c r="BN38" i="1"/>
  <c r="CB48" i="1"/>
  <c r="BN39" i="1" s="1"/>
  <c r="CB44" i="1"/>
  <c r="CB40" i="1"/>
  <c r="CB36" i="1"/>
  <c r="CB32" i="1"/>
  <c r="CB28" i="1"/>
  <c r="CB24" i="1"/>
  <c r="CB20" i="1"/>
  <c r="CB16" i="1"/>
  <c r="CB12" i="1"/>
  <c r="CB8" i="1"/>
  <c r="CB4" i="1"/>
  <c r="CB55" i="1"/>
  <c r="CB43" i="1"/>
  <c r="CB39" i="1"/>
  <c r="CB35" i="1"/>
  <c r="CB31" i="1"/>
  <c r="CB27" i="1"/>
  <c r="CB23" i="1"/>
  <c r="CB19" i="1"/>
  <c r="CB15" i="1"/>
  <c r="CB11" i="1"/>
  <c r="CB7" i="1"/>
  <c r="BH38" i="1" l="1"/>
  <c r="BB39" i="1"/>
  <c r="AV43" i="1"/>
  <c r="BB43" i="1"/>
  <c r="BH43" i="1"/>
  <c r="BN43" i="1"/>
  <c r="AV44" i="1"/>
  <c r="BB44" i="1"/>
  <c r="BH44" i="1"/>
  <c r="BN44" i="1"/>
  <c r="AV41" i="1"/>
  <c r="BB41" i="1"/>
  <c r="BH41" i="1"/>
  <c r="BN41" i="1"/>
  <c r="AV42" i="1"/>
  <c r="BB42" i="1"/>
  <c r="BH42" i="1"/>
  <c r="BN42" i="1"/>
  <c r="AV47" i="1"/>
  <c r="BB47" i="1"/>
  <c r="BH47" i="1"/>
  <c r="BN47" i="1"/>
  <c r="AV48" i="1"/>
  <c r="BB48" i="1"/>
  <c r="BH48" i="1"/>
  <c r="BN48" i="1"/>
  <c r="AV45" i="1"/>
  <c r="BB45" i="1"/>
  <c r="BH45" i="1"/>
  <c r="BN45" i="1"/>
  <c r="AV46" i="1"/>
  <c r="BB46" i="1"/>
  <c r="BH46" i="1"/>
  <c r="BN46" i="1"/>
  <c r="AV40" i="1"/>
  <c r="BB40" i="1"/>
  <c r="BH40" i="1"/>
  <c r="BN40" i="1"/>
  <c r="AV51" i="1"/>
  <c r="BB51" i="1"/>
  <c r="BH51" i="1"/>
  <c r="AV52" i="1"/>
  <c r="BB38" i="1"/>
  <c r="BB52" i="1"/>
  <c r="BH52" i="1"/>
  <c r="AV49" i="1"/>
  <c r="BB49" i="1"/>
  <c r="BH49" i="1"/>
  <c r="BN49" i="1"/>
  <c r="AV50" i="1"/>
  <c r="BB50" i="1"/>
  <c r="BH50" i="1"/>
  <c r="BN50" i="1"/>
  <c r="BE70" i="4" l="1"/>
  <c r="BD70" i="4"/>
  <c r="BG70" i="4" s="1"/>
  <c r="BB7" i="4"/>
  <c r="H70" i="4"/>
  <c r="G70" i="4"/>
  <c r="B65" i="4"/>
  <c r="B64" i="4"/>
  <c r="B63" i="4"/>
  <c r="B62" i="4"/>
  <c r="B61"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HW41" i="4" l="1"/>
  <c r="HO41" i="4"/>
  <c r="FW41" i="4"/>
  <c r="HG41" i="4"/>
  <c r="GY41" i="4"/>
  <c r="GQ41" i="4"/>
  <c r="FX41" i="4"/>
  <c r="FZ41" i="4"/>
  <c r="FY41" i="4"/>
  <c r="FV41" i="4"/>
  <c r="HW49" i="4"/>
  <c r="HO49" i="4"/>
  <c r="FW49" i="4"/>
  <c r="HG49" i="4"/>
  <c r="GY49" i="4"/>
  <c r="GQ49" i="4"/>
  <c r="FZ49" i="4"/>
  <c r="FX49" i="4"/>
  <c r="FV49" i="4"/>
  <c r="FY49" i="4"/>
  <c r="HW57" i="4"/>
  <c r="HO57" i="4"/>
  <c r="FW57" i="4"/>
  <c r="HG57" i="4"/>
  <c r="FV57" i="4"/>
  <c r="GY57" i="4"/>
  <c r="GQ57" i="4"/>
  <c r="FX57" i="4"/>
  <c r="FZ57" i="4"/>
  <c r="FY57" i="4"/>
  <c r="HW65" i="4"/>
  <c r="HO65" i="4"/>
  <c r="FW65" i="4"/>
  <c r="HG65" i="4"/>
  <c r="FV65" i="4"/>
  <c r="GY65" i="4"/>
  <c r="GQ65" i="4"/>
  <c r="FZ65" i="4"/>
  <c r="FX65" i="4"/>
  <c r="FY65" i="4"/>
  <c r="HW34" i="4"/>
  <c r="HX34" i="4" s="1"/>
  <c r="HO34" i="4"/>
  <c r="HG34" i="4"/>
  <c r="FY34" i="4"/>
  <c r="FW34" i="4"/>
  <c r="FV34" i="4"/>
  <c r="GQ34" i="4"/>
  <c r="GY34" i="4"/>
  <c r="FZ34" i="4"/>
  <c r="FX34" i="4"/>
  <c r="FZ42" i="4"/>
  <c r="HW42" i="4"/>
  <c r="HO42" i="4"/>
  <c r="HG42" i="4"/>
  <c r="FV42" i="4"/>
  <c r="GQ42" i="4"/>
  <c r="GY42" i="4"/>
  <c r="FY42" i="4"/>
  <c r="FX42" i="4"/>
  <c r="FW42" i="4"/>
  <c r="FZ50" i="4"/>
  <c r="HW50" i="4"/>
  <c r="HO50" i="4"/>
  <c r="HG50" i="4"/>
  <c r="FV50" i="4"/>
  <c r="GY50" i="4"/>
  <c r="GQ50" i="4"/>
  <c r="FX50" i="4"/>
  <c r="FY50" i="4"/>
  <c r="FW50" i="4"/>
  <c r="FZ58" i="4"/>
  <c r="FY58" i="4"/>
  <c r="HW58" i="4"/>
  <c r="FX58" i="4"/>
  <c r="HO58" i="4"/>
  <c r="HG58" i="4"/>
  <c r="FV58" i="4"/>
  <c r="GQ58" i="4"/>
  <c r="FW58" i="4"/>
  <c r="GY58" i="4"/>
  <c r="HG35" i="4"/>
  <c r="GY35" i="4"/>
  <c r="GQ35" i="4"/>
  <c r="FZ35" i="4"/>
  <c r="HO35" i="4"/>
  <c r="HW35" i="4"/>
  <c r="FY35" i="4"/>
  <c r="FV35" i="4"/>
  <c r="FX35" i="4"/>
  <c r="FW35" i="4"/>
  <c r="HG51" i="4"/>
  <c r="GY51" i="4"/>
  <c r="GQ51" i="4"/>
  <c r="FY51" i="4"/>
  <c r="HO51" i="4"/>
  <c r="FX51" i="4"/>
  <c r="FW51" i="4"/>
  <c r="HW51" i="4"/>
  <c r="FZ51" i="4"/>
  <c r="FV51" i="4"/>
  <c r="HW36" i="4"/>
  <c r="HO36" i="4"/>
  <c r="HG36" i="4"/>
  <c r="GY36" i="4"/>
  <c r="GQ36" i="4"/>
  <c r="FW36" i="4"/>
  <c r="FY36" i="4"/>
  <c r="FX36" i="4"/>
  <c r="FV36" i="4"/>
  <c r="FZ36" i="4"/>
  <c r="HW44" i="4"/>
  <c r="FX44" i="4"/>
  <c r="HO44" i="4"/>
  <c r="HG44" i="4"/>
  <c r="GY44" i="4"/>
  <c r="GQ44" i="4"/>
  <c r="FZ44" i="4"/>
  <c r="FV44" i="4"/>
  <c r="FY44" i="4"/>
  <c r="FW44" i="4"/>
  <c r="HW52" i="4"/>
  <c r="FX52" i="4"/>
  <c r="HO52" i="4"/>
  <c r="HG52" i="4"/>
  <c r="GY52" i="4"/>
  <c r="GQ52" i="4"/>
  <c r="FV52" i="4"/>
  <c r="FY52" i="4"/>
  <c r="FW52" i="4"/>
  <c r="FZ52" i="4"/>
  <c r="HW60" i="4"/>
  <c r="FX60" i="4"/>
  <c r="HO60" i="4"/>
  <c r="FW60" i="4"/>
  <c r="HG60" i="4"/>
  <c r="FV60" i="4"/>
  <c r="GY60" i="4"/>
  <c r="GQ60" i="4"/>
  <c r="FY60" i="4"/>
  <c r="FZ60" i="4"/>
  <c r="GQ37" i="4"/>
  <c r="HW37" i="4"/>
  <c r="HO37" i="4"/>
  <c r="FZ37" i="4"/>
  <c r="HG37" i="4"/>
  <c r="GY37" i="4"/>
  <c r="FX37" i="4"/>
  <c r="FW37" i="4"/>
  <c r="FY37" i="4"/>
  <c r="FV37" i="4"/>
  <c r="GQ45" i="4"/>
  <c r="HW45" i="4"/>
  <c r="HO45" i="4"/>
  <c r="FW45" i="4"/>
  <c r="GY45" i="4"/>
  <c r="FY45" i="4"/>
  <c r="FV45" i="4"/>
  <c r="HG45" i="4"/>
  <c r="FZ45" i="4"/>
  <c r="FX45" i="4"/>
  <c r="GQ53" i="4"/>
  <c r="HW53" i="4"/>
  <c r="HO53" i="4"/>
  <c r="FW53" i="4"/>
  <c r="FY53" i="4"/>
  <c r="FX53" i="4"/>
  <c r="GY53" i="4"/>
  <c r="HG53" i="4"/>
  <c r="FZ53" i="4"/>
  <c r="FV53" i="4"/>
  <c r="GQ61" i="4"/>
  <c r="FZ61" i="4"/>
  <c r="FY61" i="4"/>
  <c r="HW61" i="4"/>
  <c r="HO61" i="4"/>
  <c r="FW61" i="4"/>
  <c r="GY61" i="4"/>
  <c r="HG61" i="4"/>
  <c r="FX61" i="4"/>
  <c r="FV61" i="4"/>
  <c r="HG43" i="4"/>
  <c r="GY43" i="4"/>
  <c r="GQ43" i="4"/>
  <c r="FY43" i="4"/>
  <c r="FX43" i="4"/>
  <c r="HW43" i="4"/>
  <c r="HX43" i="4" s="1"/>
  <c r="HO43" i="4"/>
  <c r="FV43" i="4"/>
  <c r="FZ43" i="4"/>
  <c r="FW43" i="4"/>
  <c r="HO38" i="4"/>
  <c r="HP38" i="4" s="1"/>
  <c r="HG38" i="4"/>
  <c r="GY38" i="4"/>
  <c r="GQ38" i="4"/>
  <c r="HW38" i="4"/>
  <c r="FZ38" i="4"/>
  <c r="FW38" i="4"/>
  <c r="FY38" i="4"/>
  <c r="FV38" i="4"/>
  <c r="FX38" i="4"/>
  <c r="HO54" i="4"/>
  <c r="HG54" i="4"/>
  <c r="FV54" i="4"/>
  <c r="GY54" i="4"/>
  <c r="GQ54" i="4"/>
  <c r="FZ54" i="4"/>
  <c r="FW54" i="4"/>
  <c r="HW54" i="4"/>
  <c r="FY54" i="4"/>
  <c r="FX54" i="4"/>
  <c r="HW39" i="4"/>
  <c r="HO39" i="4"/>
  <c r="HG39" i="4"/>
  <c r="GY39" i="4"/>
  <c r="FX39" i="4"/>
  <c r="FV39" i="4"/>
  <c r="FZ39" i="4"/>
  <c r="GQ39" i="4"/>
  <c r="FY39" i="4"/>
  <c r="FW39" i="4"/>
  <c r="FY47" i="4"/>
  <c r="HW47" i="4"/>
  <c r="HO47" i="4"/>
  <c r="HG47" i="4"/>
  <c r="GY47" i="4"/>
  <c r="FZ47" i="4"/>
  <c r="FW47" i="4"/>
  <c r="FV47" i="4"/>
  <c r="GQ47" i="4"/>
  <c r="FX47" i="4"/>
  <c r="FY55" i="4"/>
  <c r="HW55" i="4"/>
  <c r="HO55" i="4"/>
  <c r="HP55" i="4" s="1"/>
  <c r="HG55" i="4"/>
  <c r="GY55" i="4"/>
  <c r="FZ55" i="4"/>
  <c r="GQ55" i="4"/>
  <c r="FX55" i="4"/>
  <c r="FW55" i="4"/>
  <c r="FV55" i="4"/>
  <c r="FY63" i="4"/>
  <c r="HW63" i="4"/>
  <c r="FX63" i="4"/>
  <c r="HO63" i="4"/>
  <c r="HP63" i="4" s="1"/>
  <c r="FW63" i="4"/>
  <c r="HG63" i="4"/>
  <c r="GY63" i="4"/>
  <c r="GQ63" i="4"/>
  <c r="FZ63" i="4"/>
  <c r="FV63" i="4"/>
  <c r="HG59" i="4"/>
  <c r="GY59" i="4"/>
  <c r="GQ59" i="4"/>
  <c r="FY59" i="4"/>
  <c r="FX59" i="4"/>
  <c r="FV59" i="4"/>
  <c r="HO59" i="4"/>
  <c r="FW59" i="4"/>
  <c r="FZ59" i="4"/>
  <c r="HW59" i="4"/>
  <c r="HX59" i="4" s="1"/>
  <c r="HO46" i="4"/>
  <c r="HG46" i="4"/>
  <c r="FV46" i="4"/>
  <c r="GY46" i="4"/>
  <c r="GQ46" i="4"/>
  <c r="FZ46" i="4"/>
  <c r="HW46" i="4"/>
  <c r="FW46" i="4"/>
  <c r="FY46" i="4"/>
  <c r="FX46" i="4"/>
  <c r="HO62" i="4"/>
  <c r="HG62" i="4"/>
  <c r="FV62" i="4"/>
  <c r="GY62" i="4"/>
  <c r="GQ62" i="4"/>
  <c r="FZ62" i="4"/>
  <c r="FY62" i="4"/>
  <c r="HW62" i="4"/>
  <c r="FW62" i="4"/>
  <c r="FX62" i="4"/>
  <c r="GY40" i="4"/>
  <c r="GQ40" i="4"/>
  <c r="HW40" i="4"/>
  <c r="FX40" i="4"/>
  <c r="FZ40" i="4"/>
  <c r="FY40" i="4"/>
  <c r="HG40" i="4"/>
  <c r="HO40" i="4"/>
  <c r="FW40" i="4"/>
  <c r="FV40" i="4"/>
  <c r="GY48" i="4"/>
  <c r="GQ48" i="4"/>
  <c r="HW48" i="4"/>
  <c r="FX48" i="4"/>
  <c r="HG48" i="4"/>
  <c r="HO48" i="4"/>
  <c r="FW48" i="4"/>
  <c r="FV48" i="4"/>
  <c r="FZ48" i="4"/>
  <c r="FY48" i="4"/>
  <c r="GY56" i="4"/>
  <c r="GQ56" i="4"/>
  <c r="FZ56" i="4"/>
  <c r="HW56" i="4"/>
  <c r="FX56" i="4"/>
  <c r="FW56" i="4"/>
  <c r="HO56" i="4"/>
  <c r="HP56" i="4" s="1"/>
  <c r="HG56" i="4"/>
  <c r="FY56" i="4"/>
  <c r="FV56" i="4"/>
  <c r="GY64" i="4"/>
  <c r="GQ64" i="4"/>
  <c r="FZ64" i="4"/>
  <c r="HW64" i="4"/>
  <c r="FX64" i="4"/>
  <c r="HG64" i="4"/>
  <c r="FY64" i="4"/>
  <c r="HO64" i="4"/>
  <c r="FW64" i="4"/>
  <c r="FV64" i="4"/>
  <c r="AS14" i="6"/>
  <c r="AS22" i="6"/>
  <c r="AS30" i="6"/>
  <c r="AS38" i="6"/>
  <c r="AS50" i="6"/>
  <c r="AS58" i="6"/>
  <c r="AS15" i="6"/>
  <c r="AS23" i="6"/>
  <c r="AS35" i="6"/>
  <c r="AS43" i="6"/>
  <c r="AS59" i="6"/>
  <c r="AS12" i="6"/>
  <c r="AS16" i="6"/>
  <c r="AS20" i="6"/>
  <c r="AS24" i="6"/>
  <c r="AS28" i="6"/>
  <c r="AS32" i="6"/>
  <c r="AS36" i="6"/>
  <c r="AS40" i="6"/>
  <c r="AS44" i="6"/>
  <c r="AS48" i="6"/>
  <c r="AS52" i="6"/>
  <c r="AS56" i="6"/>
  <c r="AS60" i="6"/>
  <c r="AS64" i="6"/>
  <c r="AS18" i="6"/>
  <c r="AS26" i="6"/>
  <c r="AS34" i="6"/>
  <c r="AS42" i="6"/>
  <c r="AS46" i="6"/>
  <c r="AS54" i="6"/>
  <c r="AS62" i="6"/>
  <c r="AS11" i="6"/>
  <c r="AS19" i="6"/>
  <c r="AS27" i="6"/>
  <c r="AS31" i="6"/>
  <c r="AS39" i="6"/>
  <c r="AS47" i="6"/>
  <c r="AS51" i="6"/>
  <c r="AS55" i="6"/>
  <c r="AS63" i="6"/>
  <c r="AS13" i="6"/>
  <c r="AS17" i="6"/>
  <c r="AS21" i="6"/>
  <c r="AS25" i="6"/>
  <c r="AS29" i="6"/>
  <c r="AS33" i="6"/>
  <c r="AS37" i="6"/>
  <c r="AS41" i="6"/>
  <c r="AS45" i="6"/>
  <c r="AS49" i="6"/>
  <c r="AS53" i="6"/>
  <c r="AS57" i="6"/>
  <c r="AS61" i="6"/>
  <c r="AS65" i="6"/>
  <c r="AS10" i="6"/>
  <c r="AS9" i="6"/>
  <c r="AS8" i="6"/>
  <c r="BB9" i="4"/>
  <c r="BA9" i="4"/>
  <c r="BB17" i="4"/>
  <c r="BA17" i="4"/>
  <c r="BB10" i="4"/>
  <c r="BA10" i="4"/>
  <c r="BB14" i="4"/>
  <c r="BA14" i="4"/>
  <c r="BB18" i="4"/>
  <c r="BA18" i="4"/>
  <c r="BB22" i="4"/>
  <c r="BA22" i="4"/>
  <c r="BB26" i="4"/>
  <c r="BA26" i="4"/>
  <c r="BB30" i="4"/>
  <c r="BA30" i="4"/>
  <c r="BB38" i="4"/>
  <c r="BA38" i="4"/>
  <c r="BB46" i="4"/>
  <c r="BA46" i="4"/>
  <c r="BB54" i="4"/>
  <c r="BA54" i="4"/>
  <c r="BB62" i="4"/>
  <c r="BA62" i="4"/>
  <c r="BB15" i="4"/>
  <c r="BA15" i="4"/>
  <c r="BB19" i="4"/>
  <c r="BA19" i="4"/>
  <c r="BA23" i="4"/>
  <c r="BB27" i="4"/>
  <c r="BA27" i="4"/>
  <c r="BB31" i="4"/>
  <c r="BA31" i="4"/>
  <c r="BB35" i="4"/>
  <c r="BA35" i="4"/>
  <c r="BA39" i="4"/>
  <c r="BB43" i="4"/>
  <c r="BA43" i="4"/>
  <c r="BB51" i="4"/>
  <c r="BA51" i="4"/>
  <c r="BA55" i="4"/>
  <c r="BA59" i="4"/>
  <c r="BB11" i="4"/>
  <c r="BA11" i="4"/>
  <c r="BB12" i="4"/>
  <c r="BA12" i="4"/>
  <c r="BB16" i="4"/>
  <c r="BA16" i="4"/>
  <c r="BB20" i="4"/>
  <c r="BA20" i="4"/>
  <c r="BB24" i="4"/>
  <c r="BA24" i="4"/>
  <c r="BB28" i="4"/>
  <c r="BA28" i="4"/>
  <c r="BB32" i="4"/>
  <c r="BA32" i="4"/>
  <c r="BB36" i="4"/>
  <c r="BA36" i="4"/>
  <c r="BA44" i="4"/>
  <c r="BA52" i="4"/>
  <c r="BB60" i="4"/>
  <c r="BA60" i="4"/>
  <c r="BA64" i="4"/>
  <c r="BB13" i="4"/>
  <c r="BA13" i="4"/>
  <c r="BB21" i="4"/>
  <c r="BA21" i="4"/>
  <c r="BB25" i="4"/>
  <c r="BA25" i="4"/>
  <c r="BB29" i="4"/>
  <c r="BA29" i="4"/>
  <c r="BB33" i="4"/>
  <c r="BA33" i="4"/>
  <c r="BA41" i="4"/>
  <c r="BB49" i="4"/>
  <c r="BA49" i="4"/>
  <c r="BB57" i="4"/>
  <c r="BA57" i="4"/>
  <c r="BB65" i="4"/>
  <c r="BA65" i="4"/>
  <c r="BD7" i="4"/>
  <c r="BD63" i="4"/>
  <c r="BD61" i="4"/>
  <c r="BD57" i="4"/>
  <c r="BD55" i="4"/>
  <c r="BD53" i="4"/>
  <c r="BD49" i="4"/>
  <c r="BD47" i="4"/>
  <c r="BD45" i="4"/>
  <c r="BD39" i="4"/>
  <c r="BD37" i="4"/>
  <c r="BD33" i="4"/>
  <c r="BD31" i="4"/>
  <c r="BD29" i="4"/>
  <c r="BD27" i="4"/>
  <c r="BD25" i="4"/>
  <c r="BD23" i="4"/>
  <c r="BD21" i="4"/>
  <c r="BD19" i="4"/>
  <c r="BD17" i="4"/>
  <c r="BD15" i="4"/>
  <c r="BD13" i="4"/>
  <c r="BD11" i="4"/>
  <c r="BD9" i="4"/>
  <c r="BD64" i="4"/>
  <c r="BD62" i="4"/>
  <c r="BD58" i="4"/>
  <c r="BD54" i="4"/>
  <c r="BD48" i="4"/>
  <c r="BD46" i="4"/>
  <c r="BD42" i="4"/>
  <c r="BD40" i="4"/>
  <c r="BD38" i="4"/>
  <c r="BD32" i="4"/>
  <c r="BD30" i="4"/>
  <c r="BD28" i="4"/>
  <c r="BD26" i="4"/>
  <c r="BD24" i="4"/>
  <c r="BD22" i="4"/>
  <c r="BD20" i="4"/>
  <c r="BD18" i="4"/>
  <c r="BD16" i="4"/>
  <c r="BD14" i="4"/>
  <c r="BD12" i="4"/>
  <c r="BD10" i="4"/>
  <c r="BE61" i="4"/>
  <c r="BE55" i="4"/>
  <c r="BE51" i="4"/>
  <c r="BE43" i="4"/>
  <c r="BE39" i="4"/>
  <c r="BE35" i="4"/>
  <c r="BE31" i="4"/>
  <c r="BE27" i="4"/>
  <c r="BE23" i="4"/>
  <c r="BE19" i="4"/>
  <c r="BE15" i="4"/>
  <c r="BE11" i="4"/>
  <c r="BE64" i="4"/>
  <c r="BE62" i="4"/>
  <c r="BE58" i="4"/>
  <c r="BE56" i="4"/>
  <c r="BE54" i="4"/>
  <c r="BE48" i="4"/>
  <c r="BE46" i="4"/>
  <c r="BE42" i="4"/>
  <c r="BE40" i="4"/>
  <c r="BE38" i="4"/>
  <c r="BE32" i="4"/>
  <c r="BE30" i="4"/>
  <c r="BE28" i="4"/>
  <c r="BE26" i="4"/>
  <c r="BE24" i="4"/>
  <c r="BE22" i="4"/>
  <c r="BE20" i="4"/>
  <c r="BE18" i="4"/>
  <c r="BE16" i="4"/>
  <c r="BE14" i="4"/>
  <c r="BE12" i="4"/>
  <c r="BE10" i="4"/>
  <c r="BE63" i="4"/>
  <c r="BE57" i="4"/>
  <c r="BE53" i="4"/>
  <c r="BE49" i="4"/>
  <c r="BE41" i="4"/>
  <c r="BE37" i="4"/>
  <c r="BE33" i="4"/>
  <c r="BE29" i="4"/>
  <c r="BE25" i="4"/>
  <c r="BE21" i="4"/>
  <c r="BE17" i="4"/>
  <c r="BE13" i="4"/>
  <c r="BE9" i="4"/>
  <c r="BB23" i="4"/>
  <c r="BA50" i="4"/>
  <c r="K70" i="4"/>
  <c r="BB39" i="4"/>
  <c r="BA7" i="4"/>
  <c r="BB45" i="4"/>
  <c r="BB55" i="4"/>
  <c r="BE47" i="4"/>
  <c r="BA34" i="4"/>
  <c r="BB61" i="4"/>
  <c r="BB41" i="4"/>
  <c r="BB37" i="4"/>
  <c r="BA42" i="4"/>
  <c r="BB47" i="4"/>
  <c r="BB53" i="4"/>
  <c r="BA58" i="4"/>
  <c r="BB63" i="4"/>
  <c r="BE59" i="4"/>
  <c r="BE65" i="4"/>
  <c r="BB59" i="4"/>
  <c r="BD34" i="4"/>
  <c r="BE45" i="4"/>
  <c r="BD50" i="4"/>
  <c r="BA40" i="4"/>
  <c r="BA48" i="4"/>
  <c r="BD52" i="4"/>
  <c r="BD56" i="4"/>
  <c r="BD60" i="4"/>
  <c r="BB34" i="4"/>
  <c r="BB40" i="4"/>
  <c r="BB42" i="4"/>
  <c r="BB44" i="4"/>
  <c r="BB48" i="4"/>
  <c r="BB50" i="4"/>
  <c r="BB52" i="4"/>
  <c r="BB56" i="4"/>
  <c r="BB58" i="4"/>
  <c r="BB64" i="4"/>
  <c r="BE34" i="4"/>
  <c r="BE36" i="4"/>
  <c r="BE44" i="4"/>
  <c r="BE50" i="4"/>
  <c r="BE52" i="4"/>
  <c r="BE60" i="4"/>
  <c r="BA56" i="4"/>
  <c r="BD36" i="4"/>
  <c r="BD44" i="4"/>
  <c r="BA37" i="4"/>
  <c r="BA45" i="4"/>
  <c r="BA47" i="4"/>
  <c r="BA53" i="4"/>
  <c r="BA61" i="4"/>
  <c r="BA63" i="4"/>
  <c r="BD35" i="4"/>
  <c r="BD41" i="4"/>
  <c r="BD43" i="4"/>
  <c r="BD51" i="4"/>
  <c r="BD59" i="4"/>
  <c r="BD65" i="4"/>
  <c r="BH70" i="4"/>
  <c r="BJ70" i="4"/>
  <c r="J70" i="4"/>
  <c r="DJ3" i="4"/>
  <c r="BH7" i="4" l="1"/>
  <c r="GZ39" i="4"/>
  <c r="HP44" i="4"/>
  <c r="HH63" i="4"/>
  <c r="GU46" i="4"/>
  <c r="GV46" i="4" s="1"/>
  <c r="GR46" i="4"/>
  <c r="HP59" i="4"/>
  <c r="HH54" i="4"/>
  <c r="HH61" i="4"/>
  <c r="HH53" i="4"/>
  <c r="GZ52" i="4"/>
  <c r="HH44" i="4"/>
  <c r="HH36" i="4"/>
  <c r="GU42" i="4"/>
  <c r="GV42" i="4" s="1"/>
  <c r="GR42" i="4"/>
  <c r="GZ65" i="4"/>
  <c r="HH49" i="4"/>
  <c r="HP64" i="4"/>
  <c r="GU40" i="4"/>
  <c r="GV40" i="4" s="1"/>
  <c r="GR40" i="4"/>
  <c r="HX38" i="4"/>
  <c r="GU37" i="4"/>
  <c r="GV37" i="4" s="1"/>
  <c r="GR37" i="4"/>
  <c r="HH60" i="4"/>
  <c r="HP36" i="4"/>
  <c r="GU47" i="4"/>
  <c r="GV47" i="4" s="1"/>
  <c r="GR47" i="4"/>
  <c r="GU45" i="4"/>
  <c r="GV45" i="4" s="1"/>
  <c r="GR45" i="4"/>
  <c r="HX36" i="4"/>
  <c r="GU35" i="4"/>
  <c r="GV35" i="4" s="1"/>
  <c r="GR35" i="4"/>
  <c r="GR58" i="4"/>
  <c r="GU58" i="4"/>
  <c r="GV58" i="4" s="1"/>
  <c r="HH65" i="4"/>
  <c r="HP49" i="4"/>
  <c r="HX41" i="4"/>
  <c r="GR56" i="4"/>
  <c r="GU56" i="4"/>
  <c r="GV56" i="4" s="1"/>
  <c r="HH48" i="4"/>
  <c r="GZ48" i="4"/>
  <c r="HX62" i="4"/>
  <c r="GZ62" i="4"/>
  <c r="HX46" i="4"/>
  <c r="HH55" i="4"/>
  <c r="HP47" i="4"/>
  <c r="HP39" i="4"/>
  <c r="GU43" i="4"/>
  <c r="GV43" i="4" s="1"/>
  <c r="GR43" i="4"/>
  <c r="GU53" i="4"/>
  <c r="GV53" i="4" s="1"/>
  <c r="GR53" i="4"/>
  <c r="GZ45" i="4"/>
  <c r="HP60" i="4"/>
  <c r="HX44" i="4"/>
  <c r="GR51" i="4"/>
  <c r="GU51" i="4"/>
  <c r="GV51" i="4" s="1"/>
  <c r="GZ50" i="4"/>
  <c r="HP57" i="4"/>
  <c r="HX49" i="4"/>
  <c r="GZ59" i="4"/>
  <c r="GU64" i="4"/>
  <c r="GV64" i="4" s="1"/>
  <c r="GR64" i="4"/>
  <c r="GZ56" i="4"/>
  <c r="HH46" i="4"/>
  <c r="GR55" i="4"/>
  <c r="GU55" i="4"/>
  <c r="GV55" i="4" s="1"/>
  <c r="HX47" i="4"/>
  <c r="HX39" i="4"/>
  <c r="GR54" i="4"/>
  <c r="GU54" i="4"/>
  <c r="GV54" i="4" s="1"/>
  <c r="GU38" i="4"/>
  <c r="GV38" i="4" s="1"/>
  <c r="GR38" i="4"/>
  <c r="HP43" i="4"/>
  <c r="GR61" i="4"/>
  <c r="GU61" i="4"/>
  <c r="GV61" i="4" s="1"/>
  <c r="HP37" i="4"/>
  <c r="HX52" i="4"/>
  <c r="HX35" i="4"/>
  <c r="GZ35" i="4"/>
  <c r="HH58" i="4"/>
  <c r="HH42" i="4"/>
  <c r="GZ34" i="4"/>
  <c r="HH34" i="4"/>
  <c r="HP65" i="4"/>
  <c r="HX57" i="4"/>
  <c r="GU41" i="4"/>
  <c r="GV41" i="4" s="1"/>
  <c r="GR41" i="4"/>
  <c r="GU62" i="4"/>
  <c r="GV62" i="4" s="1"/>
  <c r="GR62" i="4"/>
  <c r="GZ47" i="4"/>
  <c r="HH57" i="4"/>
  <c r="HP41" i="4"/>
  <c r="HP48" i="4"/>
  <c r="GZ46" i="4"/>
  <c r="HH39" i="4"/>
  <c r="GZ53" i="4"/>
  <c r="HH64" i="4"/>
  <c r="GZ64" i="4"/>
  <c r="HX40" i="4"/>
  <c r="HH62" i="4"/>
  <c r="HP46" i="4"/>
  <c r="HX55" i="4"/>
  <c r="HX54" i="4"/>
  <c r="GZ43" i="4"/>
  <c r="HP61" i="4"/>
  <c r="HP45" i="4"/>
  <c r="HX37" i="4"/>
  <c r="HX60" i="4"/>
  <c r="GZ51" i="4"/>
  <c r="HP35" i="4"/>
  <c r="HH35" i="4"/>
  <c r="GZ58" i="4"/>
  <c r="HP58" i="4"/>
  <c r="HH50" i="4"/>
  <c r="HP42" i="4"/>
  <c r="HP34" i="4"/>
  <c r="HX65" i="4"/>
  <c r="GU57" i="4"/>
  <c r="GV57" i="4" s="1"/>
  <c r="GR57" i="4"/>
  <c r="GR49" i="4"/>
  <c r="GU49" i="4"/>
  <c r="GV49" i="4" s="1"/>
  <c r="GZ37" i="4"/>
  <c r="HH52" i="4"/>
  <c r="GZ40" i="4"/>
  <c r="HH47" i="4"/>
  <c r="HX51" i="4"/>
  <c r="HX56" i="4"/>
  <c r="HX48" i="4"/>
  <c r="HP40" i="4"/>
  <c r="HP62" i="4"/>
  <c r="HX63" i="4"/>
  <c r="GZ54" i="4"/>
  <c r="GZ38" i="4"/>
  <c r="HH43" i="4"/>
  <c r="HX61" i="4"/>
  <c r="HP53" i="4"/>
  <c r="HX45" i="4"/>
  <c r="GU60" i="4"/>
  <c r="GV60" i="4" s="1"/>
  <c r="GR60" i="4"/>
  <c r="GU44" i="4"/>
  <c r="GV44" i="4" s="1"/>
  <c r="GR44" i="4"/>
  <c r="GU36" i="4"/>
  <c r="GV36" i="4" s="1"/>
  <c r="GR36" i="4"/>
  <c r="HP51" i="4"/>
  <c r="HH51" i="4"/>
  <c r="HP50" i="4"/>
  <c r="HX42" i="4"/>
  <c r="GR65" i="4"/>
  <c r="GU65" i="4"/>
  <c r="GV65" i="4" s="1"/>
  <c r="GZ41" i="4"/>
  <c r="HH40" i="4"/>
  <c r="GZ63" i="4"/>
  <c r="HP54" i="4"/>
  <c r="GZ61" i="4"/>
  <c r="HH56" i="4"/>
  <c r="GU48" i="4"/>
  <c r="GV48" i="4" s="1"/>
  <c r="GR48" i="4"/>
  <c r="HH59" i="4"/>
  <c r="GZ55" i="4"/>
  <c r="GU39" i="4"/>
  <c r="GV39" i="4" s="1"/>
  <c r="GR39" i="4"/>
  <c r="HH37" i="4"/>
  <c r="HP52" i="4"/>
  <c r="GU50" i="4"/>
  <c r="GV50" i="4" s="1"/>
  <c r="GR50" i="4"/>
  <c r="HX64" i="4"/>
  <c r="GU59" i="4"/>
  <c r="GV59" i="4" s="1"/>
  <c r="GR59" i="4"/>
  <c r="GU63" i="4"/>
  <c r="GV63" i="4" s="1"/>
  <c r="GR63" i="4"/>
  <c r="HH38" i="4"/>
  <c r="HX53" i="4"/>
  <c r="HH45" i="4"/>
  <c r="GZ60" i="4"/>
  <c r="GU52" i="4"/>
  <c r="GV52" i="4" s="1"/>
  <c r="GR52" i="4"/>
  <c r="GZ44" i="4"/>
  <c r="GZ36" i="4"/>
  <c r="HX58" i="4"/>
  <c r="HX50" i="4"/>
  <c r="GZ42" i="4"/>
  <c r="GU34" i="4"/>
  <c r="GV34" i="4" s="1"/>
  <c r="GR34" i="4"/>
  <c r="GZ57" i="4"/>
  <c r="GZ49" i="4"/>
  <c r="HH41" i="4"/>
  <c r="BA8" i="4"/>
  <c r="BB8" i="4"/>
  <c r="BE8" i="4"/>
  <c r="BD8" i="4"/>
  <c r="BE7" i="4"/>
  <c r="BG65" i="4"/>
  <c r="BG63" i="4"/>
  <c r="BG61" i="4"/>
  <c r="BG59" i="4"/>
  <c r="BG57" i="4"/>
  <c r="BG55" i="4"/>
  <c r="BG53" i="4"/>
  <c r="BG51" i="4"/>
  <c r="BG49" i="4"/>
  <c r="BG47" i="4"/>
  <c r="BG45" i="4"/>
  <c r="BG43" i="4"/>
  <c r="BG41" i="4"/>
  <c r="BG39" i="4"/>
  <c r="BG37" i="4"/>
  <c r="BG35" i="4"/>
  <c r="BG33" i="4"/>
  <c r="BG31" i="4"/>
  <c r="BG29" i="4"/>
  <c r="BG27" i="4"/>
  <c r="BG25" i="4"/>
  <c r="BG23" i="4"/>
  <c r="BG21" i="4"/>
  <c r="BG19" i="4"/>
  <c r="BG17" i="4"/>
  <c r="BG15" i="4"/>
  <c r="BG13" i="4"/>
  <c r="BG11" i="4"/>
  <c r="BG9" i="4"/>
  <c r="BG60" i="4"/>
  <c r="BG48" i="4"/>
  <c r="BG62" i="4"/>
  <c r="BG58" i="4"/>
  <c r="BG54" i="4"/>
  <c r="BG50" i="4"/>
  <c r="BG46" i="4"/>
  <c r="BG44" i="4"/>
  <c r="BG42" i="4"/>
  <c r="BG40" i="4"/>
  <c r="BG38" i="4"/>
  <c r="BG36" i="4"/>
  <c r="BG34" i="4"/>
  <c r="BG32" i="4"/>
  <c r="BG30" i="4"/>
  <c r="BG28" i="4"/>
  <c r="BG26" i="4"/>
  <c r="BG24" i="4"/>
  <c r="BG22" i="4"/>
  <c r="BG20" i="4"/>
  <c r="BG18" i="4"/>
  <c r="BG16" i="4"/>
  <c r="BG14" i="4"/>
  <c r="BG12" i="4"/>
  <c r="BG10" i="4"/>
  <c r="BG64" i="4"/>
  <c r="BG56" i="4"/>
  <c r="BG52" i="4"/>
  <c r="BH65" i="4"/>
  <c r="BH63" i="4"/>
  <c r="BH61" i="4"/>
  <c r="BH59" i="4"/>
  <c r="BH57" i="4"/>
  <c r="BH55" i="4"/>
  <c r="BH53" i="4"/>
  <c r="BH51" i="4"/>
  <c r="BH49" i="4"/>
  <c r="BH47" i="4"/>
  <c r="BH62" i="4"/>
  <c r="BH58" i="4"/>
  <c r="BH54" i="4"/>
  <c r="BH50" i="4"/>
  <c r="BH60" i="4"/>
  <c r="BH48" i="4"/>
  <c r="BH45" i="4"/>
  <c r="BH39" i="4"/>
  <c r="BH35" i="4"/>
  <c r="BH31" i="4"/>
  <c r="BH27" i="4"/>
  <c r="BH21" i="4"/>
  <c r="BH17" i="4"/>
  <c r="BH13" i="4"/>
  <c r="BH11" i="4"/>
  <c r="BH46" i="4"/>
  <c r="BH44" i="4"/>
  <c r="BH42" i="4"/>
  <c r="BH40" i="4"/>
  <c r="BH38" i="4"/>
  <c r="BH36" i="4"/>
  <c r="BH34" i="4"/>
  <c r="BH32" i="4"/>
  <c r="BH30" i="4"/>
  <c r="BH28" i="4"/>
  <c r="BH26" i="4"/>
  <c r="BH24" i="4"/>
  <c r="BH22" i="4"/>
  <c r="BH20" i="4"/>
  <c r="BH18" i="4"/>
  <c r="BH16" i="4"/>
  <c r="BH14" i="4"/>
  <c r="BH12" i="4"/>
  <c r="BH10" i="4"/>
  <c r="BH64" i="4"/>
  <c r="BH56" i="4"/>
  <c r="BH52" i="4"/>
  <c r="BH43" i="4"/>
  <c r="BH41" i="4"/>
  <c r="BH37" i="4"/>
  <c r="BH33" i="4"/>
  <c r="BH29" i="4"/>
  <c r="BH25" i="4"/>
  <c r="BH23" i="4"/>
  <c r="BH19" i="4"/>
  <c r="BH15" i="4"/>
  <c r="BH9" i="4"/>
  <c r="N70" i="4"/>
  <c r="Q70" i="4" s="1"/>
  <c r="FF62" i="4"/>
  <c r="FF58" i="4"/>
  <c r="FF54" i="4"/>
  <c r="FF50" i="4"/>
  <c r="FF46" i="4"/>
  <c r="FF42" i="4"/>
  <c r="FF38" i="4"/>
  <c r="FF34" i="4"/>
  <c r="FF30" i="4"/>
  <c r="FF26" i="4"/>
  <c r="FF22" i="4"/>
  <c r="FF18" i="4"/>
  <c r="FF14" i="4"/>
  <c r="FF56" i="4"/>
  <c r="FF48" i="4"/>
  <c r="FF40" i="4"/>
  <c r="FF32" i="4"/>
  <c r="FF24" i="4"/>
  <c r="FF16" i="4"/>
  <c r="FF8" i="4"/>
  <c r="FF65" i="4"/>
  <c r="FF63" i="4"/>
  <c r="FF59" i="4"/>
  <c r="FF55" i="4"/>
  <c r="FF51" i="4"/>
  <c r="FF47" i="4"/>
  <c r="FF43" i="4"/>
  <c r="FF39" i="4"/>
  <c r="FF35" i="4"/>
  <c r="FF31" i="4"/>
  <c r="FF27" i="4"/>
  <c r="FF23" i="4"/>
  <c r="FF19" i="4"/>
  <c r="FF15" i="4"/>
  <c r="FF11" i="4"/>
  <c r="FF64" i="4"/>
  <c r="FF60" i="4"/>
  <c r="FF52" i="4"/>
  <c r="FF44" i="4"/>
  <c r="FF36" i="4"/>
  <c r="FF28" i="4"/>
  <c r="FF20" i="4"/>
  <c r="FF12" i="4"/>
  <c r="FF61" i="4"/>
  <c r="FF49" i="4"/>
  <c r="FF33" i="4"/>
  <c r="FF17" i="4"/>
  <c r="FF25" i="4"/>
  <c r="FF13" i="4"/>
  <c r="FF53" i="4"/>
  <c r="FF37" i="4"/>
  <c r="FF21" i="4"/>
  <c r="FF57" i="4"/>
  <c r="FF41" i="4"/>
  <c r="FF45" i="4"/>
  <c r="FF29" i="4"/>
  <c r="BM70" i="4"/>
  <c r="BK70" i="4"/>
  <c r="M70" i="4"/>
  <c r="EA3" i="4"/>
  <c r="BK7" i="4" l="1"/>
  <c r="FF10" i="4"/>
  <c r="HC58" i="4"/>
  <c r="HD58" i="4" s="1"/>
  <c r="FF9" i="4"/>
  <c r="HC55" i="4"/>
  <c r="HD55" i="4" s="1"/>
  <c r="HC47" i="4"/>
  <c r="HD47" i="4" s="1"/>
  <c r="HC38" i="4"/>
  <c r="HD38" i="4" s="1"/>
  <c r="HC37" i="4"/>
  <c r="HD37" i="4" s="1"/>
  <c r="HC54" i="4"/>
  <c r="HD54" i="4" s="1"/>
  <c r="HC44" i="4"/>
  <c r="HD44" i="4" s="1"/>
  <c r="HC46" i="4"/>
  <c r="HD46" i="4" s="1"/>
  <c r="HC45" i="4"/>
  <c r="HD45" i="4" s="1"/>
  <c r="HC49" i="4"/>
  <c r="HD49" i="4" s="1"/>
  <c r="HC57" i="4"/>
  <c r="HD57" i="4" s="1"/>
  <c r="HC36" i="4"/>
  <c r="HD36" i="4" s="1"/>
  <c r="HC61" i="4"/>
  <c r="HD61" i="4" s="1"/>
  <c r="HC53" i="4"/>
  <c r="HD53" i="4" s="1"/>
  <c r="HC35" i="4"/>
  <c r="HD35" i="4" s="1"/>
  <c r="HC43" i="4"/>
  <c r="HC41" i="4"/>
  <c r="HD41" i="4" s="1"/>
  <c r="HC51" i="4"/>
  <c r="HC64" i="4"/>
  <c r="HD64" i="4" s="1"/>
  <c r="HC56" i="4"/>
  <c r="HC42" i="4"/>
  <c r="HD42" i="4" s="1"/>
  <c r="HC50" i="4"/>
  <c r="HC62" i="4"/>
  <c r="HC48" i="4"/>
  <c r="HC60" i="4"/>
  <c r="HC63" i="4"/>
  <c r="HC40" i="4"/>
  <c r="HC52" i="4"/>
  <c r="HC34" i="4"/>
  <c r="HC59" i="4"/>
  <c r="HC65" i="4"/>
  <c r="HC39" i="4"/>
  <c r="BH8" i="4"/>
  <c r="BG8" i="4"/>
  <c r="BN65" i="4"/>
  <c r="BN63" i="4"/>
  <c r="BN61" i="4"/>
  <c r="BN59" i="4"/>
  <c r="BN57" i="4"/>
  <c r="BN55" i="4"/>
  <c r="BN53" i="4"/>
  <c r="BN51" i="4"/>
  <c r="BN49" i="4"/>
  <c r="BN47" i="4"/>
  <c r="BN45" i="4"/>
  <c r="BN43" i="4"/>
  <c r="BN41" i="4"/>
  <c r="BN39" i="4"/>
  <c r="BN37" i="4"/>
  <c r="BN35" i="4"/>
  <c r="BN33" i="4"/>
  <c r="BN31" i="4"/>
  <c r="BN29" i="4"/>
  <c r="BN27" i="4"/>
  <c r="BN25" i="4"/>
  <c r="BN23" i="4"/>
  <c r="BN21" i="4"/>
  <c r="BN19" i="4"/>
  <c r="BN17" i="4"/>
  <c r="BN15" i="4"/>
  <c r="BN13" i="4"/>
  <c r="BN11" i="4"/>
  <c r="BN9" i="4"/>
  <c r="BN62" i="4"/>
  <c r="BN58" i="4"/>
  <c r="BN54" i="4"/>
  <c r="BN50" i="4"/>
  <c r="BN46" i="4"/>
  <c r="BN42" i="4"/>
  <c r="BN38" i="4"/>
  <c r="BN34" i="4"/>
  <c r="BN30" i="4"/>
  <c r="BN26" i="4"/>
  <c r="BN22" i="4"/>
  <c r="BN18" i="4"/>
  <c r="BN14" i="4"/>
  <c r="BN10" i="4"/>
  <c r="BN64" i="4"/>
  <c r="BN56" i="4"/>
  <c r="BN48" i="4"/>
  <c r="BN44" i="4"/>
  <c r="BN36" i="4"/>
  <c r="BN28" i="4"/>
  <c r="BN20" i="4"/>
  <c r="BN12" i="4"/>
  <c r="BN60" i="4"/>
  <c r="BN52" i="4"/>
  <c r="BN40" i="4"/>
  <c r="BN32" i="4"/>
  <c r="BN24" i="4"/>
  <c r="BN16" i="4"/>
  <c r="BK65" i="4"/>
  <c r="BK63" i="4"/>
  <c r="BK61" i="4"/>
  <c r="BK59" i="4"/>
  <c r="BK57" i="4"/>
  <c r="BK55" i="4"/>
  <c r="BK53" i="4"/>
  <c r="BK51" i="4"/>
  <c r="BK49" i="4"/>
  <c r="BK47" i="4"/>
  <c r="BK45" i="4"/>
  <c r="BK43" i="4"/>
  <c r="BK41" i="4"/>
  <c r="BK39" i="4"/>
  <c r="BK37" i="4"/>
  <c r="BK35" i="4"/>
  <c r="BK33" i="4"/>
  <c r="BK31" i="4"/>
  <c r="BK29" i="4"/>
  <c r="BK27" i="4"/>
  <c r="BK25" i="4"/>
  <c r="BK23" i="4"/>
  <c r="BK21" i="4"/>
  <c r="BK19" i="4"/>
  <c r="BK17" i="4"/>
  <c r="BK15" i="4"/>
  <c r="BK13" i="4"/>
  <c r="BK11" i="4"/>
  <c r="BK9" i="4"/>
  <c r="BK64" i="4"/>
  <c r="BK60" i="4"/>
  <c r="BK56" i="4"/>
  <c r="BK52" i="4"/>
  <c r="BK48" i="4"/>
  <c r="BK44" i="4"/>
  <c r="BK40" i="4"/>
  <c r="BK36" i="4"/>
  <c r="BK32" i="4"/>
  <c r="BK28" i="4"/>
  <c r="BK24" i="4"/>
  <c r="BK20" i="4"/>
  <c r="BK16" i="4"/>
  <c r="BK12" i="4"/>
  <c r="BK58" i="4"/>
  <c r="BK50" i="4"/>
  <c r="BK62" i="4"/>
  <c r="BK54" i="4"/>
  <c r="BK46" i="4"/>
  <c r="BK42" i="4"/>
  <c r="BK38" i="4"/>
  <c r="BK34" i="4"/>
  <c r="BK30" i="4"/>
  <c r="BK26" i="4"/>
  <c r="BK22" i="4"/>
  <c r="BK18" i="4"/>
  <c r="BK14" i="4"/>
  <c r="BK10" i="4"/>
  <c r="BJ65" i="4"/>
  <c r="BJ63" i="4"/>
  <c r="BJ61" i="4"/>
  <c r="BJ59" i="4"/>
  <c r="BJ57" i="4"/>
  <c r="BJ55" i="4"/>
  <c r="BJ53" i="4"/>
  <c r="BJ51" i="4"/>
  <c r="BJ49" i="4"/>
  <c r="BJ47" i="4"/>
  <c r="BJ45" i="4"/>
  <c r="BJ43" i="4"/>
  <c r="BJ41" i="4"/>
  <c r="BJ39" i="4"/>
  <c r="BJ37" i="4"/>
  <c r="BJ35" i="4"/>
  <c r="BJ33" i="4"/>
  <c r="BJ31" i="4"/>
  <c r="BJ29" i="4"/>
  <c r="BJ27" i="4"/>
  <c r="BJ25" i="4"/>
  <c r="BJ23" i="4"/>
  <c r="BJ21" i="4"/>
  <c r="BJ19" i="4"/>
  <c r="BJ17" i="4"/>
  <c r="BJ15" i="4"/>
  <c r="BJ13" i="4"/>
  <c r="BJ11" i="4"/>
  <c r="BJ9" i="4"/>
  <c r="BJ62" i="4"/>
  <c r="BJ54" i="4"/>
  <c r="BJ42" i="4"/>
  <c r="BJ34" i="4"/>
  <c r="BJ26" i="4"/>
  <c r="BJ18" i="4"/>
  <c r="BJ10" i="4"/>
  <c r="BJ64" i="4"/>
  <c r="BJ60" i="4"/>
  <c r="BJ56" i="4"/>
  <c r="BJ52" i="4"/>
  <c r="BJ48" i="4"/>
  <c r="BJ44" i="4"/>
  <c r="BJ40" i="4"/>
  <c r="BJ36" i="4"/>
  <c r="BJ32" i="4"/>
  <c r="BJ28" i="4"/>
  <c r="BJ24" i="4"/>
  <c r="BJ20" i="4"/>
  <c r="BJ16" i="4"/>
  <c r="BJ12" i="4"/>
  <c r="BJ58" i="4"/>
  <c r="BJ50" i="4"/>
  <c r="BJ46" i="4"/>
  <c r="BJ38" i="4"/>
  <c r="BJ30" i="4"/>
  <c r="BJ22" i="4"/>
  <c r="BJ14" i="4"/>
  <c r="BG7" i="4"/>
  <c r="BN70" i="4"/>
  <c r="BP70" i="4"/>
  <c r="BN7" i="4"/>
  <c r="T70" i="4"/>
  <c r="P70" i="4"/>
  <c r="CY32" i="1"/>
  <c r="CW32" i="1"/>
  <c r="CU32" i="1"/>
  <c r="CS32" i="1"/>
  <c r="CH24" i="1"/>
  <c r="AL32" i="1"/>
  <c r="DF32" i="1" s="1"/>
  <c r="CY31" i="1"/>
  <c r="CW31" i="1"/>
  <c r="CU31" i="1"/>
  <c r="CS31" i="1"/>
  <c r="CH23" i="1"/>
  <c r="AL31" i="1"/>
  <c r="DF31" i="1" s="1"/>
  <c r="CY30" i="1"/>
  <c r="CW30" i="1"/>
  <c r="CU30" i="1"/>
  <c r="CS30" i="1"/>
  <c r="CH22" i="1"/>
  <c r="AL30" i="1"/>
  <c r="DF30" i="1" s="1"/>
  <c r="CY29" i="1"/>
  <c r="CW29" i="1"/>
  <c r="CU29" i="1"/>
  <c r="CS29" i="1"/>
  <c r="CH21" i="1"/>
  <c r="AL29" i="1"/>
  <c r="DF29" i="1" s="1"/>
  <c r="CY28" i="1"/>
  <c r="CW28" i="1"/>
  <c r="CU28" i="1"/>
  <c r="CS28" i="1"/>
  <c r="CH20" i="1"/>
  <c r="AL28" i="1"/>
  <c r="DF28" i="1" s="1"/>
  <c r="CY27" i="1"/>
  <c r="CW27" i="1"/>
  <c r="CU27" i="1"/>
  <c r="CS27" i="1"/>
  <c r="CH19" i="1"/>
  <c r="AL27" i="1"/>
  <c r="DF27" i="1" s="1"/>
  <c r="CY26" i="1"/>
  <c r="CW26" i="1"/>
  <c r="CU26" i="1"/>
  <c r="CS26" i="1"/>
  <c r="AL26" i="1"/>
  <c r="DF26" i="1" s="1"/>
  <c r="CY25" i="1"/>
  <c r="CW25" i="1"/>
  <c r="CU25" i="1"/>
  <c r="CS25" i="1"/>
  <c r="AL25" i="1"/>
  <c r="DF25" i="1" s="1"/>
  <c r="CY24" i="1"/>
  <c r="CW24" i="1"/>
  <c r="CU24" i="1"/>
  <c r="CS24" i="1"/>
  <c r="AL24" i="1"/>
  <c r="DF24" i="1" s="1"/>
  <c r="CY23" i="1"/>
  <c r="CW23" i="1"/>
  <c r="CU23" i="1"/>
  <c r="CS23" i="1"/>
  <c r="AL23" i="1"/>
  <c r="DF23" i="1" s="1"/>
  <c r="CY22" i="1"/>
  <c r="CW22" i="1"/>
  <c r="CU22" i="1"/>
  <c r="CS22" i="1"/>
  <c r="AL22" i="1"/>
  <c r="DF22" i="1" s="1"/>
  <c r="CY21" i="1"/>
  <c r="CW21" i="1"/>
  <c r="CU21" i="1"/>
  <c r="CS21" i="1"/>
  <c r="AL21" i="1"/>
  <c r="DF21" i="1" s="1"/>
  <c r="CY20" i="1"/>
  <c r="CW20" i="1"/>
  <c r="CU20" i="1"/>
  <c r="CS20" i="1"/>
  <c r="AL20" i="1"/>
  <c r="DF20" i="1" s="1"/>
  <c r="CY19" i="1"/>
  <c r="CW19" i="1"/>
  <c r="CU19" i="1"/>
  <c r="CS19" i="1"/>
  <c r="AL19" i="1"/>
  <c r="DF19" i="1" s="1"/>
  <c r="CY18" i="1"/>
  <c r="CW18" i="1"/>
  <c r="CU18" i="1"/>
  <c r="CS18" i="1"/>
  <c r="AL18" i="1"/>
  <c r="DF18" i="1" s="1"/>
  <c r="CU3" i="1"/>
  <c r="CU5" i="1" s="1"/>
  <c r="EB3" i="4"/>
  <c r="HK38" i="4" l="1"/>
  <c r="HL38" i="4" s="1"/>
  <c r="HK58" i="4"/>
  <c r="HS58" i="4" s="1"/>
  <c r="HK55" i="4"/>
  <c r="HS55" i="4" s="1"/>
  <c r="HK47" i="4"/>
  <c r="HL47" i="4" s="1"/>
  <c r="HK57" i="4"/>
  <c r="HL57" i="4" s="1"/>
  <c r="HK37" i="4"/>
  <c r="HL37" i="4" s="1"/>
  <c r="HK41" i="4"/>
  <c r="HL41" i="4" s="1"/>
  <c r="HK61" i="4"/>
  <c r="HL61" i="4" s="1"/>
  <c r="HK44" i="4"/>
  <c r="HS44" i="4" s="1"/>
  <c r="HK46" i="4"/>
  <c r="HS46" i="4" s="1"/>
  <c r="HK35" i="4"/>
  <c r="HL35" i="4" s="1"/>
  <c r="HK36" i="4"/>
  <c r="HL36" i="4" s="1"/>
  <c r="HK45" i="4"/>
  <c r="HS45" i="4" s="1"/>
  <c r="HK54" i="4"/>
  <c r="HL54" i="4" s="1"/>
  <c r="HK49" i="4"/>
  <c r="HL49" i="4" s="1"/>
  <c r="HK53" i="4"/>
  <c r="HS53" i="4" s="1"/>
  <c r="HK64" i="4"/>
  <c r="HL64" i="4" s="1"/>
  <c r="HD56" i="4"/>
  <c r="HK56" i="4"/>
  <c r="HD43" i="4"/>
  <c r="HK43" i="4"/>
  <c r="HK42" i="4"/>
  <c r="HS42" i="4" s="1"/>
  <c r="HD51" i="4"/>
  <c r="HK51" i="4"/>
  <c r="HD63" i="4"/>
  <c r="HK63" i="4"/>
  <c r="HD59" i="4"/>
  <c r="HK59" i="4"/>
  <c r="HD60" i="4"/>
  <c r="HK60" i="4"/>
  <c r="HD65" i="4"/>
  <c r="HK65" i="4"/>
  <c r="HD52" i="4"/>
  <c r="HK52" i="4"/>
  <c r="HD34" i="4"/>
  <c r="HK34" i="4"/>
  <c r="HD50" i="4"/>
  <c r="HK50" i="4"/>
  <c r="HD39" i="4"/>
  <c r="HK39" i="4"/>
  <c r="HD48" i="4"/>
  <c r="HK48" i="4"/>
  <c r="HD40" i="4"/>
  <c r="HK40" i="4"/>
  <c r="HD62" i="4"/>
  <c r="HK62" i="4"/>
  <c r="BK8" i="4"/>
  <c r="BN8" i="4"/>
  <c r="BJ8" i="4"/>
  <c r="BM65" i="4"/>
  <c r="BM63" i="4"/>
  <c r="BM61" i="4"/>
  <c r="BM59" i="4"/>
  <c r="BM57" i="4"/>
  <c r="BM55" i="4"/>
  <c r="BM53" i="4"/>
  <c r="BM51" i="4"/>
  <c r="BM49" i="4"/>
  <c r="BM47" i="4"/>
  <c r="BM45" i="4"/>
  <c r="BM43" i="4"/>
  <c r="BM41" i="4"/>
  <c r="BM39" i="4"/>
  <c r="BM37" i="4"/>
  <c r="BM35" i="4"/>
  <c r="BM33" i="4"/>
  <c r="BM31" i="4"/>
  <c r="BM29" i="4"/>
  <c r="BM27" i="4"/>
  <c r="BM25" i="4"/>
  <c r="BM23" i="4"/>
  <c r="BM21" i="4"/>
  <c r="BM19" i="4"/>
  <c r="BM17" i="4"/>
  <c r="BM15" i="4"/>
  <c r="BM13" i="4"/>
  <c r="BM11" i="4"/>
  <c r="BM9" i="4"/>
  <c r="BM56" i="4"/>
  <c r="BM52" i="4"/>
  <c r="BM40" i="4"/>
  <c r="BM36" i="4"/>
  <c r="BM28" i="4"/>
  <c r="BM20" i="4"/>
  <c r="BM12" i="4"/>
  <c r="BM62" i="4"/>
  <c r="BM58" i="4"/>
  <c r="BM54" i="4"/>
  <c r="BM50" i="4"/>
  <c r="BM46" i="4"/>
  <c r="BM42" i="4"/>
  <c r="BM38" i="4"/>
  <c r="BM34" i="4"/>
  <c r="BM30" i="4"/>
  <c r="BM26" i="4"/>
  <c r="BM22" i="4"/>
  <c r="BM18" i="4"/>
  <c r="BM14" i="4"/>
  <c r="BM10" i="4"/>
  <c r="BM64" i="4"/>
  <c r="BM60" i="4"/>
  <c r="BM48" i="4"/>
  <c r="BM44" i="4"/>
  <c r="BM32" i="4"/>
  <c r="BM24" i="4"/>
  <c r="BM16" i="4"/>
  <c r="FG14" i="4"/>
  <c r="FG54" i="4"/>
  <c r="FG42" i="4"/>
  <c r="FG50" i="4"/>
  <c r="FG29" i="4"/>
  <c r="FG61" i="4"/>
  <c r="FG16" i="4"/>
  <c r="FG32" i="4"/>
  <c r="FG48" i="4"/>
  <c r="FG64" i="4"/>
  <c r="FG33" i="4"/>
  <c r="FG11" i="4"/>
  <c r="FG27" i="4"/>
  <c r="FG43" i="4"/>
  <c r="FG59" i="4"/>
  <c r="FG30" i="4"/>
  <c r="FG37" i="4"/>
  <c r="FG65" i="4"/>
  <c r="FG52" i="4"/>
  <c r="FG9" i="4"/>
  <c r="FG31" i="4"/>
  <c r="FG63" i="4"/>
  <c r="BQ65" i="4"/>
  <c r="BQ63" i="4"/>
  <c r="BQ61" i="4"/>
  <c r="BQ59" i="4"/>
  <c r="BQ57" i="4"/>
  <c r="BQ55" i="4"/>
  <c r="BQ53" i="4"/>
  <c r="BQ51" i="4"/>
  <c r="BQ49" i="4"/>
  <c r="BQ47" i="4"/>
  <c r="BQ45" i="4"/>
  <c r="BQ62" i="4"/>
  <c r="BQ58" i="4"/>
  <c r="BQ54" i="4"/>
  <c r="BQ50" i="4"/>
  <c r="BQ46" i="4"/>
  <c r="BQ43" i="4"/>
  <c r="BQ41" i="4"/>
  <c r="BQ39" i="4"/>
  <c r="BQ37" i="4"/>
  <c r="BQ35" i="4"/>
  <c r="BQ33" i="4"/>
  <c r="BQ31" i="4"/>
  <c r="BQ29" i="4"/>
  <c r="BQ27" i="4"/>
  <c r="BQ25" i="4"/>
  <c r="BQ23" i="4"/>
  <c r="BQ21" i="4"/>
  <c r="BQ19" i="4"/>
  <c r="BQ17" i="4"/>
  <c r="BQ15" i="4"/>
  <c r="BQ13" i="4"/>
  <c r="BQ11" i="4"/>
  <c r="BQ9" i="4"/>
  <c r="BQ60" i="4"/>
  <c r="BQ52" i="4"/>
  <c r="BQ44" i="4"/>
  <c r="BQ40" i="4"/>
  <c r="BQ36" i="4"/>
  <c r="BQ32" i="4"/>
  <c r="BQ28" i="4"/>
  <c r="BQ24" i="4"/>
  <c r="BQ20" i="4"/>
  <c r="BQ16" i="4"/>
  <c r="BQ12" i="4"/>
  <c r="BQ56" i="4"/>
  <c r="BQ42" i="4"/>
  <c r="BQ34" i="4"/>
  <c r="BQ22" i="4"/>
  <c r="BQ14" i="4"/>
  <c r="BQ64" i="4"/>
  <c r="BQ48" i="4"/>
  <c r="BQ38" i="4"/>
  <c r="BQ30" i="4"/>
  <c r="BQ26" i="4"/>
  <c r="BQ18" i="4"/>
  <c r="BQ10" i="4"/>
  <c r="FG22" i="4"/>
  <c r="FG46" i="4"/>
  <c r="FG18" i="4"/>
  <c r="FG13" i="4"/>
  <c r="FG45" i="4"/>
  <c r="FG8" i="4"/>
  <c r="FG24" i="4"/>
  <c r="FG40" i="4"/>
  <c r="FG56" i="4"/>
  <c r="FG17" i="4"/>
  <c r="FG49" i="4"/>
  <c r="FG19" i="4"/>
  <c r="FG35" i="4"/>
  <c r="FG51" i="4"/>
  <c r="FG26" i="4"/>
  <c r="FG58" i="4"/>
  <c r="FG62" i="4"/>
  <c r="FG20" i="4"/>
  <c r="FG36" i="4"/>
  <c r="FG41" i="4"/>
  <c r="FG15" i="4"/>
  <c r="FG47" i="4"/>
  <c r="FG38" i="4"/>
  <c r="FG10" i="4"/>
  <c r="FG34" i="4"/>
  <c r="FG21" i="4"/>
  <c r="FG53" i="4"/>
  <c r="FG12" i="4"/>
  <c r="FG28" i="4"/>
  <c r="FG44" i="4"/>
  <c r="FG60" i="4"/>
  <c r="FG25" i="4"/>
  <c r="FG57" i="4"/>
  <c r="FG23" i="4"/>
  <c r="FG39" i="4"/>
  <c r="FG55" i="4"/>
  <c r="DA19" i="1"/>
  <c r="BJ7" i="4"/>
  <c r="BQ70" i="4"/>
  <c r="BS70" i="4"/>
  <c r="BQ7" i="4"/>
  <c r="W70" i="4"/>
  <c r="BM7" i="4"/>
  <c r="S70" i="4"/>
  <c r="DA23" i="1"/>
  <c r="DA31" i="1"/>
  <c r="DA21" i="1"/>
  <c r="DA30" i="1"/>
  <c r="DA32" i="1"/>
  <c r="DA27" i="1"/>
  <c r="DA29" i="1"/>
  <c r="DA24" i="1"/>
  <c r="DA28" i="1"/>
  <c r="DA18" i="1"/>
  <c r="DA22" i="1"/>
  <c r="DA26" i="1"/>
  <c r="DA20" i="1"/>
  <c r="DA25" i="1"/>
  <c r="R32" i="1"/>
  <c r="DD32" i="1" s="1"/>
  <c r="R31" i="1"/>
  <c r="DD31" i="1" s="1"/>
  <c r="R30" i="1"/>
  <c r="DD30" i="1" s="1"/>
  <c r="R29" i="1"/>
  <c r="DD29" i="1" s="1"/>
  <c r="R28" i="1"/>
  <c r="DD28" i="1" s="1"/>
  <c r="R27" i="1"/>
  <c r="DD27" i="1" s="1"/>
  <c r="L24" i="1"/>
  <c r="DC24" i="1" s="1"/>
  <c r="L22" i="1"/>
  <c r="DC22" i="1" s="1"/>
  <c r="L20" i="1"/>
  <c r="DC20" i="1" s="1"/>
  <c r="L18" i="1"/>
  <c r="DC18" i="1" s="1"/>
  <c r="R24" i="1"/>
  <c r="DD24" i="1" s="1"/>
  <c r="L32" i="1"/>
  <c r="DC32" i="1" s="1"/>
  <c r="L31" i="1"/>
  <c r="DC31" i="1" s="1"/>
  <c r="L30" i="1"/>
  <c r="DC30" i="1" s="1"/>
  <c r="L29" i="1"/>
  <c r="DC29" i="1" s="1"/>
  <c r="L28" i="1"/>
  <c r="DC28" i="1" s="1"/>
  <c r="L27" i="1"/>
  <c r="DC27" i="1" s="1"/>
  <c r="R26" i="1"/>
  <c r="DD26" i="1" s="1"/>
  <c r="R23" i="1"/>
  <c r="DD23" i="1" s="1"/>
  <c r="R21" i="1"/>
  <c r="DD21" i="1" s="1"/>
  <c r="R19" i="1"/>
  <c r="DD19" i="1" s="1"/>
  <c r="R20" i="1"/>
  <c r="DD20" i="1" s="1"/>
  <c r="R18" i="1"/>
  <c r="DD18" i="1" s="1"/>
  <c r="L26" i="1"/>
  <c r="DC26" i="1" s="1"/>
  <c r="R25" i="1"/>
  <c r="DD25" i="1" s="1"/>
  <c r="L23" i="1"/>
  <c r="DC23" i="1" s="1"/>
  <c r="L21" i="1"/>
  <c r="DC21" i="1" s="1"/>
  <c r="L19" i="1"/>
  <c r="DC19" i="1" s="1"/>
  <c r="L25" i="1"/>
  <c r="DC25" i="1" s="1"/>
  <c r="R22" i="1"/>
  <c r="DD22" i="1" s="1"/>
  <c r="EC3" i="4"/>
  <c r="P2" i="4" l="1"/>
  <c r="P7" i="4"/>
  <c r="W7" i="4"/>
  <c r="E21" i="5"/>
  <c r="E17" i="5"/>
  <c r="E13" i="5"/>
  <c r="E9" i="5"/>
  <c r="C19" i="5"/>
  <c r="D19" i="5" s="1"/>
  <c r="C15" i="5"/>
  <c r="D15" i="5" s="1"/>
  <c r="C11" i="5"/>
  <c r="D11" i="5" s="1"/>
  <c r="E7" i="5"/>
  <c r="G19" i="5"/>
  <c r="G15" i="5"/>
  <c r="G11" i="5"/>
  <c r="G7" i="5"/>
  <c r="D3" i="4"/>
  <c r="E20" i="5"/>
  <c r="E16" i="5"/>
  <c r="E12" i="5"/>
  <c r="E8" i="5"/>
  <c r="C18" i="5"/>
  <c r="D18" i="5" s="1"/>
  <c r="C14" i="5"/>
  <c r="D14" i="5" s="1"/>
  <c r="C10" i="5"/>
  <c r="D10" i="5" s="1"/>
  <c r="C7" i="5"/>
  <c r="D7" i="5" s="1"/>
  <c r="G18" i="5"/>
  <c r="G14" i="5"/>
  <c r="G10" i="5"/>
  <c r="D2" i="4"/>
  <c r="E19" i="5"/>
  <c r="E15" i="5"/>
  <c r="E11" i="5"/>
  <c r="C21" i="5"/>
  <c r="D21" i="5" s="1"/>
  <c r="C17" i="5"/>
  <c r="D17" i="5" s="1"/>
  <c r="C13" i="5"/>
  <c r="D13" i="5" s="1"/>
  <c r="C9" i="5"/>
  <c r="D9" i="5" s="1"/>
  <c r="G21" i="5"/>
  <c r="G17" i="5"/>
  <c r="G13" i="5"/>
  <c r="G9" i="5"/>
  <c r="E7" i="4"/>
  <c r="E18" i="5"/>
  <c r="E14" i="5"/>
  <c r="E10" i="5"/>
  <c r="C20" i="5"/>
  <c r="D20" i="5" s="1"/>
  <c r="C16" i="5"/>
  <c r="D16" i="5" s="1"/>
  <c r="C12" i="5"/>
  <c r="D12" i="5" s="1"/>
  <c r="C8" i="5"/>
  <c r="D8" i="5" s="1"/>
  <c r="G20" i="5"/>
  <c r="G16" i="5"/>
  <c r="G12" i="5"/>
  <c r="G8" i="5"/>
  <c r="D7" i="4"/>
  <c r="H7" i="4"/>
  <c r="G7" i="4"/>
  <c r="G3" i="4"/>
  <c r="G2" i="4"/>
  <c r="J7" i="4"/>
  <c r="K7" i="4"/>
  <c r="J3" i="4"/>
  <c r="J2" i="4"/>
  <c r="Q7" i="4"/>
  <c r="M2" i="4"/>
  <c r="M3" i="4"/>
  <c r="N7" i="4"/>
  <c r="M7" i="4"/>
  <c r="P3" i="4"/>
  <c r="T7" i="4"/>
  <c r="HL58" i="4"/>
  <c r="HL55" i="4"/>
  <c r="HS38" i="4"/>
  <c r="HT38" i="4" s="1"/>
  <c r="S7" i="4"/>
  <c r="S3" i="4"/>
  <c r="S2" i="4"/>
  <c r="HS37" i="4"/>
  <c r="HT37" i="4" s="1"/>
  <c r="HS47" i="4"/>
  <c r="HT47" i="4" s="1"/>
  <c r="HS57" i="4"/>
  <c r="HT57" i="4" s="1"/>
  <c r="HL44" i="4"/>
  <c r="HS41" i="4"/>
  <c r="HT41" i="4" s="1"/>
  <c r="HL45" i="4"/>
  <c r="HL46" i="4"/>
  <c r="HS61" i="4"/>
  <c r="IA61" i="4" s="1"/>
  <c r="IB61" i="4" s="1"/>
  <c r="HS36" i="4"/>
  <c r="IA36" i="4" s="1"/>
  <c r="IB36" i="4" s="1"/>
  <c r="HL53" i="4"/>
  <c r="HS35" i="4"/>
  <c r="HS54" i="4"/>
  <c r="HT54" i="4" s="1"/>
  <c r="HS49" i="4"/>
  <c r="HT49" i="4" s="1"/>
  <c r="HS64" i="4"/>
  <c r="HT64" i="4" s="1"/>
  <c r="HL42" i="4"/>
  <c r="HL43" i="4"/>
  <c r="HS43" i="4"/>
  <c r="HS56" i="4"/>
  <c r="HL56" i="4"/>
  <c r="HL51" i="4"/>
  <c r="HS51" i="4"/>
  <c r="HL40" i="4"/>
  <c r="HS40" i="4"/>
  <c r="HT42" i="4"/>
  <c r="IA42" i="4"/>
  <c r="IB42" i="4" s="1"/>
  <c r="HL52" i="4"/>
  <c r="HS52" i="4"/>
  <c r="HL59" i="4"/>
  <c r="HS59" i="4"/>
  <c r="HT45" i="4"/>
  <c r="IA45" i="4"/>
  <c r="IB45" i="4" s="1"/>
  <c r="HT58" i="4"/>
  <c r="IA58" i="4"/>
  <c r="IB58" i="4" s="1"/>
  <c r="HS63" i="4"/>
  <c r="HL63" i="4"/>
  <c r="HT55" i="4"/>
  <c r="IA55" i="4"/>
  <c r="IB55" i="4" s="1"/>
  <c r="HT44" i="4"/>
  <c r="IA44" i="4"/>
  <c r="IB44" i="4" s="1"/>
  <c r="HL65" i="4"/>
  <c r="HS65" i="4"/>
  <c r="HL60" i="4"/>
  <c r="HS60" i="4"/>
  <c r="HT53" i="4"/>
  <c r="IA53" i="4"/>
  <c r="IB53" i="4" s="1"/>
  <c r="HL62" i="4"/>
  <c r="HS62" i="4"/>
  <c r="HL48" i="4"/>
  <c r="HS48" i="4"/>
  <c r="HL39" i="4"/>
  <c r="HS39" i="4"/>
  <c r="HL50" i="4"/>
  <c r="HS50" i="4"/>
  <c r="HL34" i="4"/>
  <c r="HS34" i="4"/>
  <c r="HT46" i="4"/>
  <c r="IA46" i="4"/>
  <c r="IB46" i="4" s="1"/>
  <c r="BQ8" i="4"/>
  <c r="BM8" i="4"/>
  <c r="FH23" i="4"/>
  <c r="FH63" i="4"/>
  <c r="FH25" i="4"/>
  <c r="FH41" i="4"/>
  <c r="FH10" i="4"/>
  <c r="FH12" i="4"/>
  <c r="FH60" i="4"/>
  <c r="FH39" i="4"/>
  <c r="FH14" i="4"/>
  <c r="FH29" i="4"/>
  <c r="FH45" i="4"/>
  <c r="FH18" i="4"/>
  <c r="FH16" i="4"/>
  <c r="FH48" i="4"/>
  <c r="BT65" i="4"/>
  <c r="BT63" i="4"/>
  <c r="BT61" i="4"/>
  <c r="BT59" i="4"/>
  <c r="BT57" i="4"/>
  <c r="BT55" i="4"/>
  <c r="BT53" i="4"/>
  <c r="BT51" i="4"/>
  <c r="BT49" i="4"/>
  <c r="BT47" i="4"/>
  <c r="BT45" i="4"/>
  <c r="BT43" i="4"/>
  <c r="BT41" i="4"/>
  <c r="BT39" i="4"/>
  <c r="BT37" i="4"/>
  <c r="BT35" i="4"/>
  <c r="BT33" i="4"/>
  <c r="BT31" i="4"/>
  <c r="BT29" i="4"/>
  <c r="BT27" i="4"/>
  <c r="BT25" i="4"/>
  <c r="BT23" i="4"/>
  <c r="BT21" i="4"/>
  <c r="BT19" i="4"/>
  <c r="BT17" i="4"/>
  <c r="BT15" i="4"/>
  <c r="BT13" i="4"/>
  <c r="BT11" i="4"/>
  <c r="BT9" i="4"/>
  <c r="BT64" i="4"/>
  <c r="BT60" i="4"/>
  <c r="BT56" i="4"/>
  <c r="BT52" i="4"/>
  <c r="BT48" i="4"/>
  <c r="BT44" i="4"/>
  <c r="BT40" i="4"/>
  <c r="BT36" i="4"/>
  <c r="BT32" i="4"/>
  <c r="BT28" i="4"/>
  <c r="BT24" i="4"/>
  <c r="BT20" i="4"/>
  <c r="BT16" i="4"/>
  <c r="BT12" i="4"/>
  <c r="BT58" i="4"/>
  <c r="BT50" i="4"/>
  <c r="BT42" i="4"/>
  <c r="BT34" i="4"/>
  <c r="BT26" i="4"/>
  <c r="BT18" i="4"/>
  <c r="BT10" i="4"/>
  <c r="BT54" i="4"/>
  <c r="BT30" i="4"/>
  <c r="BT14" i="4"/>
  <c r="BT62" i="4"/>
  <c r="BT46" i="4"/>
  <c r="BT38" i="4"/>
  <c r="BT22" i="4"/>
  <c r="FH11" i="4"/>
  <c r="FH55" i="4"/>
  <c r="FH35" i="4"/>
  <c r="FH22" i="4"/>
  <c r="FH54" i="4"/>
  <c r="FH17" i="4"/>
  <c r="FH33" i="4"/>
  <c r="FH49" i="4"/>
  <c r="FH65" i="4"/>
  <c r="FH26" i="4"/>
  <c r="FH58" i="4"/>
  <c r="FH20" i="4"/>
  <c r="FH36" i="4"/>
  <c r="FH52" i="4"/>
  <c r="BP65" i="4"/>
  <c r="BP63" i="4"/>
  <c r="BP61" i="4"/>
  <c r="BP59" i="4"/>
  <c r="BP57" i="4"/>
  <c r="BP55" i="4"/>
  <c r="BP53" i="4"/>
  <c r="BP51" i="4"/>
  <c r="BP49" i="4"/>
  <c r="BP47" i="4"/>
  <c r="BP45" i="4"/>
  <c r="BP62" i="4"/>
  <c r="BP58" i="4"/>
  <c r="BP54" i="4"/>
  <c r="BP50" i="4"/>
  <c r="BP46" i="4"/>
  <c r="BP43" i="4"/>
  <c r="BP41" i="4"/>
  <c r="BP39" i="4"/>
  <c r="BP37" i="4"/>
  <c r="BP35" i="4"/>
  <c r="BP33" i="4"/>
  <c r="BP31" i="4"/>
  <c r="BP29" i="4"/>
  <c r="BP27" i="4"/>
  <c r="BP25" i="4"/>
  <c r="BP23" i="4"/>
  <c r="BP21" i="4"/>
  <c r="BP19" i="4"/>
  <c r="BP17" i="4"/>
  <c r="BP15" i="4"/>
  <c r="BP13" i="4"/>
  <c r="BP11" i="4"/>
  <c r="BP9" i="4"/>
  <c r="BP48" i="4"/>
  <c r="BP42" i="4"/>
  <c r="BP34" i="4"/>
  <c r="BP26" i="4"/>
  <c r="BP18" i="4"/>
  <c r="BP10" i="4"/>
  <c r="BP60" i="4"/>
  <c r="BP52" i="4"/>
  <c r="BP44" i="4"/>
  <c r="BP40" i="4"/>
  <c r="BP36" i="4"/>
  <c r="BP32" i="4"/>
  <c r="BP28" i="4"/>
  <c r="BP24" i="4"/>
  <c r="BP20" i="4"/>
  <c r="BP16" i="4"/>
  <c r="BP12" i="4"/>
  <c r="BP64" i="4"/>
  <c r="BP56" i="4"/>
  <c r="BP38" i="4"/>
  <c r="BP30" i="4"/>
  <c r="BP22" i="4"/>
  <c r="BP14" i="4"/>
  <c r="FH31" i="4"/>
  <c r="FH27" i="4"/>
  <c r="FH38" i="4"/>
  <c r="FH9" i="4"/>
  <c r="FH57" i="4"/>
  <c r="FH42" i="4"/>
  <c r="FH28" i="4"/>
  <c r="FH44" i="4"/>
  <c r="FH47" i="4"/>
  <c r="FH19" i="4"/>
  <c r="FH46" i="4"/>
  <c r="FH13" i="4"/>
  <c r="FH61" i="4"/>
  <c r="FH50" i="4"/>
  <c r="FH32" i="4"/>
  <c r="FH64" i="4"/>
  <c r="FH43" i="4"/>
  <c r="FH15" i="4"/>
  <c r="FH51" i="4"/>
  <c r="FH30" i="4"/>
  <c r="FH62" i="4"/>
  <c r="FH21" i="4"/>
  <c r="FH37" i="4"/>
  <c r="FH53" i="4"/>
  <c r="FH59" i="4"/>
  <c r="FH34" i="4"/>
  <c r="FH8" i="4"/>
  <c r="FH24" i="4"/>
  <c r="FH40" i="4"/>
  <c r="FH56" i="4"/>
  <c r="BV70" i="4"/>
  <c r="BT70" i="4"/>
  <c r="V70" i="4"/>
  <c r="BT7" i="4"/>
  <c r="Z70" i="4"/>
  <c r="Z7" i="4" s="1"/>
  <c r="ED3" i="4"/>
  <c r="IA37" i="4" l="1"/>
  <c r="IB37" i="4" s="1"/>
  <c r="IA38" i="4"/>
  <c r="IB38" i="4" s="1"/>
  <c r="V3" i="4"/>
  <c r="V2" i="4"/>
  <c r="V7" i="4"/>
  <c r="IA57" i="4"/>
  <c r="IB57" i="4" s="1"/>
  <c r="IA47" i="4"/>
  <c r="IB47" i="4" s="1"/>
  <c r="IA41" i="4"/>
  <c r="IB41" i="4" s="1"/>
  <c r="IA49" i="4"/>
  <c r="IB49" i="4" s="1"/>
  <c r="HT61" i="4"/>
  <c r="IA54" i="4"/>
  <c r="IB54" i="4" s="1"/>
  <c r="HT36" i="4"/>
  <c r="IA64" i="4"/>
  <c r="IB64" i="4" s="1"/>
  <c r="IA35" i="4"/>
  <c r="IB35" i="4" s="1"/>
  <c r="HT35" i="4"/>
  <c r="HT51" i="4"/>
  <c r="IA51" i="4"/>
  <c r="IB51" i="4" s="1"/>
  <c r="HT56" i="4"/>
  <c r="IA56" i="4"/>
  <c r="IB56" i="4" s="1"/>
  <c r="HT43" i="4"/>
  <c r="IA43" i="4"/>
  <c r="IB43" i="4" s="1"/>
  <c r="HT63" i="4"/>
  <c r="IA63" i="4"/>
  <c r="IB63" i="4" s="1"/>
  <c r="HT60" i="4"/>
  <c r="IA60" i="4"/>
  <c r="IB60" i="4" s="1"/>
  <c r="IA34" i="4"/>
  <c r="IB34" i="4" s="1"/>
  <c r="HT34" i="4"/>
  <c r="HT48" i="4"/>
  <c r="IA48" i="4"/>
  <c r="IB48" i="4" s="1"/>
  <c r="HT65" i="4"/>
  <c r="IA65" i="4"/>
  <c r="IB65" i="4" s="1"/>
  <c r="HT39" i="4"/>
  <c r="IA39" i="4"/>
  <c r="IB39" i="4" s="1"/>
  <c r="HT50" i="4"/>
  <c r="IA50" i="4"/>
  <c r="IB50" i="4" s="1"/>
  <c r="IA59" i="4"/>
  <c r="IB59" i="4" s="1"/>
  <c r="HT59" i="4"/>
  <c r="HT62" i="4"/>
  <c r="IA62" i="4"/>
  <c r="IB62" i="4" s="1"/>
  <c r="HT52" i="4"/>
  <c r="IA52" i="4"/>
  <c r="IB52" i="4" s="1"/>
  <c r="HT40" i="4"/>
  <c r="IA40" i="4"/>
  <c r="IB40" i="4" s="1"/>
  <c r="BP8" i="4"/>
  <c r="BT8" i="4"/>
  <c r="FI16" i="4"/>
  <c r="FI12" i="4"/>
  <c r="FI52" i="4"/>
  <c r="FI31" i="4"/>
  <c r="FI63" i="4"/>
  <c r="FI22" i="4"/>
  <c r="FI38" i="4"/>
  <c r="FI54" i="4"/>
  <c r="FI11" i="4"/>
  <c r="FI13" i="4"/>
  <c r="FI29" i="4"/>
  <c r="FI61" i="4"/>
  <c r="BW65" i="4"/>
  <c r="BW63" i="4"/>
  <c r="BW61" i="4"/>
  <c r="BW59" i="4"/>
  <c r="BW57" i="4"/>
  <c r="BW55" i="4"/>
  <c r="BW53" i="4"/>
  <c r="BW51" i="4"/>
  <c r="BW49" i="4"/>
  <c r="BW47" i="4"/>
  <c r="BW45" i="4"/>
  <c r="BW43" i="4"/>
  <c r="BW41" i="4"/>
  <c r="BW39" i="4"/>
  <c r="BW37" i="4"/>
  <c r="BW35" i="4"/>
  <c r="BW33" i="4"/>
  <c r="BW31" i="4"/>
  <c r="BW29" i="4"/>
  <c r="BW27" i="4"/>
  <c r="BW25" i="4"/>
  <c r="BW23" i="4"/>
  <c r="BW21" i="4"/>
  <c r="BW19" i="4"/>
  <c r="BW17" i="4"/>
  <c r="BW15" i="4"/>
  <c r="BW13" i="4"/>
  <c r="BW11" i="4"/>
  <c r="BW9" i="4"/>
  <c r="BW62" i="4"/>
  <c r="BW58" i="4"/>
  <c r="BW54" i="4"/>
  <c r="BW50" i="4"/>
  <c r="BW46" i="4"/>
  <c r="BW42" i="4"/>
  <c r="BW38" i="4"/>
  <c r="BW34" i="4"/>
  <c r="BW30" i="4"/>
  <c r="BW26" i="4"/>
  <c r="BW22" i="4"/>
  <c r="BW18" i="4"/>
  <c r="BW14" i="4"/>
  <c r="BW10" i="4"/>
  <c r="BW64" i="4"/>
  <c r="BW56" i="4"/>
  <c r="BW48" i="4"/>
  <c r="BW40" i="4"/>
  <c r="BW32" i="4"/>
  <c r="BW24" i="4"/>
  <c r="BW16" i="4"/>
  <c r="BW60" i="4"/>
  <c r="BW52" i="4"/>
  <c r="BW44" i="4"/>
  <c r="BW36" i="4"/>
  <c r="BW28" i="4"/>
  <c r="BW20" i="4"/>
  <c r="BW12" i="4"/>
  <c r="FI44" i="4"/>
  <c r="FI39" i="4"/>
  <c r="FI42" i="4"/>
  <c r="FI19" i="4"/>
  <c r="FI17" i="4"/>
  <c r="FI65" i="4"/>
  <c r="FI47" i="4"/>
  <c r="FI14" i="4"/>
  <c r="FI30" i="4"/>
  <c r="FI46" i="4"/>
  <c r="FI62" i="4"/>
  <c r="FI27" i="4"/>
  <c r="FI59" i="4"/>
  <c r="FI21" i="4"/>
  <c r="FI37" i="4"/>
  <c r="FI53" i="4"/>
  <c r="FI24" i="4"/>
  <c r="FI43" i="4"/>
  <c r="FI45" i="4"/>
  <c r="FI32" i="4"/>
  <c r="FI40" i="4"/>
  <c r="FI64" i="4"/>
  <c r="FI10" i="4"/>
  <c r="FI26" i="4"/>
  <c r="FI58" i="4"/>
  <c r="FI51" i="4"/>
  <c r="FI33" i="4"/>
  <c r="FI49" i="4"/>
  <c r="BS65" i="4"/>
  <c r="BS63" i="4"/>
  <c r="BS61" i="4"/>
  <c r="BS59" i="4"/>
  <c r="BS57" i="4"/>
  <c r="BS55" i="4"/>
  <c r="BS53" i="4"/>
  <c r="BS51" i="4"/>
  <c r="BS49" i="4"/>
  <c r="BS47" i="4"/>
  <c r="BS45" i="4"/>
  <c r="BS43" i="4"/>
  <c r="BS41" i="4"/>
  <c r="BS39" i="4"/>
  <c r="BS37" i="4"/>
  <c r="BS35" i="4"/>
  <c r="BS33" i="4"/>
  <c r="BS31" i="4"/>
  <c r="BS29" i="4"/>
  <c r="BS27" i="4"/>
  <c r="BS25" i="4"/>
  <c r="BS23" i="4"/>
  <c r="BS21" i="4"/>
  <c r="BS19" i="4"/>
  <c r="BS17" i="4"/>
  <c r="BS15" i="4"/>
  <c r="BS13" i="4"/>
  <c r="BS11" i="4"/>
  <c r="BS9" i="4"/>
  <c r="BS64" i="4"/>
  <c r="BS60" i="4"/>
  <c r="BS56" i="4"/>
  <c r="BS52" i="4"/>
  <c r="BS48" i="4"/>
  <c r="BS44" i="4"/>
  <c r="BS40" i="4"/>
  <c r="BS36" i="4"/>
  <c r="BS32" i="4"/>
  <c r="BS28" i="4"/>
  <c r="BS24" i="4"/>
  <c r="BS20" i="4"/>
  <c r="BS16" i="4"/>
  <c r="BS12" i="4"/>
  <c r="BS54" i="4"/>
  <c r="BS38" i="4"/>
  <c r="BS30" i="4"/>
  <c r="BS14" i="4"/>
  <c r="BS58" i="4"/>
  <c r="BS50" i="4"/>
  <c r="BS42" i="4"/>
  <c r="BS34" i="4"/>
  <c r="BS26" i="4"/>
  <c r="BS18" i="4"/>
  <c r="BS10" i="4"/>
  <c r="BS62" i="4"/>
  <c r="BS46" i="4"/>
  <c r="BS22" i="4"/>
  <c r="FI28" i="4"/>
  <c r="FI56" i="4"/>
  <c r="FI20" i="4"/>
  <c r="FI15" i="4"/>
  <c r="FI8" i="4"/>
  <c r="FI48" i="4"/>
  <c r="FI36" i="4"/>
  <c r="FI23" i="4"/>
  <c r="FI55" i="4"/>
  <c r="FI18" i="4"/>
  <c r="FI34" i="4"/>
  <c r="FI50" i="4"/>
  <c r="FI60" i="4"/>
  <c r="FI35" i="4"/>
  <c r="FI9" i="4"/>
  <c r="FI25" i="4"/>
  <c r="FI41" i="4"/>
  <c r="FI57" i="4"/>
  <c r="BP7" i="4"/>
  <c r="BY70" i="4"/>
  <c r="BW70" i="4"/>
  <c r="BS7" i="4"/>
  <c r="Y70" i="4"/>
  <c r="BW7" i="4"/>
  <c r="AC70" i="4"/>
  <c r="AC7" i="4" s="1"/>
  <c r="EE3" i="4"/>
  <c r="Y7" i="4" l="1"/>
  <c r="Y2" i="4"/>
  <c r="Y3" i="4"/>
  <c r="BS8" i="4"/>
  <c r="BW8" i="4"/>
  <c r="FJ41" i="4"/>
  <c r="FJ23" i="4"/>
  <c r="FJ12" i="4"/>
  <c r="FJ26" i="4"/>
  <c r="FJ11" i="4"/>
  <c r="FJ27" i="4"/>
  <c r="FJ43" i="4"/>
  <c r="FJ59" i="4"/>
  <c r="FJ20" i="4"/>
  <c r="FJ52" i="4"/>
  <c r="FJ14" i="4"/>
  <c r="FJ30" i="4"/>
  <c r="FJ46" i="4"/>
  <c r="FJ62" i="4"/>
  <c r="FJ29" i="4"/>
  <c r="FJ24" i="4"/>
  <c r="FJ39" i="4"/>
  <c r="FJ10" i="4"/>
  <c r="FJ58" i="4"/>
  <c r="FJ13" i="4"/>
  <c r="FJ9" i="4"/>
  <c r="FJ65" i="4"/>
  <c r="BV65" i="4"/>
  <c r="BV63" i="4"/>
  <c r="BV61" i="4"/>
  <c r="BV59" i="4"/>
  <c r="BV57" i="4"/>
  <c r="BV55" i="4"/>
  <c r="BV53" i="4"/>
  <c r="BV51" i="4"/>
  <c r="BV49" i="4"/>
  <c r="BV47" i="4"/>
  <c r="BV45" i="4"/>
  <c r="BV43" i="4"/>
  <c r="BV41" i="4"/>
  <c r="BV39" i="4"/>
  <c r="BV37" i="4"/>
  <c r="BV35" i="4"/>
  <c r="BV33" i="4"/>
  <c r="BV31" i="4"/>
  <c r="BV29" i="4"/>
  <c r="BV27" i="4"/>
  <c r="BV25" i="4"/>
  <c r="BV23" i="4"/>
  <c r="BV21" i="4"/>
  <c r="BV19" i="4"/>
  <c r="BV17" i="4"/>
  <c r="BV15" i="4"/>
  <c r="BV13" i="4"/>
  <c r="BV11" i="4"/>
  <c r="BV9" i="4"/>
  <c r="BV62" i="4"/>
  <c r="BV58" i="4"/>
  <c r="BV54" i="4"/>
  <c r="BV50" i="4"/>
  <c r="BV46" i="4"/>
  <c r="BV42" i="4"/>
  <c r="BV38" i="4"/>
  <c r="BV34" i="4"/>
  <c r="BV30" i="4"/>
  <c r="BV26" i="4"/>
  <c r="BV22" i="4"/>
  <c r="BV18" i="4"/>
  <c r="BV14" i="4"/>
  <c r="BV10" i="4"/>
  <c r="BV60" i="4"/>
  <c r="BV52" i="4"/>
  <c r="BV36" i="4"/>
  <c r="BV20" i="4"/>
  <c r="BV64" i="4"/>
  <c r="BV56" i="4"/>
  <c r="BV48" i="4"/>
  <c r="BV40" i="4"/>
  <c r="BV32" i="4"/>
  <c r="BV24" i="4"/>
  <c r="BV16" i="4"/>
  <c r="BV44" i="4"/>
  <c r="BV28" i="4"/>
  <c r="BV12" i="4"/>
  <c r="FJ45" i="4"/>
  <c r="FJ17" i="4"/>
  <c r="FJ21" i="4"/>
  <c r="FJ8" i="4"/>
  <c r="FJ40" i="4"/>
  <c r="FJ15" i="4"/>
  <c r="FJ31" i="4"/>
  <c r="FJ47" i="4"/>
  <c r="FJ63" i="4"/>
  <c r="FJ28" i="4"/>
  <c r="FJ60" i="4"/>
  <c r="FJ18" i="4"/>
  <c r="FJ34" i="4"/>
  <c r="FJ50" i="4"/>
  <c r="FJ49" i="4"/>
  <c r="FJ53" i="4"/>
  <c r="FJ56" i="4"/>
  <c r="FJ55" i="4"/>
  <c r="FJ44" i="4"/>
  <c r="FJ42" i="4"/>
  <c r="FJ57" i="4"/>
  <c r="FJ32" i="4"/>
  <c r="BZ65" i="4"/>
  <c r="BZ63" i="4"/>
  <c r="BZ61" i="4"/>
  <c r="BZ59" i="4"/>
  <c r="BZ57" i="4"/>
  <c r="BZ55" i="4"/>
  <c r="BZ53" i="4"/>
  <c r="BZ51" i="4"/>
  <c r="BZ49" i="4"/>
  <c r="BZ47" i="4"/>
  <c r="BZ45" i="4"/>
  <c r="BZ43" i="4"/>
  <c r="BZ41" i="4"/>
  <c r="BZ39" i="4"/>
  <c r="BZ37" i="4"/>
  <c r="BZ35" i="4"/>
  <c r="BZ33" i="4"/>
  <c r="BZ31" i="4"/>
  <c r="BZ29" i="4"/>
  <c r="BZ27" i="4"/>
  <c r="BZ25" i="4"/>
  <c r="BZ23" i="4"/>
  <c r="BZ21" i="4"/>
  <c r="BZ19" i="4"/>
  <c r="BZ17" i="4"/>
  <c r="BZ15" i="4"/>
  <c r="BZ13" i="4"/>
  <c r="BZ11" i="4"/>
  <c r="BZ9" i="4"/>
  <c r="BZ64" i="4"/>
  <c r="BZ60" i="4"/>
  <c r="BZ56" i="4"/>
  <c r="BZ52" i="4"/>
  <c r="BZ48" i="4"/>
  <c r="BZ44" i="4"/>
  <c r="BZ40" i="4"/>
  <c r="BZ36" i="4"/>
  <c r="BZ32" i="4"/>
  <c r="BZ28" i="4"/>
  <c r="BZ24" i="4"/>
  <c r="BZ20" i="4"/>
  <c r="BZ16" i="4"/>
  <c r="BZ12" i="4"/>
  <c r="BZ62" i="4"/>
  <c r="BZ54" i="4"/>
  <c r="BZ46" i="4"/>
  <c r="BZ38" i="4"/>
  <c r="BZ30" i="4"/>
  <c r="BZ22" i="4"/>
  <c r="BZ14" i="4"/>
  <c r="BZ10" i="4"/>
  <c r="BZ58" i="4"/>
  <c r="BZ50" i="4"/>
  <c r="BZ42" i="4"/>
  <c r="BZ34" i="4"/>
  <c r="BZ26" i="4"/>
  <c r="BZ18" i="4"/>
  <c r="FJ25" i="4"/>
  <c r="FJ33" i="4"/>
  <c r="FJ37" i="4"/>
  <c r="FJ16" i="4"/>
  <c r="FJ48" i="4"/>
  <c r="FJ19" i="4"/>
  <c r="FJ35" i="4"/>
  <c r="FJ51" i="4"/>
  <c r="FJ61" i="4"/>
  <c r="FJ36" i="4"/>
  <c r="FJ64" i="4"/>
  <c r="FJ22" i="4"/>
  <c r="FJ38" i="4"/>
  <c r="FJ54" i="4"/>
  <c r="BZ70" i="4"/>
  <c r="CB70" i="4"/>
  <c r="BZ7" i="4"/>
  <c r="AF70" i="4"/>
  <c r="AF7" i="4" s="1"/>
  <c r="BV7" i="4"/>
  <c r="AB70" i="4"/>
  <c r="AB2" i="4" l="1"/>
  <c r="AB7" i="4"/>
  <c r="AB3" i="4"/>
  <c r="BZ8" i="4"/>
  <c r="BV8" i="4"/>
  <c r="FK32" i="4"/>
  <c r="FK34" i="4"/>
  <c r="DO34" i="4"/>
  <c r="FK46" i="4"/>
  <c r="DO46" i="4"/>
  <c r="FK41" i="4"/>
  <c r="DO41" i="4"/>
  <c r="FK28" i="4"/>
  <c r="FK60" i="4"/>
  <c r="DO60" i="4"/>
  <c r="FK53" i="4"/>
  <c r="DO53" i="4"/>
  <c r="FK31" i="4"/>
  <c r="FK58" i="4"/>
  <c r="DO58" i="4"/>
  <c r="FK22" i="4"/>
  <c r="FK49" i="4"/>
  <c r="DO49" i="4"/>
  <c r="DO48" i="4"/>
  <c r="FK48" i="4"/>
  <c r="FK29" i="4"/>
  <c r="FK19" i="4"/>
  <c r="DO51" i="4"/>
  <c r="FK51" i="4"/>
  <c r="FK50" i="4"/>
  <c r="DO50" i="4"/>
  <c r="FK38" i="4"/>
  <c r="DO38" i="4"/>
  <c r="FK57" i="4"/>
  <c r="DO57" i="4"/>
  <c r="FK20" i="4"/>
  <c r="FK36" i="4"/>
  <c r="DO36" i="4"/>
  <c r="FK62" i="4"/>
  <c r="DO62" i="4"/>
  <c r="FK37" i="4"/>
  <c r="DO37" i="4"/>
  <c r="FK65" i="4"/>
  <c r="DO65" i="4"/>
  <c r="FK23" i="4"/>
  <c r="DO39" i="4"/>
  <c r="FK39" i="4"/>
  <c r="DO55" i="4"/>
  <c r="FK55" i="4"/>
  <c r="FK42" i="4"/>
  <c r="DO42" i="4"/>
  <c r="FK9" i="4"/>
  <c r="FK12" i="4"/>
  <c r="FK44" i="4"/>
  <c r="DO44" i="4"/>
  <c r="FK21" i="4"/>
  <c r="FK15" i="4"/>
  <c r="DO47" i="4"/>
  <c r="FK47" i="4"/>
  <c r="DO63" i="4"/>
  <c r="FK63" i="4"/>
  <c r="CC64" i="4"/>
  <c r="CC62" i="4"/>
  <c r="CC60" i="4"/>
  <c r="CC59" i="4"/>
  <c r="CC57" i="4"/>
  <c r="CC55" i="4"/>
  <c r="CC53" i="4"/>
  <c r="CC51" i="4"/>
  <c r="CC49" i="4"/>
  <c r="CC47" i="4"/>
  <c r="CC45" i="4"/>
  <c r="CC43" i="4"/>
  <c r="CC41" i="4"/>
  <c r="CC39" i="4"/>
  <c r="CC37" i="4"/>
  <c r="CC35" i="4"/>
  <c r="CC33" i="4"/>
  <c r="CC31" i="4"/>
  <c r="CC29" i="4"/>
  <c r="CC27" i="4"/>
  <c r="CC25" i="4"/>
  <c r="CC23" i="4"/>
  <c r="CC21" i="4"/>
  <c r="CC19" i="4"/>
  <c r="CC17" i="4"/>
  <c r="CC15" i="4"/>
  <c r="CC13" i="4"/>
  <c r="CC11" i="4"/>
  <c r="CC9" i="4"/>
  <c r="CC61" i="4"/>
  <c r="CC63" i="4"/>
  <c r="CC58" i="4"/>
  <c r="CC54" i="4"/>
  <c r="CC50" i="4"/>
  <c r="CC46" i="4"/>
  <c r="CC42" i="4"/>
  <c r="CC38" i="4"/>
  <c r="CC34" i="4"/>
  <c r="CC30" i="4"/>
  <c r="CC26" i="4"/>
  <c r="CC22" i="4"/>
  <c r="CC18" i="4"/>
  <c r="CC14" i="4"/>
  <c r="CC10" i="4"/>
  <c r="CC52" i="4"/>
  <c r="CC44" i="4"/>
  <c r="CC36" i="4"/>
  <c r="CC28" i="4"/>
  <c r="CC20" i="4"/>
  <c r="CC12" i="4"/>
  <c r="CC56" i="4"/>
  <c r="CC48" i="4"/>
  <c r="CC40" i="4"/>
  <c r="CC32" i="4"/>
  <c r="CC24" i="4"/>
  <c r="CC16" i="4"/>
  <c r="CC65" i="4"/>
  <c r="FK30" i="4"/>
  <c r="FK17" i="4"/>
  <c r="FK16" i="4"/>
  <c r="DO64" i="4"/>
  <c r="FK64" i="4"/>
  <c r="FK61" i="4"/>
  <c r="DO61" i="4"/>
  <c r="DO35" i="4"/>
  <c r="FK35" i="4"/>
  <c r="BY65" i="4"/>
  <c r="BY63" i="4"/>
  <c r="BY61" i="4"/>
  <c r="BY59" i="4"/>
  <c r="BY57" i="4"/>
  <c r="BY55" i="4"/>
  <c r="BY53" i="4"/>
  <c r="BY51" i="4"/>
  <c r="BY49" i="4"/>
  <c r="BY47" i="4"/>
  <c r="BY45" i="4"/>
  <c r="BY43" i="4"/>
  <c r="BY41" i="4"/>
  <c r="BY39" i="4"/>
  <c r="BY37" i="4"/>
  <c r="BY35" i="4"/>
  <c r="BY33" i="4"/>
  <c r="BY31" i="4"/>
  <c r="BY29" i="4"/>
  <c r="BY27" i="4"/>
  <c r="BY25" i="4"/>
  <c r="BY23" i="4"/>
  <c r="BY21" i="4"/>
  <c r="BY19" i="4"/>
  <c r="BY17" i="4"/>
  <c r="BY15" i="4"/>
  <c r="BY13" i="4"/>
  <c r="BY11" i="4"/>
  <c r="BY9" i="4"/>
  <c r="BY64" i="4"/>
  <c r="BY60" i="4"/>
  <c r="BY56" i="4"/>
  <c r="BY52" i="4"/>
  <c r="BY48" i="4"/>
  <c r="BY44" i="4"/>
  <c r="BY40" i="4"/>
  <c r="BY36" i="4"/>
  <c r="BY32" i="4"/>
  <c r="BY28" i="4"/>
  <c r="BY24" i="4"/>
  <c r="BY20" i="4"/>
  <c r="BY16" i="4"/>
  <c r="BY12" i="4"/>
  <c r="BY50" i="4"/>
  <c r="BY34" i="4"/>
  <c r="BY18" i="4"/>
  <c r="BY62" i="4"/>
  <c r="BY54" i="4"/>
  <c r="BY46" i="4"/>
  <c r="BY38" i="4"/>
  <c r="BY30" i="4"/>
  <c r="BY22" i="4"/>
  <c r="BY14" i="4"/>
  <c r="BY58" i="4"/>
  <c r="BY42" i="4"/>
  <c r="BY26" i="4"/>
  <c r="BY10" i="4"/>
  <c r="FK10" i="4"/>
  <c r="FK25" i="4"/>
  <c r="FK52" i="4"/>
  <c r="DO52" i="4"/>
  <c r="FK18" i="4"/>
  <c r="FK26" i="4"/>
  <c r="FK14" i="4"/>
  <c r="FK54" i="4"/>
  <c r="DO54" i="4"/>
  <c r="FK33" i="4"/>
  <c r="FK8" i="4"/>
  <c r="FK24" i="4"/>
  <c r="DO40" i="4"/>
  <c r="FK40" i="4"/>
  <c r="FK56" i="4"/>
  <c r="DO56" i="4"/>
  <c r="FK13" i="4"/>
  <c r="FK45" i="4"/>
  <c r="DO45" i="4"/>
  <c r="FK11" i="4"/>
  <c r="FK27" i="4"/>
  <c r="DO43" i="4"/>
  <c r="FK43" i="4"/>
  <c r="DO59" i="4"/>
  <c r="FK59" i="4"/>
  <c r="CC70" i="4"/>
  <c r="CE70" i="4"/>
  <c r="CC7" i="4"/>
  <c r="AI70" i="4"/>
  <c r="AI7" i="4" s="1"/>
  <c r="BY7" i="4"/>
  <c r="AE70" i="4"/>
  <c r="EE40" i="4" l="1"/>
  <c r="EU40" i="4"/>
  <c r="EE54" i="4"/>
  <c r="EU54" i="4"/>
  <c r="EE61" i="4"/>
  <c r="EU61" i="4"/>
  <c r="EE59" i="4"/>
  <c r="EU59" i="4"/>
  <c r="EE56" i="4"/>
  <c r="EU56" i="4"/>
  <c r="EE52" i="4"/>
  <c r="EU52" i="4"/>
  <c r="EU63" i="4"/>
  <c r="EE63" i="4"/>
  <c r="EE55" i="4"/>
  <c r="EU55" i="4"/>
  <c r="EE65" i="4"/>
  <c r="EU65" i="4"/>
  <c r="EE62" i="4"/>
  <c r="EU62" i="4"/>
  <c r="EE51" i="4"/>
  <c r="EU51" i="4"/>
  <c r="EE48" i="4"/>
  <c r="EU48" i="4"/>
  <c r="EE58" i="4"/>
  <c r="EU58" i="4"/>
  <c r="EE41" i="4"/>
  <c r="EU41" i="4"/>
  <c r="EE34" i="4"/>
  <c r="EU34" i="4"/>
  <c r="EE45" i="4"/>
  <c r="EU45" i="4"/>
  <c r="EE44" i="4"/>
  <c r="EU44" i="4"/>
  <c r="EE42" i="4"/>
  <c r="EU42" i="4"/>
  <c r="EE57" i="4"/>
  <c r="EU57" i="4"/>
  <c r="EE50" i="4"/>
  <c r="EU50" i="4"/>
  <c r="EE49" i="4"/>
  <c r="EU49" i="4"/>
  <c r="EE60" i="4"/>
  <c r="EU60" i="4"/>
  <c r="EE43" i="4"/>
  <c r="EU43" i="4"/>
  <c r="EE35" i="4"/>
  <c r="EU35" i="4"/>
  <c r="EE64" i="4"/>
  <c r="EU64" i="4"/>
  <c r="EE47" i="4"/>
  <c r="EU47" i="4"/>
  <c r="EE39" i="4"/>
  <c r="EU39" i="4"/>
  <c r="EE37" i="4"/>
  <c r="EU37" i="4"/>
  <c r="EE36" i="4"/>
  <c r="EU36" i="4"/>
  <c r="EE46" i="4"/>
  <c r="EU46" i="4"/>
  <c r="EE38" i="4"/>
  <c r="EU38" i="4"/>
  <c r="EE53" i="4"/>
  <c r="EU53" i="4"/>
  <c r="AE7" i="4"/>
  <c r="AE3" i="4"/>
  <c r="AE2" i="4"/>
  <c r="BY8" i="4"/>
  <c r="CC8" i="4"/>
  <c r="CB65" i="4"/>
  <c r="CB62" i="4"/>
  <c r="CB64" i="4"/>
  <c r="CB59" i="4"/>
  <c r="CB57" i="4"/>
  <c r="CB55" i="4"/>
  <c r="CB53" i="4"/>
  <c r="CB51" i="4"/>
  <c r="CB49" i="4"/>
  <c r="CB47" i="4"/>
  <c r="CB45" i="4"/>
  <c r="CB43" i="4"/>
  <c r="CB41" i="4"/>
  <c r="CB39" i="4"/>
  <c r="CB37" i="4"/>
  <c r="CB35" i="4"/>
  <c r="CB33" i="4"/>
  <c r="CB31" i="4"/>
  <c r="CB29" i="4"/>
  <c r="CB27" i="4"/>
  <c r="CB25" i="4"/>
  <c r="CB23" i="4"/>
  <c r="CB21" i="4"/>
  <c r="CB19" i="4"/>
  <c r="CB17" i="4"/>
  <c r="CB15" i="4"/>
  <c r="CB13" i="4"/>
  <c r="CB11" i="4"/>
  <c r="CB9" i="4"/>
  <c r="CB63" i="4"/>
  <c r="CB58" i="4"/>
  <c r="CB54" i="4"/>
  <c r="CB50" i="4"/>
  <c r="CB46" i="4"/>
  <c r="CB42" i="4"/>
  <c r="CB38" i="4"/>
  <c r="CB34" i="4"/>
  <c r="CB30" i="4"/>
  <c r="CB26" i="4"/>
  <c r="CB22" i="4"/>
  <c r="CB18" i="4"/>
  <c r="CB14" i="4"/>
  <c r="CB10" i="4"/>
  <c r="CB61" i="4"/>
  <c r="CB56" i="4"/>
  <c r="CB40" i="4"/>
  <c r="CB24" i="4"/>
  <c r="CB60" i="4"/>
  <c r="CB52" i="4"/>
  <c r="CB44" i="4"/>
  <c r="CB36" i="4"/>
  <c r="CB28" i="4"/>
  <c r="CB20" i="4"/>
  <c r="CB12" i="4"/>
  <c r="CB48" i="4"/>
  <c r="CB32" i="4"/>
  <c r="CB16" i="4"/>
  <c r="CF64" i="4"/>
  <c r="CF62" i="4"/>
  <c r="CF60" i="4"/>
  <c r="CF58" i="4"/>
  <c r="CF56" i="4"/>
  <c r="CF54" i="4"/>
  <c r="CF52" i="4"/>
  <c r="CF50" i="4"/>
  <c r="CF48" i="4"/>
  <c r="CF46" i="4"/>
  <c r="CF44" i="4"/>
  <c r="CF42" i="4"/>
  <c r="CF40" i="4"/>
  <c r="CF38" i="4"/>
  <c r="CF36" i="4"/>
  <c r="CF34" i="4"/>
  <c r="CF32" i="4"/>
  <c r="CF30" i="4"/>
  <c r="CF28" i="4"/>
  <c r="CF26" i="4"/>
  <c r="CF24" i="4"/>
  <c r="CF22" i="4"/>
  <c r="CF20" i="4"/>
  <c r="CF18" i="4"/>
  <c r="CF16" i="4"/>
  <c r="CF14" i="4"/>
  <c r="CF12" i="4"/>
  <c r="CF10" i="4"/>
  <c r="CF25" i="4"/>
  <c r="CF17" i="4"/>
  <c r="CF9" i="4"/>
  <c r="CF65" i="4"/>
  <c r="CF61" i="4"/>
  <c r="CF57" i="4"/>
  <c r="CF53" i="4"/>
  <c r="CF49" i="4"/>
  <c r="CF45" i="4"/>
  <c r="CF41" i="4"/>
  <c r="CF37" i="4"/>
  <c r="CF33" i="4"/>
  <c r="CF27" i="4"/>
  <c r="CF19" i="4"/>
  <c r="CF11" i="4"/>
  <c r="CF21" i="4"/>
  <c r="CF63" i="4"/>
  <c r="CF55" i="4"/>
  <c r="CF47" i="4"/>
  <c r="CF39" i="4"/>
  <c r="CF31" i="4"/>
  <c r="CF15" i="4"/>
  <c r="CF13" i="4"/>
  <c r="CF43" i="4"/>
  <c r="CF51" i="4"/>
  <c r="CF35" i="4"/>
  <c r="CF23" i="4"/>
  <c r="CF29" i="4"/>
  <c r="CF59" i="4"/>
  <c r="CH70" i="4"/>
  <c r="CF70" i="4"/>
  <c r="CB7" i="4"/>
  <c r="AH70" i="4"/>
  <c r="CF7" i="4"/>
  <c r="AL70" i="4"/>
  <c r="AL7" i="4" s="1"/>
  <c r="AH3" i="4" l="1"/>
  <c r="AH2" i="4"/>
  <c r="AH7" i="4"/>
  <c r="CB8" i="4"/>
  <c r="CF8" i="4"/>
  <c r="CI64" i="4"/>
  <c r="CI62" i="4"/>
  <c r="CI60" i="4"/>
  <c r="CI58" i="4"/>
  <c r="CI56" i="4"/>
  <c r="CI54" i="4"/>
  <c r="CI52" i="4"/>
  <c r="CI50" i="4"/>
  <c r="CI48" i="4"/>
  <c r="CI46" i="4"/>
  <c r="CI44" i="4"/>
  <c r="CI42" i="4"/>
  <c r="CI40" i="4"/>
  <c r="CI38" i="4"/>
  <c r="CI36" i="4"/>
  <c r="CI34" i="4"/>
  <c r="CI32" i="4"/>
  <c r="CI30" i="4"/>
  <c r="CI28" i="4"/>
  <c r="CI26" i="4"/>
  <c r="CI24" i="4"/>
  <c r="CI22" i="4"/>
  <c r="CI20" i="4"/>
  <c r="CI18" i="4"/>
  <c r="CI16" i="4"/>
  <c r="CI14" i="4"/>
  <c r="CI12" i="4"/>
  <c r="CI10" i="4"/>
  <c r="CI63" i="4"/>
  <c r="CI59" i="4"/>
  <c r="CI55" i="4"/>
  <c r="CI51" i="4"/>
  <c r="CI47" i="4"/>
  <c r="CI43" i="4"/>
  <c r="CI39" i="4"/>
  <c r="CI35" i="4"/>
  <c r="CI31" i="4"/>
  <c r="CI27" i="4"/>
  <c r="CI23" i="4"/>
  <c r="CI19" i="4"/>
  <c r="CI15" i="4"/>
  <c r="CI11" i="4"/>
  <c r="CI61" i="4"/>
  <c r="CI53" i="4"/>
  <c r="CI45" i="4"/>
  <c r="CI37" i="4"/>
  <c r="CI29" i="4"/>
  <c r="CI21" i="4"/>
  <c r="CI13" i="4"/>
  <c r="CI65" i="4"/>
  <c r="CI33" i="4"/>
  <c r="CI57" i="4"/>
  <c r="CI41" i="4"/>
  <c r="CI25" i="4"/>
  <c r="CI9" i="4"/>
  <c r="CI49" i="4"/>
  <c r="CI17" i="4"/>
  <c r="CE65" i="4"/>
  <c r="CE63" i="4"/>
  <c r="CE61" i="4"/>
  <c r="CE59" i="4"/>
  <c r="CE57" i="4"/>
  <c r="CE55" i="4"/>
  <c r="CE53" i="4"/>
  <c r="CE51" i="4"/>
  <c r="CE49" i="4"/>
  <c r="CE47" i="4"/>
  <c r="CE45" i="4"/>
  <c r="CE43" i="4"/>
  <c r="CE41" i="4"/>
  <c r="CE39" i="4"/>
  <c r="CE37" i="4"/>
  <c r="CE35" i="4"/>
  <c r="CE33" i="4"/>
  <c r="CE62" i="4"/>
  <c r="CE58" i="4"/>
  <c r="CE54" i="4"/>
  <c r="CE50" i="4"/>
  <c r="CE46" i="4"/>
  <c r="CE42" i="4"/>
  <c r="CE38" i="4"/>
  <c r="CE34" i="4"/>
  <c r="CE31" i="4"/>
  <c r="CE28" i="4"/>
  <c r="CE23" i="4"/>
  <c r="CE20" i="4"/>
  <c r="CE15" i="4"/>
  <c r="CE12" i="4"/>
  <c r="CE30" i="4"/>
  <c r="CE25" i="4"/>
  <c r="CE22" i="4"/>
  <c r="CE17" i="4"/>
  <c r="CE14" i="4"/>
  <c r="CE9" i="4"/>
  <c r="CE64" i="4"/>
  <c r="CE56" i="4"/>
  <c r="CE48" i="4"/>
  <c r="CE40" i="4"/>
  <c r="CE32" i="4"/>
  <c r="CE27" i="4"/>
  <c r="CE16" i="4"/>
  <c r="CE11" i="4"/>
  <c r="CE26" i="4"/>
  <c r="CE21" i="4"/>
  <c r="CE10" i="4"/>
  <c r="CE52" i="4"/>
  <c r="CE36" i="4"/>
  <c r="CE24" i="4"/>
  <c r="CE29" i="4"/>
  <c r="CE13" i="4"/>
  <c r="CE60" i="4"/>
  <c r="CE44" i="4"/>
  <c r="CE19" i="4"/>
  <c r="CE18" i="4"/>
  <c r="CI70" i="4"/>
  <c r="CK70" i="4"/>
  <c r="CE7" i="4"/>
  <c r="AK70" i="4"/>
  <c r="CI7" i="4"/>
  <c r="AO70" i="4"/>
  <c r="AO7" i="4" s="1"/>
  <c r="AK7" i="4" l="1"/>
  <c r="AK2" i="4"/>
  <c r="AK3" i="4"/>
  <c r="CI8" i="4"/>
  <c r="CE8" i="4"/>
  <c r="CL65" i="4"/>
  <c r="CL63" i="4"/>
  <c r="CL61" i="4"/>
  <c r="CL59" i="4"/>
  <c r="CL57" i="4"/>
  <c r="CL55" i="4"/>
  <c r="CL53" i="4"/>
  <c r="CL51" i="4"/>
  <c r="CL49" i="4"/>
  <c r="CL47" i="4"/>
  <c r="CL45" i="4"/>
  <c r="CL43" i="4"/>
  <c r="CL41" i="4"/>
  <c r="CL39" i="4"/>
  <c r="CL37" i="4"/>
  <c r="CL35" i="4"/>
  <c r="CL33" i="4"/>
  <c r="CL31" i="4"/>
  <c r="CL29" i="4"/>
  <c r="CL27" i="4"/>
  <c r="CL25" i="4"/>
  <c r="CL23" i="4"/>
  <c r="CL21" i="4"/>
  <c r="CL19" i="4"/>
  <c r="CL17" i="4"/>
  <c r="CL15" i="4"/>
  <c r="CL13" i="4"/>
  <c r="CL64" i="4"/>
  <c r="CL62" i="4"/>
  <c r="CL60" i="4"/>
  <c r="CL58" i="4"/>
  <c r="CL56" i="4"/>
  <c r="CL54" i="4"/>
  <c r="CL52" i="4"/>
  <c r="CL50" i="4"/>
  <c r="CL48" i="4"/>
  <c r="CL46" i="4"/>
  <c r="CL44" i="4"/>
  <c r="CL42" i="4"/>
  <c r="CL40" i="4"/>
  <c r="CL38" i="4"/>
  <c r="CL36" i="4"/>
  <c r="CL34" i="4"/>
  <c r="CL32" i="4"/>
  <c r="CL30" i="4"/>
  <c r="CL28" i="4"/>
  <c r="CL26" i="4"/>
  <c r="CL24" i="4"/>
  <c r="CL22" i="4"/>
  <c r="CL20" i="4"/>
  <c r="CL18" i="4"/>
  <c r="CL16" i="4"/>
  <c r="CL14" i="4"/>
  <c r="CL12" i="4"/>
  <c r="CL10" i="4"/>
  <c r="CL9" i="4"/>
  <c r="CL11" i="4"/>
  <c r="CH65" i="4"/>
  <c r="CH63" i="4"/>
  <c r="CH61" i="4"/>
  <c r="CH59" i="4"/>
  <c r="CH57" i="4"/>
  <c r="CH55" i="4"/>
  <c r="CH53" i="4"/>
  <c r="CH51" i="4"/>
  <c r="CH49" i="4"/>
  <c r="CH47" i="4"/>
  <c r="CH45" i="4"/>
  <c r="CH43" i="4"/>
  <c r="CH41" i="4"/>
  <c r="CH39" i="4"/>
  <c r="CH37" i="4"/>
  <c r="CH35" i="4"/>
  <c r="CH33" i="4"/>
  <c r="CH31" i="4"/>
  <c r="CH29" i="4"/>
  <c r="CH27" i="4"/>
  <c r="CH25" i="4"/>
  <c r="CH23" i="4"/>
  <c r="CH21" i="4"/>
  <c r="CH19" i="4"/>
  <c r="CH17" i="4"/>
  <c r="CH15" i="4"/>
  <c r="CH13" i="4"/>
  <c r="CH11" i="4"/>
  <c r="CH9" i="4"/>
  <c r="CH64" i="4"/>
  <c r="CH60" i="4"/>
  <c r="CH56" i="4"/>
  <c r="CH52" i="4"/>
  <c r="CH48" i="4"/>
  <c r="CH44" i="4"/>
  <c r="CH40" i="4"/>
  <c r="CH36" i="4"/>
  <c r="CH32" i="4"/>
  <c r="CH28" i="4"/>
  <c r="CH24" i="4"/>
  <c r="CH20" i="4"/>
  <c r="CH16" i="4"/>
  <c r="CH12" i="4"/>
  <c r="CH62" i="4"/>
  <c r="CH54" i="4"/>
  <c r="CH46" i="4"/>
  <c r="CH38" i="4"/>
  <c r="CH30" i="4"/>
  <c r="CH22" i="4"/>
  <c r="CH14" i="4"/>
  <c r="CH58" i="4"/>
  <c r="CH42" i="4"/>
  <c r="CH26" i="4"/>
  <c r="CH10" i="4"/>
  <c r="CH50" i="4"/>
  <c r="CH34" i="4"/>
  <c r="CH18" i="4"/>
  <c r="CN70" i="4"/>
  <c r="CL70" i="4"/>
  <c r="CL7" i="4"/>
  <c r="AR70" i="4"/>
  <c r="AR7" i="4" s="1"/>
  <c r="CH7" i="4"/>
  <c r="AN70" i="4"/>
  <c r="AN2" i="4" l="1"/>
  <c r="AN3" i="4"/>
  <c r="AN7" i="4"/>
  <c r="CH8" i="4"/>
  <c r="CL8" i="4"/>
  <c r="CO65" i="4"/>
  <c r="CO63" i="4"/>
  <c r="CO61" i="4"/>
  <c r="CO59" i="4"/>
  <c r="CO57" i="4"/>
  <c r="CO55" i="4"/>
  <c r="CO53" i="4"/>
  <c r="CO51" i="4"/>
  <c r="CO49" i="4"/>
  <c r="CO47" i="4"/>
  <c r="CO45" i="4"/>
  <c r="CO43" i="4"/>
  <c r="CO41" i="4"/>
  <c r="CO39" i="4"/>
  <c r="CO37" i="4"/>
  <c r="CO35" i="4"/>
  <c r="CO33" i="4"/>
  <c r="CO31" i="4"/>
  <c r="CO29" i="4"/>
  <c r="CO27" i="4"/>
  <c r="CO25" i="4"/>
  <c r="CO23" i="4"/>
  <c r="CO21" i="4"/>
  <c r="CO19" i="4"/>
  <c r="CO17" i="4"/>
  <c r="CO15" i="4"/>
  <c r="CO13" i="4"/>
  <c r="CO11" i="4"/>
  <c r="CO9" i="4"/>
  <c r="CO64" i="4"/>
  <c r="CO62" i="4"/>
  <c r="CO60" i="4"/>
  <c r="CO58" i="4"/>
  <c r="CO56" i="4"/>
  <c r="CO54" i="4"/>
  <c r="CO52" i="4"/>
  <c r="CO50" i="4"/>
  <c r="CO48" i="4"/>
  <c r="CO46" i="4"/>
  <c r="CO44" i="4"/>
  <c r="CO42" i="4"/>
  <c r="CO40" i="4"/>
  <c r="CO38" i="4"/>
  <c r="CO36" i="4"/>
  <c r="CO34" i="4"/>
  <c r="CO32" i="4"/>
  <c r="CO30" i="4"/>
  <c r="CO28" i="4"/>
  <c r="CO26" i="4"/>
  <c r="CO24" i="4"/>
  <c r="CO22" i="4"/>
  <c r="CO20" i="4"/>
  <c r="CO18" i="4"/>
  <c r="CO16" i="4"/>
  <c r="CO14" i="4"/>
  <c r="CO12" i="4"/>
  <c r="CO10" i="4"/>
  <c r="CK65" i="4"/>
  <c r="CK63" i="4"/>
  <c r="CK61" i="4"/>
  <c r="CK59" i="4"/>
  <c r="CK57" i="4"/>
  <c r="CK55" i="4"/>
  <c r="CK53" i="4"/>
  <c r="CK51" i="4"/>
  <c r="CK49" i="4"/>
  <c r="CK47" i="4"/>
  <c r="CK45" i="4"/>
  <c r="CK43" i="4"/>
  <c r="CK41" i="4"/>
  <c r="CK39" i="4"/>
  <c r="CK37" i="4"/>
  <c r="CK35" i="4"/>
  <c r="CK33" i="4"/>
  <c r="CK31" i="4"/>
  <c r="CK29" i="4"/>
  <c r="CK27" i="4"/>
  <c r="CK25" i="4"/>
  <c r="CK23" i="4"/>
  <c r="CK21" i="4"/>
  <c r="CK19" i="4"/>
  <c r="CK17" i="4"/>
  <c r="CK15" i="4"/>
  <c r="CK60" i="4"/>
  <c r="CK52" i="4"/>
  <c r="CK44" i="4"/>
  <c r="CK36" i="4"/>
  <c r="CK28" i="4"/>
  <c r="CK20" i="4"/>
  <c r="CK13" i="4"/>
  <c r="CK11" i="4"/>
  <c r="CK9" i="4"/>
  <c r="CK58" i="4"/>
  <c r="CK50" i="4"/>
  <c r="CK42" i="4"/>
  <c r="CK34" i="4"/>
  <c r="CK26" i="4"/>
  <c r="CK18" i="4"/>
  <c r="CK64" i="4"/>
  <c r="CK48" i="4"/>
  <c r="CK32" i="4"/>
  <c r="CK16" i="4"/>
  <c r="CK10" i="4"/>
  <c r="CK62" i="4"/>
  <c r="CK46" i="4"/>
  <c r="CK30" i="4"/>
  <c r="CK14" i="4"/>
  <c r="CK40" i="4"/>
  <c r="CK12" i="4"/>
  <c r="CK38" i="4"/>
  <c r="CK24" i="4"/>
  <c r="CK54" i="4"/>
  <c r="CK22" i="4"/>
  <c r="CK56" i="4"/>
  <c r="CO70" i="4"/>
  <c r="CQ70" i="4"/>
  <c r="CO7" i="4"/>
  <c r="AU70" i="4"/>
  <c r="AU7" i="4" s="1"/>
  <c r="CK7" i="4"/>
  <c r="AQ70" i="4"/>
  <c r="AQ7" i="4" l="1"/>
  <c r="AQ3" i="4"/>
  <c r="AQ2" i="4"/>
  <c r="CO8" i="4"/>
  <c r="CK8" i="4"/>
  <c r="CR65" i="4"/>
  <c r="CR63" i="4"/>
  <c r="CR61" i="4"/>
  <c r="CR59" i="4"/>
  <c r="CR57" i="4"/>
  <c r="CR55" i="4"/>
  <c r="CR53" i="4"/>
  <c r="CR51" i="4"/>
  <c r="CR49" i="4"/>
  <c r="CR47" i="4"/>
  <c r="CR45" i="4"/>
  <c r="CR43" i="4"/>
  <c r="CR41" i="4"/>
  <c r="CR39" i="4"/>
  <c r="CR37" i="4"/>
  <c r="CR35" i="4"/>
  <c r="CR33" i="4"/>
  <c r="CR31" i="4"/>
  <c r="CR29" i="4"/>
  <c r="CR27" i="4"/>
  <c r="CR25" i="4"/>
  <c r="CR23" i="4"/>
  <c r="CR21" i="4"/>
  <c r="CR19" i="4"/>
  <c r="CR17" i="4"/>
  <c r="CR15" i="4"/>
  <c r="CR13" i="4"/>
  <c r="CR11" i="4"/>
  <c r="CR9" i="4"/>
  <c r="CR64" i="4"/>
  <c r="CR62" i="4"/>
  <c r="CR60" i="4"/>
  <c r="CR58" i="4"/>
  <c r="CR56" i="4"/>
  <c r="CR54" i="4"/>
  <c r="CR52" i="4"/>
  <c r="CR50" i="4"/>
  <c r="CR48" i="4"/>
  <c r="CR46" i="4"/>
  <c r="CR44" i="4"/>
  <c r="CR42" i="4"/>
  <c r="CR40" i="4"/>
  <c r="CR38" i="4"/>
  <c r="CR36" i="4"/>
  <c r="CR34" i="4"/>
  <c r="CR32" i="4"/>
  <c r="CR30" i="4"/>
  <c r="CR28" i="4"/>
  <c r="CR26" i="4"/>
  <c r="CR24" i="4"/>
  <c r="CR22" i="4"/>
  <c r="CR20" i="4"/>
  <c r="CR18" i="4"/>
  <c r="CR16" i="4"/>
  <c r="CR14" i="4"/>
  <c r="CR12" i="4"/>
  <c r="CR10" i="4"/>
  <c r="CN65" i="4"/>
  <c r="CN63" i="4"/>
  <c r="CN61" i="4"/>
  <c r="CN59" i="4"/>
  <c r="CN57" i="4"/>
  <c r="CN55" i="4"/>
  <c r="CN53" i="4"/>
  <c r="CN51" i="4"/>
  <c r="CN49" i="4"/>
  <c r="CN47" i="4"/>
  <c r="CN45" i="4"/>
  <c r="CN43" i="4"/>
  <c r="CN41" i="4"/>
  <c r="CN39" i="4"/>
  <c r="CN37" i="4"/>
  <c r="CN35" i="4"/>
  <c r="CN33" i="4"/>
  <c r="CN31" i="4"/>
  <c r="CN29" i="4"/>
  <c r="CN27" i="4"/>
  <c r="CN25" i="4"/>
  <c r="CN23" i="4"/>
  <c r="CN21" i="4"/>
  <c r="CN19" i="4"/>
  <c r="CN17" i="4"/>
  <c r="CN15" i="4"/>
  <c r="CN13" i="4"/>
  <c r="CN11" i="4"/>
  <c r="CN9" i="4"/>
  <c r="CN58" i="4"/>
  <c r="CN50" i="4"/>
  <c r="CN42" i="4"/>
  <c r="CN34" i="4"/>
  <c r="CN26" i="4"/>
  <c r="CN18" i="4"/>
  <c r="CN10" i="4"/>
  <c r="CN64" i="4"/>
  <c r="CN56" i="4"/>
  <c r="CN48" i="4"/>
  <c r="CN40" i="4"/>
  <c r="CN32" i="4"/>
  <c r="CN24" i="4"/>
  <c r="CN16" i="4"/>
  <c r="CN54" i="4"/>
  <c r="CN38" i="4"/>
  <c r="CN22" i="4"/>
  <c r="CN52" i="4"/>
  <c r="CN36" i="4"/>
  <c r="CN20" i="4"/>
  <c r="CN46" i="4"/>
  <c r="CN14" i="4"/>
  <c r="CN44" i="4"/>
  <c r="CN12" i="4"/>
  <c r="CN30" i="4"/>
  <c r="CN28" i="4"/>
  <c r="CN62" i="4"/>
  <c r="CN60" i="4"/>
  <c r="CR70" i="4"/>
  <c r="CN7" i="4"/>
  <c r="AT70" i="4"/>
  <c r="DO22" i="4" l="1"/>
  <c r="DO32" i="4"/>
  <c r="DO29" i="4"/>
  <c r="DO11" i="4"/>
  <c r="DO28" i="4"/>
  <c r="DO31" i="4"/>
  <c r="DO30" i="4"/>
  <c r="DO26" i="4"/>
  <c r="DO27" i="4"/>
  <c r="DO15" i="4"/>
  <c r="DO12" i="4"/>
  <c r="DO25" i="4"/>
  <c r="DO19" i="4"/>
  <c r="DO13" i="4"/>
  <c r="DO23" i="4"/>
  <c r="DO20" i="4"/>
  <c r="DO14" i="4"/>
  <c r="DO17" i="4"/>
  <c r="DO16" i="4"/>
  <c r="DO33" i="4"/>
  <c r="DO24" i="4"/>
  <c r="DO21" i="4"/>
  <c r="DO18" i="4"/>
  <c r="AT3" i="4"/>
  <c r="AT7" i="4"/>
  <c r="AT2" i="4"/>
  <c r="DJ9" i="4"/>
  <c r="DJ10" i="4"/>
  <c r="CR8" i="4"/>
  <c r="CN8" i="4"/>
  <c r="DO10" i="4"/>
  <c r="DO9" i="4"/>
  <c r="DO8" i="4"/>
  <c r="CQ65" i="4"/>
  <c r="CQ63" i="4"/>
  <c r="CQ61" i="4"/>
  <c r="CQ59" i="4"/>
  <c r="CQ57" i="4"/>
  <c r="CQ55" i="4"/>
  <c r="CQ53" i="4"/>
  <c r="CQ51" i="4"/>
  <c r="CQ49" i="4"/>
  <c r="CQ47" i="4"/>
  <c r="CQ45" i="4"/>
  <c r="CQ43" i="4"/>
  <c r="CQ41" i="4"/>
  <c r="CQ39" i="4"/>
  <c r="CQ37" i="4"/>
  <c r="CQ35" i="4"/>
  <c r="CQ33" i="4"/>
  <c r="CQ31" i="4"/>
  <c r="CQ29" i="4"/>
  <c r="CQ27" i="4"/>
  <c r="CQ25" i="4"/>
  <c r="CQ23" i="4"/>
  <c r="CQ21" i="4"/>
  <c r="CQ19" i="4"/>
  <c r="CQ17" i="4"/>
  <c r="CQ15" i="4"/>
  <c r="CQ13" i="4"/>
  <c r="CQ11" i="4"/>
  <c r="CQ9" i="4"/>
  <c r="CQ64" i="4"/>
  <c r="CQ56" i="4"/>
  <c r="CQ48" i="4"/>
  <c r="CQ40" i="4"/>
  <c r="CQ32" i="4"/>
  <c r="CQ24" i="4"/>
  <c r="CQ16" i="4"/>
  <c r="CQ62" i="4"/>
  <c r="CQ54" i="4"/>
  <c r="CQ46" i="4"/>
  <c r="CQ38" i="4"/>
  <c r="CQ30" i="4"/>
  <c r="CQ22" i="4"/>
  <c r="CQ14" i="4"/>
  <c r="CQ60" i="4"/>
  <c r="CQ44" i="4"/>
  <c r="CQ28" i="4"/>
  <c r="CQ12" i="4"/>
  <c r="CQ58" i="4"/>
  <c r="CQ42" i="4"/>
  <c r="CQ26" i="4"/>
  <c r="CQ10" i="4"/>
  <c r="CQ52" i="4"/>
  <c r="CQ20" i="4"/>
  <c r="CQ50" i="4"/>
  <c r="CQ18" i="4"/>
  <c r="CQ36" i="4"/>
  <c r="CQ34" i="4"/>
  <c r="DJ61" i="4"/>
  <c r="DJ65" i="4"/>
  <c r="DJ43" i="4"/>
  <c r="DJ39" i="4"/>
  <c r="DJ34" i="4"/>
  <c r="DJ59" i="4"/>
  <c r="DJ55" i="4"/>
  <c r="DJ29" i="4"/>
  <c r="DJ53" i="4"/>
  <c r="DJ41" i="4"/>
  <c r="DJ60" i="4"/>
  <c r="DJ62" i="4"/>
  <c r="DJ52" i="4"/>
  <c r="DJ15" i="4"/>
  <c r="DJ54" i="4"/>
  <c r="DJ17" i="4"/>
  <c r="DJ16" i="4"/>
  <c r="DJ47" i="4"/>
  <c r="DJ31" i="4"/>
  <c r="DJ11" i="4"/>
  <c r="DJ63" i="4"/>
  <c r="DJ30" i="4"/>
  <c r="DZ30" i="4" s="1"/>
  <c r="DJ19" i="4"/>
  <c r="DJ51" i="4"/>
  <c r="DJ49" i="4"/>
  <c r="DL17" i="4"/>
  <c r="DJ48" i="4"/>
  <c r="DK40" i="4"/>
  <c r="DJ12" i="4"/>
  <c r="DK45" i="4"/>
  <c r="DJ28" i="4"/>
  <c r="DK41" i="4"/>
  <c r="DJ23" i="4"/>
  <c r="DJ33" i="4"/>
  <c r="DJ45" i="4"/>
  <c r="DK42" i="4"/>
  <c r="DK65" i="4"/>
  <c r="DK17" i="4"/>
  <c r="DJ40" i="4"/>
  <c r="DJ58" i="4"/>
  <c r="DJ8" i="4"/>
  <c r="DJ42" i="4"/>
  <c r="DJ22" i="4"/>
  <c r="DK51" i="4"/>
  <c r="DK63" i="4"/>
  <c r="DJ50" i="4"/>
  <c r="DK12" i="4"/>
  <c r="DJ44" i="4"/>
  <c r="DJ18" i="4"/>
  <c r="DK36" i="4"/>
  <c r="DK39" i="4"/>
  <c r="DK34" i="4"/>
  <c r="DJ38" i="4"/>
  <c r="DK35" i="4"/>
  <c r="DJ24" i="4"/>
  <c r="DK16" i="4"/>
  <c r="DJ26" i="4"/>
  <c r="DJ20" i="4"/>
  <c r="DJ46" i="4"/>
  <c r="DK47" i="4"/>
  <c r="DK33" i="4"/>
  <c r="DK55" i="4"/>
  <c r="DJ37" i="4"/>
  <c r="DJ21" i="4"/>
  <c r="DJ14" i="4"/>
  <c r="DK11" i="4"/>
  <c r="DJ36" i="4"/>
  <c r="DM16" i="4"/>
  <c r="DK48" i="4"/>
  <c r="DK19" i="4"/>
  <c r="DK53" i="4"/>
  <c r="DK23" i="4"/>
  <c r="DK20" i="4"/>
  <c r="DL62" i="4"/>
  <c r="DL13" i="4"/>
  <c r="DK22" i="4"/>
  <c r="DJ64" i="4"/>
  <c r="DJ13" i="4"/>
  <c r="DK15" i="4"/>
  <c r="DK9" i="4"/>
  <c r="DK43" i="4"/>
  <c r="DL9" i="4"/>
  <c r="DL19" i="4"/>
  <c r="DJ32" i="4"/>
  <c r="DK54" i="4"/>
  <c r="DK10" i="4"/>
  <c r="DK62" i="4"/>
  <c r="DJ35" i="4"/>
  <c r="DK64" i="4"/>
  <c r="DK30" i="4"/>
  <c r="DL20" i="4"/>
  <c r="DK28" i="4"/>
  <c r="DK59" i="4"/>
  <c r="DK25" i="4"/>
  <c r="DK57" i="4"/>
  <c r="DK31" i="4"/>
  <c r="DK27" i="4"/>
  <c r="DL22" i="4"/>
  <c r="DL65" i="4"/>
  <c r="DJ57" i="4"/>
  <c r="DL37" i="4"/>
  <c r="DK29" i="4"/>
  <c r="DK24" i="4"/>
  <c r="DK18" i="4"/>
  <c r="DK60" i="4"/>
  <c r="DK14" i="4"/>
  <c r="DL23" i="4"/>
  <c r="DK61" i="4"/>
  <c r="DK37" i="4"/>
  <c r="DJ56" i="4"/>
  <c r="DJ25" i="4"/>
  <c r="DK50" i="4"/>
  <c r="DK52" i="4"/>
  <c r="DJ27" i="4"/>
  <c r="DK8" i="4"/>
  <c r="DK49" i="4"/>
  <c r="DL15" i="4"/>
  <c r="DL53" i="4"/>
  <c r="DL45" i="4"/>
  <c r="DL46" i="4"/>
  <c r="DL44" i="4"/>
  <c r="DL10" i="4"/>
  <c r="DK21" i="4"/>
  <c r="DL16" i="4"/>
  <c r="DL49" i="4"/>
  <c r="DK44" i="4"/>
  <c r="DL39" i="4"/>
  <c r="DM57" i="4"/>
  <c r="DM51" i="4"/>
  <c r="DM11" i="4"/>
  <c r="DL35" i="4"/>
  <c r="DM18" i="4"/>
  <c r="DM44" i="4"/>
  <c r="DL52" i="4"/>
  <c r="DM20" i="4"/>
  <c r="DM47" i="4"/>
  <c r="DM59" i="4"/>
  <c r="DL61" i="4"/>
  <c r="DM10" i="4"/>
  <c r="DL36" i="4"/>
  <c r="DL42" i="4"/>
  <c r="DL34" i="4"/>
  <c r="DL58" i="4"/>
  <c r="DL26" i="4"/>
  <c r="DL43" i="4"/>
  <c r="DK56" i="4"/>
  <c r="DK26" i="4"/>
  <c r="DL57" i="4"/>
  <c r="DK46" i="4"/>
  <c r="DM42" i="4"/>
  <c r="DM55" i="4"/>
  <c r="DL28" i="4"/>
  <c r="DL8" i="4"/>
  <c r="DM52" i="4"/>
  <c r="DM60" i="4"/>
  <c r="DM40" i="4"/>
  <c r="DL51" i="4"/>
  <c r="DM26" i="4"/>
  <c r="DM45" i="4"/>
  <c r="DL25" i="4"/>
  <c r="DL18" i="4"/>
  <c r="DM63" i="4"/>
  <c r="DL48" i="4"/>
  <c r="DL60" i="4"/>
  <c r="DL33" i="4"/>
  <c r="DK13" i="4"/>
  <c r="DL38" i="4"/>
  <c r="DL50" i="4"/>
  <c r="DL40" i="4"/>
  <c r="DK58" i="4"/>
  <c r="DL31" i="4"/>
  <c r="DM28" i="4"/>
  <c r="DN21" i="4"/>
  <c r="DL63" i="4"/>
  <c r="DN65" i="4"/>
  <c r="DM34" i="4"/>
  <c r="DL47" i="4"/>
  <c r="DM29" i="4"/>
  <c r="DM62" i="4"/>
  <c r="DM53" i="4"/>
  <c r="DM61" i="4"/>
  <c r="DM25" i="4"/>
  <c r="DN61" i="4"/>
  <c r="DN27" i="4"/>
  <c r="DN38" i="4"/>
  <c r="DN54" i="4"/>
  <c r="DM15" i="4"/>
  <c r="DN25" i="4"/>
  <c r="DL27" i="4"/>
  <c r="DM58" i="4"/>
  <c r="DK32" i="4"/>
  <c r="DN59" i="4"/>
  <c r="DL30" i="4"/>
  <c r="DN29" i="4"/>
  <c r="DM36" i="4"/>
  <c r="DN33" i="4"/>
  <c r="DL64" i="4"/>
  <c r="DM21" i="4"/>
  <c r="DN37" i="4"/>
  <c r="DM48" i="4"/>
  <c r="DM43" i="4"/>
  <c r="DN17" i="4"/>
  <c r="DL11" i="4"/>
  <c r="DK38" i="4"/>
  <c r="DM38" i="4"/>
  <c r="DL24" i="4"/>
  <c r="DL21" i="4"/>
  <c r="DM35" i="4"/>
  <c r="DN31" i="4"/>
  <c r="DM33" i="4"/>
  <c r="DM17" i="4"/>
  <c r="DL41" i="4"/>
  <c r="DL54" i="4"/>
  <c r="DN40" i="4"/>
  <c r="DL59" i="4"/>
  <c r="DM9" i="4"/>
  <c r="DM37" i="4"/>
  <c r="DL14" i="4"/>
  <c r="DL32" i="4"/>
  <c r="DL12" i="4"/>
  <c r="DL55" i="4"/>
  <c r="DN53" i="4"/>
  <c r="DN22" i="4"/>
  <c r="DM24" i="4"/>
  <c r="DM8" i="4"/>
  <c r="DN48" i="4"/>
  <c r="DN64" i="4"/>
  <c r="DM49" i="4"/>
  <c r="DM27" i="4"/>
  <c r="DM32" i="4"/>
  <c r="DM39" i="4"/>
  <c r="DM12" i="4"/>
  <c r="DM19" i="4"/>
  <c r="DN11" i="4"/>
  <c r="DM30" i="4"/>
  <c r="DM14" i="4"/>
  <c r="DN24" i="4"/>
  <c r="DN63" i="4"/>
  <c r="DM50" i="4"/>
  <c r="DN39" i="4"/>
  <c r="DN47" i="4"/>
  <c r="DN41" i="4"/>
  <c r="DN55" i="4"/>
  <c r="DN32" i="4"/>
  <c r="DN18" i="4"/>
  <c r="DN30" i="4"/>
  <c r="DM54" i="4"/>
  <c r="DN14" i="4"/>
  <c r="DM65" i="4"/>
  <c r="DN20" i="4"/>
  <c r="DM46" i="4"/>
  <c r="DN49" i="4"/>
  <c r="DM41" i="4"/>
  <c r="DN45" i="4"/>
  <c r="DN28" i="4"/>
  <c r="DL29" i="4"/>
  <c r="DM56" i="4"/>
  <c r="DN23" i="4"/>
  <c r="DM31" i="4"/>
  <c r="DN12" i="4"/>
  <c r="DN42" i="4"/>
  <c r="DN34" i="4"/>
  <c r="DN51" i="4"/>
  <c r="DN19" i="4"/>
  <c r="DN36" i="4"/>
  <c r="DN58" i="4"/>
  <c r="DN44" i="4"/>
  <c r="DN62" i="4"/>
  <c r="DN43" i="4"/>
  <c r="DN8" i="4"/>
  <c r="DN35" i="4"/>
  <c r="DN10" i="4"/>
  <c r="DN60" i="4"/>
  <c r="DM64" i="4"/>
  <c r="DM22" i="4"/>
  <c r="DN16" i="4"/>
  <c r="DN57" i="4"/>
  <c r="DN13" i="4"/>
  <c r="DN46" i="4"/>
  <c r="DN15" i="4"/>
  <c r="DN9" i="4"/>
  <c r="DM23" i="4"/>
  <c r="DL56" i="4"/>
  <c r="DN26" i="4"/>
  <c r="DN56" i="4"/>
  <c r="DN52" i="4"/>
  <c r="DM13" i="4"/>
  <c r="DN50" i="4"/>
  <c r="CR7" i="4"/>
  <c r="CQ7" i="4"/>
  <c r="EJ3" i="4"/>
  <c r="EK3" i="4"/>
  <c r="EI3" i="4"/>
  <c r="EG3" i="4"/>
  <c r="EF3" i="4"/>
  <c r="EH3" i="4"/>
  <c r="EL3" i="4"/>
  <c r="EM3" i="4"/>
  <c r="ED56" i="4" l="1"/>
  <c r="ET56" i="4"/>
  <c r="ED57" i="4"/>
  <c r="ET57" i="4"/>
  <c r="ED43" i="4"/>
  <c r="ET43" i="4"/>
  <c r="ED42" i="4"/>
  <c r="ET42" i="4"/>
  <c r="EC41" i="4"/>
  <c r="ES41" i="4"/>
  <c r="ED18" i="4"/>
  <c r="ET18" i="4"/>
  <c r="ED24" i="4"/>
  <c r="ET24" i="4"/>
  <c r="EC27" i="4"/>
  <c r="ES27" i="4"/>
  <c r="EB55" i="4"/>
  <c r="ER55" i="4"/>
  <c r="ER54" i="4"/>
  <c r="EB54" i="4"/>
  <c r="ED31" i="4"/>
  <c r="ET31" i="4"/>
  <c r="EC43" i="4"/>
  <c r="ES43" i="4"/>
  <c r="EB30" i="4"/>
  <c r="ER30" i="4"/>
  <c r="ED38" i="4"/>
  <c r="ET38" i="4"/>
  <c r="EB47" i="4"/>
  <c r="ER47" i="4"/>
  <c r="EB40" i="4"/>
  <c r="ER40" i="4"/>
  <c r="EB18" i="4"/>
  <c r="ER18" i="4"/>
  <c r="EB8" i="4"/>
  <c r="ER8" i="4"/>
  <c r="EB43" i="4"/>
  <c r="ER43" i="4"/>
  <c r="EC59" i="4"/>
  <c r="ES59" i="4"/>
  <c r="EC44" i="4"/>
  <c r="ES44" i="4"/>
  <c r="EB49" i="4"/>
  <c r="ER49" i="4"/>
  <c r="EB15" i="4"/>
  <c r="ER15" i="4"/>
  <c r="EA37" i="4"/>
  <c r="EQ37" i="4"/>
  <c r="EB37" i="4"/>
  <c r="ER37" i="4"/>
  <c r="EA27" i="4"/>
  <c r="EQ27" i="4"/>
  <c r="EA64" i="4"/>
  <c r="EQ64" i="4"/>
  <c r="EA54" i="4"/>
  <c r="EQ54" i="4"/>
  <c r="DZ64" i="4"/>
  <c r="EP64" i="4"/>
  <c r="EA20" i="4"/>
  <c r="EQ20" i="4"/>
  <c r="DZ14" i="4"/>
  <c r="EP14" i="4"/>
  <c r="EA33" i="4"/>
  <c r="EQ33" i="4"/>
  <c r="DZ38" i="4"/>
  <c r="EP38" i="4"/>
  <c r="EA63" i="4"/>
  <c r="EQ63" i="4"/>
  <c r="EA65" i="4"/>
  <c r="EQ65" i="4"/>
  <c r="DZ12" i="4"/>
  <c r="EP12" i="4"/>
  <c r="DZ63" i="4"/>
  <c r="EP63" i="4"/>
  <c r="DZ52" i="4"/>
  <c r="EP52" i="4"/>
  <c r="DZ34" i="4"/>
  <c r="EP34" i="4"/>
  <c r="DZ10" i="4"/>
  <c r="DZ3" i="4" s="1"/>
  <c r="EP30" i="4" s="1"/>
  <c r="EP10" i="4"/>
  <c r="EE20" i="4"/>
  <c r="EU20" i="4"/>
  <c r="EE25" i="4"/>
  <c r="EU25" i="4"/>
  <c r="EE11" i="4"/>
  <c r="EU11" i="4"/>
  <c r="ED26" i="4"/>
  <c r="ET26" i="4"/>
  <c r="ED16" i="4"/>
  <c r="ET16" i="4"/>
  <c r="ED10" i="4"/>
  <c r="ET10" i="4"/>
  <c r="ED19" i="4"/>
  <c r="ET19" i="4"/>
  <c r="ED12" i="4"/>
  <c r="ET12" i="4"/>
  <c r="ED49" i="4"/>
  <c r="ET49" i="4"/>
  <c r="ED32" i="4"/>
  <c r="ET32" i="4"/>
  <c r="EC14" i="4"/>
  <c r="ES14" i="4"/>
  <c r="EC12" i="4"/>
  <c r="ES12" i="4"/>
  <c r="EC24" i="4"/>
  <c r="ES24" i="4"/>
  <c r="EC9" i="4"/>
  <c r="ES9" i="4"/>
  <c r="EC35" i="4"/>
  <c r="ES35" i="4"/>
  <c r="EC48" i="4"/>
  <c r="ES48" i="4"/>
  <c r="ED59" i="4"/>
  <c r="ET59" i="4"/>
  <c r="ED27" i="4"/>
  <c r="ET27" i="4"/>
  <c r="EC34" i="4"/>
  <c r="ES34" i="4"/>
  <c r="EB50" i="4"/>
  <c r="ER50" i="4"/>
  <c r="EB25" i="4"/>
  <c r="ER25" i="4"/>
  <c r="EB28" i="4"/>
  <c r="ER28" i="4"/>
  <c r="EB26" i="4"/>
  <c r="ER26" i="4"/>
  <c r="EC47" i="4"/>
  <c r="ES47" i="4"/>
  <c r="EC57" i="4"/>
  <c r="ES57" i="4"/>
  <c r="EB46" i="4"/>
  <c r="ER46" i="4"/>
  <c r="EQ61" i="4"/>
  <c r="EA61" i="4"/>
  <c r="DZ57" i="4"/>
  <c r="EP57" i="4"/>
  <c r="EA28" i="4"/>
  <c r="EQ28" i="4"/>
  <c r="DZ32" i="4"/>
  <c r="EP32" i="4"/>
  <c r="EA9" i="4"/>
  <c r="EQ9" i="4"/>
  <c r="EA22" i="4"/>
  <c r="EQ22" i="4"/>
  <c r="EA23" i="4"/>
  <c r="EQ23" i="4"/>
  <c r="EC16" i="4"/>
  <c r="ES16" i="4"/>
  <c r="EA47" i="4"/>
  <c r="EQ47" i="4"/>
  <c r="EA16" i="4"/>
  <c r="EQ16" i="4"/>
  <c r="EA34" i="4"/>
  <c r="EQ34" i="4"/>
  <c r="DZ44" i="4"/>
  <c r="EP44" i="4"/>
  <c r="EA51" i="4"/>
  <c r="EQ51" i="4"/>
  <c r="DZ58" i="4"/>
  <c r="EP58" i="4"/>
  <c r="EA42" i="4"/>
  <c r="EQ42" i="4"/>
  <c r="EA41" i="4"/>
  <c r="EQ41" i="4"/>
  <c r="EA40" i="4"/>
  <c r="EQ40" i="4"/>
  <c r="DZ51" i="4"/>
  <c r="EP51" i="4"/>
  <c r="DZ11" i="4"/>
  <c r="EP11" i="4"/>
  <c r="DZ17" i="4"/>
  <c r="EP17" i="4"/>
  <c r="DZ62" i="4"/>
  <c r="EP62" i="4"/>
  <c r="DZ29" i="4"/>
  <c r="EP29" i="4"/>
  <c r="DZ39" i="4"/>
  <c r="EP39" i="4"/>
  <c r="EE10" i="4"/>
  <c r="EU10" i="4"/>
  <c r="DZ9" i="4"/>
  <c r="EP9" i="4"/>
  <c r="EE18" i="4"/>
  <c r="EU18" i="4"/>
  <c r="EE16" i="4"/>
  <c r="EU16" i="4"/>
  <c r="EE23" i="4"/>
  <c r="EU23" i="4"/>
  <c r="EE12" i="4"/>
  <c r="EU12" i="4"/>
  <c r="EE30" i="4"/>
  <c r="EU30" i="4"/>
  <c r="EE29" i="4"/>
  <c r="EU29" i="4"/>
  <c r="EC13" i="4"/>
  <c r="ES13" i="4"/>
  <c r="EB56" i="4"/>
  <c r="ER56" i="4"/>
  <c r="ED46" i="4"/>
  <c r="ET46" i="4"/>
  <c r="EC22" i="4"/>
  <c r="ES22" i="4"/>
  <c r="ET35" i="4"/>
  <c r="ED35" i="4"/>
  <c r="ED44" i="4"/>
  <c r="ET44" i="4"/>
  <c r="ED51" i="4"/>
  <c r="ET51" i="4"/>
  <c r="EC31" i="4"/>
  <c r="ES31" i="4"/>
  <c r="ED28" i="4"/>
  <c r="ET28" i="4"/>
  <c r="EC46" i="4"/>
  <c r="ES46" i="4"/>
  <c r="EC54" i="4"/>
  <c r="ES54" i="4"/>
  <c r="ED55" i="4"/>
  <c r="ET55" i="4"/>
  <c r="EC50" i="4"/>
  <c r="ES50" i="4"/>
  <c r="EC30" i="4"/>
  <c r="ES30" i="4"/>
  <c r="EC39" i="4"/>
  <c r="ES39" i="4"/>
  <c r="ED64" i="4"/>
  <c r="ET64" i="4"/>
  <c r="ED22" i="4"/>
  <c r="ET22" i="4"/>
  <c r="EB32" i="4"/>
  <c r="ER32" i="4"/>
  <c r="EB59" i="4"/>
  <c r="ER59" i="4"/>
  <c r="EC17" i="4"/>
  <c r="ES17" i="4"/>
  <c r="EB21" i="4"/>
  <c r="ER21" i="4"/>
  <c r="EB11" i="4"/>
  <c r="ER11" i="4"/>
  <c r="ED37" i="4"/>
  <c r="ET37" i="4"/>
  <c r="EC36" i="4"/>
  <c r="ES36" i="4"/>
  <c r="EA32" i="4"/>
  <c r="EQ32" i="4"/>
  <c r="EC15" i="4"/>
  <c r="ES15" i="4"/>
  <c r="ED61" i="4"/>
  <c r="ET61" i="4"/>
  <c r="EC62" i="4"/>
  <c r="ES62" i="4"/>
  <c r="ED65" i="4"/>
  <c r="ET65" i="4"/>
  <c r="EB31" i="4"/>
  <c r="ER31" i="4"/>
  <c r="EB38" i="4"/>
  <c r="ER38" i="4"/>
  <c r="EB48" i="4"/>
  <c r="ER48" i="4"/>
  <c r="EC45" i="4"/>
  <c r="ES45" i="4"/>
  <c r="EC60" i="4"/>
  <c r="ES60" i="4"/>
  <c r="EC55" i="4"/>
  <c r="ES55" i="4"/>
  <c r="EA26" i="4"/>
  <c r="EQ26" i="4"/>
  <c r="EB58" i="4"/>
  <c r="ER58" i="4"/>
  <c r="EC10" i="4"/>
  <c r="ES10" i="4"/>
  <c r="EC20" i="4"/>
  <c r="ES20" i="4"/>
  <c r="EB35" i="4"/>
  <c r="ER35" i="4"/>
  <c r="EB39" i="4"/>
  <c r="ER39" i="4"/>
  <c r="EA21" i="4"/>
  <c r="EQ21" i="4"/>
  <c r="EB45" i="4"/>
  <c r="ER45" i="4"/>
  <c r="EA8" i="4"/>
  <c r="EQ8" i="4"/>
  <c r="DZ25" i="4"/>
  <c r="EP25" i="4"/>
  <c r="EB23" i="4"/>
  <c r="ER23" i="4"/>
  <c r="EA24" i="4"/>
  <c r="EQ24" i="4"/>
  <c r="EB65" i="4"/>
  <c r="ER65" i="4"/>
  <c r="EA57" i="4"/>
  <c r="EQ57" i="4"/>
  <c r="EB20" i="4"/>
  <c r="ER20" i="4"/>
  <c r="EA62" i="4"/>
  <c r="EQ62" i="4"/>
  <c r="EB19" i="4"/>
  <c r="ER19" i="4"/>
  <c r="EA15" i="4"/>
  <c r="EQ15" i="4"/>
  <c r="EB13" i="4"/>
  <c r="ER13" i="4"/>
  <c r="EA53" i="4"/>
  <c r="EQ53" i="4"/>
  <c r="DZ36" i="4"/>
  <c r="EP36" i="4"/>
  <c r="DZ37" i="4"/>
  <c r="EP37" i="4"/>
  <c r="DZ46" i="4"/>
  <c r="EP46" i="4"/>
  <c r="DZ24" i="4"/>
  <c r="EP24" i="4"/>
  <c r="EA39" i="4"/>
  <c r="EQ39" i="4"/>
  <c r="EA12" i="4"/>
  <c r="EQ12" i="4"/>
  <c r="DZ22" i="4"/>
  <c r="EP22" i="4"/>
  <c r="DZ40" i="4"/>
  <c r="EP40" i="4"/>
  <c r="DZ45" i="4"/>
  <c r="EP45" i="4"/>
  <c r="DZ28" i="4"/>
  <c r="EP28" i="4"/>
  <c r="DZ48" i="4"/>
  <c r="EP48" i="4"/>
  <c r="DZ19" i="4"/>
  <c r="EP19" i="4"/>
  <c r="DZ31" i="4"/>
  <c r="EP31" i="4"/>
  <c r="DZ54" i="4"/>
  <c r="EP54" i="4"/>
  <c r="DZ60" i="4"/>
  <c r="EP60" i="4"/>
  <c r="DZ55" i="4"/>
  <c r="EP55" i="4"/>
  <c r="DZ43" i="4"/>
  <c r="EP43" i="4"/>
  <c r="EE21" i="4"/>
  <c r="EU21" i="4"/>
  <c r="EE17" i="4"/>
  <c r="EU17" i="4"/>
  <c r="EE13" i="4"/>
  <c r="EU13" i="4"/>
  <c r="EE15" i="4"/>
  <c r="EU15" i="4"/>
  <c r="EE31" i="4"/>
  <c r="EU31" i="4"/>
  <c r="EE32" i="4"/>
  <c r="EU32" i="4"/>
  <c r="ED9" i="4"/>
  <c r="ET9" i="4"/>
  <c r="ED60" i="4"/>
  <c r="ET60" i="4"/>
  <c r="ED36" i="4"/>
  <c r="ET36" i="4"/>
  <c r="EC56" i="4"/>
  <c r="ES56" i="4"/>
  <c r="EC65" i="4"/>
  <c r="ES65" i="4"/>
  <c r="ET47" i="4"/>
  <c r="ED47" i="4"/>
  <c r="EC19" i="4"/>
  <c r="ES19" i="4"/>
  <c r="EC8" i="4"/>
  <c r="ES8" i="4"/>
  <c r="EC37" i="4"/>
  <c r="ES37" i="4"/>
  <c r="EC38" i="4"/>
  <c r="ES38" i="4"/>
  <c r="EB64" i="4"/>
  <c r="ER64" i="4"/>
  <c r="EB27" i="4"/>
  <c r="ER27" i="4"/>
  <c r="EC61" i="4"/>
  <c r="ES61" i="4"/>
  <c r="ED21" i="4"/>
  <c r="ET21" i="4"/>
  <c r="EB33" i="4"/>
  <c r="ER33" i="4"/>
  <c r="EB51" i="4"/>
  <c r="ER51" i="4"/>
  <c r="EA46" i="4"/>
  <c r="EQ46" i="4"/>
  <c r="EB42" i="4"/>
  <c r="ER42" i="4"/>
  <c r="EC51" i="4"/>
  <c r="ES51" i="4"/>
  <c r="EB44" i="4"/>
  <c r="ER44" i="4"/>
  <c r="EA52" i="4"/>
  <c r="EQ52" i="4"/>
  <c r="EA60" i="4"/>
  <c r="EQ60" i="4"/>
  <c r="EA59" i="4"/>
  <c r="EQ59" i="4"/>
  <c r="EA43" i="4"/>
  <c r="EQ43" i="4"/>
  <c r="EA48" i="4"/>
  <c r="EQ48" i="4"/>
  <c r="DZ26" i="4"/>
  <c r="EP26" i="4"/>
  <c r="DZ18" i="4"/>
  <c r="EP18" i="4"/>
  <c r="DZ8" i="4"/>
  <c r="EP8" i="4"/>
  <c r="DZ23" i="4"/>
  <c r="EP23" i="4"/>
  <c r="DZ49" i="4"/>
  <c r="EP49" i="4"/>
  <c r="DZ16" i="4"/>
  <c r="EP16" i="4"/>
  <c r="DZ53" i="4"/>
  <c r="EP53" i="4"/>
  <c r="DZ61" i="4"/>
  <c r="EP61" i="4"/>
  <c r="EE9" i="4"/>
  <c r="EU9" i="4"/>
  <c r="EE33" i="4"/>
  <c r="EU33" i="4"/>
  <c r="EE26" i="4"/>
  <c r="EU26" i="4"/>
  <c r="ED50" i="4"/>
  <c r="ET50" i="4"/>
  <c r="ED15" i="4"/>
  <c r="ET15" i="4"/>
  <c r="ED62" i="4"/>
  <c r="ET62" i="4"/>
  <c r="EB29" i="4"/>
  <c r="ER29" i="4"/>
  <c r="ED14" i="4"/>
  <c r="ET14" i="4"/>
  <c r="ED39" i="4"/>
  <c r="ET39" i="4"/>
  <c r="EC49" i="4"/>
  <c r="ES49" i="4"/>
  <c r="EB12" i="4"/>
  <c r="ER12" i="4"/>
  <c r="EB41" i="4"/>
  <c r="ER41" i="4"/>
  <c r="EA38" i="4"/>
  <c r="EQ38" i="4"/>
  <c r="ED33" i="4"/>
  <c r="ET33" i="4"/>
  <c r="ED25" i="4"/>
  <c r="ET25" i="4"/>
  <c r="EC53" i="4"/>
  <c r="ES53" i="4"/>
  <c r="EC28" i="4"/>
  <c r="ES28" i="4"/>
  <c r="EB60" i="4"/>
  <c r="ER60" i="4"/>
  <c r="EC40" i="4"/>
  <c r="ES40" i="4"/>
  <c r="EB57" i="4"/>
  <c r="ER57" i="4"/>
  <c r="EB36" i="4"/>
  <c r="ER36" i="4"/>
  <c r="EC18" i="4"/>
  <c r="ES18" i="4"/>
  <c r="EB16" i="4"/>
  <c r="ER16" i="4"/>
  <c r="EA49" i="4"/>
  <c r="EQ49" i="4"/>
  <c r="EA50" i="4"/>
  <c r="EQ50" i="4"/>
  <c r="EA18" i="4"/>
  <c r="EQ18" i="4"/>
  <c r="EA31" i="4"/>
  <c r="EQ31" i="4"/>
  <c r="DZ35" i="4"/>
  <c r="EP35" i="4"/>
  <c r="DZ21" i="4"/>
  <c r="EP21" i="4"/>
  <c r="ED52" i="4"/>
  <c r="ET52" i="4"/>
  <c r="EC23" i="4"/>
  <c r="ES23" i="4"/>
  <c r="ED13" i="4"/>
  <c r="ET13" i="4"/>
  <c r="EC64" i="4"/>
  <c r="ES64" i="4"/>
  <c r="ED8" i="4"/>
  <c r="ET8" i="4"/>
  <c r="ED58" i="4"/>
  <c r="ET58" i="4"/>
  <c r="ED34" i="4"/>
  <c r="ET34" i="4"/>
  <c r="ED23" i="4"/>
  <c r="ET23" i="4"/>
  <c r="ED45" i="4"/>
  <c r="ET45" i="4"/>
  <c r="ED20" i="4"/>
  <c r="ET20" i="4"/>
  <c r="ED30" i="4"/>
  <c r="ET30" i="4"/>
  <c r="ED41" i="4"/>
  <c r="ET41" i="4"/>
  <c r="ET63" i="4"/>
  <c r="ED63" i="4"/>
  <c r="ED11" i="4"/>
  <c r="ET11" i="4"/>
  <c r="EC32" i="4"/>
  <c r="ES32" i="4"/>
  <c r="ED48" i="4"/>
  <c r="ET48" i="4"/>
  <c r="ED53" i="4"/>
  <c r="ET53" i="4"/>
  <c r="EB14" i="4"/>
  <c r="ER14" i="4"/>
  <c r="ED40" i="4"/>
  <c r="ET40" i="4"/>
  <c r="EC33" i="4"/>
  <c r="ES33" i="4"/>
  <c r="EB24" i="4"/>
  <c r="ER24" i="4"/>
  <c r="ED17" i="4"/>
  <c r="ET17" i="4"/>
  <c r="EC21" i="4"/>
  <c r="ES21" i="4"/>
  <c r="ED29" i="4"/>
  <c r="ET29" i="4"/>
  <c r="EC58" i="4"/>
  <c r="ES58" i="4"/>
  <c r="ED54" i="4"/>
  <c r="ET54" i="4"/>
  <c r="EC25" i="4"/>
  <c r="ES25" i="4"/>
  <c r="EC29" i="4"/>
  <c r="ES29" i="4"/>
  <c r="EB63" i="4"/>
  <c r="ER63" i="4"/>
  <c r="EA58" i="4"/>
  <c r="EQ58" i="4"/>
  <c r="EA13" i="4"/>
  <c r="EQ13" i="4"/>
  <c r="EC63" i="4"/>
  <c r="ES63" i="4"/>
  <c r="EC26" i="4"/>
  <c r="ES26" i="4"/>
  <c r="EC52" i="4"/>
  <c r="ES52" i="4"/>
  <c r="EC42" i="4"/>
  <c r="ES42" i="4"/>
  <c r="EA56" i="4"/>
  <c r="EQ56" i="4"/>
  <c r="EB34" i="4"/>
  <c r="ER34" i="4"/>
  <c r="EB61" i="4"/>
  <c r="ER61" i="4"/>
  <c r="EB52" i="4"/>
  <c r="ER52" i="4"/>
  <c r="EC11" i="4"/>
  <c r="ES11" i="4"/>
  <c r="EA44" i="4"/>
  <c r="EQ44" i="4"/>
  <c r="EB10" i="4"/>
  <c r="ER10" i="4"/>
  <c r="EB53" i="4"/>
  <c r="ER53" i="4"/>
  <c r="DZ27" i="4"/>
  <c r="EP27" i="4"/>
  <c r="DZ56" i="4"/>
  <c r="EP56" i="4"/>
  <c r="EA14" i="4"/>
  <c r="EQ14" i="4"/>
  <c r="EA29" i="4"/>
  <c r="EQ29" i="4"/>
  <c r="EB22" i="4"/>
  <c r="ER22" i="4"/>
  <c r="EA25" i="4"/>
  <c r="EQ25" i="4"/>
  <c r="EA30" i="4"/>
  <c r="EQ30" i="4"/>
  <c r="EA10" i="4"/>
  <c r="EQ10" i="4"/>
  <c r="EB9" i="4"/>
  <c r="ER9" i="4"/>
  <c r="DZ13" i="4"/>
  <c r="EP13" i="4"/>
  <c r="EB62" i="4"/>
  <c r="ER62" i="4"/>
  <c r="EA19" i="4"/>
  <c r="EQ19" i="4"/>
  <c r="EA11" i="4"/>
  <c r="EQ11" i="4"/>
  <c r="EA55" i="4"/>
  <c r="EQ55" i="4"/>
  <c r="DZ20" i="4"/>
  <c r="EP20" i="4"/>
  <c r="EA35" i="4"/>
  <c r="EQ35" i="4"/>
  <c r="EA36" i="4"/>
  <c r="EQ36" i="4"/>
  <c r="DZ50" i="4"/>
  <c r="EP50" i="4"/>
  <c r="DZ42" i="4"/>
  <c r="EP42" i="4"/>
  <c r="EA17" i="4"/>
  <c r="EQ17" i="4"/>
  <c r="DZ33" i="4"/>
  <c r="EP33" i="4"/>
  <c r="EA45" i="4"/>
  <c r="EQ45" i="4"/>
  <c r="EB17" i="4"/>
  <c r="ER17" i="4"/>
  <c r="DZ47" i="4"/>
  <c r="EP47" i="4"/>
  <c r="DZ15" i="4"/>
  <c r="EP15" i="4"/>
  <c r="DZ41" i="4"/>
  <c r="EP41" i="4"/>
  <c r="DZ59" i="4"/>
  <c r="EP59" i="4"/>
  <c r="DZ65" i="4"/>
  <c r="EP65" i="4"/>
  <c r="EE8" i="4"/>
  <c r="EU8" i="4"/>
  <c r="EE24" i="4"/>
  <c r="EU24" i="4"/>
  <c r="EE14" i="4"/>
  <c r="EU14" i="4"/>
  <c r="EE19" i="4"/>
  <c r="EU19" i="4"/>
  <c r="EE27" i="4"/>
  <c r="EU27" i="4"/>
  <c r="EE28" i="4"/>
  <c r="EU28" i="4"/>
  <c r="EE22" i="4"/>
  <c r="EU22" i="4"/>
  <c r="FV8" i="4"/>
  <c r="FW33" i="4"/>
  <c r="FV33" i="4"/>
  <c r="FV32" i="4"/>
  <c r="FW32" i="4"/>
  <c r="FW31" i="4"/>
  <c r="FV31" i="4"/>
  <c r="FW30" i="4"/>
  <c r="FV30" i="4"/>
  <c r="FW29" i="4"/>
  <c r="FV29" i="4"/>
  <c r="FW28" i="4"/>
  <c r="FV28" i="4"/>
  <c r="FW27" i="4"/>
  <c r="FV27" i="4"/>
  <c r="FV26" i="4"/>
  <c r="FW26" i="4"/>
  <c r="FW24" i="4"/>
  <c r="FV24" i="4"/>
  <c r="FV25" i="4"/>
  <c r="FW25" i="4"/>
  <c r="FV23" i="4"/>
  <c r="FW23" i="4"/>
  <c r="FW14" i="4"/>
  <c r="FW18" i="4"/>
  <c r="FW16" i="4"/>
  <c r="FV11" i="4"/>
  <c r="FW17" i="4"/>
  <c r="FW15" i="4"/>
  <c r="FV22" i="4"/>
  <c r="FW11" i="4"/>
  <c r="FV20" i="4"/>
  <c r="FW19" i="4"/>
  <c r="FV14" i="4"/>
  <c r="FV18" i="4"/>
  <c r="FV16" i="4"/>
  <c r="FV21" i="4"/>
  <c r="FV17" i="4"/>
  <c r="FW12" i="4"/>
  <c r="FW13" i="4"/>
  <c r="FW20" i="4"/>
  <c r="FV19" i="4"/>
  <c r="FW21" i="4"/>
  <c r="FV13" i="4"/>
  <c r="FV15" i="4"/>
  <c r="FW22" i="4"/>
  <c r="FV12" i="4"/>
  <c r="GC65" i="4"/>
  <c r="GC37" i="4"/>
  <c r="GC56" i="4"/>
  <c r="GC43" i="4"/>
  <c r="GC48" i="4"/>
  <c r="GC54" i="4"/>
  <c r="GB37" i="4"/>
  <c r="GC46" i="4"/>
  <c r="GB45" i="4"/>
  <c r="GC35" i="4"/>
  <c r="GC34" i="4"/>
  <c r="GC57" i="4"/>
  <c r="GC36" i="4"/>
  <c r="GC62" i="4"/>
  <c r="GC60" i="4"/>
  <c r="GB36" i="4"/>
  <c r="GB46" i="4"/>
  <c r="GB60" i="4"/>
  <c r="GB43" i="4"/>
  <c r="GC51" i="4"/>
  <c r="GB58" i="4"/>
  <c r="GB51" i="4"/>
  <c r="GC58" i="4"/>
  <c r="GC42" i="4"/>
  <c r="GC49" i="4"/>
  <c r="GC53" i="4"/>
  <c r="GC40" i="4"/>
  <c r="GB57" i="4"/>
  <c r="GB62" i="4"/>
  <c r="GB39" i="4"/>
  <c r="GC64" i="4"/>
  <c r="GC63" i="4"/>
  <c r="GC52" i="4"/>
  <c r="GB42" i="4"/>
  <c r="GB47" i="4"/>
  <c r="GB41" i="4"/>
  <c r="GB65" i="4"/>
  <c r="GC59" i="4"/>
  <c r="GB49" i="4"/>
  <c r="GB53" i="4"/>
  <c r="GB61" i="4"/>
  <c r="GB48" i="4"/>
  <c r="GB35" i="4"/>
  <c r="GB44" i="4"/>
  <c r="GC47" i="4"/>
  <c r="GC50" i="4"/>
  <c r="GC39" i="4"/>
  <c r="GC45" i="4"/>
  <c r="GC55" i="4"/>
  <c r="GB40" i="4"/>
  <c r="GB54" i="4"/>
  <c r="GB55" i="4"/>
  <c r="GB50" i="4"/>
  <c r="GB59" i="4"/>
  <c r="GB56" i="4"/>
  <c r="GC41" i="4"/>
  <c r="GC38" i="4"/>
  <c r="GC61" i="4"/>
  <c r="GC44" i="4"/>
  <c r="GB64" i="4"/>
  <c r="GB38" i="4"/>
  <c r="GB63" i="4"/>
  <c r="GB52" i="4"/>
  <c r="GB34" i="4"/>
  <c r="CQ8" i="4"/>
  <c r="FW10" i="4"/>
  <c r="FV10" i="4"/>
  <c r="FW9" i="4"/>
  <c r="FV9" i="4"/>
  <c r="FW8" i="4"/>
  <c r="DO3" i="4"/>
  <c r="DK3" i="4"/>
  <c r="DN3" i="4"/>
  <c r="DM3" i="4"/>
  <c r="DL3" i="4"/>
  <c r="EN3" i="4"/>
  <c r="FV3" i="4" l="1"/>
  <c r="FW3" i="4"/>
  <c r="FS17" i="4"/>
  <c r="DW17" i="4"/>
  <c r="FS44" i="4"/>
  <c r="DW44" i="4"/>
  <c r="DW35" i="4"/>
  <c r="FS35" i="4"/>
  <c r="FO18" i="4"/>
  <c r="DS18" i="4"/>
  <c r="FO61" i="4"/>
  <c r="DS61" i="4"/>
  <c r="FO52" i="4"/>
  <c r="DS52" i="4"/>
  <c r="FO65" i="4"/>
  <c r="DS65" i="4"/>
  <c r="DS55" i="4"/>
  <c r="FO55" i="4"/>
  <c r="FM48" i="4"/>
  <c r="DQ48" i="4"/>
  <c r="FM59" i="4"/>
  <c r="DQ59" i="4"/>
  <c r="DQ50" i="4"/>
  <c r="FM50" i="4"/>
  <c r="FM13" i="4"/>
  <c r="DQ13" i="4"/>
  <c r="FM61" i="4"/>
  <c r="DQ61" i="4"/>
  <c r="FR57" i="4"/>
  <c r="DV57" i="4"/>
  <c r="DV56" i="4"/>
  <c r="FR56" i="4"/>
  <c r="FR12" i="4"/>
  <c r="DV12" i="4"/>
  <c r="FL55" i="4"/>
  <c r="DP55" i="4"/>
  <c r="DP21" i="4"/>
  <c r="FL21" i="4"/>
  <c r="DP37" i="4"/>
  <c r="FL37" i="4"/>
  <c r="FL38" i="4"/>
  <c r="DP38" i="4"/>
  <c r="DP40" i="4"/>
  <c r="FL40" i="4"/>
  <c r="FN13" i="4"/>
  <c r="DR13" i="4"/>
  <c r="DR60" i="4"/>
  <c r="FN60" i="4"/>
  <c r="DR51" i="4"/>
  <c r="FN51" i="4"/>
  <c r="DR10" i="4"/>
  <c r="FN10" i="4"/>
  <c r="DR58" i="4"/>
  <c r="FN58" i="4"/>
  <c r="FP19" i="4"/>
  <c r="DT19" i="4"/>
  <c r="FP11" i="4"/>
  <c r="DT11" i="4"/>
  <c r="FP46" i="4"/>
  <c r="DT46" i="4"/>
  <c r="DT29" i="4"/>
  <c r="FP29" i="4"/>
  <c r="DT61" i="4"/>
  <c r="FP61" i="4"/>
  <c r="FP50" i="4"/>
  <c r="DT50" i="4"/>
  <c r="DT32" i="4"/>
  <c r="FP32" i="4"/>
  <c r="DT64" i="4"/>
  <c r="FP64" i="4"/>
  <c r="FQ8" i="4"/>
  <c r="DU8" i="4"/>
  <c r="FQ15" i="4"/>
  <c r="DU15" i="4"/>
  <c r="DU18" i="4"/>
  <c r="FQ18" i="4"/>
  <c r="DU50" i="4"/>
  <c r="FQ50" i="4"/>
  <c r="FQ35" i="4"/>
  <c r="DU35" i="4"/>
  <c r="FQ21" i="4"/>
  <c r="DU21" i="4"/>
  <c r="DU37" i="4"/>
  <c r="FQ37" i="4"/>
  <c r="FS18" i="4"/>
  <c r="DW18" i="4"/>
  <c r="FS22" i="4"/>
  <c r="DW22" i="4"/>
  <c r="FS46" i="4"/>
  <c r="DW46" i="4"/>
  <c r="FS25" i="4"/>
  <c r="DW25" i="4"/>
  <c r="FS57" i="4"/>
  <c r="DW57" i="4"/>
  <c r="FS16" i="4"/>
  <c r="DW16" i="4"/>
  <c r="FS32" i="4"/>
  <c r="DW32" i="4"/>
  <c r="FS48" i="4"/>
  <c r="DW48" i="4"/>
  <c r="FS64" i="4"/>
  <c r="DW64" i="4"/>
  <c r="FS29" i="4"/>
  <c r="DW29" i="4"/>
  <c r="FS61" i="4"/>
  <c r="DW61" i="4"/>
  <c r="DW23" i="4"/>
  <c r="FS23" i="4"/>
  <c r="DW39" i="4"/>
  <c r="FS39" i="4"/>
  <c r="DW55" i="4"/>
  <c r="FS55" i="4"/>
  <c r="FO22" i="4"/>
  <c r="DS22" i="4"/>
  <c r="FO30" i="4"/>
  <c r="DS30" i="4"/>
  <c r="FO50" i="4"/>
  <c r="DS50" i="4"/>
  <c r="FO62" i="4"/>
  <c r="DS62" i="4"/>
  <c r="FO37" i="4"/>
  <c r="DS37" i="4"/>
  <c r="DS8" i="4"/>
  <c r="FO8" i="4"/>
  <c r="FO24" i="4"/>
  <c r="DS24" i="4"/>
  <c r="FO40" i="4"/>
  <c r="DS40" i="4"/>
  <c r="FO56" i="4"/>
  <c r="DS56" i="4"/>
  <c r="FO9" i="4"/>
  <c r="DS9" i="4"/>
  <c r="FO41" i="4"/>
  <c r="DS41" i="4"/>
  <c r="FO11" i="4"/>
  <c r="DS11" i="4"/>
  <c r="DS27" i="4"/>
  <c r="FO27" i="4"/>
  <c r="DS43" i="4"/>
  <c r="FO43" i="4"/>
  <c r="DS59" i="4"/>
  <c r="FO59" i="4"/>
  <c r="FM36" i="4"/>
  <c r="DQ36" i="4"/>
  <c r="FM44" i="4"/>
  <c r="DQ44" i="4"/>
  <c r="FM8" i="4"/>
  <c r="DQ8" i="4"/>
  <c r="FM60" i="4"/>
  <c r="DQ60" i="4"/>
  <c r="FM35" i="4"/>
  <c r="DQ35" i="4"/>
  <c r="FM63" i="4"/>
  <c r="DQ63" i="4"/>
  <c r="DQ22" i="4"/>
  <c r="FM22" i="4"/>
  <c r="DQ38" i="4"/>
  <c r="FM38" i="4"/>
  <c r="DQ54" i="4"/>
  <c r="FM54" i="4"/>
  <c r="FM15" i="4"/>
  <c r="DQ15" i="4"/>
  <c r="FM47" i="4"/>
  <c r="DQ47" i="4"/>
  <c r="FM17" i="4"/>
  <c r="DQ17" i="4"/>
  <c r="DQ33" i="4"/>
  <c r="FM33" i="4"/>
  <c r="FM49" i="4"/>
  <c r="DQ49" i="4"/>
  <c r="DQ65" i="4"/>
  <c r="FM65" i="4"/>
  <c r="FR21" i="4"/>
  <c r="DV21" i="4"/>
  <c r="FR49" i="4"/>
  <c r="DV49" i="4"/>
  <c r="FR37" i="4"/>
  <c r="DV37" i="4"/>
  <c r="FR65" i="4"/>
  <c r="DV65" i="4"/>
  <c r="DV32" i="4"/>
  <c r="FR32" i="4"/>
  <c r="FR11" i="4"/>
  <c r="DV11" i="4"/>
  <c r="FR27" i="4"/>
  <c r="DV27" i="4"/>
  <c r="FR43" i="4"/>
  <c r="DV43" i="4"/>
  <c r="FR59" i="4"/>
  <c r="DV59" i="4"/>
  <c r="DV20" i="4"/>
  <c r="FR20" i="4"/>
  <c r="DV52" i="4"/>
  <c r="FR52" i="4"/>
  <c r="DV14" i="4"/>
  <c r="FR14" i="4"/>
  <c r="DV30" i="4"/>
  <c r="FR30" i="4"/>
  <c r="DV46" i="4"/>
  <c r="FR46" i="4"/>
  <c r="DV62" i="4"/>
  <c r="FR62" i="4"/>
  <c r="FL51" i="4"/>
  <c r="DP51" i="4"/>
  <c r="FL43" i="4"/>
  <c r="DP43" i="4"/>
  <c r="FL11" i="4"/>
  <c r="DP11" i="4"/>
  <c r="FL59" i="4"/>
  <c r="DP59" i="4"/>
  <c r="FL34" i="4"/>
  <c r="DP34" i="4"/>
  <c r="FL9" i="4"/>
  <c r="DP9" i="4"/>
  <c r="DP25" i="4"/>
  <c r="FL25" i="4"/>
  <c r="DP41" i="4"/>
  <c r="FL41" i="4"/>
  <c r="DP57" i="4"/>
  <c r="FL57" i="4"/>
  <c r="FL14" i="4"/>
  <c r="DP14" i="4"/>
  <c r="FL46" i="4"/>
  <c r="DP46" i="4"/>
  <c r="DP12" i="4"/>
  <c r="FL12" i="4"/>
  <c r="DP28" i="4"/>
  <c r="FL28" i="4"/>
  <c r="DP44" i="4"/>
  <c r="FL44" i="4"/>
  <c r="DP60" i="4"/>
  <c r="FL60" i="4"/>
  <c r="FN17" i="4"/>
  <c r="DR17" i="4"/>
  <c r="FN21" i="4"/>
  <c r="DR21" i="4"/>
  <c r="FN9" i="4"/>
  <c r="DR9" i="4"/>
  <c r="FN61" i="4"/>
  <c r="DR61" i="4"/>
  <c r="DR36" i="4"/>
  <c r="FN36" i="4"/>
  <c r="DR64" i="4"/>
  <c r="FN64" i="4"/>
  <c r="FN23" i="4"/>
  <c r="DR23" i="4"/>
  <c r="FN39" i="4"/>
  <c r="DR39" i="4"/>
  <c r="FN55" i="4"/>
  <c r="DR55" i="4"/>
  <c r="FN8" i="4"/>
  <c r="DR8" i="4"/>
  <c r="DR40" i="4"/>
  <c r="FN40" i="4"/>
  <c r="FN14" i="4"/>
  <c r="DR14" i="4"/>
  <c r="DR30" i="4"/>
  <c r="FN30" i="4"/>
  <c r="DR46" i="4"/>
  <c r="FN46" i="4"/>
  <c r="DR62" i="4"/>
  <c r="FN62" i="4"/>
  <c r="FP31" i="4"/>
  <c r="DT31" i="4"/>
  <c r="FP63" i="4"/>
  <c r="DT63" i="4"/>
  <c r="DT25" i="4"/>
  <c r="FP25" i="4"/>
  <c r="DT57" i="4"/>
  <c r="FP57" i="4"/>
  <c r="FP42" i="4"/>
  <c r="DT42" i="4"/>
  <c r="DT28" i="4"/>
  <c r="FP28" i="4"/>
  <c r="FP60" i="4"/>
  <c r="DT60" i="4"/>
  <c r="FQ48" i="4"/>
  <c r="DU48" i="4"/>
  <c r="FQ64" i="4"/>
  <c r="DU64" i="4"/>
  <c r="FQ14" i="4"/>
  <c r="DU14" i="4"/>
  <c r="DU46" i="4"/>
  <c r="FQ46" i="4"/>
  <c r="FQ27" i="4"/>
  <c r="DU27" i="4"/>
  <c r="FQ17" i="4"/>
  <c r="DU17" i="4"/>
  <c r="FQ49" i="4"/>
  <c r="DU49" i="4"/>
  <c r="FS38" i="4"/>
  <c r="DW38" i="4"/>
  <c r="FS30" i="4"/>
  <c r="DW30" i="4"/>
  <c r="FS12" i="4"/>
  <c r="DW12" i="4"/>
  <c r="FS60" i="4"/>
  <c r="DW60" i="4"/>
  <c r="FS53" i="4"/>
  <c r="DW53" i="4"/>
  <c r="FO42" i="4"/>
  <c r="DS42" i="4"/>
  <c r="FO20" i="4"/>
  <c r="DS20" i="4"/>
  <c r="FO58" i="4"/>
  <c r="DS58" i="4"/>
  <c r="DS23" i="4"/>
  <c r="FO23" i="4"/>
  <c r="FM20" i="4"/>
  <c r="DQ20" i="4"/>
  <c r="FM56" i="4"/>
  <c r="DQ56" i="4"/>
  <c r="DQ18" i="4"/>
  <c r="FM18" i="4"/>
  <c r="FM64" i="4"/>
  <c r="DQ64" i="4"/>
  <c r="FM29" i="4"/>
  <c r="DQ29" i="4"/>
  <c r="FR9" i="4"/>
  <c r="DV9" i="4"/>
  <c r="FR45" i="4"/>
  <c r="DV45" i="4"/>
  <c r="FR23" i="4"/>
  <c r="DV23" i="4"/>
  <c r="FR55" i="4"/>
  <c r="DV55" i="4"/>
  <c r="FR10" i="4"/>
  <c r="DV10" i="4"/>
  <c r="DV42" i="4"/>
  <c r="FR42" i="4"/>
  <c r="FL27" i="4"/>
  <c r="DP27" i="4"/>
  <c r="FL26" i="4"/>
  <c r="DP26" i="4"/>
  <c r="FL63" i="4"/>
  <c r="DP63" i="4"/>
  <c r="DP24" i="4"/>
  <c r="FL24" i="4"/>
  <c r="DP56" i="4"/>
  <c r="FL56" i="4"/>
  <c r="FN53" i="4"/>
  <c r="DR53" i="4"/>
  <c r="FN57" i="4"/>
  <c r="DR57" i="4"/>
  <c r="DR19" i="4"/>
  <c r="FN19" i="4"/>
  <c r="DR32" i="4"/>
  <c r="FN32" i="4"/>
  <c r="DR42" i="4"/>
  <c r="FN42" i="4"/>
  <c r="FP47" i="4"/>
  <c r="DT47" i="4"/>
  <c r="FP13" i="4"/>
  <c r="DT13" i="4"/>
  <c r="DT45" i="4"/>
  <c r="FP45" i="4"/>
  <c r="FP18" i="4"/>
  <c r="DT18" i="4"/>
  <c r="DT16" i="4"/>
  <c r="FP16" i="4"/>
  <c r="DT48" i="4"/>
  <c r="FP48" i="4"/>
  <c r="FQ56" i="4"/>
  <c r="DU56" i="4"/>
  <c r="FQ12" i="4"/>
  <c r="DU12" i="4"/>
  <c r="FQ47" i="4"/>
  <c r="DU47" i="4"/>
  <c r="DU34" i="4"/>
  <c r="FQ34" i="4"/>
  <c r="FQ60" i="4"/>
  <c r="DU60" i="4"/>
  <c r="FQ63" i="4"/>
  <c r="DU63" i="4"/>
  <c r="DU53" i="4"/>
  <c r="FQ53" i="4"/>
  <c r="FP51" i="4"/>
  <c r="DT51" i="4"/>
  <c r="FP23" i="4"/>
  <c r="DT23" i="4"/>
  <c r="FP27" i="4"/>
  <c r="DT27" i="4"/>
  <c r="FP22" i="4"/>
  <c r="DT22" i="4"/>
  <c r="FP54" i="4"/>
  <c r="DT54" i="4"/>
  <c r="FP17" i="4"/>
  <c r="DT17" i="4"/>
  <c r="DT33" i="4"/>
  <c r="FP33" i="4"/>
  <c r="DT49" i="4"/>
  <c r="FP49" i="4"/>
  <c r="DT65" i="4"/>
  <c r="FP65" i="4"/>
  <c r="FP26" i="4"/>
  <c r="DT26" i="4"/>
  <c r="FP58" i="4"/>
  <c r="DT58" i="4"/>
  <c r="FP20" i="4"/>
  <c r="DT20" i="4"/>
  <c r="DT36" i="4"/>
  <c r="FP36" i="4"/>
  <c r="DT52" i="4"/>
  <c r="FP52" i="4"/>
  <c r="FQ36" i="4"/>
  <c r="DU36" i="4"/>
  <c r="FQ20" i="4"/>
  <c r="DU20" i="4"/>
  <c r="FQ28" i="4"/>
  <c r="DU28" i="4"/>
  <c r="FQ23" i="4"/>
  <c r="DU23" i="4"/>
  <c r="FQ55" i="4"/>
  <c r="DU55" i="4"/>
  <c r="DU22" i="4"/>
  <c r="FQ22" i="4"/>
  <c r="DU38" i="4"/>
  <c r="FQ38" i="4"/>
  <c r="DU54" i="4"/>
  <c r="FQ54" i="4"/>
  <c r="FQ11" i="4"/>
  <c r="DU11" i="4"/>
  <c r="FQ43" i="4"/>
  <c r="DU43" i="4"/>
  <c r="FQ9" i="4"/>
  <c r="DU9" i="4"/>
  <c r="FQ25" i="4"/>
  <c r="DU25" i="4"/>
  <c r="FQ41" i="4"/>
  <c r="DU41" i="4"/>
  <c r="FQ57" i="4"/>
  <c r="DU57" i="4"/>
  <c r="FS26" i="4"/>
  <c r="DW26" i="4"/>
  <c r="FS34" i="4"/>
  <c r="DW34" i="4"/>
  <c r="FS54" i="4"/>
  <c r="DW54" i="4"/>
  <c r="FS58" i="4"/>
  <c r="DW58" i="4"/>
  <c r="FS33" i="4"/>
  <c r="DW33" i="4"/>
  <c r="FS65" i="4"/>
  <c r="DW65" i="4"/>
  <c r="FS20" i="4"/>
  <c r="DW20" i="4"/>
  <c r="FS36" i="4"/>
  <c r="DW36" i="4"/>
  <c r="FS52" i="4"/>
  <c r="DW52" i="4"/>
  <c r="FS62" i="4"/>
  <c r="DW62" i="4"/>
  <c r="FS37" i="4"/>
  <c r="DW37" i="4"/>
  <c r="DW11" i="4"/>
  <c r="FS11" i="4"/>
  <c r="DW27" i="4"/>
  <c r="FS27" i="4"/>
  <c r="DW43" i="4"/>
  <c r="FS43" i="4"/>
  <c r="DW59" i="4"/>
  <c r="FS59" i="4"/>
  <c r="FO38" i="4"/>
  <c r="DS38" i="4"/>
  <c r="FO46" i="4"/>
  <c r="DS46" i="4"/>
  <c r="FO10" i="4"/>
  <c r="DS10" i="4"/>
  <c r="FO13" i="4"/>
  <c r="DS13" i="4"/>
  <c r="FO45" i="4"/>
  <c r="DS45" i="4"/>
  <c r="FO12" i="4"/>
  <c r="DS12" i="4"/>
  <c r="DS28" i="4"/>
  <c r="FO28" i="4"/>
  <c r="FO44" i="4"/>
  <c r="DS44" i="4"/>
  <c r="DS60" i="4"/>
  <c r="FO60" i="4"/>
  <c r="FO17" i="4"/>
  <c r="DS17" i="4"/>
  <c r="FO49" i="4"/>
  <c r="DS49" i="4"/>
  <c r="FO15" i="4"/>
  <c r="DS15" i="4"/>
  <c r="DS31" i="4"/>
  <c r="FO31" i="4"/>
  <c r="DS47" i="4"/>
  <c r="FO47" i="4"/>
  <c r="DS63" i="4"/>
  <c r="FO63" i="4"/>
  <c r="FM32" i="4"/>
  <c r="DQ32" i="4"/>
  <c r="FM52" i="4"/>
  <c r="DQ52" i="4"/>
  <c r="FM24" i="4"/>
  <c r="DQ24" i="4"/>
  <c r="FM11" i="4"/>
  <c r="DQ11" i="4"/>
  <c r="FM43" i="4"/>
  <c r="DQ43" i="4"/>
  <c r="FM10" i="4"/>
  <c r="DQ10" i="4"/>
  <c r="DQ26" i="4"/>
  <c r="FM26" i="4"/>
  <c r="DQ42" i="4"/>
  <c r="FM42" i="4"/>
  <c r="DQ58" i="4"/>
  <c r="FM58" i="4"/>
  <c r="FM23" i="4"/>
  <c r="DQ23" i="4"/>
  <c r="FM55" i="4"/>
  <c r="DQ55" i="4"/>
  <c r="FM21" i="4"/>
  <c r="DQ21" i="4"/>
  <c r="FM37" i="4"/>
  <c r="DQ37" i="4"/>
  <c r="FM53" i="4"/>
  <c r="DQ53" i="4"/>
  <c r="FR53" i="4"/>
  <c r="DV53" i="4"/>
  <c r="FR25" i="4"/>
  <c r="DV25" i="4"/>
  <c r="FR13" i="4"/>
  <c r="DV13" i="4"/>
  <c r="FR8" i="4"/>
  <c r="DV8" i="4"/>
  <c r="DV40" i="4"/>
  <c r="FR40" i="4"/>
  <c r="DV15" i="4"/>
  <c r="FR15" i="4"/>
  <c r="FR31" i="4"/>
  <c r="DV31" i="4"/>
  <c r="FR47" i="4"/>
  <c r="DV47" i="4"/>
  <c r="FR63" i="4"/>
  <c r="DV63" i="4"/>
  <c r="DV28" i="4"/>
  <c r="FR28" i="4"/>
  <c r="DV60" i="4"/>
  <c r="FR60" i="4"/>
  <c r="DV18" i="4"/>
  <c r="FR18" i="4"/>
  <c r="DV34" i="4"/>
  <c r="FR34" i="4"/>
  <c r="DV50" i="4"/>
  <c r="FR50" i="4"/>
  <c r="FL15" i="4"/>
  <c r="DP15" i="4"/>
  <c r="FL19" i="4"/>
  <c r="DP19" i="4"/>
  <c r="FL23" i="4"/>
  <c r="DP23" i="4"/>
  <c r="FL10" i="4"/>
  <c r="DP10" i="4"/>
  <c r="FL42" i="4"/>
  <c r="DP42" i="4"/>
  <c r="FL13" i="4"/>
  <c r="DP13" i="4"/>
  <c r="DP29" i="4"/>
  <c r="FL29" i="4"/>
  <c r="DP45" i="4"/>
  <c r="FL45" i="4"/>
  <c r="DP61" i="4"/>
  <c r="FL61" i="4"/>
  <c r="FL22" i="4"/>
  <c r="DP22" i="4"/>
  <c r="FL54" i="4"/>
  <c r="DP54" i="4"/>
  <c r="DP16" i="4"/>
  <c r="FL16" i="4"/>
  <c r="DP32" i="4"/>
  <c r="FL32" i="4"/>
  <c r="DP48" i="4"/>
  <c r="FL48" i="4"/>
  <c r="DP64" i="4"/>
  <c r="FL64" i="4"/>
  <c r="FN49" i="4"/>
  <c r="DR49" i="4"/>
  <c r="FN37" i="4"/>
  <c r="DR37" i="4"/>
  <c r="FN25" i="4"/>
  <c r="DR25" i="4"/>
  <c r="FN12" i="4"/>
  <c r="DR12" i="4"/>
  <c r="DR44" i="4"/>
  <c r="FN44" i="4"/>
  <c r="DR11" i="4"/>
  <c r="FN11" i="4"/>
  <c r="DR27" i="4"/>
  <c r="FN27" i="4"/>
  <c r="DR43" i="4"/>
  <c r="FN43" i="4"/>
  <c r="DR59" i="4"/>
  <c r="FN59" i="4"/>
  <c r="FN16" i="4"/>
  <c r="DR16" i="4"/>
  <c r="DR48" i="4"/>
  <c r="FN48" i="4"/>
  <c r="DR18" i="4"/>
  <c r="FN18" i="4"/>
  <c r="DR34" i="4"/>
  <c r="FN34" i="4"/>
  <c r="DR50" i="4"/>
  <c r="FN50" i="4"/>
  <c r="FP55" i="4"/>
  <c r="DT55" i="4"/>
  <c r="FP35" i="4"/>
  <c r="DT35" i="4"/>
  <c r="FP38" i="4"/>
  <c r="DT38" i="4"/>
  <c r="FP9" i="4"/>
  <c r="DT9" i="4"/>
  <c r="DT41" i="4"/>
  <c r="FP41" i="4"/>
  <c r="FP10" i="4"/>
  <c r="DT10" i="4"/>
  <c r="DT12" i="4"/>
  <c r="FP12" i="4"/>
  <c r="FP44" i="4"/>
  <c r="DT44" i="4"/>
  <c r="FQ40" i="4"/>
  <c r="DU40" i="4"/>
  <c r="FQ16" i="4"/>
  <c r="DU16" i="4"/>
  <c r="FQ39" i="4"/>
  <c r="DU39" i="4"/>
  <c r="DU30" i="4"/>
  <c r="FQ30" i="4"/>
  <c r="DU62" i="4"/>
  <c r="FQ62" i="4"/>
  <c r="FQ59" i="4"/>
  <c r="DU59" i="4"/>
  <c r="FQ33" i="4"/>
  <c r="DU33" i="4"/>
  <c r="FQ65" i="4"/>
  <c r="DU65" i="4"/>
  <c r="FS10" i="4"/>
  <c r="DW10" i="4"/>
  <c r="FS49" i="4"/>
  <c r="DW49" i="4"/>
  <c r="FS28" i="4"/>
  <c r="DW28" i="4"/>
  <c r="FS21" i="4"/>
  <c r="DW21" i="4"/>
  <c r="DW19" i="4"/>
  <c r="FS19" i="4"/>
  <c r="DW51" i="4"/>
  <c r="FS51" i="4"/>
  <c r="FO14" i="4"/>
  <c r="DS14" i="4"/>
  <c r="FO29" i="4"/>
  <c r="DS29" i="4"/>
  <c r="FO36" i="4"/>
  <c r="DS36" i="4"/>
  <c r="FO33" i="4"/>
  <c r="DS33" i="4"/>
  <c r="DS39" i="4"/>
  <c r="FO39" i="4"/>
  <c r="FM28" i="4"/>
  <c r="DQ28" i="4"/>
  <c r="FM27" i="4"/>
  <c r="DQ27" i="4"/>
  <c r="DQ34" i="4"/>
  <c r="FM34" i="4"/>
  <c r="FM39" i="4"/>
  <c r="DQ39" i="4"/>
  <c r="FM45" i="4"/>
  <c r="DQ45" i="4"/>
  <c r="FR33" i="4"/>
  <c r="DV33" i="4"/>
  <c r="DV24" i="4"/>
  <c r="FR24" i="4"/>
  <c r="FR39" i="4"/>
  <c r="DV39" i="4"/>
  <c r="DV44" i="4"/>
  <c r="FR44" i="4"/>
  <c r="DV26" i="4"/>
  <c r="FR26" i="4"/>
  <c r="DV58" i="4"/>
  <c r="FR58" i="4"/>
  <c r="FL31" i="4"/>
  <c r="DP31" i="4"/>
  <c r="FL58" i="4"/>
  <c r="DP58" i="4"/>
  <c r="DP53" i="4"/>
  <c r="FL53" i="4"/>
  <c r="FL8" i="4"/>
  <c r="DP8" i="4"/>
  <c r="FN45" i="4"/>
  <c r="DR45" i="4"/>
  <c r="DR28" i="4"/>
  <c r="FN28" i="4"/>
  <c r="DR35" i="4"/>
  <c r="FN35" i="4"/>
  <c r="FN65" i="4"/>
  <c r="DR65" i="4"/>
  <c r="DR26" i="4"/>
  <c r="FN26" i="4"/>
  <c r="FP14" i="4"/>
  <c r="DT14" i="4"/>
  <c r="FP15" i="4"/>
  <c r="DT15" i="4"/>
  <c r="FP39" i="4"/>
  <c r="DT39" i="4"/>
  <c r="FP43" i="4"/>
  <c r="DT43" i="4"/>
  <c r="FP30" i="4"/>
  <c r="DT30" i="4"/>
  <c r="FP62" i="4"/>
  <c r="DT62" i="4"/>
  <c r="DT21" i="4"/>
  <c r="FP21" i="4"/>
  <c r="DT37" i="4"/>
  <c r="FP37" i="4"/>
  <c r="DT53" i="4"/>
  <c r="FP53" i="4"/>
  <c r="FP59" i="4"/>
  <c r="DT59" i="4"/>
  <c r="FP34" i="4"/>
  <c r="DT34" i="4"/>
  <c r="FP8" i="4"/>
  <c r="DT8" i="4"/>
  <c r="DT24" i="4"/>
  <c r="FP24" i="4"/>
  <c r="DT40" i="4"/>
  <c r="FP40" i="4"/>
  <c r="DT56" i="4"/>
  <c r="FP56" i="4"/>
  <c r="FQ24" i="4"/>
  <c r="DU24" i="4"/>
  <c r="FQ32" i="4"/>
  <c r="DU32" i="4"/>
  <c r="FQ52" i="4"/>
  <c r="DU52" i="4"/>
  <c r="FQ44" i="4"/>
  <c r="DU44" i="4"/>
  <c r="FQ31" i="4"/>
  <c r="DU31" i="4"/>
  <c r="FQ10" i="4"/>
  <c r="DU10" i="4"/>
  <c r="DU26" i="4"/>
  <c r="FQ26" i="4"/>
  <c r="DU42" i="4"/>
  <c r="FQ42" i="4"/>
  <c r="DU58" i="4"/>
  <c r="FQ58" i="4"/>
  <c r="FQ19" i="4"/>
  <c r="DU19" i="4"/>
  <c r="FQ51" i="4"/>
  <c r="DU51" i="4"/>
  <c r="FQ13" i="4"/>
  <c r="DU13" i="4"/>
  <c r="DU29" i="4"/>
  <c r="FQ29" i="4"/>
  <c r="FQ45" i="4"/>
  <c r="DU45" i="4"/>
  <c r="FQ61" i="4"/>
  <c r="DU61" i="4"/>
  <c r="FS42" i="4"/>
  <c r="DW42" i="4"/>
  <c r="FS50" i="4"/>
  <c r="DW50" i="4"/>
  <c r="FS14" i="4"/>
  <c r="DW14" i="4"/>
  <c r="FS9" i="4"/>
  <c r="DW9" i="4"/>
  <c r="FS41" i="4"/>
  <c r="DW41" i="4"/>
  <c r="FS8" i="4"/>
  <c r="DW8" i="4"/>
  <c r="FS24" i="4"/>
  <c r="DW24" i="4"/>
  <c r="FS40" i="4"/>
  <c r="DW40" i="4"/>
  <c r="DW56" i="4"/>
  <c r="FS56" i="4"/>
  <c r="FS13" i="4"/>
  <c r="DW13" i="4"/>
  <c r="FS45" i="4"/>
  <c r="DW45" i="4"/>
  <c r="DW15" i="4"/>
  <c r="FS15" i="4"/>
  <c r="DW31" i="4"/>
  <c r="FS31" i="4"/>
  <c r="DW47" i="4"/>
  <c r="FS47" i="4"/>
  <c r="DW63" i="4"/>
  <c r="FS63" i="4"/>
  <c r="FO34" i="4"/>
  <c r="DS34" i="4"/>
  <c r="FO54" i="4"/>
  <c r="DS54" i="4"/>
  <c r="FO26" i="4"/>
  <c r="DS26" i="4"/>
  <c r="FO21" i="4"/>
  <c r="DS21" i="4"/>
  <c r="FO53" i="4"/>
  <c r="DS53" i="4"/>
  <c r="FO16" i="4"/>
  <c r="DS16" i="4"/>
  <c r="FO32" i="4"/>
  <c r="DS32" i="4"/>
  <c r="FO48" i="4"/>
  <c r="DS48" i="4"/>
  <c r="FO64" i="4"/>
  <c r="DS64" i="4"/>
  <c r="FO25" i="4"/>
  <c r="DS25" i="4"/>
  <c r="FO57" i="4"/>
  <c r="DS57" i="4"/>
  <c r="DS19" i="4"/>
  <c r="FO19" i="4"/>
  <c r="DS35" i="4"/>
  <c r="FO35" i="4"/>
  <c r="DS51" i="4"/>
  <c r="FO51" i="4"/>
  <c r="FM12" i="4"/>
  <c r="DQ12" i="4"/>
  <c r="FM16" i="4"/>
  <c r="DQ16" i="4"/>
  <c r="FM40" i="4"/>
  <c r="DQ40" i="4"/>
  <c r="FM19" i="4"/>
  <c r="DQ19" i="4"/>
  <c r="FM51" i="4"/>
  <c r="DQ51" i="4"/>
  <c r="FM14" i="4"/>
  <c r="DQ14" i="4"/>
  <c r="DQ30" i="4"/>
  <c r="FM30" i="4"/>
  <c r="DQ46" i="4"/>
  <c r="FM46" i="4"/>
  <c r="DQ62" i="4"/>
  <c r="FM62" i="4"/>
  <c r="FM31" i="4"/>
  <c r="DQ31" i="4"/>
  <c r="FM9" i="4"/>
  <c r="DQ9" i="4"/>
  <c r="FM25" i="4"/>
  <c r="DQ25" i="4"/>
  <c r="DQ41" i="4"/>
  <c r="FM41" i="4"/>
  <c r="FM57" i="4"/>
  <c r="DQ57" i="4"/>
  <c r="FR17" i="4"/>
  <c r="DV17" i="4"/>
  <c r="FR41" i="4"/>
  <c r="DV41" i="4"/>
  <c r="FR29" i="4"/>
  <c r="DV29" i="4"/>
  <c r="FR16" i="4"/>
  <c r="DV16" i="4"/>
  <c r="DV48" i="4"/>
  <c r="FR48" i="4"/>
  <c r="FR19" i="4"/>
  <c r="DV19" i="4"/>
  <c r="FR35" i="4"/>
  <c r="DV35" i="4"/>
  <c r="FR51" i="4"/>
  <c r="DV51" i="4"/>
  <c r="FR61" i="4"/>
  <c r="DV61" i="4"/>
  <c r="DV36" i="4"/>
  <c r="FR36" i="4"/>
  <c r="DV64" i="4"/>
  <c r="FR64" i="4"/>
  <c r="DV22" i="4"/>
  <c r="FR22" i="4"/>
  <c r="DV38" i="4"/>
  <c r="FR38" i="4"/>
  <c r="DV54" i="4"/>
  <c r="FR54" i="4"/>
  <c r="FL47" i="4"/>
  <c r="DP47" i="4"/>
  <c r="FL35" i="4"/>
  <c r="DP35" i="4"/>
  <c r="FL39" i="4"/>
  <c r="DP39" i="4"/>
  <c r="FL18" i="4"/>
  <c r="DP18" i="4"/>
  <c r="FL50" i="4"/>
  <c r="DP50" i="4"/>
  <c r="DP17" i="4"/>
  <c r="FL17" i="4"/>
  <c r="DP33" i="4"/>
  <c r="FL33" i="4"/>
  <c r="DP49" i="4"/>
  <c r="FL49" i="4"/>
  <c r="DP65" i="4"/>
  <c r="FL65" i="4"/>
  <c r="FL30" i="4"/>
  <c r="DP30" i="4"/>
  <c r="FL62" i="4"/>
  <c r="DP62" i="4"/>
  <c r="DP20" i="4"/>
  <c r="FL20" i="4"/>
  <c r="DP36" i="4"/>
  <c r="FL36" i="4"/>
  <c r="DP52" i="4"/>
  <c r="FL52" i="4"/>
  <c r="FN29" i="4"/>
  <c r="DR29" i="4"/>
  <c r="FN33" i="4"/>
  <c r="DR33" i="4"/>
  <c r="FN41" i="4"/>
  <c r="DR41" i="4"/>
  <c r="DR20" i="4"/>
  <c r="FN20" i="4"/>
  <c r="DR52" i="4"/>
  <c r="FN52" i="4"/>
  <c r="FN15" i="4"/>
  <c r="DR15" i="4"/>
  <c r="FN31" i="4"/>
  <c r="DR31" i="4"/>
  <c r="FN47" i="4"/>
  <c r="DR47" i="4"/>
  <c r="FN63" i="4"/>
  <c r="DR63" i="4"/>
  <c r="DR24" i="4"/>
  <c r="FN24" i="4"/>
  <c r="DR56" i="4"/>
  <c r="FN56" i="4"/>
  <c r="DR22" i="4"/>
  <c r="FN22" i="4"/>
  <c r="DR38" i="4"/>
  <c r="FN38" i="4"/>
  <c r="DR54" i="4"/>
  <c r="FN54" i="4"/>
  <c r="EJ41" i="4" l="1"/>
  <c r="EZ41" i="4"/>
  <c r="EH54" i="4"/>
  <c r="EX54" i="4"/>
  <c r="EH22" i="4"/>
  <c r="EX22" i="4"/>
  <c r="EH24" i="4"/>
  <c r="EX24" i="4"/>
  <c r="EH20" i="4"/>
  <c r="EX20" i="4"/>
  <c r="EF52" i="4"/>
  <c r="EV52" i="4"/>
  <c r="EF17" i="4"/>
  <c r="EV17" i="4"/>
  <c r="EL22" i="4"/>
  <c r="FB22" i="4"/>
  <c r="EI19" i="4"/>
  <c r="EY19" i="4"/>
  <c r="EM63" i="4"/>
  <c r="FC63" i="4"/>
  <c r="EM31" i="4"/>
  <c r="FC31" i="4"/>
  <c r="EK42" i="4"/>
  <c r="FA42" i="4"/>
  <c r="EJ56" i="4"/>
  <c r="EZ56" i="4"/>
  <c r="EJ21" i="4"/>
  <c r="EZ21" i="4"/>
  <c r="EH26" i="4"/>
  <c r="EX26" i="4"/>
  <c r="EF53" i="4"/>
  <c r="EV53" i="4"/>
  <c r="EL26" i="4"/>
  <c r="FB26" i="4"/>
  <c r="EM19" i="4"/>
  <c r="FC19" i="4"/>
  <c r="EK62" i="4"/>
  <c r="FA62" i="4"/>
  <c r="EJ12" i="4"/>
  <c r="EZ12" i="4"/>
  <c r="EF20" i="4"/>
  <c r="EV20" i="4"/>
  <c r="EF49" i="4"/>
  <c r="EV49" i="4"/>
  <c r="EL54" i="4"/>
  <c r="FB54" i="4"/>
  <c r="EL36" i="4"/>
  <c r="FB36" i="4"/>
  <c r="EG46" i="4"/>
  <c r="EW46" i="4"/>
  <c r="EI51" i="4"/>
  <c r="EY51" i="4"/>
  <c r="EM56" i="4"/>
  <c r="FC56" i="4"/>
  <c r="EJ24" i="4"/>
  <c r="EZ24" i="4"/>
  <c r="EJ53" i="4"/>
  <c r="EZ53" i="4"/>
  <c r="EH35" i="4"/>
  <c r="EX35" i="4"/>
  <c r="EI39" i="4"/>
  <c r="EY39" i="4"/>
  <c r="EH48" i="4"/>
  <c r="EX48" i="4"/>
  <c r="EH44" i="4"/>
  <c r="EX44" i="4"/>
  <c r="EF16" i="4"/>
  <c r="EV16" i="4"/>
  <c r="EF45" i="4"/>
  <c r="EV45" i="4"/>
  <c r="EL50" i="4"/>
  <c r="FB50" i="4"/>
  <c r="EI63" i="4"/>
  <c r="EY63" i="4"/>
  <c r="EI28" i="4"/>
  <c r="EY28" i="4"/>
  <c r="EM11" i="4"/>
  <c r="FC11" i="4"/>
  <c r="EK54" i="4"/>
  <c r="FA54" i="4"/>
  <c r="EJ52" i="4"/>
  <c r="EZ52" i="4"/>
  <c r="EJ49" i="4"/>
  <c r="EZ49" i="4"/>
  <c r="EK53" i="4"/>
  <c r="FA53" i="4"/>
  <c r="EK46" i="4"/>
  <c r="FA46" i="4"/>
  <c r="EH46" i="4"/>
  <c r="EX46" i="4"/>
  <c r="EH64" i="4"/>
  <c r="EX64" i="4"/>
  <c r="EL46" i="4"/>
  <c r="FB46" i="4"/>
  <c r="EL20" i="4"/>
  <c r="FB20" i="4"/>
  <c r="EG33" i="4"/>
  <c r="EW33" i="4"/>
  <c r="EG54" i="4"/>
  <c r="EW54" i="4"/>
  <c r="EM23" i="4"/>
  <c r="FC23" i="4"/>
  <c r="EK37" i="4"/>
  <c r="FA37" i="4"/>
  <c r="EK18" i="4"/>
  <c r="FA18" i="4"/>
  <c r="EJ61" i="4"/>
  <c r="EZ61" i="4"/>
  <c r="EF40" i="4"/>
  <c r="EV40" i="4"/>
  <c r="EL56" i="4"/>
  <c r="FB56" i="4"/>
  <c r="EM35" i="4"/>
  <c r="FC35" i="4"/>
  <c r="EH63" i="4"/>
  <c r="EX63" i="4"/>
  <c r="EH29" i="4"/>
  <c r="EX29" i="4"/>
  <c r="EF62" i="4"/>
  <c r="EV62" i="4"/>
  <c r="EF47" i="4"/>
  <c r="EV47" i="4"/>
  <c r="EL35" i="4"/>
  <c r="FB35" i="4"/>
  <c r="FB29" i="4"/>
  <c r="EL29" i="4"/>
  <c r="EG51" i="4"/>
  <c r="EW51" i="4"/>
  <c r="EG12" i="4"/>
  <c r="EW12" i="4"/>
  <c r="EI57" i="4"/>
  <c r="EY57" i="4"/>
  <c r="EI32" i="4"/>
  <c r="EY32" i="4"/>
  <c r="EI34" i="4"/>
  <c r="EY34" i="4"/>
  <c r="EM40" i="4"/>
  <c r="FC40" i="4"/>
  <c r="EM9" i="4"/>
  <c r="FC9" i="4"/>
  <c r="EK61" i="4"/>
  <c r="FA61" i="4"/>
  <c r="EK31" i="4"/>
  <c r="FA31" i="4"/>
  <c r="EK24" i="4"/>
  <c r="FA24" i="4"/>
  <c r="EJ8" i="4"/>
  <c r="EZ8" i="4"/>
  <c r="EJ62" i="4"/>
  <c r="EZ62" i="4"/>
  <c r="EJ15" i="4"/>
  <c r="EZ15" i="4"/>
  <c r="EX65" i="4"/>
  <c r="EH65" i="4"/>
  <c r="EF58" i="4"/>
  <c r="EV58" i="4"/>
  <c r="EG45" i="4"/>
  <c r="EW45" i="4"/>
  <c r="EG28" i="4"/>
  <c r="EW28" i="4"/>
  <c r="EI29" i="4"/>
  <c r="EY29" i="4"/>
  <c r="EM21" i="4"/>
  <c r="FC21" i="4"/>
  <c r="EK65" i="4"/>
  <c r="FA65" i="4"/>
  <c r="EK16" i="4"/>
  <c r="FA16" i="4"/>
  <c r="EJ10" i="4"/>
  <c r="EZ10" i="4"/>
  <c r="EJ35" i="4"/>
  <c r="EZ35" i="4"/>
  <c r="EH16" i="4"/>
  <c r="EX16" i="4"/>
  <c r="EX37" i="4"/>
  <c r="EH37" i="4"/>
  <c r="EF23" i="4"/>
  <c r="EV23" i="4"/>
  <c r="EL63" i="4"/>
  <c r="FB63" i="4"/>
  <c r="EL53" i="4"/>
  <c r="FB53" i="4"/>
  <c r="EG55" i="4"/>
  <c r="EW55" i="4"/>
  <c r="EG24" i="4"/>
  <c r="EW24" i="4"/>
  <c r="EI17" i="4"/>
  <c r="EY17" i="4"/>
  <c r="EI13" i="4"/>
  <c r="EY13" i="4"/>
  <c r="EM20" i="4"/>
  <c r="FC20" i="4"/>
  <c r="EM54" i="4"/>
  <c r="FC54" i="4"/>
  <c r="EK41" i="4"/>
  <c r="FA41" i="4"/>
  <c r="EK11" i="4"/>
  <c r="FA11" i="4"/>
  <c r="EK55" i="4"/>
  <c r="FA55" i="4"/>
  <c r="EK36" i="4"/>
  <c r="FA36" i="4"/>
  <c r="EJ58" i="4"/>
  <c r="EZ58" i="4"/>
  <c r="EJ27" i="4"/>
  <c r="EZ27" i="4"/>
  <c r="EK63" i="4"/>
  <c r="FA63" i="4"/>
  <c r="EK12" i="4"/>
  <c r="FA12" i="4"/>
  <c r="EJ18" i="4"/>
  <c r="EZ18" i="4"/>
  <c r="EH53" i="4"/>
  <c r="EX53" i="4"/>
  <c r="EF26" i="4"/>
  <c r="EV26" i="4"/>
  <c r="EL55" i="4"/>
  <c r="FB55" i="4"/>
  <c r="EG29" i="4"/>
  <c r="EW29" i="4"/>
  <c r="EG20" i="4"/>
  <c r="EW20" i="4"/>
  <c r="EI42" i="4"/>
  <c r="EY42" i="4"/>
  <c r="EM30" i="4"/>
  <c r="FC30" i="4"/>
  <c r="EK27" i="4"/>
  <c r="FA27" i="4"/>
  <c r="EK48" i="4"/>
  <c r="FA48" i="4"/>
  <c r="EH23" i="4"/>
  <c r="EX23" i="4"/>
  <c r="EH9" i="4"/>
  <c r="EX9" i="4"/>
  <c r="EF59" i="4"/>
  <c r="EV59" i="4"/>
  <c r="EL27" i="4"/>
  <c r="FB27" i="4"/>
  <c r="EL37" i="4"/>
  <c r="FB37" i="4"/>
  <c r="EG49" i="4"/>
  <c r="EW49" i="4"/>
  <c r="EG15" i="4"/>
  <c r="EW15" i="4"/>
  <c r="EG63" i="4"/>
  <c r="EW63" i="4"/>
  <c r="EW44" i="4"/>
  <c r="EG44" i="4"/>
  <c r="EI56" i="4"/>
  <c r="EY56" i="4"/>
  <c r="EI37" i="4"/>
  <c r="EY37" i="4"/>
  <c r="EI22" i="4"/>
  <c r="EY22" i="4"/>
  <c r="EM61" i="4"/>
  <c r="FC61" i="4"/>
  <c r="EM57" i="4"/>
  <c r="FC57" i="4"/>
  <c r="EK21" i="4"/>
  <c r="FA21" i="4"/>
  <c r="EG13" i="4"/>
  <c r="EW13" i="4"/>
  <c r="EH56" i="4"/>
  <c r="EX56" i="4"/>
  <c r="EH52" i="4"/>
  <c r="EX52" i="4"/>
  <c r="EF33" i="4"/>
  <c r="EV33" i="4"/>
  <c r="EL38" i="4"/>
  <c r="FB38" i="4"/>
  <c r="EL48" i="4"/>
  <c r="FB48" i="4"/>
  <c r="EG30" i="4"/>
  <c r="EW30" i="4"/>
  <c r="EI35" i="4"/>
  <c r="EY35" i="4"/>
  <c r="EM47" i="4"/>
  <c r="FC47" i="4"/>
  <c r="EK29" i="4"/>
  <c r="FA29" i="4"/>
  <c r="EK58" i="4"/>
  <c r="FA58" i="4"/>
  <c r="EJ40" i="4"/>
  <c r="EZ40" i="4"/>
  <c r="EJ37" i="4"/>
  <c r="EZ37" i="4"/>
  <c r="EH47" i="4"/>
  <c r="EX47" i="4"/>
  <c r="EH15" i="4"/>
  <c r="EX15" i="4"/>
  <c r="EH33" i="4"/>
  <c r="EX33" i="4"/>
  <c r="EF30" i="4"/>
  <c r="EV30" i="4"/>
  <c r="EF18" i="4"/>
  <c r="EV18" i="4"/>
  <c r="EF35" i="4"/>
  <c r="EV35" i="4"/>
  <c r="FB51" i="4"/>
  <c r="EL51" i="4"/>
  <c r="EL19" i="4"/>
  <c r="FB19" i="4"/>
  <c r="EL16" i="4"/>
  <c r="FB16" i="4"/>
  <c r="EL41" i="4"/>
  <c r="FB41" i="4"/>
  <c r="EG57" i="4"/>
  <c r="EW57" i="4"/>
  <c r="EG25" i="4"/>
  <c r="EW25" i="4"/>
  <c r="EG31" i="4"/>
  <c r="EW31" i="4"/>
  <c r="EG14" i="4"/>
  <c r="EW14" i="4"/>
  <c r="EG19" i="4"/>
  <c r="EW19" i="4"/>
  <c r="EG16" i="4"/>
  <c r="EW16" i="4"/>
  <c r="EI25" i="4"/>
  <c r="EY25" i="4"/>
  <c r="EI48" i="4"/>
  <c r="EY48" i="4"/>
  <c r="EI16" i="4"/>
  <c r="EY16" i="4"/>
  <c r="EI21" i="4"/>
  <c r="EY21" i="4"/>
  <c r="EI54" i="4"/>
  <c r="EY54" i="4"/>
  <c r="EM45" i="4"/>
  <c r="FC45" i="4"/>
  <c r="EM24" i="4"/>
  <c r="FC24" i="4"/>
  <c r="EM41" i="4"/>
  <c r="FC41" i="4"/>
  <c r="EM14" i="4"/>
  <c r="FC14" i="4"/>
  <c r="EM42" i="4"/>
  <c r="FC42" i="4"/>
  <c r="EK45" i="4"/>
  <c r="FA45" i="4"/>
  <c r="EK13" i="4"/>
  <c r="FA13" i="4"/>
  <c r="EK19" i="4"/>
  <c r="FA19" i="4"/>
  <c r="EK10" i="4"/>
  <c r="FA10" i="4"/>
  <c r="EK44" i="4"/>
  <c r="FA44" i="4"/>
  <c r="EK32" i="4"/>
  <c r="FA32" i="4"/>
  <c r="EJ34" i="4"/>
  <c r="EZ34" i="4"/>
  <c r="EJ30" i="4"/>
  <c r="EZ30" i="4"/>
  <c r="EJ39" i="4"/>
  <c r="EZ39" i="4"/>
  <c r="EX45" i="4"/>
  <c r="EH45" i="4"/>
  <c r="EF31" i="4"/>
  <c r="EV31" i="4"/>
  <c r="FB39" i="4"/>
  <c r="EL39" i="4"/>
  <c r="EL33" i="4"/>
  <c r="FB33" i="4"/>
  <c r="EG39" i="4"/>
  <c r="EW39" i="4"/>
  <c r="EG27" i="4"/>
  <c r="EW27" i="4"/>
  <c r="EI36" i="4"/>
  <c r="EY36" i="4"/>
  <c r="EI14" i="4"/>
  <c r="EY14" i="4"/>
  <c r="EM28" i="4"/>
  <c r="FC28" i="4"/>
  <c r="EM10" i="4"/>
  <c r="FC10" i="4"/>
  <c r="EK33" i="4"/>
  <c r="FA33" i="4"/>
  <c r="EK39" i="4"/>
  <c r="FA39" i="4"/>
  <c r="EK40" i="4"/>
  <c r="FA40" i="4"/>
  <c r="EJ38" i="4"/>
  <c r="EZ38" i="4"/>
  <c r="EJ55" i="4"/>
  <c r="EZ55" i="4"/>
  <c r="EH25" i="4"/>
  <c r="EX25" i="4"/>
  <c r="EX49" i="4"/>
  <c r="EH49" i="4"/>
  <c r="EF22" i="4"/>
  <c r="EV22" i="4"/>
  <c r="EF13" i="4"/>
  <c r="EV13" i="4"/>
  <c r="EF10" i="4"/>
  <c r="EV10" i="4"/>
  <c r="EF19" i="4"/>
  <c r="EV19" i="4"/>
  <c r="EL47" i="4"/>
  <c r="FB47" i="4"/>
  <c r="EL8" i="4"/>
  <c r="FB8" i="4"/>
  <c r="FB25" i="4"/>
  <c r="EL25" i="4"/>
  <c r="EG53" i="4"/>
  <c r="EW53" i="4"/>
  <c r="EG21" i="4"/>
  <c r="EW21" i="4"/>
  <c r="EG23" i="4"/>
  <c r="EW23" i="4"/>
  <c r="EG10" i="4"/>
  <c r="EW10" i="4"/>
  <c r="EG11" i="4"/>
  <c r="EW11" i="4"/>
  <c r="EG52" i="4"/>
  <c r="EW52" i="4"/>
  <c r="EI49" i="4"/>
  <c r="EY49" i="4"/>
  <c r="EI45" i="4"/>
  <c r="EY45" i="4"/>
  <c r="EI10" i="4"/>
  <c r="EY10" i="4"/>
  <c r="EI38" i="4"/>
  <c r="EY38" i="4"/>
  <c r="EM62" i="4"/>
  <c r="FC62" i="4"/>
  <c r="EM36" i="4"/>
  <c r="FC36" i="4"/>
  <c r="EM65" i="4"/>
  <c r="FC65" i="4"/>
  <c r="EM58" i="4"/>
  <c r="FC58" i="4"/>
  <c r="EM34" i="4"/>
  <c r="FC34" i="4"/>
  <c r="EK57" i="4"/>
  <c r="FA57" i="4"/>
  <c r="EK25" i="4"/>
  <c r="FA25" i="4"/>
  <c r="EK43" i="4"/>
  <c r="FA43" i="4"/>
  <c r="EK23" i="4"/>
  <c r="FA23" i="4"/>
  <c r="EK20" i="4"/>
  <c r="FA20" i="4"/>
  <c r="EJ20" i="4"/>
  <c r="EZ20" i="4"/>
  <c r="EJ26" i="4"/>
  <c r="EZ26" i="4"/>
  <c r="EJ17" i="4"/>
  <c r="EZ17" i="4"/>
  <c r="EJ22" i="4"/>
  <c r="EZ22" i="4"/>
  <c r="EJ23" i="4"/>
  <c r="EZ23" i="4"/>
  <c r="EK60" i="4"/>
  <c r="FA60" i="4"/>
  <c r="EK47" i="4"/>
  <c r="FA47" i="4"/>
  <c r="EK56" i="4"/>
  <c r="FA56" i="4"/>
  <c r="EJ47" i="4"/>
  <c r="EZ47" i="4"/>
  <c r="EX57" i="4"/>
  <c r="EH57" i="4"/>
  <c r="EF63" i="4"/>
  <c r="EV63" i="4"/>
  <c r="EF27" i="4"/>
  <c r="EV27" i="4"/>
  <c r="EL10" i="4"/>
  <c r="FB10" i="4"/>
  <c r="EL23" i="4"/>
  <c r="FB23" i="4"/>
  <c r="FB9" i="4"/>
  <c r="EL9" i="4"/>
  <c r="EW64" i="4"/>
  <c r="EG64" i="4"/>
  <c r="EG56" i="4"/>
  <c r="EW56" i="4"/>
  <c r="EI20" i="4"/>
  <c r="EY20" i="4"/>
  <c r="EM53" i="4"/>
  <c r="FC53" i="4"/>
  <c r="EM12" i="4"/>
  <c r="FC12" i="4"/>
  <c r="EM38" i="4"/>
  <c r="FC38" i="4"/>
  <c r="EK17" i="4"/>
  <c r="FA17" i="4"/>
  <c r="EK64" i="4"/>
  <c r="FA64" i="4"/>
  <c r="EJ60" i="4"/>
  <c r="EZ60" i="4"/>
  <c r="EJ42" i="4"/>
  <c r="EZ42" i="4"/>
  <c r="EJ31" i="4"/>
  <c r="EZ31" i="4"/>
  <c r="EH14" i="4"/>
  <c r="EX14" i="4"/>
  <c r="EH8" i="4"/>
  <c r="EX8" i="4"/>
  <c r="EH39" i="4"/>
  <c r="EX39" i="4"/>
  <c r="EX61" i="4"/>
  <c r="EH61" i="4"/>
  <c r="EH21" i="4"/>
  <c r="EX21" i="4"/>
  <c r="EF46" i="4"/>
  <c r="EV46" i="4"/>
  <c r="EF34" i="4"/>
  <c r="EV34" i="4"/>
  <c r="EF11" i="4"/>
  <c r="EV11" i="4"/>
  <c r="EF51" i="4"/>
  <c r="EV51" i="4"/>
  <c r="EL43" i="4"/>
  <c r="FB43" i="4"/>
  <c r="EL11" i="4"/>
  <c r="FB11" i="4"/>
  <c r="EL65" i="4"/>
  <c r="FB65" i="4"/>
  <c r="EL49" i="4"/>
  <c r="FB49" i="4"/>
  <c r="EG47" i="4"/>
  <c r="EW47" i="4"/>
  <c r="EG35" i="4"/>
  <c r="EW35" i="4"/>
  <c r="EG8" i="4"/>
  <c r="EW8" i="4"/>
  <c r="EW36" i="4"/>
  <c r="EG36" i="4"/>
  <c r="EI11" i="4"/>
  <c r="EY11" i="4"/>
  <c r="EI9" i="4"/>
  <c r="EY9" i="4"/>
  <c r="EI40" i="4"/>
  <c r="EY40" i="4"/>
  <c r="EI62" i="4"/>
  <c r="EY62" i="4"/>
  <c r="EI30" i="4"/>
  <c r="EY30" i="4"/>
  <c r="EM29" i="4"/>
  <c r="FC29" i="4"/>
  <c r="EM48" i="4"/>
  <c r="FC48" i="4"/>
  <c r="EM16" i="4"/>
  <c r="FC16" i="4"/>
  <c r="EM25" i="4"/>
  <c r="FC25" i="4"/>
  <c r="EM22" i="4"/>
  <c r="FC22" i="4"/>
  <c r="EK35" i="4"/>
  <c r="FA35" i="4"/>
  <c r="EK8" i="4"/>
  <c r="FA8" i="4"/>
  <c r="EJ46" i="4"/>
  <c r="EZ46" i="4"/>
  <c r="EJ19" i="4"/>
  <c r="EZ19" i="4"/>
  <c r="EF55" i="4"/>
  <c r="EV55" i="4"/>
  <c r="EG61" i="4"/>
  <c r="EW61" i="4"/>
  <c r="EG48" i="4"/>
  <c r="EW48" i="4"/>
  <c r="EI65" i="4"/>
  <c r="EY65" i="4"/>
  <c r="EI61" i="4"/>
  <c r="EY61" i="4"/>
  <c r="EM17" i="4"/>
  <c r="FC17" i="4"/>
  <c r="EH34" i="4"/>
  <c r="EX34" i="4"/>
  <c r="EH59" i="4"/>
  <c r="EX59" i="4"/>
  <c r="EH27" i="4"/>
  <c r="EX27" i="4"/>
  <c r="EF48" i="4"/>
  <c r="EV48" i="4"/>
  <c r="EL18" i="4"/>
  <c r="FB18" i="4"/>
  <c r="EL28" i="4"/>
  <c r="FB28" i="4"/>
  <c r="EL15" i="4"/>
  <c r="FB15" i="4"/>
  <c r="EG42" i="4"/>
  <c r="EW42" i="4"/>
  <c r="EI31" i="4"/>
  <c r="EY31" i="4"/>
  <c r="EI60" i="4"/>
  <c r="EY60" i="4"/>
  <c r="EM43" i="4"/>
  <c r="FC43" i="4"/>
  <c r="EK22" i="4"/>
  <c r="FA22" i="4"/>
  <c r="EJ16" i="4"/>
  <c r="EZ16" i="4"/>
  <c r="EJ45" i="4"/>
  <c r="EZ45" i="4"/>
  <c r="EH32" i="4"/>
  <c r="EX32" i="4"/>
  <c r="EV56" i="4"/>
  <c r="EF56" i="4"/>
  <c r="EI23" i="4"/>
  <c r="EY23" i="4"/>
  <c r="EJ25" i="4"/>
  <c r="EZ25" i="4"/>
  <c r="EF60" i="4"/>
  <c r="EV60" i="4"/>
  <c r="EF28" i="4"/>
  <c r="EV28" i="4"/>
  <c r="EF57" i="4"/>
  <c r="EV57" i="4"/>
  <c r="EF25" i="4"/>
  <c r="EV25" i="4"/>
  <c r="EL14" i="4"/>
  <c r="FB14" i="4"/>
  <c r="EG65" i="4"/>
  <c r="EW65" i="4"/>
  <c r="EG22" i="4"/>
  <c r="EW22" i="4"/>
  <c r="EI43" i="4"/>
  <c r="EY43" i="4"/>
  <c r="EI8" i="4"/>
  <c r="EY8" i="4"/>
  <c r="EM55" i="4"/>
  <c r="FC55" i="4"/>
  <c r="EJ32" i="4"/>
  <c r="EZ32" i="4"/>
  <c r="EH10" i="4"/>
  <c r="EX10" i="4"/>
  <c r="EH60" i="4"/>
  <c r="EX60" i="4"/>
  <c r="EF37" i="4"/>
  <c r="EV37" i="4"/>
  <c r="EG50" i="4"/>
  <c r="EW50" i="4"/>
  <c r="EH31" i="4"/>
  <c r="EX31" i="4"/>
  <c r="EH41" i="4"/>
  <c r="EX41" i="4"/>
  <c r="EF50" i="4"/>
  <c r="EV50" i="4"/>
  <c r="EF39" i="4"/>
  <c r="EV39" i="4"/>
  <c r="EL61" i="4"/>
  <c r="FB61" i="4"/>
  <c r="FB17" i="4"/>
  <c r="EL17" i="4"/>
  <c r="EG9" i="4"/>
  <c r="EW9" i="4"/>
  <c r="EG40" i="4"/>
  <c r="EW40" i="4"/>
  <c r="EI64" i="4"/>
  <c r="EY64" i="4"/>
  <c r="EI53" i="4"/>
  <c r="EY53" i="4"/>
  <c r="EI26" i="4"/>
  <c r="EY26" i="4"/>
  <c r="EM13" i="4"/>
  <c r="FC13" i="4"/>
  <c r="EM8" i="4"/>
  <c r="FC8" i="4"/>
  <c r="EM50" i="4"/>
  <c r="FC50" i="4"/>
  <c r="EK51" i="4"/>
  <c r="FA51" i="4"/>
  <c r="EK52" i="4"/>
  <c r="FA52" i="4"/>
  <c r="EJ59" i="4"/>
  <c r="EZ59" i="4"/>
  <c r="EJ43" i="4"/>
  <c r="EZ43" i="4"/>
  <c r="EJ14" i="4"/>
  <c r="EZ14" i="4"/>
  <c r="EF8" i="4"/>
  <c r="EV8" i="4"/>
  <c r="EI33" i="4"/>
  <c r="EY33" i="4"/>
  <c r="EM49" i="4"/>
  <c r="FC49" i="4"/>
  <c r="EK59" i="4"/>
  <c r="FA59" i="4"/>
  <c r="EJ44" i="4"/>
  <c r="EZ44" i="4"/>
  <c r="EJ9" i="4"/>
  <c r="EZ9" i="4"/>
  <c r="EH12" i="4"/>
  <c r="EX12" i="4"/>
  <c r="EF54" i="4"/>
  <c r="EV54" i="4"/>
  <c r="EF42" i="4"/>
  <c r="EV42" i="4"/>
  <c r="EF15" i="4"/>
  <c r="EV15" i="4"/>
  <c r="EL31" i="4"/>
  <c r="FB31" i="4"/>
  <c r="FB13" i="4"/>
  <c r="EL13" i="4"/>
  <c r="EG37" i="4"/>
  <c r="EW37" i="4"/>
  <c r="EG43" i="4"/>
  <c r="EW43" i="4"/>
  <c r="EG32" i="4"/>
  <c r="EW32" i="4"/>
  <c r="EI15" i="4"/>
  <c r="EY15" i="4"/>
  <c r="EI44" i="4"/>
  <c r="EY44" i="4"/>
  <c r="EI12" i="4"/>
  <c r="EY12" i="4"/>
  <c r="EI46" i="4"/>
  <c r="EY46" i="4"/>
  <c r="EM37" i="4"/>
  <c r="FC37" i="4"/>
  <c r="EM52" i="4"/>
  <c r="FC52" i="4"/>
  <c r="EM33" i="4"/>
  <c r="FC33" i="4"/>
  <c r="EM26" i="4"/>
  <c r="FC26" i="4"/>
  <c r="EK9" i="4"/>
  <c r="FA9" i="4"/>
  <c r="EK28" i="4"/>
  <c r="FA28" i="4"/>
  <c r="EJ54" i="4"/>
  <c r="EZ54" i="4"/>
  <c r="EJ51" i="4"/>
  <c r="EZ51" i="4"/>
  <c r="EJ13" i="4"/>
  <c r="EZ13" i="4"/>
  <c r="EL45" i="4"/>
  <c r="FB45" i="4"/>
  <c r="EI58" i="4"/>
  <c r="EY58" i="4"/>
  <c r="EM60" i="4"/>
  <c r="FC60" i="4"/>
  <c r="EK49" i="4"/>
  <c r="FA49" i="4"/>
  <c r="EK14" i="4"/>
  <c r="FA14" i="4"/>
  <c r="EJ63" i="4"/>
  <c r="EZ63" i="4"/>
  <c r="EH55" i="4"/>
  <c r="EX55" i="4"/>
  <c r="EH17" i="4"/>
  <c r="EX17" i="4"/>
  <c r="EF14" i="4"/>
  <c r="EV14" i="4"/>
  <c r="EF9" i="4"/>
  <c r="EV9" i="4"/>
  <c r="EF43" i="4"/>
  <c r="EV43" i="4"/>
  <c r="EL59" i="4"/>
  <c r="FB59" i="4"/>
  <c r="FB21" i="4"/>
  <c r="EL21" i="4"/>
  <c r="EG17" i="4"/>
  <c r="EW17" i="4"/>
  <c r="EG60" i="4"/>
  <c r="EW60" i="4"/>
  <c r="EI41" i="4"/>
  <c r="EY41" i="4"/>
  <c r="EI24" i="4"/>
  <c r="EY24" i="4"/>
  <c r="EI50" i="4"/>
  <c r="EY50" i="4"/>
  <c r="EM64" i="4"/>
  <c r="FC64" i="4"/>
  <c r="EM32" i="4"/>
  <c r="FC32" i="4"/>
  <c r="EM46" i="4"/>
  <c r="FC46" i="4"/>
  <c r="EM18" i="4"/>
  <c r="FC18" i="4"/>
  <c r="EK15" i="4"/>
  <c r="FA15" i="4"/>
  <c r="EJ50" i="4"/>
  <c r="EZ50" i="4"/>
  <c r="EJ11" i="4"/>
  <c r="EZ11" i="4"/>
  <c r="EH13" i="4"/>
  <c r="EX13" i="4"/>
  <c r="EF38" i="4"/>
  <c r="EV38" i="4"/>
  <c r="EL12" i="4"/>
  <c r="FB12" i="4"/>
  <c r="EL57" i="4"/>
  <c r="FB57" i="4"/>
  <c r="EG59" i="4"/>
  <c r="EW59" i="4"/>
  <c r="EI52" i="4"/>
  <c r="EY52" i="4"/>
  <c r="EI18" i="4"/>
  <c r="EY18" i="4"/>
  <c r="EM44" i="4"/>
  <c r="FC44" i="4"/>
  <c r="EH38" i="4"/>
  <c r="EX38" i="4"/>
  <c r="EF36" i="4"/>
  <c r="EV36" i="4"/>
  <c r="EF65" i="4"/>
  <c r="EV65" i="4"/>
  <c r="EL64" i="4"/>
  <c r="FB64" i="4"/>
  <c r="EG41" i="4"/>
  <c r="EW41" i="4"/>
  <c r="EG62" i="4"/>
  <c r="EW62" i="4"/>
  <c r="EM15" i="4"/>
  <c r="FC15" i="4"/>
  <c r="EK26" i="4"/>
  <c r="FA26" i="4"/>
  <c r="EH28" i="4"/>
  <c r="EX28" i="4"/>
  <c r="EL58" i="4"/>
  <c r="FB58" i="4"/>
  <c r="EL44" i="4"/>
  <c r="FB44" i="4"/>
  <c r="EL24" i="4"/>
  <c r="FB24" i="4"/>
  <c r="EG34" i="4"/>
  <c r="EW34" i="4"/>
  <c r="EM51" i="4"/>
  <c r="FC51" i="4"/>
  <c r="EK30" i="4"/>
  <c r="FA30" i="4"/>
  <c r="EH50" i="4"/>
  <c r="EX50" i="4"/>
  <c r="EH18" i="4"/>
  <c r="EX18" i="4"/>
  <c r="EH43" i="4"/>
  <c r="EX43" i="4"/>
  <c r="EH11" i="4"/>
  <c r="EX11" i="4"/>
  <c r="EV64" i="4"/>
  <c r="EF64" i="4"/>
  <c r="EF32" i="4"/>
  <c r="EV32" i="4"/>
  <c r="EF61" i="4"/>
  <c r="EV61" i="4"/>
  <c r="EF29" i="4"/>
  <c r="EV29" i="4"/>
  <c r="EL34" i="4"/>
  <c r="FB34" i="4"/>
  <c r="EL60" i="4"/>
  <c r="FB60" i="4"/>
  <c r="EL40" i="4"/>
  <c r="FB40" i="4"/>
  <c r="EG58" i="4"/>
  <c r="EW58" i="4"/>
  <c r="EG26" i="4"/>
  <c r="EW26" i="4"/>
  <c r="EI47" i="4"/>
  <c r="EY47" i="4"/>
  <c r="FC59" i="4"/>
  <c r="EM59" i="4"/>
  <c r="EM27" i="4"/>
  <c r="FC27" i="4"/>
  <c r="EK38" i="4"/>
  <c r="FA38" i="4"/>
  <c r="EJ36" i="4"/>
  <c r="EZ36" i="4"/>
  <c r="EJ65" i="4"/>
  <c r="EZ65" i="4"/>
  <c r="EJ33" i="4"/>
  <c r="EZ33" i="4"/>
  <c r="EK34" i="4"/>
  <c r="FA34" i="4"/>
  <c r="EJ48" i="4"/>
  <c r="EZ48" i="4"/>
  <c r="EH42" i="4"/>
  <c r="EX42" i="4"/>
  <c r="EH19" i="4"/>
  <c r="EX19" i="4"/>
  <c r="EF24" i="4"/>
  <c r="EV24" i="4"/>
  <c r="EL42" i="4"/>
  <c r="FB42" i="4"/>
  <c r="EG18" i="4"/>
  <c r="EW18" i="4"/>
  <c r="EJ28" i="4"/>
  <c r="EZ28" i="4"/>
  <c r="EJ57" i="4"/>
  <c r="EZ57" i="4"/>
  <c r="EH62" i="4"/>
  <c r="EX62" i="4"/>
  <c r="EH30" i="4"/>
  <c r="EX30" i="4"/>
  <c r="EH40" i="4"/>
  <c r="EX40" i="4"/>
  <c r="EH36" i="4"/>
  <c r="EX36" i="4"/>
  <c r="EV44" i="4"/>
  <c r="EF44" i="4"/>
  <c r="EF12" i="4"/>
  <c r="EV12" i="4"/>
  <c r="EF41" i="4"/>
  <c r="EV41" i="4"/>
  <c r="EL62" i="4"/>
  <c r="FB62" i="4"/>
  <c r="EL30" i="4"/>
  <c r="FB30" i="4"/>
  <c r="EL52" i="4"/>
  <c r="FB52" i="4"/>
  <c r="EL32" i="4"/>
  <c r="FB32" i="4"/>
  <c r="EG38" i="4"/>
  <c r="EW38" i="4"/>
  <c r="EI59" i="4"/>
  <c r="EY59" i="4"/>
  <c r="EI27" i="4"/>
  <c r="EY27" i="4"/>
  <c r="EM39" i="4"/>
  <c r="FC39" i="4"/>
  <c r="EK50" i="4"/>
  <c r="FA50" i="4"/>
  <c r="EJ64" i="4"/>
  <c r="EZ64" i="4"/>
  <c r="EJ29" i="4"/>
  <c r="EZ29" i="4"/>
  <c r="EH58" i="4"/>
  <c r="EX58" i="4"/>
  <c r="EH51" i="4"/>
  <c r="EX51" i="4"/>
  <c r="EF21" i="4"/>
  <c r="EV21" i="4"/>
  <c r="EI55" i="4"/>
  <c r="EY55" i="4"/>
  <c r="GC31" i="4"/>
  <c r="GY31" i="4" s="1"/>
  <c r="GC32" i="4"/>
  <c r="GY32" i="4" s="1"/>
  <c r="GC29" i="4"/>
  <c r="GY29" i="4" s="1"/>
  <c r="GC9" i="4"/>
  <c r="GY9" i="4" s="1"/>
  <c r="GC30" i="4"/>
  <c r="GY30" i="4" s="1"/>
  <c r="GC13" i="4"/>
  <c r="GY13" i="4" s="1"/>
  <c r="GC23" i="4"/>
  <c r="GY23" i="4" s="1"/>
  <c r="GC17" i="4"/>
  <c r="GY17" i="4" s="1"/>
  <c r="GC15" i="4"/>
  <c r="GY15" i="4" s="1"/>
  <c r="GC33" i="4"/>
  <c r="GY33" i="4" s="1"/>
  <c r="GC25" i="4"/>
  <c r="GY25" i="4" s="1"/>
  <c r="GC18" i="4"/>
  <c r="GY18" i="4" s="1"/>
  <c r="GC22" i="4"/>
  <c r="GY22" i="4" s="1"/>
  <c r="GC19" i="4"/>
  <c r="GY19" i="4" s="1"/>
  <c r="GC26" i="4"/>
  <c r="GY26" i="4" s="1"/>
  <c r="GC11" i="4"/>
  <c r="GY11" i="4" s="1"/>
  <c r="GC16" i="4"/>
  <c r="GY16" i="4" s="1"/>
  <c r="GC24" i="4"/>
  <c r="GY24" i="4" s="1"/>
  <c r="GC10" i="4"/>
  <c r="GC12" i="4"/>
  <c r="GY12" i="4" s="1"/>
  <c r="GC14" i="4"/>
  <c r="GY14" i="4" s="1"/>
  <c r="GC20" i="4"/>
  <c r="GY20" i="4" s="1"/>
  <c r="GC27" i="4"/>
  <c r="GY27" i="4" s="1"/>
  <c r="GC8" i="4"/>
  <c r="GY8" i="4" s="1"/>
  <c r="GC21" i="4"/>
  <c r="GY21" i="4" s="1"/>
  <c r="GC28" i="4"/>
  <c r="GY28" i="4" s="1"/>
  <c r="GB26" i="4"/>
  <c r="GQ26" i="4" s="1"/>
  <c r="GB25" i="4"/>
  <c r="GQ25" i="4" s="1"/>
  <c r="GB9" i="4"/>
  <c r="GQ9" i="4" s="1"/>
  <c r="GB18" i="4"/>
  <c r="GQ18" i="4" s="1"/>
  <c r="GB24" i="4"/>
  <c r="GQ24" i="4" s="1"/>
  <c r="GB11" i="4"/>
  <c r="GQ11" i="4" s="1"/>
  <c r="GB33" i="4"/>
  <c r="GQ33" i="4" s="1"/>
  <c r="GB31" i="4"/>
  <c r="GQ31" i="4" s="1"/>
  <c r="GB23" i="4"/>
  <c r="GQ23" i="4" s="1"/>
  <c r="GB21" i="4"/>
  <c r="GQ21" i="4" s="1"/>
  <c r="GB19" i="4"/>
  <c r="GQ19" i="4" s="1"/>
  <c r="GB12" i="4"/>
  <c r="GQ12" i="4" s="1"/>
  <c r="GB14" i="4"/>
  <c r="GQ14" i="4" s="1"/>
  <c r="GB15" i="4"/>
  <c r="GQ15" i="4" s="1"/>
  <c r="GB32" i="4"/>
  <c r="GQ32" i="4" s="1"/>
  <c r="GB17" i="4"/>
  <c r="GQ17" i="4" s="1"/>
  <c r="GB29" i="4"/>
  <c r="GQ29" i="4" s="1"/>
  <c r="GB22" i="4"/>
  <c r="GQ22" i="4" s="1"/>
  <c r="GB27" i="4"/>
  <c r="GQ27" i="4" s="1"/>
  <c r="GB13" i="4"/>
  <c r="GQ13" i="4" s="1"/>
  <c r="GB30" i="4"/>
  <c r="GQ30" i="4" s="1"/>
  <c r="GB20" i="4"/>
  <c r="GQ20" i="4" s="1"/>
  <c r="GB16" i="4"/>
  <c r="GQ16" i="4" s="1"/>
  <c r="GB8" i="4"/>
  <c r="GQ8" i="4" s="1"/>
  <c r="GB28" i="4"/>
  <c r="GQ28" i="4" s="1"/>
  <c r="GB10" i="4"/>
  <c r="GQ10" i="4" s="1"/>
  <c r="FX33" i="4"/>
  <c r="HO33" i="4"/>
  <c r="FY33" i="4"/>
  <c r="FY32" i="4"/>
  <c r="HO32" i="4"/>
  <c r="FX32" i="4"/>
  <c r="HO31" i="4"/>
  <c r="FY31" i="4"/>
  <c r="FX31" i="4"/>
  <c r="FY30" i="4"/>
  <c r="HO30" i="4"/>
  <c r="FX30" i="4"/>
  <c r="FX29" i="4"/>
  <c r="HO29" i="4"/>
  <c r="FY29" i="4"/>
  <c r="FX28" i="4"/>
  <c r="HO28" i="4"/>
  <c r="FY28" i="4"/>
  <c r="FX27" i="4"/>
  <c r="FY27" i="4"/>
  <c r="HO27" i="4"/>
  <c r="FY26" i="4"/>
  <c r="HO26" i="4"/>
  <c r="FX26" i="4"/>
  <c r="FX24" i="4"/>
  <c r="FY24" i="4"/>
  <c r="HO24" i="4"/>
  <c r="FX25" i="4"/>
  <c r="HO25" i="4"/>
  <c r="FY25" i="4"/>
  <c r="HO23" i="4"/>
  <c r="FY23" i="4"/>
  <c r="FX23" i="4"/>
  <c r="GD35" i="4"/>
  <c r="GD49" i="4"/>
  <c r="GD60" i="4"/>
  <c r="GD64" i="4"/>
  <c r="FX18" i="4"/>
  <c r="FY16" i="4"/>
  <c r="HO16" i="4"/>
  <c r="FX15" i="4"/>
  <c r="FY22" i="4"/>
  <c r="HO22" i="4"/>
  <c r="FX12" i="4"/>
  <c r="FY14" i="4"/>
  <c r="HO14" i="4"/>
  <c r="HO17" i="4"/>
  <c r="FY17" i="4"/>
  <c r="FY12" i="4"/>
  <c r="HO12" i="4"/>
  <c r="FX11" i="4"/>
  <c r="FY11" i="4"/>
  <c r="HO11" i="4"/>
  <c r="FX20" i="4"/>
  <c r="FY21" i="4"/>
  <c r="HO21" i="4"/>
  <c r="FX16" i="4"/>
  <c r="FX21" i="4"/>
  <c r="FX17" i="4"/>
  <c r="HO19" i="4"/>
  <c r="FY19" i="4"/>
  <c r="FX14" i="4"/>
  <c r="FY20" i="4"/>
  <c r="HO20" i="4"/>
  <c r="FX22" i="4"/>
  <c r="FX13" i="4"/>
  <c r="FX19" i="4"/>
  <c r="FY15" i="4"/>
  <c r="HO15" i="4"/>
  <c r="HP15" i="4" s="1"/>
  <c r="HO13" i="4"/>
  <c r="FY13" i="4"/>
  <c r="FY18" i="4"/>
  <c r="HO18" i="4"/>
  <c r="GD42" i="4"/>
  <c r="GE10" i="4"/>
  <c r="GD59" i="4"/>
  <c r="GD53" i="4"/>
  <c r="GD36" i="4"/>
  <c r="GD58" i="4"/>
  <c r="GD65" i="4"/>
  <c r="GD48" i="4"/>
  <c r="GD62" i="4"/>
  <c r="GD47" i="4"/>
  <c r="GE29" i="4"/>
  <c r="GE25" i="4"/>
  <c r="GE16" i="4"/>
  <c r="GE54" i="4"/>
  <c r="GE42" i="4"/>
  <c r="GD57" i="4"/>
  <c r="GE43" i="4"/>
  <c r="GE8" i="4"/>
  <c r="GE55" i="4"/>
  <c r="GE37" i="4"/>
  <c r="GE65" i="4"/>
  <c r="GD39" i="4"/>
  <c r="GE64" i="4"/>
  <c r="GE53" i="4"/>
  <c r="GE34" i="4"/>
  <c r="GD61" i="4"/>
  <c r="GE63" i="4"/>
  <c r="GE28" i="4"/>
  <c r="GD41" i="4"/>
  <c r="GE27" i="4"/>
  <c r="GD37" i="4"/>
  <c r="GE56" i="4"/>
  <c r="GE22" i="4"/>
  <c r="GE35" i="4"/>
  <c r="GE14" i="4"/>
  <c r="GE17" i="4"/>
  <c r="GE12" i="4"/>
  <c r="GE46" i="4"/>
  <c r="GD56" i="4"/>
  <c r="GE23" i="4"/>
  <c r="GD46" i="4"/>
  <c r="GE11" i="4"/>
  <c r="GE40" i="4"/>
  <c r="GE62" i="4"/>
  <c r="GE52" i="4"/>
  <c r="GE21" i="4"/>
  <c r="GD45" i="4"/>
  <c r="GE47" i="4"/>
  <c r="GE58" i="4"/>
  <c r="GE48" i="4"/>
  <c r="GD52" i="4"/>
  <c r="GE19" i="4"/>
  <c r="GE33" i="4"/>
  <c r="GD54" i="4"/>
  <c r="GE45" i="4"/>
  <c r="GE38" i="4"/>
  <c r="GD43" i="4"/>
  <c r="GE41" i="4"/>
  <c r="GE24" i="4"/>
  <c r="GE50" i="4"/>
  <c r="GD55" i="4"/>
  <c r="GE61" i="4"/>
  <c r="GE57" i="4"/>
  <c r="GE32" i="4"/>
  <c r="GE26" i="4"/>
  <c r="GE31" i="4"/>
  <c r="GE60" i="4"/>
  <c r="GD63" i="4"/>
  <c r="GE20" i="4"/>
  <c r="GD44" i="4"/>
  <c r="GE59" i="4"/>
  <c r="GD40" i="4"/>
  <c r="GE51" i="4"/>
  <c r="GE49" i="4"/>
  <c r="GE39" i="4"/>
  <c r="GD50" i="4"/>
  <c r="GE36" i="4"/>
  <c r="GE15" i="4"/>
  <c r="GE44" i="4"/>
  <c r="GE13" i="4"/>
  <c r="GD34" i="4"/>
  <c r="GD51" i="4"/>
  <c r="GE9" i="4"/>
  <c r="GE30" i="4"/>
  <c r="GD38" i="4"/>
  <c r="GE18" i="4"/>
  <c r="FX8" i="4"/>
  <c r="FX10" i="4"/>
  <c r="FY9" i="4"/>
  <c r="FY8" i="4"/>
  <c r="GY10" i="4"/>
  <c r="FY10" i="4"/>
  <c r="FX9" i="4"/>
  <c r="DW3" i="4"/>
  <c r="DV3" i="4"/>
  <c r="DU3" i="4"/>
  <c r="DT3" i="4"/>
  <c r="DS3" i="4"/>
  <c r="DR3" i="4"/>
  <c r="DQ3" i="4"/>
  <c r="DP3" i="4"/>
  <c r="FT15" i="4"/>
  <c r="GI15" i="4" s="1"/>
  <c r="DX15" i="4"/>
  <c r="FT13" i="4"/>
  <c r="GI13" i="4" s="1"/>
  <c r="DX13" i="4"/>
  <c r="DX45" i="4"/>
  <c r="FT45" i="4"/>
  <c r="GI45" i="4" s="1"/>
  <c r="FT22" i="4"/>
  <c r="GI22" i="4" s="1"/>
  <c r="DX22" i="4"/>
  <c r="DX48" i="4"/>
  <c r="FT48" i="4"/>
  <c r="GI48" i="4" s="1"/>
  <c r="FT55" i="4"/>
  <c r="GI55" i="4" s="1"/>
  <c r="DX55" i="4"/>
  <c r="FT27" i="4"/>
  <c r="GI27" i="4" s="1"/>
  <c r="DX27" i="4"/>
  <c r="FT31" i="4"/>
  <c r="GI31" i="4" s="1"/>
  <c r="DX31" i="4"/>
  <c r="FT18" i="4"/>
  <c r="GI18" i="4" s="1"/>
  <c r="DX18" i="4"/>
  <c r="FT50" i="4"/>
  <c r="GI50" i="4" s="1"/>
  <c r="DX50" i="4"/>
  <c r="DX17" i="4"/>
  <c r="FT17" i="4"/>
  <c r="GI17" i="4" s="1"/>
  <c r="DX33" i="4"/>
  <c r="FT33" i="4"/>
  <c r="GI33" i="4" s="1"/>
  <c r="DX49" i="4"/>
  <c r="FT49" i="4"/>
  <c r="GI49" i="4" s="1"/>
  <c r="DX65" i="4"/>
  <c r="FT65" i="4"/>
  <c r="GI65" i="4" s="1"/>
  <c r="FT30" i="4"/>
  <c r="GI30" i="4" s="1"/>
  <c r="DX30" i="4"/>
  <c r="FT62" i="4"/>
  <c r="GI62" i="4" s="1"/>
  <c r="DX62" i="4"/>
  <c r="DX20" i="4"/>
  <c r="FT20" i="4"/>
  <c r="GI20" i="4" s="1"/>
  <c r="DX36" i="4"/>
  <c r="FT36" i="4"/>
  <c r="GI36" i="4" s="1"/>
  <c r="DX52" i="4"/>
  <c r="FT52" i="4"/>
  <c r="GI52" i="4" s="1"/>
  <c r="FT51" i="4"/>
  <c r="GI51" i="4" s="1"/>
  <c r="DX51" i="4"/>
  <c r="FT10" i="4"/>
  <c r="GI10" i="4" s="1"/>
  <c r="DX10" i="4"/>
  <c r="DX29" i="4"/>
  <c r="FT29" i="4"/>
  <c r="GI29" i="4" s="1"/>
  <c r="DX61" i="4"/>
  <c r="FT61" i="4"/>
  <c r="GI61" i="4" s="1"/>
  <c r="FT54" i="4"/>
  <c r="GI54" i="4" s="1"/>
  <c r="DX54" i="4"/>
  <c r="DX32" i="4"/>
  <c r="FT32" i="4"/>
  <c r="GI32" i="4" s="1"/>
  <c r="DX64" i="4"/>
  <c r="FT64" i="4"/>
  <c r="GI64" i="4" s="1"/>
  <c r="FT19" i="4"/>
  <c r="GI19" i="4" s="1"/>
  <c r="DX19" i="4"/>
  <c r="FT43" i="4"/>
  <c r="GI43" i="4" s="1"/>
  <c r="DX43" i="4"/>
  <c r="FT47" i="4"/>
  <c r="GI47" i="4" s="1"/>
  <c r="DX47" i="4"/>
  <c r="FT26" i="4"/>
  <c r="GI26" i="4" s="1"/>
  <c r="DX26" i="4"/>
  <c r="FT58" i="4"/>
  <c r="GI58" i="4" s="1"/>
  <c r="DX58" i="4"/>
  <c r="DX21" i="4"/>
  <c r="FT21" i="4"/>
  <c r="GI21" i="4" s="1"/>
  <c r="DX37" i="4"/>
  <c r="FT37" i="4"/>
  <c r="GI37" i="4" s="1"/>
  <c r="DX53" i="4"/>
  <c r="FT53" i="4"/>
  <c r="GI53" i="4" s="1"/>
  <c r="FT63" i="4"/>
  <c r="GI63" i="4" s="1"/>
  <c r="DX63" i="4"/>
  <c r="FT38" i="4"/>
  <c r="GI38" i="4" s="1"/>
  <c r="DX38" i="4"/>
  <c r="FT8" i="4"/>
  <c r="GI8" i="4" s="1"/>
  <c r="DX8" i="4"/>
  <c r="DX24" i="4"/>
  <c r="FT24" i="4"/>
  <c r="GI24" i="4" s="1"/>
  <c r="DX40" i="4"/>
  <c r="FT40" i="4"/>
  <c r="GI40" i="4" s="1"/>
  <c r="DX56" i="4"/>
  <c r="FT56" i="4"/>
  <c r="GI56" i="4" s="1"/>
  <c r="FT23" i="4"/>
  <c r="GI23" i="4" s="1"/>
  <c r="DX23" i="4"/>
  <c r="FT42" i="4"/>
  <c r="GI42" i="4" s="1"/>
  <c r="DX42" i="4"/>
  <c r="DX16" i="4"/>
  <c r="FT16" i="4"/>
  <c r="GI16" i="4" s="1"/>
  <c r="FT11" i="4"/>
  <c r="GI11" i="4" s="1"/>
  <c r="DX11" i="4"/>
  <c r="FT35" i="4"/>
  <c r="GI35" i="4" s="1"/>
  <c r="DX35" i="4"/>
  <c r="FT39" i="4"/>
  <c r="GI39" i="4" s="1"/>
  <c r="DX39" i="4"/>
  <c r="FT59" i="4"/>
  <c r="GI59" i="4" s="1"/>
  <c r="DX59" i="4"/>
  <c r="FT34" i="4"/>
  <c r="GI34" i="4" s="1"/>
  <c r="DX34" i="4"/>
  <c r="FT9" i="4"/>
  <c r="GI9" i="4" s="1"/>
  <c r="DX9" i="4"/>
  <c r="DX25" i="4"/>
  <c r="FT25" i="4"/>
  <c r="GI25" i="4" s="1"/>
  <c r="DX41" i="4"/>
  <c r="FT41" i="4"/>
  <c r="GI41" i="4" s="1"/>
  <c r="DX57" i="4"/>
  <c r="FT57" i="4"/>
  <c r="GI57" i="4" s="1"/>
  <c r="FT14" i="4"/>
  <c r="GI14" i="4" s="1"/>
  <c r="DX14" i="4"/>
  <c r="FT46" i="4"/>
  <c r="GI46" i="4" s="1"/>
  <c r="DX46" i="4"/>
  <c r="DX12" i="4"/>
  <c r="FT12" i="4"/>
  <c r="GI12" i="4" s="1"/>
  <c r="DX28" i="4"/>
  <c r="FT28" i="4"/>
  <c r="GI28" i="4" s="1"/>
  <c r="DX44" i="4"/>
  <c r="FT44" i="4"/>
  <c r="GI44" i="4" s="1"/>
  <c r="DX60" i="4"/>
  <c r="FT60" i="4"/>
  <c r="GI60" i="4" s="1"/>
  <c r="FD14" i="4" l="1"/>
  <c r="EN14" i="4"/>
  <c r="EN9" i="4"/>
  <c r="FD9" i="4"/>
  <c r="EN59" i="4"/>
  <c r="FD59" i="4"/>
  <c r="EN35" i="4"/>
  <c r="FD35" i="4"/>
  <c r="EN23" i="4"/>
  <c r="FD23" i="4"/>
  <c r="EN8" i="4"/>
  <c r="FD8" i="4"/>
  <c r="EN63" i="4"/>
  <c r="FD63" i="4"/>
  <c r="EN58" i="4"/>
  <c r="FD58" i="4"/>
  <c r="EN47" i="4"/>
  <c r="FD47" i="4"/>
  <c r="EN19" i="4"/>
  <c r="FD19" i="4"/>
  <c r="EN10" i="4"/>
  <c r="FD10" i="4"/>
  <c r="FD30" i="4"/>
  <c r="EN30" i="4"/>
  <c r="FD18" i="4"/>
  <c r="EN18" i="4"/>
  <c r="EN27" i="4"/>
  <c r="FD27" i="4"/>
  <c r="EN15" i="4"/>
  <c r="FD15" i="4"/>
  <c r="EN44" i="4"/>
  <c r="FD44" i="4"/>
  <c r="EN12" i="4"/>
  <c r="FD12" i="4"/>
  <c r="EN41" i="4"/>
  <c r="FD41" i="4"/>
  <c r="EN16" i="4"/>
  <c r="FD16" i="4"/>
  <c r="FD40" i="4"/>
  <c r="EN40" i="4"/>
  <c r="EN37" i="4"/>
  <c r="FD37" i="4"/>
  <c r="EN32" i="4"/>
  <c r="FD32" i="4"/>
  <c r="EN61" i="4"/>
  <c r="FD61" i="4"/>
  <c r="EN52" i="4"/>
  <c r="FD52" i="4"/>
  <c r="EN20" i="4"/>
  <c r="FD20" i="4"/>
  <c r="EN49" i="4"/>
  <c r="FD49" i="4"/>
  <c r="EN17" i="4"/>
  <c r="FD17" i="4"/>
  <c r="EN48" i="4"/>
  <c r="FD48" i="4"/>
  <c r="EN45" i="4"/>
  <c r="FD45" i="4"/>
  <c r="EN46" i="4"/>
  <c r="FD46" i="4"/>
  <c r="EN34" i="4"/>
  <c r="FD34" i="4"/>
  <c r="EN39" i="4"/>
  <c r="FD39" i="4"/>
  <c r="EN11" i="4"/>
  <c r="FD11" i="4"/>
  <c r="EN42" i="4"/>
  <c r="FD42" i="4"/>
  <c r="EN38" i="4"/>
  <c r="FD38" i="4"/>
  <c r="EN26" i="4"/>
  <c r="FD26" i="4"/>
  <c r="EN43" i="4"/>
  <c r="FD43" i="4"/>
  <c r="EN54" i="4"/>
  <c r="FD54" i="4"/>
  <c r="EN51" i="4"/>
  <c r="FD51" i="4"/>
  <c r="EN62" i="4"/>
  <c r="FD62" i="4"/>
  <c r="EN50" i="4"/>
  <c r="FD50" i="4"/>
  <c r="EN31" i="4"/>
  <c r="FD31" i="4"/>
  <c r="EN55" i="4"/>
  <c r="FD55" i="4"/>
  <c r="FD22" i="4"/>
  <c r="EN22" i="4"/>
  <c r="EN13" i="4"/>
  <c r="FD13" i="4"/>
  <c r="FD60" i="4"/>
  <c r="EN60" i="4"/>
  <c r="EN28" i="4"/>
  <c r="FD28" i="4"/>
  <c r="EN57" i="4"/>
  <c r="FD57" i="4"/>
  <c r="EN25" i="4"/>
  <c r="FD25" i="4"/>
  <c r="EN56" i="4"/>
  <c r="FD56" i="4"/>
  <c r="EN24" i="4"/>
  <c r="FD24" i="4"/>
  <c r="EN53" i="4"/>
  <c r="FD53" i="4"/>
  <c r="EN21" i="4"/>
  <c r="FD21" i="4"/>
  <c r="EN64" i="4"/>
  <c r="FD64" i="4"/>
  <c r="EN29" i="4"/>
  <c r="FD29" i="4"/>
  <c r="EN36" i="4"/>
  <c r="FD36" i="4"/>
  <c r="EN65" i="4"/>
  <c r="FD65" i="4"/>
  <c r="EN33" i="4"/>
  <c r="FD33" i="4"/>
  <c r="FZ10" i="4"/>
  <c r="FZ9" i="4"/>
  <c r="GJ35" i="4"/>
  <c r="FZ8" i="4"/>
  <c r="GZ28" i="4"/>
  <c r="GZ15" i="4"/>
  <c r="GZ31" i="4"/>
  <c r="GZ11" i="4"/>
  <c r="GZ17" i="4"/>
  <c r="GZ23" i="4"/>
  <c r="GZ19" i="4"/>
  <c r="GZ13" i="4"/>
  <c r="GZ30" i="4"/>
  <c r="GZ26" i="4"/>
  <c r="GZ18" i="4"/>
  <c r="GZ24" i="4"/>
  <c r="GZ27" i="4"/>
  <c r="GZ22" i="4"/>
  <c r="GZ25" i="4"/>
  <c r="GZ33" i="4"/>
  <c r="GZ32" i="4"/>
  <c r="GZ14" i="4"/>
  <c r="GZ20" i="4"/>
  <c r="GZ16" i="4"/>
  <c r="GZ21" i="4"/>
  <c r="GZ12" i="4"/>
  <c r="GZ29" i="4"/>
  <c r="GU12" i="4"/>
  <c r="GR12" i="4"/>
  <c r="GR18" i="4"/>
  <c r="GU18" i="4"/>
  <c r="GR14" i="4"/>
  <c r="GU14" i="4"/>
  <c r="GU27" i="4"/>
  <c r="GR27" i="4"/>
  <c r="GR19" i="4"/>
  <c r="GU19" i="4"/>
  <c r="GU30" i="4"/>
  <c r="GR30" i="4"/>
  <c r="GU22" i="4"/>
  <c r="GR22" i="4"/>
  <c r="GU29" i="4"/>
  <c r="GR29" i="4"/>
  <c r="GU20" i="4"/>
  <c r="GR20" i="4"/>
  <c r="GU17" i="4"/>
  <c r="GR17" i="4"/>
  <c r="GR31" i="4"/>
  <c r="GU31" i="4"/>
  <c r="GR32" i="4"/>
  <c r="GU32" i="4"/>
  <c r="GR23" i="4"/>
  <c r="GU23" i="4"/>
  <c r="GR15" i="4"/>
  <c r="GU15" i="4"/>
  <c r="GR28" i="4"/>
  <c r="GU28" i="4"/>
  <c r="GU26" i="4"/>
  <c r="GR26" i="4"/>
  <c r="GR21" i="4"/>
  <c r="GU21" i="4"/>
  <c r="GR13" i="4"/>
  <c r="GU13" i="4"/>
  <c r="GU16" i="4"/>
  <c r="GR16" i="4"/>
  <c r="GR25" i="4"/>
  <c r="GU25" i="4"/>
  <c r="GU11" i="4"/>
  <c r="GR11" i="4"/>
  <c r="GR24" i="4"/>
  <c r="GU24" i="4"/>
  <c r="GU33" i="4"/>
  <c r="GR33" i="4"/>
  <c r="HP33" i="4"/>
  <c r="FZ33" i="4"/>
  <c r="HW33" i="4"/>
  <c r="HX33" i="4" s="1"/>
  <c r="GH31" i="4"/>
  <c r="FZ32" i="4"/>
  <c r="HW32" i="4"/>
  <c r="HP32" i="4"/>
  <c r="HP31" i="4"/>
  <c r="HW31" i="4"/>
  <c r="FZ31" i="4"/>
  <c r="HP30" i="4"/>
  <c r="FZ30" i="4"/>
  <c r="HW30" i="4"/>
  <c r="HP29" i="4"/>
  <c r="FZ29" i="4"/>
  <c r="HW29" i="4"/>
  <c r="HP28" i="4"/>
  <c r="FZ28" i="4"/>
  <c r="HW28" i="4"/>
  <c r="HP27" i="4"/>
  <c r="FZ27" i="4"/>
  <c r="HW27" i="4"/>
  <c r="FZ26" i="4"/>
  <c r="HW26" i="4"/>
  <c r="HP26" i="4"/>
  <c r="HP24" i="4"/>
  <c r="HW24" i="4"/>
  <c r="FZ24" i="4"/>
  <c r="HW25" i="4"/>
  <c r="FZ25" i="4"/>
  <c r="HP25" i="4"/>
  <c r="HP23" i="4"/>
  <c r="HW23" i="4"/>
  <c r="FZ23" i="4"/>
  <c r="FZ11" i="4"/>
  <c r="FZ12" i="4"/>
  <c r="FZ13" i="4"/>
  <c r="HW12" i="4"/>
  <c r="HW18" i="4"/>
  <c r="HP17" i="4"/>
  <c r="FZ17" i="4"/>
  <c r="FZ14" i="4"/>
  <c r="HP14" i="4"/>
  <c r="HW13" i="4"/>
  <c r="HP19" i="4"/>
  <c r="HW11" i="4"/>
  <c r="HP13" i="4"/>
  <c r="HW21" i="4"/>
  <c r="HX21" i="4" s="1"/>
  <c r="HW22" i="4"/>
  <c r="HW16" i="4"/>
  <c r="HW15" i="4"/>
  <c r="FZ19" i="4"/>
  <c r="HP16" i="4"/>
  <c r="FZ21" i="4"/>
  <c r="FZ22" i="4"/>
  <c r="FZ16" i="4"/>
  <c r="FZ15" i="4"/>
  <c r="HW19" i="4"/>
  <c r="HP22" i="4"/>
  <c r="HW20" i="4"/>
  <c r="HP12" i="4"/>
  <c r="HP18" i="4"/>
  <c r="FZ20" i="4"/>
  <c r="HP21" i="4"/>
  <c r="HP20" i="4"/>
  <c r="FZ18" i="4"/>
  <c r="HP11" i="4"/>
  <c r="HW17" i="4"/>
  <c r="HW14" i="4"/>
  <c r="GF35" i="4"/>
  <c r="GF61" i="4"/>
  <c r="GF16" i="4"/>
  <c r="GF9" i="4"/>
  <c r="GF46" i="4"/>
  <c r="GF12" i="4"/>
  <c r="GF43" i="4"/>
  <c r="GF33" i="4"/>
  <c r="GF13" i="4"/>
  <c r="GF21" i="4"/>
  <c r="GF38" i="4"/>
  <c r="GF56" i="4"/>
  <c r="GF26" i="4"/>
  <c r="GF41" i="4"/>
  <c r="GF60" i="4"/>
  <c r="GF64" i="4"/>
  <c r="GF32" i="4"/>
  <c r="GF10" i="4"/>
  <c r="GF31" i="4"/>
  <c r="GF59" i="4"/>
  <c r="GF51" i="4"/>
  <c r="GF8" i="4"/>
  <c r="GF39" i="4"/>
  <c r="GF53" i="4"/>
  <c r="GF19" i="4"/>
  <c r="GF27" i="4"/>
  <c r="GF47" i="4"/>
  <c r="GF23" i="4"/>
  <c r="GF55" i="4"/>
  <c r="GF30" i="4"/>
  <c r="GF15" i="4"/>
  <c r="GF40" i="4"/>
  <c r="GF63" i="4"/>
  <c r="GF54" i="4"/>
  <c r="GF24" i="4"/>
  <c r="GF50" i="4"/>
  <c r="GF22" i="4"/>
  <c r="GF57" i="4"/>
  <c r="GF49" i="4"/>
  <c r="GF52" i="4"/>
  <c r="GF14" i="4"/>
  <c r="GF65" i="4"/>
  <c r="GF18" i="4"/>
  <c r="GF45" i="4"/>
  <c r="GF34" i="4"/>
  <c r="GF48" i="4"/>
  <c r="GF28" i="4"/>
  <c r="GF25" i="4"/>
  <c r="GF36" i="4"/>
  <c r="GF37" i="4"/>
  <c r="GF58" i="4"/>
  <c r="GF29" i="4"/>
  <c r="GF42" i="4"/>
  <c r="GF20" i="4"/>
  <c r="GF11" i="4"/>
  <c r="GF62" i="4"/>
  <c r="GF44" i="4"/>
  <c r="GF17" i="4"/>
  <c r="GU8" i="4"/>
  <c r="HC8" i="4" s="1"/>
  <c r="GR9" i="4"/>
  <c r="GU9" i="4"/>
  <c r="HC9" i="4" s="1"/>
  <c r="FX3" i="4"/>
  <c r="GD16" i="4" s="1"/>
  <c r="FY3" i="4"/>
  <c r="GZ10" i="4"/>
  <c r="GZ9" i="4"/>
  <c r="GU10" i="4"/>
  <c r="GR10" i="4"/>
  <c r="HA6" i="4"/>
  <c r="GS6" i="4"/>
  <c r="GZ8" i="4"/>
  <c r="GR8" i="4"/>
  <c r="DX3" i="4"/>
  <c r="GH10" i="4"/>
  <c r="GH34" i="4"/>
  <c r="GH37" i="4"/>
  <c r="GH11" i="4"/>
  <c r="GH58" i="4"/>
  <c r="GH38" i="4"/>
  <c r="GH51" i="4"/>
  <c r="GH13" i="4"/>
  <c r="GH22" i="4"/>
  <c r="GH17" i="4"/>
  <c r="GH61" i="4"/>
  <c r="GJ37" i="4"/>
  <c r="GH40" i="4"/>
  <c r="GK47" i="4"/>
  <c r="GH50" i="4"/>
  <c r="GH46" i="4"/>
  <c r="GH12" i="4"/>
  <c r="GK58" i="4"/>
  <c r="GK50" i="4"/>
  <c r="GJ58" i="4"/>
  <c r="GH39" i="4"/>
  <c r="GH26" i="4"/>
  <c r="GH20" i="4"/>
  <c r="GK51" i="4"/>
  <c r="GH47" i="4"/>
  <c r="GK48" i="4"/>
  <c r="GH42" i="4"/>
  <c r="GH48" i="4"/>
  <c r="GH35" i="4"/>
  <c r="GJ38" i="4"/>
  <c r="GJ64" i="4"/>
  <c r="GH29" i="4"/>
  <c r="GK55" i="4"/>
  <c r="GH15" i="4"/>
  <c r="GK62" i="4"/>
  <c r="GH63" i="4"/>
  <c r="GK37" i="4"/>
  <c r="GJ41" i="4"/>
  <c r="GJ43" i="4"/>
  <c r="GH64" i="4"/>
  <c r="GH49" i="4"/>
  <c r="GH52" i="4"/>
  <c r="GK43" i="4"/>
  <c r="GH14" i="4"/>
  <c r="GH45" i="4"/>
  <c r="GJ51" i="4"/>
  <c r="GK64" i="4"/>
  <c r="GK36" i="4"/>
  <c r="GK49" i="4"/>
  <c r="GK38" i="4"/>
  <c r="GH59" i="4"/>
  <c r="GH30" i="4"/>
  <c r="GK41" i="4"/>
  <c r="GK54" i="4"/>
  <c r="GK63" i="4"/>
  <c r="GK61" i="4"/>
  <c r="GH57" i="4"/>
  <c r="GH25" i="4"/>
  <c r="GK57" i="4"/>
  <c r="GK34" i="4"/>
  <c r="GJ34" i="4"/>
  <c r="GH53" i="4"/>
  <c r="GK46" i="4"/>
  <c r="GH21" i="4"/>
  <c r="GH65" i="4"/>
  <c r="GJ59" i="4"/>
  <c r="GH62" i="4"/>
  <c r="GK35" i="4"/>
  <c r="GH41" i="4"/>
  <c r="GH44" i="4"/>
  <c r="GJ47" i="4"/>
  <c r="GH32" i="4"/>
  <c r="GK53" i="4"/>
  <c r="GH28" i="4"/>
  <c r="GH16" i="4"/>
  <c r="GH33" i="4"/>
  <c r="GJ54" i="4"/>
  <c r="GH43" i="4"/>
  <c r="GH9" i="4"/>
  <c r="GJ49" i="4"/>
  <c r="GH56" i="4"/>
  <c r="GK42" i="4"/>
  <c r="GJ42" i="4"/>
  <c r="GH18" i="4"/>
  <c r="GH60" i="4"/>
  <c r="GH27" i="4"/>
  <c r="GK65" i="4"/>
  <c r="GJ65" i="4"/>
  <c r="GJ46" i="4"/>
  <c r="GK40" i="4"/>
  <c r="GJ40" i="4"/>
  <c r="GJ63" i="4"/>
  <c r="GJ57" i="4"/>
  <c r="GJ36" i="4"/>
  <c r="GH24" i="4"/>
  <c r="GH19" i="4"/>
  <c r="GJ61" i="4"/>
  <c r="GH8" i="4"/>
  <c r="GK39" i="4"/>
  <c r="GJ39" i="4"/>
  <c r="GH36" i="4"/>
  <c r="GJ55" i="4"/>
  <c r="GJ62" i="4"/>
  <c r="GJ53" i="4"/>
  <c r="GK52" i="4"/>
  <c r="GJ52" i="4"/>
  <c r="GH55" i="4"/>
  <c r="GJ50" i="4"/>
  <c r="GK56" i="4"/>
  <c r="GJ56" i="4"/>
  <c r="GH23" i="4"/>
  <c r="GH54" i="4"/>
  <c r="GK59" i="4"/>
  <c r="GK44" i="4"/>
  <c r="GK60" i="4"/>
  <c r="GJ60" i="4"/>
  <c r="GK45" i="4"/>
  <c r="GJ45" i="4"/>
  <c r="GJ48" i="4"/>
  <c r="GJ44" i="4"/>
  <c r="GJ20" i="4" l="1"/>
  <c r="GJ14" i="4"/>
  <c r="GJ21" i="4"/>
  <c r="GJ28" i="4"/>
  <c r="GD8" i="4"/>
  <c r="GK8" i="4" s="1"/>
  <c r="GJ27" i="4"/>
  <c r="GD17" i="4"/>
  <c r="HG17" i="4" s="1"/>
  <c r="GJ15" i="4"/>
  <c r="GD32" i="4"/>
  <c r="HG32" i="4" s="1"/>
  <c r="GD26" i="4"/>
  <c r="GK26" i="4" s="1"/>
  <c r="GD14" i="4"/>
  <c r="HG14" i="4" s="1"/>
  <c r="GD19" i="4"/>
  <c r="GK19" i="4" s="1"/>
  <c r="GD27" i="4"/>
  <c r="HG27" i="4" s="1"/>
  <c r="GD33" i="4"/>
  <c r="GK33" i="4" s="1"/>
  <c r="GD25" i="4"/>
  <c r="HG25" i="4" s="1"/>
  <c r="GD29" i="4"/>
  <c r="HG29" i="4" s="1"/>
  <c r="GD11" i="4"/>
  <c r="GK11" i="4" s="1"/>
  <c r="GD28" i="4"/>
  <c r="HG28" i="4" s="1"/>
  <c r="GD22" i="4"/>
  <c r="HG22" i="4" s="1"/>
  <c r="GD21" i="4"/>
  <c r="GK21" i="4" s="1"/>
  <c r="GD15" i="4"/>
  <c r="HG15" i="4" s="1"/>
  <c r="GD24" i="4"/>
  <c r="GK24" i="4" s="1"/>
  <c r="HG11" i="4"/>
  <c r="GD30" i="4"/>
  <c r="GK30" i="4" s="1"/>
  <c r="GD10" i="4"/>
  <c r="GD12" i="4"/>
  <c r="GK12" i="4" s="1"/>
  <c r="HG16" i="4"/>
  <c r="GD9" i="4"/>
  <c r="HG9" i="4" s="1"/>
  <c r="HK9" i="4" s="1"/>
  <c r="GK16" i="4"/>
  <c r="GD13" i="4"/>
  <c r="HG13" i="4" s="1"/>
  <c r="GJ13" i="4"/>
  <c r="GJ31" i="4"/>
  <c r="GD31" i="4"/>
  <c r="GK31" i="4" s="1"/>
  <c r="GD18" i="4"/>
  <c r="HG18" i="4" s="1"/>
  <c r="GJ16" i="4"/>
  <c r="GD23" i="4"/>
  <c r="GK23" i="4" s="1"/>
  <c r="GD20" i="4"/>
  <c r="GK20" i="4" s="1"/>
  <c r="GJ11" i="4"/>
  <c r="GJ12" i="4"/>
  <c r="GJ32" i="4"/>
  <c r="GJ25" i="4"/>
  <c r="GJ33" i="4"/>
  <c r="GJ19" i="4"/>
  <c r="GJ26" i="4"/>
  <c r="GJ23" i="4"/>
  <c r="GJ18" i="4"/>
  <c r="GJ29" i="4"/>
  <c r="GJ17" i="4"/>
  <c r="GJ24" i="4"/>
  <c r="GJ22" i="4"/>
  <c r="GJ30" i="4"/>
  <c r="GV26" i="4"/>
  <c r="HC26" i="4"/>
  <c r="GV29" i="4"/>
  <c r="HC29" i="4"/>
  <c r="GV27" i="4"/>
  <c r="HC27" i="4"/>
  <c r="GV25" i="4"/>
  <c r="HC25" i="4"/>
  <c r="GV32" i="4"/>
  <c r="HC32" i="4"/>
  <c r="GV28" i="4"/>
  <c r="HC28" i="4"/>
  <c r="GV31" i="4"/>
  <c r="HC31" i="4"/>
  <c r="GV14" i="4"/>
  <c r="HC14" i="4"/>
  <c r="GV22" i="4"/>
  <c r="HC22" i="4"/>
  <c r="GV24" i="4"/>
  <c r="HC24" i="4"/>
  <c r="GV13" i="4"/>
  <c r="HC13" i="4"/>
  <c r="GV15" i="4"/>
  <c r="HC15" i="4"/>
  <c r="GV18" i="4"/>
  <c r="HC18" i="4"/>
  <c r="GV33" i="4"/>
  <c r="HC33" i="4"/>
  <c r="GV17" i="4"/>
  <c r="HC17" i="4"/>
  <c r="GV30" i="4"/>
  <c r="HC30" i="4"/>
  <c r="GV16" i="4"/>
  <c r="HC16" i="4"/>
  <c r="GV21" i="4"/>
  <c r="HC21" i="4"/>
  <c r="GV23" i="4"/>
  <c r="HC23" i="4"/>
  <c r="GV19" i="4"/>
  <c r="HC19" i="4"/>
  <c r="GV11" i="4"/>
  <c r="HC11" i="4"/>
  <c r="GV20" i="4"/>
  <c r="HC20" i="4"/>
  <c r="GV12" i="4"/>
  <c r="HC12" i="4"/>
  <c r="HX32" i="4"/>
  <c r="HX31" i="4"/>
  <c r="HX30" i="4"/>
  <c r="HX29" i="4"/>
  <c r="HX28" i="4"/>
  <c r="HX27" i="4"/>
  <c r="HX26" i="4"/>
  <c r="HX24" i="4"/>
  <c r="HX25" i="4"/>
  <c r="HX23" i="4"/>
  <c r="FZ3" i="4"/>
  <c r="HX15" i="4"/>
  <c r="HX20" i="4"/>
  <c r="HX16" i="4"/>
  <c r="HX11" i="4"/>
  <c r="HX14" i="4"/>
  <c r="HX17" i="4"/>
  <c r="HX19" i="4"/>
  <c r="HX22" i="4"/>
  <c r="HX18" i="4"/>
  <c r="HX13" i="4"/>
  <c r="HX12" i="4"/>
  <c r="GV10" i="4"/>
  <c r="HO9" i="4"/>
  <c r="HO8" i="4"/>
  <c r="HC10" i="4"/>
  <c r="HG10" i="4"/>
  <c r="HO10" i="4"/>
  <c r="GV9" i="4"/>
  <c r="HW9" i="4"/>
  <c r="HW10" i="4"/>
  <c r="K9" i="6"/>
  <c r="K12" i="6"/>
  <c r="L9" i="6"/>
  <c r="K54" i="6"/>
  <c r="K17" i="6"/>
  <c r="L43" i="6"/>
  <c r="L42" i="6"/>
  <c r="K28" i="6"/>
  <c r="K49" i="6"/>
  <c r="L10" i="6"/>
  <c r="L35" i="6"/>
  <c r="K41" i="6"/>
  <c r="L34" i="6"/>
  <c r="K48" i="6"/>
  <c r="L25" i="6"/>
  <c r="L47" i="6"/>
  <c r="L39" i="6"/>
  <c r="L31" i="6"/>
  <c r="K61" i="6"/>
  <c r="K53" i="6"/>
  <c r="K45" i="6"/>
  <c r="K37" i="6"/>
  <c r="K29" i="6"/>
  <c r="K21" i="6"/>
  <c r="K13" i="6"/>
  <c r="L62" i="6"/>
  <c r="L54" i="6"/>
  <c r="L46" i="6"/>
  <c r="L38" i="6"/>
  <c r="L30" i="6"/>
  <c r="L22" i="6"/>
  <c r="L14" i="6"/>
  <c r="K64" i="6"/>
  <c r="K32" i="6"/>
  <c r="K14" i="6"/>
  <c r="L15" i="6"/>
  <c r="K38" i="6"/>
  <c r="L17" i="6"/>
  <c r="K34" i="6"/>
  <c r="K44" i="6"/>
  <c r="K20" i="6"/>
  <c r="K42" i="6"/>
  <c r="L49" i="6"/>
  <c r="K63" i="6"/>
  <c r="K39" i="6"/>
  <c r="K23" i="6"/>
  <c r="L48" i="6"/>
  <c r="L24" i="6"/>
  <c r="L8" i="6"/>
  <c r="L27" i="6"/>
  <c r="K58" i="6"/>
  <c r="K24" i="6"/>
  <c r="L61" i="6"/>
  <c r="L53" i="6"/>
  <c r="L45" i="6"/>
  <c r="L37" i="6"/>
  <c r="L29" i="6"/>
  <c r="K59" i="6"/>
  <c r="K51" i="6"/>
  <c r="K43" i="6"/>
  <c r="K35" i="6"/>
  <c r="K27" i="6"/>
  <c r="K19" i="6"/>
  <c r="K11" i="6"/>
  <c r="L60" i="6"/>
  <c r="L52" i="6"/>
  <c r="L44" i="6"/>
  <c r="L36" i="6"/>
  <c r="L28" i="6"/>
  <c r="L20" i="6"/>
  <c r="L12" i="6"/>
  <c r="K56" i="6"/>
  <c r="K26" i="6"/>
  <c r="K10" i="6"/>
  <c r="K62" i="6"/>
  <c r="K30" i="6"/>
  <c r="L13" i="6"/>
  <c r="L23" i="6"/>
  <c r="K36" i="6"/>
  <c r="K16" i="6"/>
  <c r="L19" i="6"/>
  <c r="L57" i="6"/>
  <c r="K55" i="6"/>
  <c r="K31" i="6"/>
  <c r="K15" i="6"/>
  <c r="L56" i="6"/>
  <c r="L32" i="6"/>
  <c r="L16" i="6"/>
  <c r="K18" i="6"/>
  <c r="K46" i="6"/>
  <c r="K52" i="6"/>
  <c r="K8" i="6"/>
  <c r="L65" i="6"/>
  <c r="L41" i="6"/>
  <c r="L33" i="6"/>
  <c r="K47" i="6"/>
  <c r="L64" i="6"/>
  <c r="L40" i="6"/>
  <c r="K40" i="6"/>
  <c r="L21" i="6"/>
  <c r="L59" i="6"/>
  <c r="K65" i="6"/>
  <c r="K33" i="6"/>
  <c r="L58" i="6"/>
  <c r="L26" i="6"/>
  <c r="K22" i="6"/>
  <c r="L11" i="6"/>
  <c r="L55" i="6"/>
  <c r="L51" i="6"/>
  <c r="K57" i="6"/>
  <c r="K25" i="6"/>
  <c r="L50" i="6"/>
  <c r="L18" i="6"/>
  <c r="K50" i="6"/>
  <c r="K60" i="6"/>
  <c r="L63" i="6"/>
  <c r="C48" i="6"/>
  <c r="C37" i="6"/>
  <c r="C22" i="6"/>
  <c r="D65" i="6"/>
  <c r="D25" i="6"/>
  <c r="D42" i="6"/>
  <c r="D28" i="6"/>
  <c r="D16" i="6"/>
  <c r="C33" i="6"/>
  <c r="C47" i="6"/>
  <c r="C28" i="6"/>
  <c r="C9" i="6"/>
  <c r="D37" i="6"/>
  <c r="C8" i="6"/>
  <c r="C39" i="6"/>
  <c r="D14" i="6"/>
  <c r="D32" i="6"/>
  <c r="D21" i="6"/>
  <c r="C65" i="6"/>
  <c r="C12" i="6"/>
  <c r="D57" i="6"/>
  <c r="D13" i="6"/>
  <c r="C46" i="6"/>
  <c r="C27" i="6"/>
  <c r="C61" i="6"/>
  <c r="D63" i="6"/>
  <c r="D52" i="6"/>
  <c r="D23" i="6"/>
  <c r="D54" i="6"/>
  <c r="C34" i="6"/>
  <c r="C13" i="6"/>
  <c r="C43" i="6"/>
  <c r="C63" i="6"/>
  <c r="D11" i="6"/>
  <c r="D24" i="6"/>
  <c r="C21" i="6"/>
  <c r="C52" i="6"/>
  <c r="D62" i="6"/>
  <c r="C54" i="6"/>
  <c r="C20" i="6"/>
  <c r="C23" i="6"/>
  <c r="C49" i="6"/>
  <c r="D43" i="6"/>
  <c r="C30" i="6"/>
  <c r="D41" i="6"/>
  <c r="D53" i="6"/>
  <c r="C36" i="6"/>
  <c r="C56" i="6"/>
  <c r="C38" i="6"/>
  <c r="C19" i="6"/>
  <c r="C53" i="6"/>
  <c r="D58" i="6"/>
  <c r="D44" i="6"/>
  <c r="D48" i="6"/>
  <c r="C18" i="6"/>
  <c r="D22" i="6"/>
  <c r="D35" i="6"/>
  <c r="C25" i="6"/>
  <c r="C10" i="6"/>
  <c r="D39" i="6"/>
  <c r="C60" i="6"/>
  <c r="D30" i="6"/>
  <c r="C62" i="6"/>
  <c r="D8" i="6"/>
  <c r="C40" i="6"/>
  <c r="D45" i="6"/>
  <c r="D15" i="6"/>
  <c r="D18" i="6"/>
  <c r="C31" i="6"/>
  <c r="C24" i="6"/>
  <c r="D26" i="6"/>
  <c r="D40" i="6"/>
  <c r="C57" i="6"/>
  <c r="D19" i="6"/>
  <c r="D50" i="6"/>
  <c r="C44" i="6"/>
  <c r="C16" i="6"/>
  <c r="D29" i="6"/>
  <c r="C58" i="6"/>
  <c r="C35" i="6"/>
  <c r="D10" i="6"/>
  <c r="C55" i="6"/>
  <c r="D60" i="6"/>
  <c r="D51" i="6"/>
  <c r="C50" i="6"/>
  <c r="C51" i="6"/>
  <c r="D59" i="6"/>
  <c r="C41" i="6"/>
  <c r="C26" i="6"/>
  <c r="D64" i="6"/>
  <c r="D33" i="6"/>
  <c r="D46" i="6"/>
  <c r="C32" i="6"/>
  <c r="D55" i="6"/>
  <c r="D56" i="6"/>
  <c r="D27" i="6"/>
  <c r="C29" i="6"/>
  <c r="C14" i="6"/>
  <c r="D47" i="6"/>
  <c r="D9" i="6"/>
  <c r="D34" i="6"/>
  <c r="D20" i="6"/>
  <c r="C17" i="6"/>
  <c r="D49" i="6"/>
  <c r="D61" i="6"/>
  <c r="D31" i="6"/>
  <c r="D12" i="6"/>
  <c r="C15" i="6"/>
  <c r="C64" i="6"/>
  <c r="C42" i="6"/>
  <c r="C59" i="6"/>
  <c r="D17" i="6"/>
  <c r="C45" i="6"/>
  <c r="C11" i="6"/>
  <c r="D36" i="6"/>
  <c r="D38" i="6"/>
  <c r="HW8" i="4"/>
  <c r="GJ9" i="4"/>
  <c r="GM35" i="4"/>
  <c r="GM47" i="4"/>
  <c r="GM37" i="4"/>
  <c r="GM49" i="4"/>
  <c r="GM34" i="4"/>
  <c r="GM58" i="4"/>
  <c r="GM38" i="4"/>
  <c r="GM51" i="4"/>
  <c r="GM48" i="4"/>
  <c r="GM54" i="4"/>
  <c r="GM50" i="4"/>
  <c r="GM41" i="4"/>
  <c r="GM46" i="4"/>
  <c r="GM42" i="4"/>
  <c r="GM52" i="4"/>
  <c r="GM56" i="4"/>
  <c r="GM39" i="4"/>
  <c r="GM43" i="4"/>
  <c r="GM59" i="4"/>
  <c r="GM40" i="4"/>
  <c r="GM65" i="4"/>
  <c r="GM57" i="4"/>
  <c r="GM45" i="4"/>
  <c r="GM62" i="4"/>
  <c r="GM61" i="4"/>
  <c r="GM64" i="4"/>
  <c r="GM44" i="4"/>
  <c r="GM55" i="4"/>
  <c r="GM60" i="4"/>
  <c r="GM53" i="4"/>
  <c r="GM63" i="4"/>
  <c r="GM36" i="4"/>
  <c r="GM16" i="4" l="1"/>
  <c r="HG26" i="4"/>
  <c r="HG8" i="4"/>
  <c r="HK8" i="4" s="1"/>
  <c r="HS8" i="4" s="1"/>
  <c r="IA8" i="4" s="1"/>
  <c r="HG12" i="4"/>
  <c r="HK12" i="4" s="1"/>
  <c r="HG19" i="4"/>
  <c r="HG21" i="4"/>
  <c r="HK21" i="4" s="1"/>
  <c r="HG31" i="4"/>
  <c r="GM20" i="4"/>
  <c r="GK32" i="4"/>
  <c r="GM32" i="4" s="1"/>
  <c r="GM21" i="4"/>
  <c r="GM12" i="4"/>
  <c r="GK27" i="4"/>
  <c r="GM27" i="4" s="1"/>
  <c r="GK29" i="4"/>
  <c r="GM29" i="4" s="1"/>
  <c r="GK22" i="4"/>
  <c r="GM22" i="4" s="1"/>
  <c r="GK13" i="4"/>
  <c r="GM13" i="4" s="1"/>
  <c r="GM24" i="4"/>
  <c r="GM33" i="4"/>
  <c r="GK25" i="4"/>
  <c r="GM25" i="4" s="1"/>
  <c r="GK14" i="4"/>
  <c r="GM14" i="4" s="1"/>
  <c r="GM31" i="4"/>
  <c r="GM11" i="4"/>
  <c r="GM19" i="4"/>
  <c r="GK17" i="4"/>
  <c r="GM17" i="4" s="1"/>
  <c r="HG20" i="4"/>
  <c r="HK20" i="4" s="1"/>
  <c r="GM26" i="4"/>
  <c r="GK18" i="4"/>
  <c r="GM18" i="4" s="1"/>
  <c r="GM23" i="4"/>
  <c r="HG24" i="4"/>
  <c r="GM30" i="4"/>
  <c r="HG33" i="4"/>
  <c r="HK33" i="4" s="1"/>
  <c r="GK28" i="4"/>
  <c r="GM28" i="4" s="1"/>
  <c r="HG30" i="4"/>
  <c r="HK30" i="4" s="1"/>
  <c r="GK15" i="4"/>
  <c r="GM15" i="4" s="1"/>
  <c r="HG23" i="4"/>
  <c r="HD10" i="4"/>
  <c r="HD14" i="4"/>
  <c r="HK14" i="4"/>
  <c r="HK19" i="4"/>
  <c r="HD19" i="4"/>
  <c r="HD30" i="4"/>
  <c r="HD15" i="4"/>
  <c r="HK15" i="4"/>
  <c r="HD25" i="4"/>
  <c r="HK25" i="4"/>
  <c r="HD12" i="4"/>
  <c r="HD23" i="4"/>
  <c r="HD17" i="4"/>
  <c r="HK17" i="4"/>
  <c r="HD13" i="4"/>
  <c r="HK13" i="4"/>
  <c r="HD31" i="4"/>
  <c r="HK31" i="4"/>
  <c r="HD27" i="4"/>
  <c r="HK27" i="4"/>
  <c r="HD20" i="4"/>
  <c r="HD21" i="4"/>
  <c r="HD33" i="4"/>
  <c r="HD24" i="4"/>
  <c r="HD28" i="4"/>
  <c r="HK28" i="4"/>
  <c r="HD29" i="4"/>
  <c r="HK29" i="4"/>
  <c r="HD11" i="4"/>
  <c r="HK11" i="4"/>
  <c r="HD16" i="4"/>
  <c r="HK16" i="4"/>
  <c r="HD18" i="4"/>
  <c r="HK18" i="4"/>
  <c r="HD22" i="4"/>
  <c r="HK22" i="4"/>
  <c r="HD32" i="4"/>
  <c r="HK32" i="4"/>
  <c r="HD26" i="4"/>
  <c r="HK26" i="4"/>
  <c r="HS9" i="4"/>
  <c r="IA9" i="4" s="1"/>
  <c r="GJ8" i="4"/>
  <c r="HX9" i="4"/>
  <c r="HP10" i="4"/>
  <c r="HD9" i="4"/>
  <c r="HP9" i="4"/>
  <c r="HX10" i="4"/>
  <c r="HK10" i="4"/>
  <c r="HQ6" i="4"/>
  <c r="GJ10" i="4"/>
  <c r="HX8" i="4"/>
  <c r="HY6" i="4"/>
  <c r="HP8" i="4"/>
  <c r="GO53" i="4"/>
  <c r="GO63" i="4"/>
  <c r="GO57" i="4"/>
  <c r="GO61" i="4"/>
  <c r="GO58" i="4"/>
  <c r="GO64" i="4"/>
  <c r="GO35" i="4"/>
  <c r="GO34" i="4"/>
  <c r="GO52" i="4"/>
  <c r="GO40" i="4"/>
  <c r="GO51" i="4"/>
  <c r="GO59" i="4"/>
  <c r="GO65" i="4"/>
  <c r="GO55" i="4"/>
  <c r="GO62" i="4"/>
  <c r="GO44" i="4"/>
  <c r="GO37" i="4"/>
  <c r="GO46" i="4"/>
  <c r="GO49" i="4"/>
  <c r="GO48" i="4"/>
  <c r="GO43" i="4"/>
  <c r="GO50" i="4"/>
  <c r="GO38" i="4"/>
  <c r="GO36" i="4"/>
  <c r="GO41" i="4"/>
  <c r="GO60" i="4"/>
  <c r="GO56" i="4"/>
  <c r="GO54" i="4"/>
  <c r="GO39" i="4"/>
  <c r="GO42" i="4"/>
  <c r="GO47" i="4"/>
  <c r="GO45" i="4"/>
  <c r="HH15" i="4" l="1"/>
  <c r="HH9" i="4"/>
  <c r="HH10" i="4"/>
  <c r="HK24" i="4"/>
  <c r="HL9" i="4" s="1"/>
  <c r="HI6" i="4"/>
  <c r="HH23" i="4"/>
  <c r="HH31" i="4"/>
  <c r="HH12" i="4"/>
  <c r="HH8" i="4"/>
  <c r="HH24" i="4"/>
  <c r="HH22" i="4"/>
  <c r="HH25" i="4"/>
  <c r="HH11" i="4"/>
  <c r="HH16" i="4"/>
  <c r="HH29" i="4"/>
  <c r="HH27" i="4"/>
  <c r="HH26" i="4"/>
  <c r="HH32" i="4"/>
  <c r="HH17" i="4"/>
  <c r="HH33" i="4"/>
  <c r="HH28" i="4"/>
  <c r="HH20" i="4"/>
  <c r="HH30" i="4"/>
  <c r="HH19" i="4"/>
  <c r="HH13" i="4"/>
  <c r="HK23" i="4"/>
  <c r="HS23" i="4" s="1"/>
  <c r="HH21" i="4"/>
  <c r="HH18" i="4"/>
  <c r="HH14" i="4"/>
  <c r="HS18" i="4"/>
  <c r="HS28" i="4"/>
  <c r="HS20" i="4"/>
  <c r="HS17" i="4"/>
  <c r="HS15" i="4"/>
  <c r="HS16" i="4"/>
  <c r="HS32" i="4"/>
  <c r="HS11" i="4"/>
  <c r="HS33" i="4"/>
  <c r="HS31" i="4"/>
  <c r="HS12" i="4"/>
  <c r="HS19" i="4"/>
  <c r="HS27" i="4"/>
  <c r="HS22" i="4"/>
  <c r="HS29" i="4"/>
  <c r="HS21" i="4"/>
  <c r="HS13" i="4"/>
  <c r="HS25" i="4"/>
  <c r="HS14" i="4"/>
  <c r="HS26" i="4"/>
  <c r="HS30" i="4"/>
  <c r="GM8" i="4"/>
  <c r="HS10" i="4"/>
  <c r="IA10" i="4" s="1"/>
  <c r="HT9" i="4"/>
  <c r="AI58" i="6"/>
  <c r="AJ61" i="6"/>
  <c r="AJ21" i="6"/>
  <c r="AI55" i="6"/>
  <c r="AI23" i="6"/>
  <c r="AJ50" i="6"/>
  <c r="AJ30" i="6"/>
  <c r="AI64" i="6"/>
  <c r="AI56" i="6"/>
  <c r="AI48" i="6"/>
  <c r="AI40" i="6"/>
  <c r="AI32" i="6"/>
  <c r="AI24" i="6"/>
  <c r="AI16" i="6"/>
  <c r="AI8" i="6"/>
  <c r="AJ59" i="6"/>
  <c r="AJ51" i="6"/>
  <c r="AJ43" i="6"/>
  <c r="AJ35" i="6"/>
  <c r="AJ27" i="6"/>
  <c r="AJ19" i="6"/>
  <c r="AJ11" i="6"/>
  <c r="AI61" i="6"/>
  <c r="AI53" i="6"/>
  <c r="AI45" i="6"/>
  <c r="AI37" i="6"/>
  <c r="AI29" i="6"/>
  <c r="AI21" i="6"/>
  <c r="AI13" i="6"/>
  <c r="AJ52" i="6"/>
  <c r="AJ20" i="6"/>
  <c r="AJ42" i="6"/>
  <c r="AJ10" i="6"/>
  <c r="AJ40" i="6"/>
  <c r="AJ8" i="6"/>
  <c r="AJ54" i="6"/>
  <c r="AI52" i="6"/>
  <c r="AI44" i="6"/>
  <c r="AI28" i="6"/>
  <c r="AI12" i="6"/>
  <c r="AJ55" i="6"/>
  <c r="AJ39" i="6"/>
  <c r="AJ23" i="6"/>
  <c r="AI65" i="6"/>
  <c r="AI49" i="6"/>
  <c r="AI33" i="6"/>
  <c r="AI17" i="6"/>
  <c r="AJ58" i="6"/>
  <c r="AJ56" i="6"/>
  <c r="AJ24" i="6"/>
  <c r="AJ14" i="6"/>
  <c r="AI42" i="6"/>
  <c r="AI26" i="6"/>
  <c r="AI10" i="6"/>
  <c r="AJ45" i="6"/>
  <c r="AJ29" i="6"/>
  <c r="AI63" i="6"/>
  <c r="AI39" i="6"/>
  <c r="AI15" i="6"/>
  <c r="AJ28" i="6"/>
  <c r="AJ48" i="6"/>
  <c r="AJ46" i="6"/>
  <c r="AI62" i="6"/>
  <c r="AI54" i="6"/>
  <c r="AI46" i="6"/>
  <c r="AI38" i="6"/>
  <c r="AI30" i="6"/>
  <c r="AI22" i="6"/>
  <c r="AI14" i="6"/>
  <c r="AJ65" i="6"/>
  <c r="AJ57" i="6"/>
  <c r="AJ49" i="6"/>
  <c r="AJ41" i="6"/>
  <c r="AJ33" i="6"/>
  <c r="AJ25" i="6"/>
  <c r="AJ17" i="6"/>
  <c r="AJ9" i="6"/>
  <c r="AI59" i="6"/>
  <c r="AI51" i="6"/>
  <c r="AI43" i="6"/>
  <c r="AI35" i="6"/>
  <c r="AI27" i="6"/>
  <c r="AI19" i="6"/>
  <c r="AI11" i="6"/>
  <c r="AJ44" i="6"/>
  <c r="AJ12" i="6"/>
  <c r="AJ34" i="6"/>
  <c r="AJ64" i="6"/>
  <c r="AJ32" i="6"/>
  <c r="AJ38" i="6"/>
  <c r="AJ22" i="6"/>
  <c r="AI60" i="6"/>
  <c r="AI36" i="6"/>
  <c r="AI20" i="6"/>
  <c r="AJ63" i="6"/>
  <c r="AJ47" i="6"/>
  <c r="AJ31" i="6"/>
  <c r="AJ15" i="6"/>
  <c r="AI57" i="6"/>
  <c r="AI41" i="6"/>
  <c r="AI25" i="6"/>
  <c r="AI9" i="6"/>
  <c r="AJ36" i="6"/>
  <c r="AJ26" i="6"/>
  <c r="AJ62" i="6"/>
  <c r="AI50" i="6"/>
  <c r="AI34" i="6"/>
  <c r="AI18" i="6"/>
  <c r="AJ53" i="6"/>
  <c r="AJ37" i="6"/>
  <c r="AJ13" i="6"/>
  <c r="AI47" i="6"/>
  <c r="AI31" i="6"/>
  <c r="AJ60" i="6"/>
  <c r="AJ18" i="6"/>
  <c r="AJ16" i="6"/>
  <c r="GV8" i="4"/>
  <c r="AA62" i="6"/>
  <c r="AB59" i="6"/>
  <c r="AB51" i="6"/>
  <c r="AA61" i="6"/>
  <c r="AA53" i="6"/>
  <c r="AB64" i="6"/>
  <c r="AB47" i="6"/>
  <c r="AA39" i="6"/>
  <c r="AA31" i="6"/>
  <c r="AA23" i="6"/>
  <c r="AA15" i="6"/>
  <c r="AB62" i="6"/>
  <c r="AB46" i="6"/>
  <c r="AB38" i="6"/>
  <c r="AB30" i="6"/>
  <c r="AB22" i="6"/>
  <c r="AB14" i="6"/>
  <c r="AB60" i="6"/>
  <c r="AA46" i="6"/>
  <c r="AA38" i="6"/>
  <c r="AA30" i="6"/>
  <c r="AA22" i="6"/>
  <c r="AA14" i="6"/>
  <c r="AA60" i="6"/>
  <c r="AB21" i="6"/>
  <c r="AB35" i="6"/>
  <c r="AA52" i="6"/>
  <c r="AB17" i="6"/>
  <c r="AB23" i="6"/>
  <c r="AA55" i="6"/>
  <c r="AA9" i="6"/>
  <c r="AB16" i="6"/>
  <c r="AA24" i="6"/>
  <c r="AB25" i="6"/>
  <c r="AB65" i="6"/>
  <c r="AB57" i="6"/>
  <c r="AB49" i="6"/>
  <c r="AA59" i="6"/>
  <c r="AA51" i="6"/>
  <c r="AB58" i="6"/>
  <c r="AA45" i="6"/>
  <c r="AA37" i="6"/>
  <c r="AA29" i="6"/>
  <c r="AA21" i="6"/>
  <c r="AA13" i="6"/>
  <c r="AA58" i="6"/>
  <c r="AB44" i="6"/>
  <c r="AB36" i="6"/>
  <c r="AB28" i="6"/>
  <c r="AB20" i="6"/>
  <c r="AB12" i="6"/>
  <c r="AB56" i="6"/>
  <c r="AA44" i="6"/>
  <c r="AA36" i="6"/>
  <c r="AA28" i="6"/>
  <c r="AA20" i="6"/>
  <c r="AA12" i="6"/>
  <c r="AB45" i="6"/>
  <c r="AB13" i="6"/>
  <c r="AB27" i="6"/>
  <c r="AB41" i="6"/>
  <c r="AB9" i="6"/>
  <c r="AA48" i="6"/>
  <c r="AA64" i="6"/>
  <c r="AB53" i="6"/>
  <c r="AA47" i="6"/>
  <c r="AA41" i="6"/>
  <c r="AA25" i="6"/>
  <c r="AA50" i="6"/>
  <c r="AB24" i="6"/>
  <c r="AB48" i="6"/>
  <c r="AA32" i="6"/>
  <c r="AA8" i="6"/>
  <c r="AB43" i="6"/>
  <c r="AB39" i="6"/>
  <c r="AB63" i="6"/>
  <c r="AB55" i="6"/>
  <c r="AA65" i="6"/>
  <c r="AA57" i="6"/>
  <c r="AA49" i="6"/>
  <c r="AB54" i="6"/>
  <c r="AA43" i="6"/>
  <c r="AA35" i="6"/>
  <c r="AA27" i="6"/>
  <c r="AA19" i="6"/>
  <c r="AA11" i="6"/>
  <c r="AA54" i="6"/>
  <c r="AB42" i="6"/>
  <c r="AB34" i="6"/>
  <c r="AB26" i="6"/>
  <c r="AB18" i="6"/>
  <c r="AB10" i="6"/>
  <c r="AB52" i="6"/>
  <c r="AA42" i="6"/>
  <c r="AA34" i="6"/>
  <c r="AA26" i="6"/>
  <c r="AA18" i="6"/>
  <c r="AA10" i="6"/>
  <c r="AB37" i="6"/>
  <c r="AA56" i="6"/>
  <c r="AB19" i="6"/>
  <c r="AB33" i="6"/>
  <c r="AB31" i="6"/>
  <c r="AB15" i="6"/>
  <c r="AB61" i="6"/>
  <c r="AA63" i="6"/>
  <c r="AB50" i="6"/>
  <c r="AA33" i="6"/>
  <c r="AA17" i="6"/>
  <c r="AB40" i="6"/>
  <c r="AB32" i="6"/>
  <c r="AB8" i="6"/>
  <c r="AA40" i="6"/>
  <c r="AA16" i="6"/>
  <c r="AB29" i="6"/>
  <c r="AB11" i="6"/>
  <c r="HL29" i="4" l="1"/>
  <c r="HL32" i="4"/>
  <c r="HL13" i="4"/>
  <c r="HL14" i="4"/>
  <c r="HL12" i="4"/>
  <c r="HL18" i="4"/>
  <c r="HL30" i="4"/>
  <c r="HL27" i="4"/>
  <c r="HL33" i="4"/>
  <c r="HL20" i="4"/>
  <c r="HL10" i="4"/>
  <c r="HL25" i="4"/>
  <c r="HL22" i="4"/>
  <c r="HL31" i="4"/>
  <c r="HL16" i="4"/>
  <c r="HL28" i="4"/>
  <c r="HL15" i="4"/>
  <c r="HL26" i="4"/>
  <c r="HL21" i="4"/>
  <c r="HL19" i="4"/>
  <c r="HL11" i="4"/>
  <c r="HL17" i="4"/>
  <c r="HL24" i="4"/>
  <c r="S18" i="6"/>
  <c r="S37" i="6"/>
  <c r="HL23" i="4"/>
  <c r="T30" i="6"/>
  <c r="T16" i="6"/>
  <c r="S27" i="6"/>
  <c r="T10" i="6"/>
  <c r="T33" i="6"/>
  <c r="S9" i="6"/>
  <c r="S10" i="6"/>
  <c r="T18" i="6"/>
  <c r="S33" i="6"/>
  <c r="HS24" i="4"/>
  <c r="IA24" i="4" s="1"/>
  <c r="IB24" i="4" s="1"/>
  <c r="T9" i="6"/>
  <c r="S16" i="6"/>
  <c r="T15" i="6"/>
  <c r="T50" i="6"/>
  <c r="T28" i="6"/>
  <c r="S61" i="6"/>
  <c r="S45" i="6"/>
  <c r="S48" i="6"/>
  <c r="S59" i="6"/>
  <c r="S47" i="6"/>
  <c r="T57" i="6"/>
  <c r="S46" i="6"/>
  <c r="S20" i="6"/>
  <c r="S25" i="6"/>
  <c r="S28" i="6"/>
  <c r="S15" i="6"/>
  <c r="S63" i="6"/>
  <c r="T20" i="6"/>
  <c r="T11" i="6"/>
  <c r="T48" i="6"/>
  <c r="S39" i="6"/>
  <c r="T59" i="6"/>
  <c r="T12" i="6"/>
  <c r="T56" i="6"/>
  <c r="T22" i="6"/>
  <c r="T63" i="6"/>
  <c r="T42" i="6"/>
  <c r="T36" i="6"/>
  <c r="S44" i="6"/>
  <c r="S17" i="6"/>
  <c r="T43" i="6"/>
  <c r="S51" i="6"/>
  <c r="T21" i="6"/>
  <c r="S22" i="6"/>
  <c r="S19" i="6"/>
  <c r="T49" i="6"/>
  <c r="S53" i="6"/>
  <c r="S13" i="6"/>
  <c r="T38" i="6"/>
  <c r="T23" i="6"/>
  <c r="T58" i="6"/>
  <c r="T37" i="6"/>
  <c r="T8" i="6"/>
  <c r="S54" i="6"/>
  <c r="S40" i="6"/>
  <c r="S58" i="6"/>
  <c r="S35" i="6"/>
  <c r="S56" i="6"/>
  <c r="S29" i="6"/>
  <c r="S30" i="6"/>
  <c r="T61" i="6"/>
  <c r="T31" i="6"/>
  <c r="S41" i="6"/>
  <c r="T40" i="6"/>
  <c r="S42" i="6"/>
  <c r="S62" i="6"/>
  <c r="S36" i="6"/>
  <c r="T64" i="6"/>
  <c r="T47" i="6"/>
  <c r="S64" i="6"/>
  <c r="T24" i="6"/>
  <c r="T46" i="6"/>
  <c r="S34" i="6"/>
  <c r="S49" i="6"/>
  <c r="T44" i="6"/>
  <c r="T26" i="6"/>
  <c r="T29" i="6"/>
  <c r="S23" i="6"/>
  <c r="S57" i="6"/>
  <c r="S14" i="6"/>
  <c r="T32" i="6"/>
  <c r="T17" i="6"/>
  <c r="T52" i="6"/>
  <c r="T53" i="6"/>
  <c r="S38" i="6"/>
  <c r="T34" i="6"/>
  <c r="T19" i="6"/>
  <c r="T54" i="6"/>
  <c r="T13" i="6"/>
  <c r="S12" i="6"/>
  <c r="T65" i="6"/>
  <c r="S8" i="6"/>
  <c r="S50" i="6"/>
  <c r="T51" i="6"/>
  <c r="S31" i="6"/>
  <c r="S52" i="6"/>
  <c r="S65" i="6"/>
  <c r="S24" i="6"/>
  <c r="T41" i="6"/>
  <c r="T25" i="6"/>
  <c r="T60" i="6"/>
  <c r="S21" i="6"/>
  <c r="S32" i="6"/>
  <c r="T45" i="6"/>
  <c r="T27" i="6"/>
  <c r="T62" i="6"/>
  <c r="T39" i="6"/>
  <c r="S55" i="6"/>
  <c r="S26" i="6"/>
  <c r="T14" i="6"/>
  <c r="S60" i="6"/>
  <c r="S43" i="6"/>
  <c r="T55" i="6"/>
  <c r="S11" i="6"/>
  <c r="T35" i="6"/>
  <c r="HT25" i="4"/>
  <c r="IA25" i="4"/>
  <c r="IB25" i="4" s="1"/>
  <c r="HT22" i="4"/>
  <c r="IA22" i="4"/>
  <c r="IB22" i="4" s="1"/>
  <c r="HT12" i="4"/>
  <c r="IA12" i="4"/>
  <c r="IB12" i="4" s="1"/>
  <c r="HT32" i="4"/>
  <c r="IA32" i="4"/>
  <c r="IB32" i="4" s="1"/>
  <c r="HT17" i="4"/>
  <c r="IA17" i="4"/>
  <c r="IB17" i="4" s="1"/>
  <c r="HT30" i="4"/>
  <c r="IA30" i="4"/>
  <c r="IB30" i="4" s="1"/>
  <c r="HT13" i="4"/>
  <c r="IA13" i="4"/>
  <c r="IB13" i="4" s="1"/>
  <c r="HT27" i="4"/>
  <c r="IA27" i="4"/>
  <c r="IB27" i="4" s="1"/>
  <c r="HT31" i="4"/>
  <c r="IA31" i="4"/>
  <c r="IB31" i="4" s="1"/>
  <c r="HT23" i="4"/>
  <c r="IA23" i="4"/>
  <c r="IB23" i="4" s="1"/>
  <c r="HT20" i="4"/>
  <c r="IA20" i="4"/>
  <c r="IB20" i="4" s="1"/>
  <c r="HT26" i="4"/>
  <c r="IA26" i="4"/>
  <c r="IB26" i="4" s="1"/>
  <c r="IA21" i="4"/>
  <c r="IB21" i="4" s="1"/>
  <c r="HT21" i="4"/>
  <c r="HT19" i="4"/>
  <c r="IA19" i="4"/>
  <c r="IB19" i="4" s="1"/>
  <c r="HT33" i="4"/>
  <c r="IA33" i="4"/>
  <c r="IB33" i="4" s="1"/>
  <c r="HT16" i="4"/>
  <c r="IA16" i="4"/>
  <c r="IB16" i="4" s="1"/>
  <c r="HT28" i="4"/>
  <c r="IA28" i="4"/>
  <c r="IB28" i="4" s="1"/>
  <c r="HT14" i="4"/>
  <c r="IA14" i="4"/>
  <c r="IB14" i="4" s="1"/>
  <c r="HT29" i="4"/>
  <c r="IA29" i="4"/>
  <c r="IB29" i="4" s="1"/>
  <c r="HT24" i="4"/>
  <c r="HT11" i="4"/>
  <c r="IA11" i="4"/>
  <c r="IB11" i="4" s="1"/>
  <c r="HT18" i="4"/>
  <c r="IA18" i="4"/>
  <c r="IB18" i="4" s="1"/>
  <c r="HT15" i="4"/>
  <c r="IA15" i="4"/>
  <c r="IB15" i="4" s="1"/>
  <c r="IB10" i="4"/>
  <c r="IB9" i="4"/>
  <c r="HT10" i="4"/>
  <c r="GK10" i="4"/>
  <c r="GM10" i="4" s="1"/>
  <c r="H47" i="6"/>
  <c r="H35" i="6"/>
  <c r="G22" i="6"/>
  <c r="H12" i="6"/>
  <c r="G33" i="6"/>
  <c r="G47" i="6"/>
  <c r="H37" i="6"/>
  <c r="H54" i="6"/>
  <c r="G26" i="6"/>
  <c r="H20" i="6"/>
  <c r="H58" i="6"/>
  <c r="G43" i="6"/>
  <c r="G51" i="6"/>
  <c r="H17" i="6"/>
  <c r="G65" i="6"/>
  <c r="G30" i="6"/>
  <c r="G34" i="6"/>
  <c r="G64" i="6"/>
  <c r="G31" i="6"/>
  <c r="G53" i="6"/>
  <c r="G58" i="6"/>
  <c r="G13" i="6"/>
  <c r="H8" i="6"/>
  <c r="G19" i="6"/>
  <c r="G57" i="6"/>
  <c r="G21" i="6"/>
  <c r="H14" i="6"/>
  <c r="H13" i="6"/>
  <c r="H51" i="6"/>
  <c r="H56" i="6"/>
  <c r="G39" i="6"/>
  <c r="G63" i="6"/>
  <c r="G11" i="6"/>
  <c r="H34" i="6"/>
  <c r="G10" i="6"/>
  <c r="G18" i="6"/>
  <c r="H22" i="6"/>
  <c r="G38" i="6"/>
  <c r="H25" i="6"/>
  <c r="G23" i="6"/>
  <c r="G50" i="6"/>
  <c r="H10" i="6"/>
  <c r="H26" i="6"/>
  <c r="H59" i="6"/>
  <c r="H55" i="6"/>
  <c r="G8" i="6"/>
  <c r="H27" i="6"/>
  <c r="G56" i="6"/>
  <c r="H28" i="6"/>
  <c r="G42" i="6"/>
  <c r="H36" i="6"/>
  <c r="G44" i="6"/>
  <c r="H42" i="6"/>
  <c r="G17" i="6"/>
  <c r="G32" i="6"/>
  <c r="H21" i="6"/>
  <c r="G54" i="6"/>
  <c r="H33" i="6"/>
  <c r="G28" i="6"/>
  <c r="H39" i="6"/>
  <c r="G29" i="6"/>
  <c r="H64" i="6"/>
  <c r="H15" i="6"/>
  <c r="G36" i="6"/>
  <c r="H16" i="6"/>
  <c r="H11" i="6"/>
  <c r="G24" i="6"/>
  <c r="G35" i="6"/>
  <c r="H48" i="6"/>
  <c r="H50" i="6"/>
  <c r="G15" i="6"/>
  <c r="H44" i="6"/>
  <c r="G27" i="6"/>
  <c r="H60" i="6"/>
  <c r="G61" i="6"/>
  <c r="H38" i="6"/>
  <c r="G9" i="6"/>
  <c r="H19" i="6"/>
  <c r="G41" i="6"/>
  <c r="H40" i="6"/>
  <c r="H45" i="6"/>
  <c r="H18" i="6"/>
  <c r="G37" i="6"/>
  <c r="G20" i="6"/>
  <c r="H65" i="6"/>
  <c r="G52" i="6"/>
  <c r="G25" i="6"/>
  <c r="H63" i="6"/>
  <c r="G59" i="6"/>
  <c r="G49" i="6"/>
  <c r="H23" i="6"/>
  <c r="H29" i="6"/>
  <c r="G46" i="6"/>
  <c r="H30" i="6"/>
  <c r="G14" i="6"/>
  <c r="G12" i="6"/>
  <c r="H43" i="6"/>
  <c r="G60" i="6"/>
  <c r="H31" i="6"/>
  <c r="G55" i="6"/>
  <c r="G45" i="6"/>
  <c r="H24" i="6"/>
  <c r="H41" i="6"/>
  <c r="H32" i="6"/>
  <c r="G40" i="6"/>
  <c r="G62" i="6"/>
  <c r="H52" i="6"/>
  <c r="H46" i="6"/>
  <c r="H57" i="6"/>
  <c r="H9" i="6"/>
  <c r="G16" i="6"/>
  <c r="H53" i="6"/>
  <c r="H61" i="6"/>
  <c r="H62" i="6"/>
  <c r="H49" i="6"/>
  <c r="G48" i="6"/>
  <c r="HD8" i="4"/>
  <c r="GK9" i="4" l="1"/>
  <c r="GM9" i="4" s="1"/>
  <c r="GO33" i="4" s="1"/>
  <c r="P22" i="6"/>
  <c r="HL8" i="4"/>
  <c r="O13" i="6"/>
  <c r="O8" i="6"/>
  <c r="P11" i="6"/>
  <c r="P44" i="6"/>
  <c r="O53" i="6"/>
  <c r="P14" i="6"/>
  <c r="P41" i="6"/>
  <c r="P33" i="6"/>
  <c r="O38" i="6"/>
  <c r="O31" i="6"/>
  <c r="O49" i="6"/>
  <c r="P57" i="6"/>
  <c r="O50" i="6"/>
  <c r="O58" i="6"/>
  <c r="O16" i="6"/>
  <c r="O28" i="6"/>
  <c r="P53" i="6"/>
  <c r="P34" i="6"/>
  <c r="P63" i="6"/>
  <c r="O17" i="6"/>
  <c r="P38" i="6"/>
  <c r="O43" i="6"/>
  <c r="P24" i="6"/>
  <c r="P26" i="6"/>
  <c r="P16" i="6"/>
  <c r="P17" i="6"/>
  <c r="O24" i="6"/>
  <c r="P12" i="6"/>
  <c r="O15" i="6"/>
  <c r="O35" i="6"/>
  <c r="P47" i="6"/>
  <c r="O46" i="6"/>
  <c r="O37" i="6"/>
  <c r="P59" i="6"/>
  <c r="P18" i="6"/>
  <c r="O21" i="6"/>
  <c r="O59" i="6"/>
  <c r="P39" i="6"/>
  <c r="O14" i="6"/>
  <c r="O32" i="6"/>
  <c r="O10" i="6"/>
  <c r="P55" i="6"/>
  <c r="P42" i="6"/>
  <c r="O39" i="6"/>
  <c r="P51" i="6"/>
  <c r="O12" i="6"/>
  <c r="P31" i="6"/>
  <c r="P8" i="6"/>
  <c r="O54" i="6"/>
  <c r="P60" i="6"/>
  <c r="P15" i="6"/>
  <c r="P37" i="6"/>
  <c r="O56" i="6"/>
  <c r="P62" i="6"/>
  <c r="O19" i="6"/>
  <c r="P21" i="6"/>
  <c r="O44" i="6"/>
  <c r="P52" i="6"/>
  <c r="O65" i="6"/>
  <c r="O42" i="6"/>
  <c r="O61" i="6"/>
  <c r="O57" i="6"/>
  <c r="P13" i="6"/>
  <c r="P40" i="6"/>
  <c r="P23" i="6"/>
  <c r="P10" i="6"/>
  <c r="P64" i="6"/>
  <c r="O45" i="6"/>
  <c r="P65" i="6"/>
  <c r="P50" i="6"/>
  <c r="P46" i="6"/>
  <c r="O64" i="6"/>
  <c r="P28" i="6"/>
  <c r="O9" i="6"/>
  <c r="O63" i="6"/>
  <c r="O34" i="6"/>
  <c r="O30" i="6"/>
  <c r="O36" i="6"/>
  <c r="O47" i="6"/>
  <c r="O11" i="6"/>
  <c r="P20" i="6"/>
  <c r="O33" i="6"/>
  <c r="O55" i="6"/>
  <c r="O23" i="6"/>
  <c r="O48" i="6"/>
  <c r="O29" i="6"/>
  <c r="O26" i="6"/>
  <c r="P29" i="6"/>
  <c r="O52" i="6"/>
  <c r="P54" i="6"/>
  <c r="P45" i="6"/>
  <c r="P32" i="6"/>
  <c r="P19" i="6"/>
  <c r="O62" i="6"/>
  <c r="O51" i="6"/>
  <c r="O60" i="6"/>
  <c r="P27" i="6"/>
  <c r="P36" i="6"/>
  <c r="P9" i="6"/>
  <c r="O22" i="6"/>
  <c r="O41" i="6"/>
  <c r="O40" i="6"/>
  <c r="P56" i="6"/>
  <c r="P43" i="6"/>
  <c r="P30" i="6"/>
  <c r="P25" i="6"/>
  <c r="O25" i="6"/>
  <c r="O20" i="6"/>
  <c r="P49" i="6"/>
  <c r="O27" i="6"/>
  <c r="O18" i="6"/>
  <c r="P58" i="6"/>
  <c r="P61" i="6"/>
  <c r="P48" i="6"/>
  <c r="P35" i="6"/>
  <c r="HT8" i="4"/>
  <c r="GO31" i="4" l="1"/>
  <c r="GO32" i="4"/>
  <c r="GO29" i="4"/>
  <c r="GO30" i="4"/>
  <c r="GO27" i="4"/>
  <c r="GO28" i="4"/>
  <c r="GO24" i="4"/>
  <c r="GO26" i="4"/>
  <c r="GO23" i="4"/>
  <c r="GO25" i="4"/>
  <c r="GO8" i="4"/>
  <c r="GO15" i="4"/>
  <c r="GO22" i="4"/>
  <c r="GO21" i="4"/>
  <c r="GO19" i="4"/>
  <c r="GO14" i="4"/>
  <c r="GO20" i="4"/>
  <c r="GO17" i="4"/>
  <c r="GO18" i="4"/>
  <c r="GO16" i="4"/>
  <c r="GO11" i="4"/>
  <c r="GO12" i="4"/>
  <c r="GO13" i="4"/>
  <c r="GO10" i="4"/>
  <c r="GO9" i="4"/>
  <c r="W61" i="6"/>
  <c r="AE38" i="6"/>
  <c r="W8" i="6"/>
  <c r="X14" i="6"/>
  <c r="X8" i="6"/>
  <c r="W50" i="6"/>
  <c r="W26" i="6"/>
  <c r="X55" i="6"/>
  <c r="X39" i="6"/>
  <c r="W45" i="6"/>
  <c r="W63" i="6"/>
  <c r="X12" i="6"/>
  <c r="W40" i="6"/>
  <c r="W62" i="6"/>
  <c r="X35" i="6"/>
  <c r="W28" i="6"/>
  <c r="W35" i="6"/>
  <c r="W44" i="6"/>
  <c r="X31" i="6"/>
  <c r="X63" i="6"/>
  <c r="W29" i="6"/>
  <c r="W55" i="6"/>
  <c r="X54" i="6"/>
  <c r="W47" i="6"/>
  <c r="X48" i="6"/>
  <c r="W17" i="6"/>
  <c r="X38" i="6"/>
  <c r="X25" i="6"/>
  <c r="W49" i="6"/>
  <c r="W23" i="6"/>
  <c r="X32" i="6"/>
  <c r="X18" i="6"/>
  <c r="X16" i="6"/>
  <c r="X65" i="6"/>
  <c r="W48" i="6"/>
  <c r="X43" i="6"/>
  <c r="W53" i="6"/>
  <c r="W11" i="6"/>
  <c r="X11" i="6"/>
  <c r="X42" i="6"/>
  <c r="W10" i="6"/>
  <c r="X41" i="6"/>
  <c r="X24" i="6"/>
  <c r="X23" i="6"/>
  <c r="X44" i="6"/>
  <c r="W13" i="6"/>
  <c r="W41" i="6"/>
  <c r="X29" i="6"/>
  <c r="W15" i="6"/>
  <c r="X46" i="6"/>
  <c r="X51" i="6"/>
  <c r="X36" i="6"/>
  <c r="X56" i="6"/>
  <c r="W36" i="6"/>
  <c r="W16" i="6"/>
  <c r="W25" i="6"/>
  <c r="X53" i="6"/>
  <c r="X27" i="6"/>
  <c r="W57" i="6"/>
  <c r="X47" i="6"/>
  <c r="W24" i="6"/>
  <c r="W20" i="6"/>
  <c r="W9" i="6"/>
  <c r="X57" i="6"/>
  <c r="X22" i="6"/>
  <c r="W38" i="6"/>
  <c r="W12" i="6"/>
  <c r="W64" i="6"/>
  <c r="X28" i="6"/>
  <c r="W37" i="6"/>
  <c r="W27" i="6"/>
  <c r="X59" i="6"/>
  <c r="W19" i="6"/>
  <c r="X50" i="6"/>
  <c r="W21" i="6"/>
  <c r="W43" i="6"/>
  <c r="W30" i="6"/>
  <c r="W18" i="6"/>
  <c r="X10" i="6"/>
  <c r="X64" i="6"/>
  <c r="W51" i="6"/>
  <c r="X13" i="6"/>
  <c r="X60" i="6"/>
  <c r="X34" i="6"/>
  <c r="X40" i="6"/>
  <c r="X9" i="6"/>
  <c r="W42" i="6"/>
  <c r="W34" i="6"/>
  <c r="W32" i="6"/>
  <c r="X17" i="6"/>
  <c r="W56" i="6"/>
  <c r="X52" i="6"/>
  <c r="W52" i="6"/>
  <c r="W22" i="6"/>
  <c r="W60" i="6"/>
  <c r="W39" i="6"/>
  <c r="X21" i="6"/>
  <c r="W65" i="6"/>
  <c r="X19" i="6"/>
  <c r="W54" i="6"/>
  <c r="X15" i="6"/>
  <c r="X62" i="6"/>
  <c r="X61" i="6"/>
  <c r="X37" i="6"/>
  <c r="X20" i="6"/>
  <c r="W31" i="6"/>
  <c r="W33" i="6"/>
  <c r="X33" i="6"/>
  <c r="X30" i="6"/>
  <c r="X49" i="6"/>
  <c r="W59" i="6"/>
  <c r="W46" i="6"/>
  <c r="X26" i="6"/>
  <c r="W58" i="6"/>
  <c r="W14" i="6"/>
  <c r="X58" i="6"/>
  <c r="X45" i="6"/>
  <c r="AE8" i="6"/>
  <c r="AF8" i="6"/>
  <c r="D11" i="3" l="1"/>
  <c r="W18" i="3"/>
  <c r="S25" i="3"/>
  <c r="D54" i="3"/>
  <c r="S11" i="3"/>
  <c r="D65" i="3"/>
  <c r="O28" i="3"/>
  <c r="K50" i="3"/>
  <c r="AA11" i="3"/>
  <c r="O68" i="3"/>
  <c r="W34" i="3"/>
  <c r="K45" i="3"/>
  <c r="S44" i="3"/>
  <c r="K35" i="3"/>
  <c r="O27" i="3"/>
  <c r="K19" i="3"/>
  <c r="AA41" i="3"/>
  <c r="K58" i="3"/>
  <c r="W65" i="3"/>
  <c r="AA48" i="3"/>
  <c r="AA20" i="3"/>
  <c r="O55" i="3"/>
  <c r="AA31" i="3"/>
  <c r="AA18" i="3"/>
  <c r="D19" i="3"/>
  <c r="S47" i="3"/>
  <c r="K13" i="3"/>
  <c r="AA29" i="3"/>
  <c r="O34" i="3"/>
  <c r="K68" i="3"/>
  <c r="O22" i="3"/>
  <c r="W60" i="3"/>
  <c r="K33" i="3"/>
  <c r="K51" i="3"/>
  <c r="K40" i="3"/>
  <c r="AA25" i="3"/>
  <c r="AA49" i="3"/>
  <c r="D66" i="3"/>
  <c r="W55" i="3"/>
  <c r="W16" i="3"/>
  <c r="W57" i="3"/>
  <c r="W42" i="3"/>
  <c r="K25" i="3"/>
  <c r="S29" i="3"/>
  <c r="K63" i="3"/>
  <c r="K66" i="3"/>
  <c r="S34" i="3"/>
  <c r="K57" i="3"/>
  <c r="W50" i="3"/>
  <c r="AA56" i="3"/>
  <c r="O29" i="3"/>
  <c r="AA59" i="3"/>
  <c r="O45" i="3"/>
  <c r="S36" i="3"/>
  <c r="S54" i="3"/>
  <c r="S33" i="3"/>
  <c r="D59" i="3"/>
  <c r="S16" i="3"/>
  <c r="S19" i="3"/>
  <c r="D50" i="3"/>
  <c r="S58" i="3"/>
  <c r="D61" i="3"/>
  <c r="O54" i="3"/>
  <c r="W44" i="3"/>
  <c r="AA50" i="3"/>
  <c r="D60" i="3"/>
  <c r="D18" i="3"/>
  <c r="AA64" i="3"/>
  <c r="O61" i="3"/>
  <c r="AA13" i="3"/>
  <c r="O56" i="3"/>
  <c r="S57" i="3"/>
  <c r="W25" i="3"/>
  <c r="O52" i="3"/>
  <c r="AA57" i="3"/>
  <c r="W45" i="3"/>
  <c r="AA53" i="3"/>
  <c r="D37" i="3"/>
  <c r="W12" i="3"/>
  <c r="K44" i="3"/>
  <c r="D20" i="3"/>
  <c r="S39" i="3"/>
  <c r="W32" i="3"/>
  <c r="AA26" i="3"/>
  <c r="AA21" i="3"/>
  <c r="AA39" i="3"/>
  <c r="D43" i="3"/>
  <c r="D17" i="3"/>
  <c r="S59" i="3"/>
  <c r="K17" i="3"/>
  <c r="W20" i="3"/>
  <c r="D12" i="3"/>
  <c r="W31" i="3"/>
  <c r="O17" i="3"/>
  <c r="D24" i="3"/>
  <c r="W15" i="3"/>
  <c r="D38" i="3"/>
  <c r="O39" i="3"/>
  <c r="D21" i="3"/>
  <c r="D30" i="3"/>
  <c r="O65" i="3"/>
  <c r="W24" i="3"/>
  <c r="K32" i="3"/>
  <c r="W40" i="3"/>
  <c r="D56" i="3"/>
  <c r="D39" i="3"/>
  <c r="W13" i="3"/>
  <c r="O63" i="3"/>
  <c r="K34" i="3"/>
  <c r="O59" i="3"/>
  <c r="O66" i="3"/>
  <c r="S46" i="3"/>
  <c r="S63" i="3"/>
  <c r="D41" i="3"/>
  <c r="W54" i="3"/>
  <c r="S13" i="3"/>
  <c r="W11" i="3"/>
  <c r="O60" i="3"/>
  <c r="D45" i="3"/>
  <c r="D29" i="3"/>
  <c r="K28" i="3"/>
  <c r="K54" i="3"/>
  <c r="AA61" i="3"/>
  <c r="K41" i="3"/>
  <c r="D31" i="3"/>
  <c r="S35" i="3"/>
  <c r="K59" i="3"/>
  <c r="K27" i="3"/>
  <c r="W46" i="3"/>
  <c r="AA22" i="3"/>
  <c r="K11" i="3"/>
  <c r="D57" i="3"/>
  <c r="O48" i="3"/>
  <c r="AA23" i="3"/>
  <c r="D62" i="3"/>
  <c r="S14" i="3"/>
  <c r="D13" i="3"/>
  <c r="S15" i="3"/>
  <c r="O47" i="3"/>
  <c r="O13" i="3"/>
  <c r="S23" i="3"/>
  <c r="AA66" i="3"/>
  <c r="K64" i="3"/>
  <c r="AA47" i="3"/>
  <c r="K31" i="3"/>
  <c r="K62" i="3"/>
  <c r="S42" i="3"/>
  <c r="O21" i="3"/>
  <c r="W59" i="3"/>
  <c r="S31" i="3"/>
  <c r="O15" i="3"/>
  <c r="K21" i="3"/>
  <c r="O41" i="3"/>
  <c r="O20" i="3"/>
  <c r="S20" i="3"/>
  <c r="K22" i="3"/>
  <c r="D44" i="3"/>
  <c r="O67" i="3"/>
  <c r="K23" i="3"/>
  <c r="K12" i="3"/>
  <c r="S32" i="3"/>
  <c r="S64" i="3"/>
  <c r="W19" i="3"/>
  <c r="O36" i="3"/>
  <c r="O16" i="3"/>
  <c r="K30" i="3"/>
  <c r="W48" i="3"/>
  <c r="W35" i="3"/>
  <c r="D22" i="3"/>
  <c r="O40" i="3"/>
  <c r="AA63" i="3"/>
  <c r="K14" i="3"/>
  <c r="D36" i="3"/>
  <c r="W26" i="3"/>
  <c r="S41" i="3"/>
  <c r="O14" i="3"/>
  <c r="K49" i="3"/>
  <c r="O25" i="3"/>
  <c r="W56" i="3"/>
  <c r="AA44" i="3"/>
  <c r="O32" i="3"/>
  <c r="S24" i="3"/>
  <c r="K43" i="3"/>
  <c r="AA14" i="3"/>
  <c r="S48" i="3"/>
  <c r="AA15" i="3"/>
  <c r="D68" i="3"/>
  <c r="AA36" i="3"/>
  <c r="W64" i="3"/>
  <c r="S12" i="3"/>
  <c r="K29" i="3"/>
  <c r="K39" i="3"/>
  <c r="S56" i="3"/>
  <c r="S17" i="3"/>
  <c r="D14" i="3"/>
  <c r="K18" i="3"/>
  <c r="S55" i="3"/>
  <c r="D49" i="3"/>
  <c r="S38" i="3"/>
  <c r="AA58" i="3"/>
  <c r="D48" i="3"/>
  <c r="D55" i="3"/>
  <c r="D35" i="3"/>
  <c r="O57" i="3"/>
  <c r="W47" i="3"/>
  <c r="S22" i="3"/>
  <c r="W30" i="3"/>
  <c r="W62" i="3"/>
  <c r="W49" i="3"/>
  <c r="D42" i="3"/>
  <c r="W17" i="3"/>
  <c r="AA17" i="3"/>
  <c r="O49" i="3"/>
  <c r="D63" i="3"/>
  <c r="O18" i="3"/>
  <c r="D51" i="3"/>
  <c r="K38" i="3"/>
  <c r="O37" i="3"/>
  <c r="W43" i="3"/>
  <c r="W66" i="3"/>
  <c r="W67" i="3"/>
  <c r="D25" i="3"/>
  <c r="D47" i="3"/>
  <c r="K16" i="3"/>
  <c r="S45" i="3"/>
  <c r="O26" i="3"/>
  <c r="S52" i="3"/>
  <c r="W36" i="3"/>
  <c r="AA40" i="3"/>
  <c r="D52" i="3"/>
  <c r="AA46" i="3"/>
  <c r="W58" i="3"/>
  <c r="K56" i="3"/>
  <c r="AA68" i="3"/>
  <c r="AA52" i="3"/>
  <c r="O33" i="3"/>
  <c r="AA16" i="3"/>
  <c r="K36" i="3"/>
  <c r="O53" i="3"/>
  <c r="K26" i="3"/>
  <c r="S50" i="3"/>
  <c r="D23" i="3"/>
  <c r="D28" i="3"/>
  <c r="S53" i="3"/>
  <c r="D34" i="3"/>
  <c r="K52" i="3"/>
  <c r="D58" i="3"/>
  <c r="AA37" i="3"/>
  <c r="D67" i="3"/>
  <c r="O19" i="3"/>
  <c r="O46" i="3"/>
  <c r="W51" i="3"/>
  <c r="O35" i="3"/>
  <c r="O64" i="3"/>
  <c r="W68" i="3"/>
  <c r="K37" i="3"/>
  <c r="W38" i="3"/>
  <c r="AA34" i="3"/>
  <c r="S40" i="3"/>
  <c r="AA55" i="3"/>
  <c r="S18" i="3"/>
  <c r="O24" i="3"/>
  <c r="S43" i="3"/>
  <c r="O50" i="3"/>
  <c r="K65" i="3"/>
  <c r="AA45" i="3"/>
  <c r="D15" i="3"/>
  <c r="AA32" i="3"/>
  <c r="AA12" i="3"/>
  <c r="D40" i="3"/>
  <c r="O30" i="3"/>
  <c r="AA67" i="3"/>
  <c r="O12" i="3"/>
  <c r="D32" i="3"/>
  <c r="K47" i="3"/>
  <c r="D27" i="3"/>
  <c r="S65" i="3"/>
  <c r="W27" i="3"/>
  <c r="W37" i="3"/>
  <c r="O38" i="3"/>
  <c r="S68" i="3"/>
  <c r="W41" i="3"/>
  <c r="W14" i="3"/>
  <c r="AA24" i="3"/>
  <c r="W29" i="3"/>
  <c r="AA30" i="3"/>
  <c r="W52" i="3"/>
  <c r="W33" i="3"/>
  <c r="O11" i="3"/>
  <c r="AA51" i="3"/>
  <c r="K67" i="3"/>
  <c r="AA38" i="3"/>
  <c r="O58" i="3"/>
  <c r="S67" i="3"/>
  <c r="D26" i="3"/>
  <c r="D46" i="3"/>
  <c r="O51" i="3"/>
  <c r="K53" i="3"/>
  <c r="K61" i="3"/>
  <c r="W22" i="3"/>
  <c r="K48" i="3"/>
  <c r="K24" i="3"/>
  <c r="K55" i="3"/>
  <c r="O42" i="3"/>
  <c r="O23" i="3"/>
  <c r="S30" i="3"/>
  <c r="AA42" i="3"/>
  <c r="AA27" i="3"/>
  <c r="K20" i="3"/>
  <c r="D53" i="3"/>
  <c r="D16" i="3"/>
  <c r="W63" i="3"/>
  <c r="AA28" i="3"/>
  <c r="AA33" i="3"/>
  <c r="D33" i="3"/>
  <c r="K15" i="3"/>
  <c r="AA65" i="3"/>
  <c r="S26" i="3"/>
  <c r="S62" i="3"/>
  <c r="AA62" i="3"/>
  <c r="S27" i="3"/>
  <c r="AA19" i="3"/>
  <c r="K46" i="3"/>
  <c r="K42" i="3"/>
  <c r="S49" i="3"/>
  <c r="S51" i="3"/>
  <c r="O43" i="3"/>
  <c r="AA35" i="3"/>
  <c r="W53" i="3"/>
  <c r="O62" i="3"/>
  <c r="K60" i="3"/>
  <c r="AA43" i="3"/>
  <c r="O31" i="3"/>
  <c r="W39" i="3"/>
  <c r="S28" i="3"/>
  <c r="S37" i="3"/>
  <c r="S61" i="3"/>
  <c r="W23" i="3"/>
  <c r="S66" i="3"/>
  <c r="S60" i="3"/>
  <c r="AA60" i="3"/>
  <c r="W28" i="3"/>
  <c r="D64" i="3"/>
  <c r="AA54" i="3"/>
  <c r="W21" i="3"/>
  <c r="W61" i="3"/>
  <c r="S21" i="3"/>
  <c r="O44" i="3"/>
  <c r="AE56" i="6"/>
  <c r="AF49" i="6"/>
  <c r="AE29" i="6"/>
  <c r="AE48" i="6"/>
  <c r="AF15" i="6"/>
  <c r="AE32" i="6"/>
  <c r="AE31" i="6"/>
  <c r="AE9" i="6"/>
  <c r="AF16" i="6"/>
  <c r="AF31" i="6"/>
  <c r="AF59" i="6"/>
  <c r="AF39" i="6"/>
  <c r="AF46" i="6"/>
  <c r="AE58" i="6"/>
  <c r="AF9" i="6"/>
  <c r="AF41" i="6"/>
  <c r="AF56" i="6"/>
  <c r="AE14" i="6"/>
  <c r="AF24" i="6"/>
  <c r="AE27" i="6"/>
  <c r="AF62" i="6"/>
  <c r="AF36" i="6"/>
  <c r="AF52" i="6"/>
  <c r="AF40" i="6"/>
  <c r="AE45" i="6"/>
  <c r="AE17" i="6"/>
  <c r="AF18" i="6"/>
  <c r="AE37" i="6"/>
  <c r="AE22" i="6"/>
  <c r="AE40" i="6"/>
  <c r="AF57" i="6"/>
  <c r="AE53" i="6"/>
  <c r="AE41" i="6"/>
  <c r="AF61" i="6"/>
  <c r="AE13" i="6"/>
  <c r="AE19" i="6"/>
  <c r="AE21" i="6"/>
  <c r="AE65" i="6"/>
  <c r="AF54" i="6"/>
  <c r="AE62" i="6"/>
  <c r="AE54" i="6"/>
  <c r="AE34" i="6"/>
  <c r="AE50" i="6"/>
  <c r="AF22" i="6"/>
  <c r="AE46" i="6"/>
  <c r="AF55" i="6"/>
  <c r="AE39" i="6"/>
  <c r="AF12" i="6"/>
  <c r="AF25" i="6"/>
  <c r="AF65" i="6"/>
  <c r="AE44" i="6"/>
  <c r="AF53" i="6"/>
  <c r="AF43" i="6"/>
  <c r="AE35" i="6"/>
  <c r="AF27" i="6"/>
  <c r="AE25" i="6"/>
  <c r="AF21" i="6"/>
  <c r="AF64" i="6"/>
  <c r="AF26" i="6"/>
  <c r="AF29" i="6"/>
  <c r="AE52" i="6"/>
  <c r="AE10" i="6"/>
  <c r="AE24" i="6"/>
  <c r="AF58" i="6"/>
  <c r="AE18" i="6"/>
  <c r="AE51" i="6"/>
  <c r="AE42" i="6"/>
  <c r="AE16" i="6"/>
  <c r="AF14" i="6"/>
  <c r="AE63" i="6"/>
  <c r="AE57" i="6"/>
  <c r="AE30" i="6"/>
  <c r="AE26" i="6"/>
  <c r="AF44" i="6"/>
  <c r="AE20" i="6"/>
  <c r="AF13" i="6"/>
  <c r="AF51" i="6"/>
  <c r="AE59" i="6"/>
  <c r="AF42" i="6"/>
  <c r="AE33" i="6"/>
  <c r="AF45" i="6"/>
  <c r="AF34" i="6"/>
  <c r="AE28" i="6"/>
  <c r="AE36" i="6"/>
  <c r="AF37" i="6"/>
  <c r="AF35" i="6"/>
  <c r="AE49" i="6"/>
  <c r="AE64" i="6"/>
  <c r="AE11" i="6"/>
  <c r="AF47" i="6"/>
  <c r="AF50" i="6"/>
  <c r="AE15" i="6"/>
  <c r="AF10" i="6"/>
  <c r="AF19" i="6"/>
  <c r="AE60" i="6"/>
  <c r="AF23" i="6"/>
  <c r="AF20" i="6"/>
  <c r="AF33" i="6"/>
  <c r="AE12" i="6"/>
  <c r="AF38" i="6"/>
  <c r="AE55" i="6"/>
  <c r="AE23" i="6"/>
  <c r="AF11" i="6"/>
  <c r="AF17" i="6"/>
  <c r="AF32" i="6"/>
  <c r="AF28" i="6"/>
  <c r="AF48" i="6"/>
  <c r="AF63" i="6"/>
  <c r="AF60" i="6"/>
  <c r="AE47" i="6"/>
  <c r="AF30" i="6"/>
  <c r="AE61" i="6"/>
  <c r="AE43" i="6"/>
  <c r="IB8" i="4"/>
  <c r="AN51" i="6" l="1"/>
  <c r="AN28" i="6"/>
  <c r="AM36" i="6"/>
  <c r="AM42" i="6"/>
  <c r="AM30" i="6"/>
  <c r="AM15" i="6"/>
  <c r="AM21" i="6"/>
  <c r="AN56" i="6"/>
  <c r="AM22" i="6"/>
  <c r="AM23" i="6"/>
  <c r="AM17" i="6"/>
  <c r="AN52" i="6"/>
  <c r="AN36" i="6"/>
  <c r="AM38" i="6"/>
  <c r="AM31" i="6"/>
  <c r="AN27" i="6"/>
  <c r="AN49" i="6"/>
  <c r="AM28" i="6"/>
  <c r="AN62" i="6"/>
  <c r="AM57" i="6"/>
  <c r="AN16" i="6"/>
  <c r="AM52" i="6"/>
  <c r="AN30" i="6"/>
  <c r="AM46" i="6"/>
  <c r="AN21" i="6"/>
  <c r="AN35" i="6"/>
  <c r="AN57" i="6"/>
  <c r="AN37" i="6"/>
  <c r="AN58" i="6"/>
  <c r="AM43" i="6"/>
  <c r="AN61" i="6"/>
  <c r="AN33" i="6"/>
  <c r="AM48" i="6"/>
  <c r="AN22" i="6"/>
  <c r="AM51" i="6"/>
  <c r="AN63" i="6"/>
  <c r="AN10" i="6"/>
  <c r="AN59" i="6"/>
  <c r="AM14" i="6"/>
  <c r="AM37" i="6"/>
  <c r="AN47" i="6"/>
  <c r="AN34" i="6"/>
  <c r="AM9" i="6"/>
  <c r="AN44" i="6"/>
  <c r="AN18" i="6"/>
  <c r="AM62" i="6"/>
  <c r="AM26" i="6"/>
  <c r="AN19" i="6"/>
  <c r="AM65" i="6"/>
  <c r="AN8" i="6"/>
  <c r="AM34" i="6"/>
  <c r="AN15" i="6"/>
  <c r="AM61" i="6"/>
  <c r="AM11" i="6"/>
  <c r="AN46" i="6"/>
  <c r="AM50" i="6"/>
  <c r="AM24" i="6"/>
  <c r="AN14" i="6"/>
  <c r="AM45" i="6"/>
  <c r="AM10" i="6"/>
  <c r="AN13" i="6"/>
  <c r="AM25" i="6"/>
  <c r="AN60" i="6"/>
  <c r="AM19" i="6"/>
  <c r="AN54" i="6"/>
  <c r="AN42" i="6"/>
  <c r="AM32" i="6"/>
  <c r="AN29" i="6"/>
  <c r="AM27" i="6"/>
  <c r="AM13" i="6"/>
  <c r="AN39" i="6"/>
  <c r="AN55" i="6"/>
  <c r="AN53" i="6"/>
  <c r="AN65" i="6"/>
  <c r="AM44" i="6"/>
  <c r="AN41" i="6"/>
  <c r="AN64" i="6"/>
  <c r="AM40" i="6"/>
  <c r="AM39" i="6"/>
  <c r="AN20" i="6"/>
  <c r="AM60" i="6"/>
  <c r="AM18" i="6"/>
  <c r="AM41" i="6"/>
  <c r="AM53" i="6"/>
  <c r="AM35" i="6"/>
  <c r="AM47" i="6"/>
  <c r="AM59" i="6"/>
  <c r="AM16" i="6"/>
  <c r="AM33" i="6"/>
  <c r="AN11" i="6"/>
  <c r="AN43" i="6"/>
  <c r="AM12" i="6"/>
  <c r="AN40" i="6"/>
  <c r="AN9" i="6"/>
  <c r="AM55" i="6"/>
  <c r="AN32" i="6"/>
  <c r="AM56" i="6"/>
  <c r="AN50" i="6"/>
  <c r="AN24" i="6"/>
  <c r="AN12" i="6"/>
  <c r="AM58" i="6"/>
  <c r="AN23" i="6"/>
  <c r="AN45" i="6"/>
  <c r="AN17" i="6"/>
  <c r="AM63" i="6"/>
  <c r="AN26" i="6"/>
  <c r="AM64" i="6"/>
  <c r="AN31" i="6"/>
  <c r="AM54" i="6"/>
  <c r="AM8" i="6"/>
  <c r="AN38" i="6"/>
  <c r="AM29" i="6"/>
  <c r="AN25" i="6"/>
  <c r="AM20" i="6"/>
  <c r="AM49" i="6"/>
  <c r="AN48" i="6"/>
</calcChain>
</file>

<file path=xl/sharedStrings.xml><?xml version="1.0" encoding="utf-8"?>
<sst xmlns="http://schemas.openxmlformats.org/spreadsheetml/2006/main" count="350" uniqueCount="115">
  <si>
    <t>Year</t>
  </si>
  <si>
    <t>Teams</t>
  </si>
  <si>
    <t>England</t>
  </si>
  <si>
    <t>France</t>
  </si>
  <si>
    <t>Even</t>
  </si>
  <si>
    <t>Ireland</t>
  </si>
  <si>
    <t>Italy</t>
  </si>
  <si>
    <t>Scotland</t>
  </si>
  <si>
    <t>Enter Fixture Date</t>
  </si>
  <si>
    <t>Enter as hh:mm</t>
  </si>
  <si>
    <t>This will be used</t>
  </si>
  <si>
    <t>Wales</t>
  </si>
  <si>
    <t>Fixture List</t>
  </si>
  <si>
    <t>Date of Fixture</t>
  </si>
  <si>
    <t>Fixture Date &amp; Time</t>
  </si>
  <si>
    <t>Odd Years</t>
  </si>
  <si>
    <t>Even Years</t>
  </si>
  <si>
    <t>Rank</t>
  </si>
  <si>
    <t>v</t>
  </si>
  <si>
    <t>Time of Fixture</t>
  </si>
  <si>
    <t>H</t>
  </si>
  <si>
    <t>A</t>
  </si>
  <si>
    <t>Best Prediction</t>
  </si>
  <si>
    <t>Right Result</t>
  </si>
  <si>
    <t>Bonus Points</t>
  </si>
  <si>
    <t>Points</t>
  </si>
  <si>
    <t>Result</t>
  </si>
  <si>
    <t>D</t>
  </si>
  <si>
    <t>Participants</t>
  </si>
  <si>
    <t>Draw Predicted</t>
  </si>
  <si>
    <t>Exact Score Match</t>
  </si>
  <si>
    <t>Eng</t>
  </si>
  <si>
    <t>Fra</t>
  </si>
  <si>
    <t>Ire</t>
  </si>
  <si>
    <t>Ita</t>
  </si>
  <si>
    <t>Sco</t>
  </si>
  <si>
    <t>Wal</t>
  </si>
  <si>
    <t>Actual Result</t>
  </si>
  <si>
    <t>Normal Points</t>
  </si>
  <si>
    <t>Closest Bonus Points</t>
  </si>
  <si>
    <t>Right Result Bonus Points</t>
  </si>
  <si>
    <t>Round Wins</t>
  </si>
  <si>
    <t>Score Points</t>
  </si>
  <si>
    <t>Round</t>
  </si>
  <si>
    <t>Closest</t>
  </si>
  <si>
    <t>Total</t>
  </si>
  <si>
    <t>Pos</t>
  </si>
  <si>
    <t>Based on</t>
  </si>
  <si>
    <t>OVERALL</t>
  </si>
  <si>
    <t>Office Sweepstake Standings</t>
  </si>
  <si>
    <t>League Positions Based on Points Earned</t>
  </si>
  <si>
    <t>Please read these notes explaining how to use this spreadsheet</t>
  </si>
  <si>
    <t>Editable Cells</t>
  </si>
  <si>
    <t>Calculated Cells</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</si>
  <si>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</si>
  <si>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</si>
  <si>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</si>
  <si>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</si>
  <si>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Business Name</t>
  </si>
  <si>
    <t>If you get stuck, here is a demo video</t>
  </si>
  <si>
    <t>Watch the demo on YouTube</t>
  </si>
  <si>
    <t>This spreadsheet was created by</t>
  </si>
  <si>
    <t>© Sumcor Ltd - Trading as Spreadsheet Solutions</t>
  </si>
  <si>
    <t>Thanks for downloading the 6 Nations Office Sweepstake</t>
  </si>
  <si>
    <t>Duplicates</t>
  </si>
  <si>
    <t>Enter the year of the tournament (as YYYY) to show fixtures. Enter the bonus points below. Watch the video to find out more.</t>
  </si>
  <si>
    <t>Enter the names of up to 58 participants in this office sweepstake.
DO NOT enter any duplicate names, and fill up columns first (starting on the left).
ABOVE - Enter the name of your business.</t>
  </si>
  <si>
    <t>Results</t>
  </si>
  <si>
    <t>Home</t>
  </si>
  <si>
    <t>Away</t>
  </si>
  <si>
    <t>Date &amp; Time</t>
  </si>
  <si>
    <t>#</t>
  </si>
  <si>
    <t>Fixtures &amp; Predictions</t>
  </si>
  <si>
    <t>Once you have entered the names of all the participants, and scheduled all the fixtures on the Intro &amp; Setup page, the details below should show. Simply add the predicted score for each fixture by each participant. The participant scores are all together to make data entry easier. These predictions will be transferred to the Results tab, where you can complete the actual results as they happen.</t>
  </si>
  <si>
    <t>Round 1</t>
  </si>
  <si>
    <t>Round 2</t>
  </si>
  <si>
    <t>After Round 2</t>
  </si>
  <si>
    <t>Round 3</t>
  </si>
  <si>
    <t>After Round 3</t>
  </si>
  <si>
    <t>Round 4</t>
  </si>
  <si>
    <t>After Round 4</t>
  </si>
  <si>
    <t>Round 5</t>
  </si>
  <si>
    <t>After Round 5</t>
  </si>
  <si>
    <t>Competitor</t>
  </si>
  <si>
    <t>Pnts</t>
  </si>
  <si>
    <t>Round Tables</t>
  </si>
  <si>
    <t>Second Person to Check</t>
  </si>
  <si>
    <t>First Person to Check</t>
  </si>
  <si>
    <t>After Round 1</t>
  </si>
  <si>
    <t>End 1</t>
  </si>
  <si>
    <t>BP</t>
  </si>
  <si>
    <t>End 2</t>
  </si>
  <si>
    <t>End 3</t>
  </si>
  <si>
    <t>End 4</t>
  </si>
  <si>
    <t>End 5</t>
  </si>
  <si>
    <t>Select</t>
  </si>
  <si>
    <t>ACTUAL RESULTS</t>
  </si>
  <si>
    <t>🥇</t>
  </si>
  <si>
    <t>🥈</t>
  </si>
  <si>
    <t>🥉</t>
  </si>
  <si>
    <t>Round Points</t>
  </si>
  <si>
    <t>Lowest in Round</t>
  </si>
  <si>
    <t>Excluding any bonus points</t>
  </si>
  <si>
    <t>Time</t>
  </si>
  <si>
    <t>Normal Points if CORRECT RESULT</t>
  </si>
  <si>
    <t>With correct result predicted</t>
  </si>
  <si>
    <t>Once you have inputted the year below, the fixtures will show below. Please enter the date, and time for each fixture. When you do so, the date and time will show under the blue header below, please check that it is correct. Enter the date (and make sure that it shows as a date) and enter the time as hh:mm (24 hour time). Once all the dates are correct, that will feed through to the rest of the spreadsheet. Once complete, enter the points allocation for bonus points, and then enter the business name and the participants names below.</t>
  </si>
  <si>
    <t>The purple background and white writing usually identifies cells which are calculated, and therefore locked.</t>
  </si>
  <si>
    <t>Buy Ready-made</t>
  </si>
  <si>
    <t>Spreadsheets</t>
  </si>
  <si>
    <t>Click here for more info</t>
  </si>
  <si>
    <t>Buy Custom-made</t>
  </si>
  <si>
    <t>The blue background and white writing usually identifies cells where you can enter or edit information.</t>
  </si>
  <si>
    <t>Free Download - 6 Nations Office Sweepstake</t>
  </si>
  <si>
    <t>We do not offer support on free spreadsheets,
but if you find any errors, please let us know.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</si>
</sst>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mmmm"/>
    <numFmt numFmtId="165" formatCode="dd\ mmm\ yyyy\ hh:mm"/>
    <numFmt numFmtId="166" formatCode="dd\ mmm\ yyyy"/>
    <numFmt numFmtId="167" formatCode="[h]:mm"/>
  </numFmts>
  <fonts count="17" x14ac:knownFonts="1">
    <font>
      <sz val="11"/>
      <color theme="1"/>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b/>
      <sz val="8"/>
      <color theme="1"/>
      <name val="Calibri"/>
      <family val="2"/>
      <scheme val="minor"/>
    </font>
    <font>
      <b/>
      <u/>
      <sz val="11"/>
      <color theme="1"/>
      <name val="Calibri"/>
      <family val="2"/>
      <scheme val="minor"/>
    </font>
    <font>
      <b/>
      <sz val="8"/>
      <color theme="0"/>
      <name val="Calibri"/>
      <family val="2"/>
      <scheme val="minor"/>
    </font>
    <font>
      <sz val="11"/>
      <name val="Calibri"/>
      <family val="2"/>
      <scheme val="minor"/>
    </font>
    <font>
      <sz val="8"/>
      <name val="Calibri"/>
      <family val="2"/>
      <scheme val="minor"/>
    </font>
    <font>
      <b/>
      <sz val="11"/>
      <color theme="0"/>
      <name val="Calibri"/>
      <family val="2"/>
      <scheme val="minor"/>
    </font>
    <font>
      <b/>
      <sz val="8"/>
      <name val="Calibri"/>
      <family val="2"/>
      <scheme val="minor"/>
    </font>
    <font>
      <b/>
      <sz val="11"/>
      <name val="Calibri"/>
      <family val="2"/>
      <scheme val="minor"/>
    </font>
    <font>
      <b/>
      <sz val="10"/>
      <color theme="1"/>
      <name val="Calibri"/>
      <family val="2"/>
      <scheme val="minor"/>
    </font>
    <font>
      <b/>
      <sz val="16"/>
      <color theme="0"/>
      <name val="Calibri"/>
      <family val="2"/>
      <scheme val="minor"/>
    </font>
    <font>
      <u/>
      <sz val="11"/>
      <color theme="1"/>
      <name val="Calibri"/>
      <family val="2"/>
      <scheme val="minor"/>
    </font>
    <font>
      <u/>
      <sz val="11"/>
      <color theme="10"/>
      <name val="Calibri"/>
      <family val="2"/>
      <scheme val="minor"/>
    </font>
    <font>
      <b/>
      <sz val="20"/>
      <color theme="0"/>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0000"/>
        <bgColor indexed="64"/>
      </patternFill>
    </fill>
    <fill>
      <patternFill patternType="solid">
        <fgColor rgb="FFC98910"/>
        <bgColor indexed="64"/>
      </patternFill>
    </fill>
    <fill>
      <patternFill patternType="solid">
        <fgColor rgb="FFA8A8A8"/>
        <bgColor indexed="64"/>
      </patternFill>
    </fill>
    <fill>
      <patternFill patternType="solid">
        <fgColor rgb="FF965A38"/>
        <bgColor indexed="64"/>
      </patternFill>
    </fill>
    <fill>
      <patternFill patternType="solid">
        <fgColor theme="1"/>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rgb="FF7030A0"/>
        <bgColor indexed="64"/>
      </patternFill>
    </fill>
    <fill>
      <patternFill patternType="solid">
        <fgColor rgb="FFB42117"/>
        <bgColor indexed="64"/>
      </patternFill>
    </fill>
    <fill>
      <patternFill patternType="solid">
        <fgColor rgb="FF207144"/>
        <bgColor indexed="64"/>
      </patternFill>
    </fill>
    <fill>
      <patternFill patternType="solid">
        <fgColor rgb="FF0070C0"/>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5" fillId="0" borderId="0" applyNumberFormat="0" applyFill="0" applyBorder="0" applyAlignment="0" applyProtection="0"/>
  </cellStyleXfs>
  <cellXfs count="279">
    <xf numFmtId="0" fontId="0" fillId="0" borderId="0" xfId="0"/>
    <xf numFmtId="0" fontId="0" fillId="0" borderId="0" xfId="0" applyAlignment="1" applyProtection="1">
      <alignment shrinkToFit="1"/>
      <protection hidden="1"/>
    </xf>
    <xf numFmtId="0" fontId="0" fillId="2" borderId="0" xfId="0" applyFill="1" applyAlignment="1" applyProtection="1">
      <alignment shrinkToFit="1"/>
      <protection hidden="1"/>
    </xf>
    <xf numFmtId="0" fontId="5" fillId="0" borderId="0" xfId="0" applyFont="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1" fillId="0" borderId="0" xfId="0" applyFont="1" applyAlignment="1" applyProtection="1">
      <alignment horizontal="center" shrinkToFit="1"/>
      <protection hidden="1"/>
    </xf>
    <xf numFmtId="0" fontId="0" fillId="0" borderId="0" xfId="0" applyAlignment="1" applyProtection="1">
      <alignment horizontal="center" shrinkToFit="1"/>
      <protection hidden="1"/>
    </xf>
    <xf numFmtId="0" fontId="1" fillId="0" borderId="15" xfId="0" applyFont="1" applyBorder="1" applyAlignment="1" applyProtection="1">
      <alignment horizontal="center" shrinkToFit="1"/>
      <protection hidden="1"/>
    </xf>
    <xf numFmtId="0" fontId="2" fillId="0" borderId="0" xfId="0" applyFont="1" applyAlignment="1" applyProtection="1">
      <alignment vertical="center" shrinkToFit="1"/>
      <protection hidden="1"/>
    </xf>
    <xf numFmtId="0" fontId="2" fillId="0" borderId="0" xfId="0" applyFont="1" applyAlignment="1" applyProtection="1">
      <alignment shrinkToFit="1"/>
      <protection hidden="1"/>
    </xf>
    <xf numFmtId="0" fontId="0" fillId="0" borderId="12"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0" xfId="0" applyBorder="1" applyAlignment="1" applyProtection="1">
      <alignment horizontal="left" shrinkToFit="1"/>
      <protection hidden="1"/>
    </xf>
    <xf numFmtId="0" fontId="0" fillId="0" borderId="11" xfId="0" applyBorder="1" applyAlignment="1" applyProtection="1">
      <alignment horizontal="left" shrinkToFit="1"/>
      <protection hidden="1"/>
    </xf>
    <xf numFmtId="0" fontId="0" fillId="0" borderId="15" xfId="0" applyBorder="1" applyAlignment="1" applyProtection="1">
      <alignment horizontal="left" shrinkToFit="1"/>
      <protection hidden="1"/>
    </xf>
    <xf numFmtId="1" fontId="0" fillId="0" borderId="1" xfId="0" applyNumberFormat="1" applyBorder="1" applyAlignment="1" applyProtection="1">
      <alignment horizontal="center" shrinkToFit="1"/>
      <protection locked="0"/>
    </xf>
    <xf numFmtId="1" fontId="0" fillId="0" borderId="3" xfId="0" applyNumberFormat="1" applyBorder="1" applyAlignment="1" applyProtection="1">
      <alignment horizontal="center" shrinkToFit="1"/>
      <protection locked="0"/>
    </xf>
    <xf numFmtId="1" fontId="0" fillId="0" borderId="8" xfId="0" applyNumberFormat="1" applyBorder="1" applyAlignment="1" applyProtection="1">
      <alignment horizontal="center" shrinkToFit="1"/>
      <protection locked="0"/>
    </xf>
    <xf numFmtId="1" fontId="0" fillId="0" borderId="9" xfId="0" applyNumberFormat="1" applyBorder="1" applyAlignment="1" applyProtection="1">
      <alignment horizontal="center" shrinkToFit="1"/>
      <protection locked="0"/>
    </xf>
    <xf numFmtId="1" fontId="0" fillId="0" borderId="5" xfId="0" applyNumberFormat="1" applyBorder="1" applyAlignment="1" applyProtection="1">
      <alignment horizontal="center" shrinkToFit="1"/>
      <protection locked="0"/>
    </xf>
    <xf numFmtId="1" fontId="0" fillId="0" borderId="7" xfId="0" applyNumberFormat="1" applyBorder="1" applyAlignment="1" applyProtection="1">
      <alignment horizontal="center" shrinkToFit="1"/>
      <protection locked="0"/>
    </xf>
    <xf numFmtId="0" fontId="1" fillId="2" borderId="0" xfId="0" applyFont="1" applyFill="1" applyAlignment="1" applyProtection="1">
      <alignment shrinkToFit="1"/>
      <protection hidden="1"/>
    </xf>
    <xf numFmtId="165" fontId="0" fillId="0" borderId="10" xfId="0" applyNumberFormat="1" applyBorder="1" applyAlignment="1" applyProtection="1">
      <alignment horizontal="center" shrinkToFit="1"/>
      <protection hidden="1"/>
    </xf>
    <xf numFmtId="165" fontId="0" fillId="0" borderId="11" xfId="0" applyNumberFormat="1" applyBorder="1" applyAlignment="1" applyProtection="1">
      <alignment horizontal="center" shrinkToFit="1"/>
      <protection hidden="1"/>
    </xf>
    <xf numFmtId="165" fontId="0" fillId="0" borderId="15" xfId="0" applyNumberFormat="1" applyBorder="1" applyAlignment="1" applyProtection="1">
      <alignment horizontal="center" shrinkToFit="1"/>
      <protection hidden="1"/>
    </xf>
    <xf numFmtId="0" fontId="1" fillId="2" borderId="0" xfId="0" applyFont="1" applyFill="1" applyAlignment="1" applyProtection="1">
      <alignment horizontal="center" shrinkToFit="1"/>
      <protection hidden="1"/>
    </xf>
    <xf numFmtId="0" fontId="0" fillId="0" borderId="13" xfId="0" applyBorder="1" applyAlignment="1" applyProtection="1">
      <alignment shrinkToFit="1"/>
      <protection hidden="1"/>
    </xf>
    <xf numFmtId="1" fontId="0" fillId="0" borderId="1" xfId="0" applyNumberFormat="1" applyBorder="1" applyAlignment="1" applyProtection="1">
      <alignment horizontal="center" shrinkToFit="1"/>
      <protection hidden="1"/>
    </xf>
    <xf numFmtId="1" fontId="0" fillId="0" borderId="3" xfId="0" applyNumberFormat="1" applyBorder="1" applyAlignment="1" applyProtection="1">
      <alignment horizontal="center" shrinkToFit="1"/>
      <protection hidden="1"/>
    </xf>
    <xf numFmtId="1" fontId="0" fillId="0" borderId="8" xfId="0" applyNumberFormat="1" applyBorder="1" applyAlignment="1" applyProtection="1">
      <alignment horizontal="center" shrinkToFit="1"/>
      <protection hidden="1"/>
    </xf>
    <xf numFmtId="1" fontId="0" fillId="0" borderId="9" xfId="0" applyNumberFormat="1" applyBorder="1" applyAlignment="1" applyProtection="1">
      <alignment horizontal="center" shrinkToFit="1"/>
      <protection hidden="1"/>
    </xf>
    <xf numFmtId="1" fontId="0" fillId="0" borderId="5" xfId="0" applyNumberFormat="1" applyBorder="1" applyAlignment="1" applyProtection="1">
      <alignment horizontal="center" shrinkToFit="1"/>
      <protection hidden="1"/>
    </xf>
    <xf numFmtId="1" fontId="0" fillId="0" borderId="7" xfId="0" applyNumberFormat="1" applyBorder="1" applyAlignment="1" applyProtection="1">
      <alignment horizontal="center" shrinkToFit="1"/>
      <protection hidden="1"/>
    </xf>
    <xf numFmtId="0" fontId="4" fillId="2" borderId="0" xfId="0" applyFont="1" applyFill="1" applyAlignment="1" applyProtection="1">
      <alignment horizontal="center" shrinkToFit="1"/>
      <protection hidden="1"/>
    </xf>
    <xf numFmtId="0" fontId="11" fillId="6" borderId="4" xfId="0" applyFont="1" applyFill="1" applyBorder="1" applyAlignment="1" applyProtection="1">
      <alignment horizontal="center" shrinkToFit="1"/>
      <protection hidden="1"/>
    </xf>
    <xf numFmtId="0" fontId="11" fillId="7" borderId="4" xfId="0" applyFont="1" applyFill="1" applyBorder="1" applyAlignment="1" applyProtection="1">
      <alignment horizontal="center" shrinkToFit="1"/>
      <protection hidden="1"/>
    </xf>
    <xf numFmtId="0" fontId="9" fillId="3" borderId="4" xfId="0" applyFont="1" applyFill="1" applyBorder="1" applyAlignment="1" applyProtection="1">
      <alignment horizontal="center" shrinkToFit="1"/>
      <protection hidden="1"/>
    </xf>
    <xf numFmtId="0" fontId="9" fillId="10" borderId="4" xfId="0" applyFont="1" applyFill="1" applyBorder="1" applyAlignment="1" applyProtection="1">
      <alignment horizontal="center" shrinkToFit="1"/>
      <protection hidden="1"/>
    </xf>
    <xf numFmtId="0" fontId="0" fillId="0" borderId="4" xfId="0" applyBorder="1" applyAlignment="1" applyProtection="1">
      <alignment horizontal="center" shrinkToFit="1"/>
      <protection locked="0"/>
    </xf>
    <xf numFmtId="0" fontId="9" fillId="9" borderId="5" xfId="0" applyFont="1" applyFill="1" applyBorder="1" applyAlignment="1" applyProtection="1">
      <alignment horizontal="center" shrinkToFit="1"/>
      <protection hidden="1"/>
    </xf>
    <xf numFmtId="0" fontId="9" fillId="9" borderId="7" xfId="0" applyFont="1" applyFill="1" applyBorder="1" applyAlignment="1" applyProtection="1">
      <alignment horizontal="center" shrinkToFit="1"/>
      <protection hidden="1"/>
    </xf>
    <xf numFmtId="1" fontId="1" fillId="0" borderId="1" xfId="0" applyNumberFormat="1" applyFont="1" applyBorder="1" applyAlignment="1" applyProtection="1">
      <alignment horizontal="center" shrinkToFit="1"/>
      <protection locked="0"/>
    </xf>
    <xf numFmtId="1" fontId="1" fillId="0" borderId="3" xfId="0" applyNumberFormat="1" applyFont="1" applyBorder="1" applyAlignment="1" applyProtection="1">
      <alignment horizontal="center" shrinkToFit="1"/>
      <protection locked="0"/>
    </xf>
    <xf numFmtId="1" fontId="1" fillId="0" borderId="8" xfId="0" applyNumberFormat="1" applyFont="1" applyBorder="1" applyAlignment="1" applyProtection="1">
      <alignment horizontal="center" shrinkToFit="1"/>
      <protection locked="0"/>
    </xf>
    <xf numFmtId="1" fontId="1" fillId="0" borderId="9" xfId="0" applyNumberFormat="1" applyFont="1" applyBorder="1" applyAlignment="1" applyProtection="1">
      <alignment horizontal="center" shrinkToFit="1"/>
      <protection locked="0"/>
    </xf>
    <xf numFmtId="1" fontId="1" fillId="0" borderId="5" xfId="0" applyNumberFormat="1" applyFont="1" applyBorder="1" applyAlignment="1" applyProtection="1">
      <alignment horizontal="center" shrinkToFit="1"/>
      <protection locked="0"/>
    </xf>
    <xf numFmtId="1" fontId="1" fillId="0" borderId="7" xfId="0" applyNumberFormat="1" applyFont="1" applyBorder="1" applyAlignment="1" applyProtection="1">
      <alignment horizontal="center" shrinkToFit="1"/>
      <protection locked="0"/>
    </xf>
    <xf numFmtId="1" fontId="1" fillId="0" borderId="12" xfId="0" applyNumberFormat="1" applyFont="1" applyBorder="1" applyAlignment="1" applyProtection="1">
      <alignment horizontal="center" shrinkToFit="1"/>
      <protection hidden="1"/>
    </xf>
    <xf numFmtId="1" fontId="1" fillId="0" borderId="14" xfId="0" applyNumberFormat="1" applyFont="1" applyBorder="1" applyAlignment="1" applyProtection="1">
      <alignment horizontal="center" shrinkToFit="1"/>
      <protection hidden="1"/>
    </xf>
    <xf numFmtId="0" fontId="9" fillId="9" borderId="4" xfId="0" applyFont="1" applyFill="1" applyBorder="1" applyAlignment="1" applyProtection="1">
      <alignment horizontal="center" shrinkToFit="1"/>
      <protection hidden="1"/>
    </xf>
    <xf numFmtId="0" fontId="9" fillId="2" borderId="0" xfId="0" applyFont="1" applyFill="1" applyAlignment="1" applyProtection="1">
      <alignment shrinkToFit="1"/>
      <protection hidden="1"/>
    </xf>
    <xf numFmtId="167" fontId="0" fillId="0" borderId="10" xfId="0" applyNumberFormat="1" applyBorder="1" applyAlignment="1" applyProtection="1">
      <alignment horizontal="center" shrinkToFit="1"/>
      <protection hidden="1"/>
    </xf>
    <xf numFmtId="167" fontId="0" fillId="0" borderId="11" xfId="0" applyNumberFormat="1" applyBorder="1" applyAlignment="1" applyProtection="1">
      <alignment horizontal="center" shrinkToFit="1"/>
      <protection hidden="1"/>
    </xf>
    <xf numFmtId="167" fontId="0" fillId="0" borderId="15" xfId="0" applyNumberFormat="1" applyBorder="1" applyAlignment="1" applyProtection="1">
      <alignment horizontal="center" shrinkToFit="1"/>
      <protection hidden="1"/>
    </xf>
    <xf numFmtId="1" fontId="0" fillId="0" borderId="0" xfId="0" applyNumberFormat="1" applyAlignment="1" applyProtection="1">
      <alignment shrinkToFit="1"/>
      <protection hidden="1"/>
    </xf>
    <xf numFmtId="0" fontId="14" fillId="0" borderId="0" xfId="0" applyFont="1" applyAlignment="1" applyProtection="1">
      <alignment shrinkToFit="1"/>
      <protection hidden="1"/>
    </xf>
    <xf numFmtId="0" fontId="0" fillId="0" borderId="2" xfId="0" applyBorder="1" applyAlignment="1" applyProtection="1">
      <alignment horizontal="center" shrinkToFit="1"/>
      <protection hidden="1"/>
    </xf>
    <xf numFmtId="0" fontId="0" fillId="0" borderId="1" xfId="0" applyBorder="1" applyAlignment="1" applyProtection="1">
      <alignment shrinkToFit="1"/>
      <protection hidden="1"/>
    </xf>
    <xf numFmtId="0" fontId="0" fillId="0" borderId="2" xfId="0" applyBorder="1" applyAlignment="1" applyProtection="1">
      <alignment shrinkToFit="1"/>
      <protection hidden="1"/>
    </xf>
    <xf numFmtId="0" fontId="0" fillId="0" borderId="3" xfId="0" applyBorder="1" applyAlignment="1" applyProtection="1">
      <alignment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8" xfId="0" applyBorder="1" applyAlignment="1" applyProtection="1">
      <alignment shrinkToFit="1"/>
      <protection hidden="1"/>
    </xf>
    <xf numFmtId="0" fontId="0" fillId="0" borderId="9" xfId="0" applyBorder="1" applyAlignment="1" applyProtection="1">
      <alignment shrinkToFit="1"/>
      <protection hidden="1"/>
    </xf>
    <xf numFmtId="0" fontId="0" fillId="0" borderId="5"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5" xfId="0" applyBorder="1" applyAlignment="1" applyProtection="1">
      <alignment shrinkToFit="1"/>
      <protection hidden="1"/>
    </xf>
    <xf numFmtId="0" fontId="0" fillId="0" borderId="6" xfId="0" applyBorder="1" applyAlignment="1" applyProtection="1">
      <alignment shrinkToFit="1"/>
      <protection hidden="1"/>
    </xf>
    <xf numFmtId="0" fontId="0" fillId="0" borderId="7" xfId="0" applyBorder="1" applyAlignment="1" applyProtection="1">
      <alignment shrinkToFit="1"/>
      <protection hidden="1"/>
    </xf>
    <xf numFmtId="0" fontId="9" fillId="11" borderId="1" xfId="0" applyFont="1" applyFill="1" applyBorder="1" applyAlignment="1" applyProtection="1">
      <alignment horizontal="center" shrinkToFit="1"/>
      <protection hidden="1"/>
    </xf>
    <xf numFmtId="0" fontId="9" fillId="11" borderId="11" xfId="0" applyFont="1" applyFill="1" applyBorder="1" applyAlignment="1" applyProtection="1">
      <alignment horizontal="center" shrinkToFit="1"/>
      <protection hidden="1"/>
    </xf>
    <xf numFmtId="0" fontId="9" fillId="11" borderId="15" xfId="0" applyFont="1" applyFill="1" applyBorder="1" applyAlignment="1" applyProtection="1">
      <alignment horizontal="center" shrinkToFit="1"/>
      <protection hidden="1"/>
    </xf>
    <xf numFmtId="0" fontId="9" fillId="11" borderId="13" xfId="0" applyFont="1" applyFill="1" applyBorder="1" applyAlignment="1" applyProtection="1">
      <alignment horizontal="center" shrinkToFit="1"/>
      <protection hidden="1"/>
    </xf>
    <xf numFmtId="0" fontId="9" fillId="11" borderId="14" xfId="0" applyFont="1" applyFill="1" applyBorder="1" applyAlignment="1" applyProtection="1">
      <alignment horizontal="center" shrinkToFit="1"/>
      <protection hidden="1"/>
    </xf>
    <xf numFmtId="0" fontId="9" fillId="11" borderId="4" xfId="0" applyFont="1" applyFill="1" applyBorder="1" applyAlignment="1" applyProtection="1">
      <alignment horizontal="center" shrinkToFit="1"/>
      <protection hidden="1"/>
    </xf>
    <xf numFmtId="0" fontId="11" fillId="5" borderId="15" xfId="0" applyFont="1" applyFill="1" applyBorder="1" applyAlignment="1" applyProtection="1">
      <alignment horizontal="center" shrinkToFit="1"/>
      <protection hidden="1"/>
    </xf>
    <xf numFmtId="0" fontId="9" fillId="11" borderId="12" xfId="0" applyFont="1" applyFill="1" applyBorder="1" applyAlignment="1" applyProtection="1">
      <alignment horizontal="center" shrinkToFit="1"/>
      <protection hidden="1"/>
    </xf>
    <xf numFmtId="0" fontId="9" fillId="11" borderId="10" xfId="0" applyFont="1" applyFill="1" applyBorder="1" applyAlignment="1" applyProtection="1">
      <alignment horizontal="center" shrinkToFit="1"/>
      <protection hidden="1"/>
    </xf>
    <xf numFmtId="0" fontId="9" fillId="14" borderId="5" xfId="0" applyFont="1" applyFill="1" applyBorder="1" applyAlignment="1" applyProtection="1">
      <alignment horizontal="center" shrinkToFit="1"/>
      <protection hidden="1"/>
    </xf>
    <xf numFmtId="0" fontId="9" fillId="14" borderId="7" xfId="0" applyFont="1" applyFill="1" applyBorder="1" applyAlignment="1" applyProtection="1">
      <alignment horizontal="center" shrinkToFit="1"/>
      <protection hidden="1"/>
    </xf>
    <xf numFmtId="0" fontId="7" fillId="0" borderId="8" xfId="0" applyFont="1" applyBorder="1" applyAlignment="1" applyProtection="1">
      <alignment horizontal="left" shrinkToFit="1"/>
      <protection hidden="1"/>
    </xf>
    <xf numFmtId="0" fontId="7" fillId="0" borderId="0" xfId="0" applyFont="1" applyAlignment="1" applyProtection="1">
      <alignment horizontal="left" shrinkToFit="1"/>
      <protection hidden="1"/>
    </xf>
    <xf numFmtId="0" fontId="7" fillId="0" borderId="9" xfId="0" applyFont="1" applyBorder="1" applyAlignment="1" applyProtection="1">
      <alignment horizontal="left" shrinkToFit="1"/>
      <protection hidden="1"/>
    </xf>
    <xf numFmtId="0" fontId="7" fillId="0" borderId="5" xfId="0" applyFont="1" applyBorder="1" applyAlignment="1" applyProtection="1">
      <alignment horizontal="left" shrinkToFit="1"/>
      <protection hidden="1"/>
    </xf>
    <xf numFmtId="0" fontId="7" fillId="0" borderId="6" xfId="0" applyFont="1" applyBorder="1" applyAlignment="1" applyProtection="1">
      <alignment horizontal="left" shrinkToFit="1"/>
      <protection hidden="1"/>
    </xf>
    <xf numFmtId="0" fontId="7" fillId="0" borderId="7" xfId="0" applyFont="1" applyBorder="1" applyAlignment="1" applyProtection="1">
      <alignment horizontal="left" shrinkToFit="1"/>
      <protection hidden="1"/>
    </xf>
    <xf numFmtId="0" fontId="9" fillId="14" borderId="12" xfId="0" applyFont="1" applyFill="1" applyBorder="1" applyAlignment="1" applyProtection="1">
      <alignment horizontal="center" shrinkToFit="1"/>
      <protection hidden="1"/>
    </xf>
    <xf numFmtId="0" fontId="9" fillId="14" borderId="13" xfId="0" applyFont="1" applyFill="1" applyBorder="1" applyAlignment="1" applyProtection="1">
      <alignment horizontal="center" shrinkToFit="1"/>
      <protection hidden="1"/>
    </xf>
    <xf numFmtId="0" fontId="9" fillId="14" borderId="14" xfId="0" applyFont="1" applyFill="1" applyBorder="1" applyAlignment="1" applyProtection="1">
      <alignment horizontal="center" shrinkToFit="1"/>
      <protection hidden="1"/>
    </xf>
    <xf numFmtId="3" fontId="0" fillId="0" borderId="12" xfId="0" applyNumberFormat="1" applyBorder="1" applyAlignment="1" applyProtection="1">
      <alignment horizontal="center" shrinkToFit="1"/>
      <protection hidden="1"/>
    </xf>
    <xf numFmtId="3" fontId="0" fillId="0" borderId="14" xfId="0" applyNumberFormat="1" applyBorder="1" applyAlignment="1" applyProtection="1">
      <alignment horizontal="center" shrinkToFit="1"/>
      <protection hidden="1"/>
    </xf>
    <xf numFmtId="0" fontId="9" fillId="11" borderId="12" xfId="0" applyFont="1" applyFill="1" applyBorder="1" applyAlignment="1" applyProtection="1">
      <alignment horizontal="center" shrinkToFit="1"/>
      <protection hidden="1"/>
    </xf>
    <xf numFmtId="0" fontId="9" fillId="11" borderId="13" xfId="0" applyFont="1" applyFill="1" applyBorder="1" applyAlignment="1" applyProtection="1">
      <alignment horizontal="center" shrinkToFit="1"/>
      <protection hidden="1"/>
    </xf>
    <xf numFmtId="0" fontId="9" fillId="11" borderId="14" xfId="0" applyFont="1" applyFill="1"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164" fontId="0" fillId="0" borderId="8" xfId="0" applyNumberFormat="1" applyBorder="1" applyAlignment="1" applyProtection="1">
      <alignment horizontal="center" shrinkToFit="1"/>
      <protection locked="0"/>
    </xf>
    <xf numFmtId="164" fontId="0" fillId="0" borderId="0" xfId="0" applyNumberFormat="1" applyAlignment="1" applyProtection="1">
      <alignment horizontal="center" shrinkToFit="1"/>
      <protection locked="0"/>
    </xf>
    <xf numFmtId="164" fontId="0" fillId="0" borderId="9" xfId="0" applyNumberFormat="1" applyBorder="1" applyAlignment="1" applyProtection="1">
      <alignment horizontal="center" shrinkToFit="1"/>
      <protection locked="0"/>
    </xf>
    <xf numFmtId="20" fontId="0" fillId="0" borderId="8" xfId="0" applyNumberFormat="1" applyBorder="1" applyAlignment="1" applyProtection="1">
      <alignment horizontal="center" shrinkToFit="1"/>
      <protection locked="0"/>
    </xf>
    <xf numFmtId="20" fontId="0" fillId="0" borderId="0" xfId="0" applyNumberFormat="1" applyAlignment="1" applyProtection="1">
      <alignment horizontal="center" shrinkToFit="1"/>
      <protection locked="0"/>
    </xf>
    <xf numFmtId="20" fontId="0" fillId="0" borderId="9" xfId="0" applyNumberFormat="1" applyBorder="1" applyAlignment="1" applyProtection="1">
      <alignment horizontal="center" shrinkToFit="1"/>
      <protection locked="0"/>
    </xf>
    <xf numFmtId="164" fontId="0" fillId="0" borderId="5" xfId="0" applyNumberFormat="1" applyBorder="1" applyAlignment="1" applyProtection="1">
      <alignment horizontal="center" shrinkToFit="1"/>
      <protection locked="0"/>
    </xf>
    <xf numFmtId="164" fontId="0" fillId="0" borderId="6" xfId="0" applyNumberFormat="1" applyBorder="1" applyAlignment="1" applyProtection="1">
      <alignment horizontal="center" shrinkToFit="1"/>
      <protection locked="0"/>
    </xf>
    <xf numFmtId="164" fontId="0" fillId="0" borderId="7" xfId="0" applyNumberFormat="1"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0" fillId="0" borderId="0" xfId="0" applyAlignment="1" applyProtection="1">
      <alignment horizontal="center" shrinkToFit="1"/>
      <protection locked="0"/>
    </xf>
    <xf numFmtId="0" fontId="0" fillId="0" borderId="9" xfId="0" applyBorder="1" applyAlignment="1" applyProtection="1">
      <alignment horizontal="center" shrinkToFit="1"/>
      <protection locked="0"/>
    </xf>
    <xf numFmtId="0" fontId="9" fillId="14" borderId="1" xfId="0" applyFont="1" applyFill="1" applyBorder="1" applyAlignment="1" applyProtection="1">
      <alignment horizontal="center" shrinkToFit="1"/>
      <protection hidden="1"/>
    </xf>
    <xf numFmtId="0" fontId="9" fillId="14" borderId="2" xfId="0" applyFont="1" applyFill="1" applyBorder="1" applyAlignment="1" applyProtection="1">
      <alignment horizontal="center" shrinkToFit="1"/>
      <protection hidden="1"/>
    </xf>
    <xf numFmtId="0" fontId="9" fillId="14" borderId="3" xfId="0" applyFont="1" applyFill="1" applyBorder="1" applyAlignment="1" applyProtection="1">
      <alignment horizontal="center" shrinkToFit="1"/>
      <protection hidden="1"/>
    </xf>
    <xf numFmtId="0" fontId="0" fillId="0" borderId="1" xfId="0" applyBorder="1" applyAlignment="1" applyProtection="1">
      <alignment horizontal="center" shrinkToFit="1"/>
      <protection locked="0"/>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165" fontId="0" fillId="0" borderId="8" xfId="0" applyNumberFormat="1" applyBorder="1" applyAlignment="1" applyProtection="1">
      <alignment horizontal="center" shrinkToFit="1"/>
      <protection hidden="1"/>
    </xf>
    <xf numFmtId="165" fontId="0" fillId="0" borderId="0" xfId="0" applyNumberFormat="1" applyAlignment="1" applyProtection="1">
      <alignment horizontal="center" shrinkToFit="1"/>
      <protection hidden="1"/>
    </xf>
    <xf numFmtId="165" fontId="0" fillId="0" borderId="9" xfId="0" applyNumberFormat="1" applyBorder="1" applyAlignment="1" applyProtection="1">
      <alignment horizontal="center" shrinkToFit="1"/>
      <protection hidden="1"/>
    </xf>
    <xf numFmtId="0" fontId="5" fillId="0" borderId="0" xfId="0" applyFont="1" applyAlignment="1" applyProtection="1">
      <alignment horizontal="center" shrinkToFit="1"/>
      <protection hidden="1"/>
    </xf>
    <xf numFmtId="0" fontId="7" fillId="0" borderId="1" xfId="0" applyFont="1" applyBorder="1" applyAlignment="1" applyProtection="1">
      <alignment horizontal="left" shrinkToFit="1"/>
      <protection hidden="1"/>
    </xf>
    <xf numFmtId="0" fontId="7" fillId="0" borderId="2" xfId="0" applyFont="1" applyBorder="1" applyAlignment="1" applyProtection="1">
      <alignment horizontal="left" shrinkToFit="1"/>
      <protection hidden="1"/>
    </xf>
    <xf numFmtId="0" fontId="7" fillId="0" borderId="3" xfId="0" applyFont="1" applyBorder="1" applyAlignment="1" applyProtection="1">
      <alignment horizontal="left" shrinkToFit="1"/>
      <protection hidden="1"/>
    </xf>
    <xf numFmtId="0" fontId="6" fillId="0" borderId="0" xfId="0" applyFont="1" applyAlignment="1" applyProtection="1">
      <alignment horizontal="center" vertical="center" shrinkToFit="1"/>
      <protection hidden="1"/>
    </xf>
    <xf numFmtId="0" fontId="4" fillId="2" borderId="6" xfId="0" applyFont="1" applyFill="1" applyBorder="1" applyAlignment="1" applyProtection="1">
      <alignment horizontal="center" shrinkToFit="1"/>
      <protection hidden="1"/>
    </xf>
    <xf numFmtId="0" fontId="4" fillId="0" borderId="6" xfId="0" applyFont="1" applyBorder="1" applyAlignment="1" applyProtection="1">
      <alignment horizontal="center" shrinkToFit="1"/>
      <protection hidden="1"/>
    </xf>
    <xf numFmtId="0" fontId="3" fillId="0" borderId="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13" fillId="14" borderId="1" xfId="0" applyFont="1" applyFill="1" applyBorder="1" applyAlignment="1" applyProtection="1">
      <alignment horizontal="center" vertical="center" shrinkToFit="1"/>
      <protection hidden="1"/>
    </xf>
    <xf numFmtId="0" fontId="13" fillId="14" borderId="2" xfId="0" applyFont="1" applyFill="1" applyBorder="1" applyAlignment="1" applyProtection="1">
      <alignment horizontal="center" vertical="center" shrinkToFit="1"/>
      <protection hidden="1"/>
    </xf>
    <xf numFmtId="0" fontId="13" fillId="14" borderId="3" xfId="0" applyFont="1" applyFill="1" applyBorder="1" applyAlignment="1" applyProtection="1">
      <alignment horizontal="center" vertical="center" shrinkToFit="1"/>
      <protection hidden="1"/>
    </xf>
    <xf numFmtId="0" fontId="13" fillId="14" borderId="5" xfId="0" applyFont="1" applyFill="1" applyBorder="1" applyAlignment="1" applyProtection="1">
      <alignment horizontal="center" vertical="center" shrinkToFit="1"/>
      <protection hidden="1"/>
    </xf>
    <xf numFmtId="0" fontId="13" fillId="14" borderId="6" xfId="0" applyFont="1" applyFill="1" applyBorder="1" applyAlignment="1" applyProtection="1">
      <alignment horizontal="center" vertical="center" shrinkToFit="1"/>
      <protection hidden="1"/>
    </xf>
    <xf numFmtId="0" fontId="13" fillId="14" borderId="7" xfId="0" applyFont="1" applyFill="1" applyBorder="1" applyAlignment="1" applyProtection="1">
      <alignment horizontal="center" vertical="center" shrinkToFit="1"/>
      <protection hidden="1"/>
    </xf>
    <xf numFmtId="0" fontId="4" fillId="0" borderId="1" xfId="0" applyFont="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4" fillId="0" borderId="8" xfId="0" applyFont="1" applyBorder="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9" xfId="0" applyFont="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0" fontId="4" fillId="0" borderId="7" xfId="0" applyFont="1" applyBorder="1" applyAlignment="1" applyProtection="1">
      <alignment horizontal="left" vertical="center" wrapTex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164" fontId="0" fillId="0" borderId="1" xfId="0" applyNumberFormat="1" applyBorder="1" applyAlignment="1" applyProtection="1">
      <alignment horizontal="center" shrinkToFit="1"/>
      <protection locked="0"/>
    </xf>
    <xf numFmtId="164" fontId="0" fillId="0" borderId="2" xfId="0" applyNumberFormat="1" applyBorder="1" applyAlignment="1" applyProtection="1">
      <alignment horizontal="center" shrinkToFit="1"/>
      <protection locked="0"/>
    </xf>
    <xf numFmtId="164" fontId="0" fillId="0" borderId="3" xfId="0" applyNumberFormat="1" applyBorder="1" applyAlignment="1" applyProtection="1">
      <alignment horizontal="center" shrinkToFit="1"/>
      <protection locked="0"/>
    </xf>
    <xf numFmtId="20" fontId="0" fillId="0" borderId="1" xfId="0" applyNumberFormat="1" applyBorder="1" applyAlignment="1" applyProtection="1">
      <alignment horizontal="center" shrinkToFit="1"/>
      <protection locked="0"/>
    </xf>
    <xf numFmtId="20" fontId="0" fillId="0" borderId="2" xfId="0" applyNumberFormat="1" applyBorder="1" applyAlignment="1" applyProtection="1">
      <alignment horizontal="center" shrinkToFit="1"/>
      <protection locked="0"/>
    </xf>
    <xf numFmtId="20" fontId="0" fillId="0" borderId="3" xfId="0" applyNumberFormat="1" applyBorder="1" applyAlignment="1" applyProtection="1">
      <alignment horizontal="center" shrinkToFit="1"/>
      <protection locked="0"/>
    </xf>
    <xf numFmtId="165" fontId="0" fillId="0" borderId="1" xfId="0" applyNumberFormat="1" applyBorder="1" applyAlignment="1" applyProtection="1">
      <alignment horizontal="center" shrinkToFit="1"/>
      <protection hidden="1"/>
    </xf>
    <xf numFmtId="165" fontId="0" fillId="0" borderId="2" xfId="0" applyNumberFormat="1" applyBorder="1" applyAlignment="1" applyProtection="1">
      <alignment horizontal="center" shrinkToFit="1"/>
      <protection hidden="1"/>
    </xf>
    <xf numFmtId="165" fontId="0" fillId="0" borderId="3" xfId="0" applyNumberFormat="1" applyBorder="1" applyAlignment="1" applyProtection="1">
      <alignment horizontal="center" shrinkToFit="1"/>
      <protection hidden="1"/>
    </xf>
    <xf numFmtId="0" fontId="9" fillId="11" borderId="1" xfId="0" applyFont="1" applyFill="1" applyBorder="1" applyAlignment="1" applyProtection="1">
      <alignment horizontal="center" shrinkToFit="1"/>
      <protection hidden="1"/>
    </xf>
    <xf numFmtId="0" fontId="9" fillId="11" borderId="2" xfId="0" applyFont="1" applyFill="1" applyBorder="1" applyAlignment="1" applyProtection="1">
      <alignment horizontal="center" shrinkToFit="1"/>
      <protection hidden="1"/>
    </xf>
    <xf numFmtId="0" fontId="9" fillId="11" borderId="3" xfId="0" applyFont="1" applyFill="1" applyBorder="1" applyAlignment="1" applyProtection="1">
      <alignment horizontal="center" shrinkToFit="1"/>
      <protection hidden="1"/>
    </xf>
    <xf numFmtId="0" fontId="16" fillId="11" borderId="1" xfId="0" applyFont="1" applyFill="1" applyBorder="1" applyAlignment="1" applyProtection="1">
      <alignment horizontal="center" vertical="center" shrinkToFit="1"/>
      <protection hidden="1"/>
    </xf>
    <xf numFmtId="0" fontId="16" fillId="11" borderId="2" xfId="0" applyFont="1" applyFill="1" applyBorder="1" applyAlignment="1" applyProtection="1">
      <alignment horizontal="center" vertical="center" shrinkToFit="1"/>
      <protection hidden="1"/>
    </xf>
    <xf numFmtId="0" fontId="16" fillId="11" borderId="3" xfId="0" applyFont="1" applyFill="1" applyBorder="1" applyAlignment="1" applyProtection="1">
      <alignment horizontal="center" vertical="center" shrinkToFit="1"/>
      <protection hidden="1"/>
    </xf>
    <xf numFmtId="0" fontId="16" fillId="11" borderId="5" xfId="0" applyFont="1" applyFill="1" applyBorder="1" applyAlignment="1" applyProtection="1">
      <alignment horizontal="center" vertical="center" shrinkToFit="1"/>
      <protection hidden="1"/>
    </xf>
    <xf numFmtId="0" fontId="16" fillId="11" borderId="6" xfId="0" applyFont="1" applyFill="1" applyBorder="1" applyAlignment="1" applyProtection="1">
      <alignment horizontal="center" vertical="center" shrinkToFit="1"/>
      <protection hidden="1"/>
    </xf>
    <xf numFmtId="0" fontId="16" fillId="11" borderId="7" xfId="0" applyFont="1" applyFill="1" applyBorder="1" applyAlignment="1" applyProtection="1">
      <alignment horizontal="center" vertical="center" shrinkToFit="1"/>
      <protection hidden="1"/>
    </xf>
    <xf numFmtId="0" fontId="0" fillId="0" borderId="12" xfId="0" applyBorder="1" applyAlignment="1" applyProtection="1">
      <alignment horizontal="left" shrinkToFit="1"/>
      <protection hidden="1"/>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13" fillId="4" borderId="1"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5" xfId="1" applyFont="1" applyFill="1" applyBorder="1" applyAlignment="1">
      <alignment horizontal="center" vertical="center"/>
    </xf>
    <xf numFmtId="0" fontId="13" fillId="4" borderId="6" xfId="1" applyFont="1" applyFill="1" applyBorder="1" applyAlignment="1">
      <alignment horizontal="center" vertical="center"/>
    </xf>
    <xf numFmtId="0" fontId="13" fillId="4" borderId="7" xfId="1" applyFont="1" applyFill="1" applyBorder="1" applyAlignment="1">
      <alignment horizontal="center" vertical="center"/>
    </xf>
    <xf numFmtId="0" fontId="7" fillId="0" borderId="12" xfId="0" applyFont="1" applyBorder="1" applyAlignment="1" applyProtection="1">
      <alignment horizontal="center" shrinkToFit="1"/>
      <protection locked="0"/>
    </xf>
    <xf numFmtId="0" fontId="7" fillId="0" borderId="13" xfId="0" applyFont="1" applyBorder="1" applyAlignment="1" applyProtection="1">
      <alignment horizontal="center" shrinkToFit="1"/>
      <protection locked="0"/>
    </xf>
    <xf numFmtId="0" fontId="7" fillId="0" borderId="14" xfId="0" applyFont="1" applyBorder="1" applyAlignment="1" applyProtection="1">
      <alignment horizontal="center" shrinkToFit="1"/>
      <protection locked="0"/>
    </xf>
    <xf numFmtId="0" fontId="9" fillId="8" borderId="12" xfId="0" applyFont="1" applyFill="1" applyBorder="1" applyAlignment="1" applyProtection="1">
      <alignment horizontal="center" shrinkToFit="1"/>
      <protection hidden="1"/>
    </xf>
    <xf numFmtId="0" fontId="9" fillId="8" borderId="13" xfId="0" applyFont="1" applyFill="1" applyBorder="1" applyAlignment="1" applyProtection="1">
      <alignment horizontal="center" shrinkToFit="1"/>
      <protection hidden="1"/>
    </xf>
    <xf numFmtId="0" fontId="9" fillId="8" borderId="14" xfId="0" applyFont="1" applyFill="1" applyBorder="1" applyAlignment="1" applyProtection="1">
      <alignment horizontal="center" shrinkToFit="1"/>
      <protection hidden="1"/>
    </xf>
    <xf numFmtId="0" fontId="1" fillId="2" borderId="1" xfId="0" applyFont="1" applyFill="1" applyBorder="1" applyAlignment="1" applyProtection="1">
      <alignment horizontal="center" vertical="center" wrapText="1"/>
      <protection hidden="1"/>
    </xf>
    <xf numFmtId="0" fontId="1" fillId="2" borderId="2" xfId="0"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wrapText="1"/>
      <protection hidden="1"/>
    </xf>
    <xf numFmtId="0" fontId="1" fillId="2" borderId="5" xfId="0" applyFont="1" applyFill="1" applyBorder="1" applyAlignment="1" applyProtection="1">
      <alignment horizontal="center" vertical="center" wrapText="1"/>
      <protection hidden="1"/>
    </xf>
    <xf numFmtId="0" fontId="1" fillId="2" borderId="6" xfId="0" applyFont="1" applyFill="1" applyBorder="1" applyAlignment="1" applyProtection="1">
      <alignment horizontal="center" vertical="center" wrapText="1"/>
      <protection hidden="1"/>
    </xf>
    <xf numFmtId="0" fontId="1" fillId="2" borderId="7" xfId="0" applyFont="1" applyFill="1" applyBorder="1" applyAlignment="1" applyProtection="1">
      <alignment horizontal="center" vertical="center" wrapText="1"/>
      <protection hidden="1"/>
    </xf>
    <xf numFmtId="0" fontId="12" fillId="2" borderId="0" xfId="0" applyFont="1" applyFill="1" applyAlignment="1" applyProtection="1">
      <alignment horizontal="center" vertical="center" shrinkToFit="1"/>
      <protection hidden="1"/>
    </xf>
    <xf numFmtId="0" fontId="16" fillId="12" borderId="1" xfId="1" applyFont="1" applyFill="1" applyBorder="1" applyAlignment="1" applyProtection="1">
      <alignment horizontal="center" vertical="center" wrapText="1"/>
      <protection hidden="1"/>
    </xf>
    <xf numFmtId="0" fontId="16" fillId="12" borderId="2" xfId="1" applyFont="1" applyFill="1" applyBorder="1" applyAlignment="1" applyProtection="1">
      <alignment horizontal="center" vertical="center" wrapText="1"/>
      <protection hidden="1"/>
    </xf>
    <xf numFmtId="0" fontId="16" fillId="12" borderId="3" xfId="1" applyFont="1" applyFill="1" applyBorder="1" applyAlignment="1" applyProtection="1">
      <alignment horizontal="center" vertical="center" wrapText="1"/>
      <protection hidden="1"/>
    </xf>
    <xf numFmtId="0" fontId="16" fillId="12" borderId="8" xfId="1" applyFont="1" applyFill="1" applyBorder="1" applyAlignment="1" applyProtection="1">
      <alignment horizontal="center" vertical="center" wrapText="1"/>
      <protection hidden="1"/>
    </xf>
    <xf numFmtId="0" fontId="16" fillId="12" borderId="0" xfId="1" applyFont="1" applyFill="1" applyBorder="1" applyAlignment="1" applyProtection="1">
      <alignment horizontal="center" vertical="center" wrapText="1"/>
      <protection hidden="1"/>
    </xf>
    <xf numFmtId="0" fontId="16" fillId="12" borderId="9" xfId="1" applyFont="1" applyFill="1" applyBorder="1" applyAlignment="1" applyProtection="1">
      <alignment horizontal="center" vertical="center" wrapText="1"/>
      <protection hidden="1"/>
    </xf>
    <xf numFmtId="0" fontId="16" fillId="12" borderId="5" xfId="1" applyFont="1" applyFill="1" applyBorder="1" applyAlignment="1" applyProtection="1">
      <alignment horizontal="center" vertical="center" wrapText="1"/>
      <protection hidden="1"/>
    </xf>
    <xf numFmtId="0" fontId="16" fillId="12" borderId="6" xfId="1" applyFont="1" applyFill="1" applyBorder="1" applyAlignment="1" applyProtection="1">
      <alignment horizontal="center" vertical="center" wrapText="1"/>
      <protection hidden="1"/>
    </xf>
    <xf numFmtId="0" fontId="16" fillId="12" borderId="7" xfId="1" applyFont="1" applyFill="1" applyBorder="1" applyAlignment="1" applyProtection="1">
      <alignment horizontal="center" vertical="center" wrapText="1"/>
      <protection hidden="1"/>
    </xf>
    <xf numFmtId="0" fontId="16" fillId="13" borderId="1" xfId="1" applyFont="1" applyFill="1" applyBorder="1" applyAlignment="1" applyProtection="1">
      <alignment horizontal="center" vertical="center" wrapText="1"/>
      <protection hidden="1"/>
    </xf>
    <xf numFmtId="0" fontId="16" fillId="13" borderId="2" xfId="1" applyFont="1" applyFill="1" applyBorder="1" applyAlignment="1" applyProtection="1">
      <alignment horizontal="center" vertical="center" wrapText="1"/>
      <protection hidden="1"/>
    </xf>
    <xf numFmtId="0" fontId="16" fillId="13" borderId="3" xfId="1" applyFont="1" applyFill="1" applyBorder="1" applyAlignment="1" applyProtection="1">
      <alignment horizontal="center" vertical="center" wrapText="1"/>
      <protection hidden="1"/>
    </xf>
    <xf numFmtId="0" fontId="16" fillId="13" borderId="8" xfId="1" applyFont="1" applyFill="1" applyBorder="1" applyAlignment="1" applyProtection="1">
      <alignment horizontal="center" vertical="center" wrapText="1"/>
      <protection hidden="1"/>
    </xf>
    <xf numFmtId="0" fontId="16" fillId="13" borderId="0" xfId="1" applyFont="1" applyFill="1" applyBorder="1" applyAlignment="1" applyProtection="1">
      <alignment horizontal="center" vertical="center" wrapText="1"/>
      <protection hidden="1"/>
    </xf>
    <xf numFmtId="0" fontId="16" fillId="13" borderId="9" xfId="1" applyFont="1" applyFill="1" applyBorder="1" applyAlignment="1" applyProtection="1">
      <alignment horizontal="center" vertical="center" wrapText="1"/>
      <protection hidden="1"/>
    </xf>
    <xf numFmtId="0" fontId="16" fillId="13" borderId="5" xfId="1" applyFont="1" applyFill="1" applyBorder="1" applyAlignment="1" applyProtection="1">
      <alignment horizontal="center" vertical="center" wrapText="1"/>
      <protection hidden="1"/>
    </xf>
    <xf numFmtId="0" fontId="16" fillId="13" borderId="6" xfId="1" applyFont="1" applyFill="1" applyBorder="1" applyAlignment="1" applyProtection="1">
      <alignment horizontal="center" vertical="center" wrapText="1"/>
      <protection hidden="1"/>
    </xf>
    <xf numFmtId="0" fontId="16" fillId="13" borderId="7" xfId="1" applyFont="1" applyFill="1" applyBorder="1" applyAlignment="1" applyProtection="1">
      <alignment horizontal="center" vertical="center" wrapText="1"/>
      <protection hidden="1"/>
    </xf>
    <xf numFmtId="0" fontId="4" fillId="2" borderId="13" xfId="0" applyFont="1" applyFill="1" applyBorder="1" applyAlignment="1" applyProtection="1">
      <alignment horizontal="center" shrinkToFit="1"/>
      <protection hidden="1"/>
    </xf>
    <xf numFmtId="20" fontId="0" fillId="0" borderId="5" xfId="0" applyNumberFormat="1" applyBorder="1" applyAlignment="1" applyProtection="1">
      <alignment horizontal="center" shrinkToFit="1"/>
      <protection locked="0"/>
    </xf>
    <xf numFmtId="20" fontId="0" fillId="0" borderId="6" xfId="0" applyNumberFormat="1" applyBorder="1" applyAlignment="1" applyProtection="1">
      <alignment horizontal="center" shrinkToFit="1"/>
      <protection locked="0"/>
    </xf>
    <xf numFmtId="20" fontId="0" fillId="0" borderId="7" xfId="0" applyNumberFormat="1" applyBorder="1" applyAlignment="1" applyProtection="1">
      <alignment horizontal="center" shrinkToFit="1"/>
      <protection locked="0"/>
    </xf>
    <xf numFmtId="165" fontId="0" fillId="0" borderId="5" xfId="0" applyNumberFormat="1" applyBorder="1" applyAlignment="1" applyProtection="1">
      <alignment horizontal="center" shrinkToFit="1"/>
      <protection hidden="1"/>
    </xf>
    <xf numFmtId="165" fontId="0" fillId="0" borderId="6" xfId="0" applyNumberFormat="1" applyBorder="1" applyAlignment="1" applyProtection="1">
      <alignment horizontal="center" shrinkToFit="1"/>
      <protection hidden="1"/>
    </xf>
    <xf numFmtId="165" fontId="0" fillId="0" borderId="7" xfId="0" applyNumberFormat="1" applyBorder="1" applyAlignment="1" applyProtection="1">
      <alignment horizontal="center" shrinkToFit="1"/>
      <protection hidden="1"/>
    </xf>
    <xf numFmtId="0" fontId="4" fillId="2" borderId="2" xfId="0" applyFont="1" applyFill="1" applyBorder="1" applyAlignment="1" applyProtection="1">
      <alignment horizontal="right" shrinkToFit="1"/>
      <protection hidden="1"/>
    </xf>
    <xf numFmtId="0" fontId="9" fillId="14" borderId="8" xfId="0" applyFont="1" applyFill="1" applyBorder="1" applyAlignment="1" applyProtection="1">
      <alignment horizontal="center" shrinkToFit="1"/>
      <protection hidden="1"/>
    </xf>
    <xf numFmtId="0" fontId="9" fillId="14" borderId="9" xfId="0" applyFont="1" applyFill="1" applyBorder="1" applyAlignment="1" applyProtection="1">
      <alignment horizontal="center" shrinkToFit="1"/>
      <protection hidden="1"/>
    </xf>
    <xf numFmtId="0" fontId="1" fillId="2" borderId="2" xfId="0" applyFont="1" applyFill="1" applyBorder="1" applyAlignment="1" applyProtection="1">
      <alignment horizontal="center" shrinkToFit="1"/>
      <protection hidden="1"/>
    </xf>
    <xf numFmtId="0" fontId="1" fillId="2" borderId="6" xfId="0" applyFont="1" applyFill="1" applyBorder="1" applyAlignment="1" applyProtection="1">
      <alignment horizontal="center" shrinkToFit="1"/>
      <protection hidden="1"/>
    </xf>
    <xf numFmtId="0" fontId="4" fillId="2" borderId="1" xfId="0" applyFont="1" applyFill="1" applyBorder="1" applyAlignment="1" applyProtection="1">
      <alignment horizontal="left" vertical="center" wrapText="1"/>
      <protection hidden="1"/>
    </xf>
    <xf numFmtId="0" fontId="4" fillId="2" borderId="2"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left" vertical="center" wrapText="1"/>
      <protection hidden="1"/>
    </xf>
    <xf numFmtId="0" fontId="4" fillId="2" borderId="8" xfId="0" applyFont="1" applyFill="1" applyBorder="1" applyAlignment="1" applyProtection="1">
      <alignment horizontal="left" vertical="center" wrapText="1"/>
      <protection hidden="1"/>
    </xf>
    <xf numFmtId="0" fontId="4" fillId="2" borderId="0" xfId="0" applyFont="1" applyFill="1" applyAlignment="1" applyProtection="1">
      <alignment horizontal="left" vertical="center" wrapText="1"/>
      <protection hidden="1"/>
    </xf>
    <xf numFmtId="0" fontId="4" fillId="2" borderId="9" xfId="0" applyFont="1" applyFill="1" applyBorder="1" applyAlignment="1" applyProtection="1">
      <alignment horizontal="left" vertical="center" wrapText="1"/>
      <protection hidden="1"/>
    </xf>
    <xf numFmtId="0" fontId="4" fillId="2" borderId="5" xfId="0" applyFont="1" applyFill="1" applyBorder="1" applyAlignment="1" applyProtection="1">
      <alignment horizontal="left" vertical="center" wrapText="1"/>
      <protection hidden="1"/>
    </xf>
    <xf numFmtId="0" fontId="4" fillId="2" borderId="6" xfId="0" applyFont="1" applyFill="1" applyBorder="1" applyAlignment="1" applyProtection="1">
      <alignment horizontal="left" vertical="center" wrapText="1"/>
      <protection hidden="1"/>
    </xf>
    <xf numFmtId="0" fontId="4" fillId="2" borderId="7" xfId="0" applyFont="1" applyFill="1" applyBorder="1" applyAlignment="1" applyProtection="1">
      <alignment horizontal="left" vertical="center" wrapText="1"/>
      <protection hidden="1"/>
    </xf>
    <xf numFmtId="0" fontId="9" fillId="9" borderId="1" xfId="0" applyFont="1" applyFill="1" applyBorder="1" applyAlignment="1" applyProtection="1">
      <alignment horizontal="center" shrinkToFit="1"/>
      <protection hidden="1"/>
    </xf>
    <xf numFmtId="0" fontId="9" fillId="9" borderId="3" xfId="0" applyFont="1" applyFill="1" applyBorder="1" applyAlignment="1" applyProtection="1">
      <alignment horizontal="center" shrinkToFit="1"/>
      <protection hidden="1"/>
    </xf>
    <xf numFmtId="0" fontId="1" fillId="0" borderId="12" xfId="0" applyFont="1" applyBorder="1" applyAlignment="1" applyProtection="1">
      <alignment horizontal="center" shrinkToFit="1"/>
      <protection hidden="1"/>
    </xf>
    <xf numFmtId="0" fontId="1" fillId="0" borderId="14" xfId="0" applyFont="1" applyBorder="1" applyAlignment="1" applyProtection="1">
      <alignment horizontal="center" shrinkToFit="1"/>
      <protection hidden="1"/>
    </xf>
    <xf numFmtId="0" fontId="1" fillId="0" borderId="13" xfId="0" applyFont="1" applyBorder="1" applyAlignment="1" applyProtection="1">
      <alignment horizontal="center" shrinkToFit="1"/>
      <protection hidden="1"/>
    </xf>
    <xf numFmtId="166" fontId="10" fillId="2" borderId="1" xfId="0" applyNumberFormat="1" applyFont="1" applyFill="1" applyBorder="1" applyAlignment="1" applyProtection="1">
      <alignment horizontal="center" vertical="center" shrinkToFit="1"/>
      <protection hidden="1"/>
    </xf>
    <xf numFmtId="166" fontId="10" fillId="2" borderId="3" xfId="0" applyNumberFormat="1" applyFont="1" applyFill="1" applyBorder="1" applyAlignment="1" applyProtection="1">
      <alignment horizontal="center" vertical="center" shrinkToFit="1"/>
      <protection hidden="1"/>
    </xf>
    <xf numFmtId="20" fontId="10" fillId="2" borderId="5" xfId="0" applyNumberFormat="1" applyFont="1" applyFill="1" applyBorder="1" applyAlignment="1" applyProtection="1">
      <alignment horizontal="center" vertical="center" shrinkToFit="1"/>
      <protection hidden="1"/>
    </xf>
    <xf numFmtId="20" fontId="10" fillId="2" borderId="7" xfId="0" applyNumberFormat="1" applyFont="1" applyFill="1" applyBorder="1" applyAlignment="1" applyProtection="1">
      <alignment horizontal="center" vertical="center" shrinkToFit="1"/>
      <protection hidden="1"/>
    </xf>
    <xf numFmtId="0" fontId="16" fillId="11" borderId="10" xfId="0" applyFont="1" applyFill="1" applyBorder="1" applyAlignment="1" applyProtection="1">
      <alignment horizontal="center" vertical="center" shrinkToFit="1"/>
      <protection hidden="1"/>
    </xf>
    <xf numFmtId="0" fontId="16" fillId="11" borderId="15" xfId="0" applyFont="1" applyFill="1" applyBorder="1" applyAlignment="1" applyProtection="1">
      <alignment horizontal="center" vertical="center" shrinkToFit="1"/>
      <protection hidden="1"/>
    </xf>
    <xf numFmtId="0" fontId="9" fillId="14" borderId="4" xfId="0" applyFont="1" applyFill="1" applyBorder="1" applyAlignment="1" applyProtection="1">
      <alignment horizontal="center" shrinkToFit="1"/>
      <protection hidden="1"/>
    </xf>
    <xf numFmtId="0" fontId="9" fillId="9" borderId="12" xfId="0" applyFont="1" applyFill="1" applyBorder="1" applyAlignment="1" applyProtection="1">
      <alignment horizontal="center" shrinkToFit="1"/>
      <protection hidden="1"/>
    </xf>
    <xf numFmtId="0" fontId="9" fillId="9" borderId="13" xfId="0" applyFont="1" applyFill="1" applyBorder="1" applyAlignment="1" applyProtection="1">
      <alignment horizontal="center" shrinkToFit="1"/>
      <protection hidden="1"/>
    </xf>
    <xf numFmtId="0" fontId="9" fillId="9" borderId="14" xfId="0" applyFont="1" applyFill="1" applyBorder="1" applyAlignment="1" applyProtection="1">
      <alignment horizontal="center" shrinkToFit="1"/>
      <protection hidden="1"/>
    </xf>
    <xf numFmtId="0" fontId="1" fillId="2" borderId="0" xfId="0" applyFont="1" applyFill="1" applyAlignment="1" applyProtection="1">
      <alignment horizontal="center" shrinkToFit="1"/>
      <protection hidden="1"/>
    </xf>
    <xf numFmtId="0" fontId="1" fillId="2" borderId="9" xfId="0" applyFont="1" applyFill="1" applyBorder="1" applyAlignment="1" applyProtection="1">
      <alignment horizontal="center" shrinkToFit="1"/>
      <protection hidden="1"/>
    </xf>
    <xf numFmtId="0" fontId="1" fillId="0" borderId="6" xfId="0" applyFont="1" applyBorder="1" applyAlignment="1" applyProtection="1">
      <alignment horizontal="center" shrinkToFit="1"/>
      <protection hidden="1"/>
    </xf>
    <xf numFmtId="0" fontId="1" fillId="0" borderId="5" xfId="0" applyFont="1" applyBorder="1" applyAlignment="1" applyProtection="1">
      <alignment horizontal="center" shrinkToFit="1"/>
      <protection hidden="1"/>
    </xf>
    <xf numFmtId="0" fontId="1" fillId="0" borderId="7" xfId="0" applyFont="1" applyBorder="1" applyAlignment="1" applyProtection="1">
      <alignment horizontal="center" shrinkToFit="1"/>
      <protection hidden="1"/>
    </xf>
    <xf numFmtId="0" fontId="1" fillId="0" borderId="0" xfId="0" applyFont="1" applyAlignment="1" applyProtection="1">
      <alignment horizontal="center" shrinkToFit="1"/>
      <protection hidden="1"/>
    </xf>
    <xf numFmtId="0" fontId="1" fillId="0" borderId="8" xfId="0" applyFont="1" applyBorder="1" applyAlignment="1" applyProtection="1">
      <alignment horizontal="center" shrinkToFit="1"/>
      <protection hidden="1"/>
    </xf>
    <xf numFmtId="0" fontId="1" fillId="0" borderId="9" xfId="0" applyFont="1" applyBorder="1" applyAlignment="1" applyProtection="1">
      <alignment horizontal="center" shrinkToFit="1"/>
      <protection hidden="1"/>
    </xf>
    <xf numFmtId="0" fontId="1" fillId="0" borderId="2" xfId="0" applyFont="1" applyBorder="1" applyAlignment="1" applyProtection="1">
      <alignment horizontal="center" shrinkToFit="1"/>
      <protection hidden="1"/>
    </xf>
    <xf numFmtId="0" fontId="1" fillId="0" borderId="3" xfId="0" applyFont="1" applyBorder="1" applyAlignment="1" applyProtection="1">
      <alignment horizontal="center" shrinkToFit="1"/>
      <protection hidden="1"/>
    </xf>
    <xf numFmtId="0" fontId="1" fillId="0" borderId="1" xfId="0" applyFont="1" applyBorder="1" applyAlignment="1" applyProtection="1">
      <alignment horizontal="center" shrinkToFit="1"/>
      <protection hidden="1"/>
    </xf>
    <xf numFmtId="0" fontId="0" fillId="2" borderId="0" xfId="0" applyFill="1" applyAlignment="1" applyProtection="1">
      <alignment horizontal="center" shrinkToFit="1"/>
      <protection hidden="1"/>
    </xf>
    <xf numFmtId="0" fontId="4" fillId="2" borderId="0" xfId="0" applyFont="1" applyFill="1" applyAlignment="1" applyProtection="1">
      <alignment horizontal="center" shrinkToFit="1"/>
      <protection hidden="1"/>
    </xf>
    <xf numFmtId="0" fontId="9" fillId="11" borderId="8" xfId="0" applyFont="1" applyFill="1" applyBorder="1" applyAlignment="1" applyProtection="1">
      <alignment horizontal="center" shrinkToFit="1"/>
      <protection hidden="1"/>
    </xf>
    <xf numFmtId="0" fontId="9" fillId="11" borderId="9" xfId="0" applyFont="1" applyFill="1" applyBorder="1" applyAlignment="1" applyProtection="1">
      <alignment horizontal="center" shrinkToFit="1"/>
      <protection hidden="1"/>
    </xf>
    <xf numFmtId="0" fontId="9" fillId="11" borderId="5" xfId="0" applyFont="1" applyFill="1" applyBorder="1" applyAlignment="1" applyProtection="1">
      <alignment horizontal="center" shrinkToFit="1"/>
      <protection hidden="1"/>
    </xf>
    <xf numFmtId="0" fontId="9" fillId="11" borderId="7" xfId="0" applyFont="1" applyFill="1" applyBorder="1" applyAlignment="1" applyProtection="1">
      <alignment horizontal="center" shrinkToFit="1"/>
      <protection hidden="1"/>
    </xf>
    <xf numFmtId="0" fontId="7" fillId="5" borderId="4" xfId="0" applyFont="1" applyFill="1" applyBorder="1" applyAlignment="1" applyProtection="1">
      <alignment horizontal="center" shrinkToFit="1"/>
      <protection hidden="1"/>
    </xf>
    <xf numFmtId="0" fontId="7" fillId="6" borderId="4" xfId="0" applyFont="1" applyFill="1" applyBorder="1" applyAlignment="1" applyProtection="1">
      <alignment horizontal="center" shrinkToFit="1"/>
      <protection hidden="1"/>
    </xf>
    <xf numFmtId="0" fontId="7" fillId="7" borderId="4" xfId="0" applyFont="1" applyFill="1" applyBorder="1" applyAlignment="1" applyProtection="1">
      <alignment horizontal="center" shrinkToFit="1"/>
      <protection hidden="1"/>
    </xf>
  </cellXfs>
  <cellStyles count="2">
    <cellStyle name="Hyperlink" xfId="1" builtinId="8"/>
    <cellStyle name="Normal" xfId="0" builtinId="0"/>
  </cellStyles>
  <dxfs count="23">
    <dxf>
      <font>
        <b/>
        <i val="0"/>
        <color theme="0"/>
      </font>
      <fill>
        <patternFill>
          <bgColor rgb="FFC00000"/>
        </patternFill>
      </fill>
      <border>
        <left style="thin">
          <color auto="1"/>
        </left>
        <right style="thin">
          <color auto="1"/>
        </right>
        <top style="thin">
          <color auto="1"/>
        </top>
        <bottom style="thin">
          <color auto="1"/>
        </bottom>
      </border>
    </dxf>
    <dxf>
      <font>
        <b/>
        <i val="0"/>
        <color theme="0"/>
      </font>
      <fill>
        <patternFill>
          <bgColor theme="9" tint="-0.24994659260841701"/>
        </patternFill>
      </fill>
      <border>
        <left style="thin">
          <color auto="1"/>
        </left>
        <right style="thin">
          <color auto="1"/>
        </right>
        <top style="thin">
          <color auto="1"/>
        </top>
        <bottom style="thin">
          <color auto="1"/>
        </bottom>
        <vertical/>
        <horizontal/>
      </border>
    </dxf>
    <dxf>
      <font>
        <b/>
        <i val="0"/>
        <color theme="0"/>
      </font>
      <fill>
        <patternFill>
          <bgColor rgb="FFC00000"/>
        </patternFill>
      </fill>
      <border>
        <left style="thin">
          <color auto="1"/>
        </left>
        <right style="thin">
          <color auto="1"/>
        </right>
        <top style="thin">
          <color auto="1"/>
        </top>
        <bottom style="thin">
          <color auto="1"/>
        </bottom>
        <vertical/>
        <horizontal/>
      </border>
    </dxf>
    <dxf>
      <font>
        <b/>
        <i val="0"/>
        <color theme="0"/>
      </font>
      <fill>
        <patternFill>
          <bgColor theme="9" tint="-0.24994659260841701"/>
        </patternFill>
      </fill>
      <border>
        <left style="thin">
          <color auto="1"/>
        </left>
        <right style="thin">
          <color auto="1"/>
        </right>
        <top style="thin">
          <color auto="1"/>
        </top>
        <bottom style="thin">
          <color auto="1"/>
        </bottom>
        <vertical/>
        <horizontal/>
      </border>
    </dxf>
    <dxf>
      <font>
        <b/>
        <i val="0"/>
        <color rgb="FFFF0000"/>
      </font>
      <fill>
        <patternFill>
          <bgColor theme="0"/>
        </patternFill>
      </fill>
      <border>
        <left style="thin">
          <color auto="1"/>
        </left>
        <right style="thin">
          <color auto="1"/>
        </right>
        <top style="thin">
          <color auto="1"/>
        </top>
        <bottom style="thin">
          <color auto="1"/>
        </bottom>
        <vertical/>
        <horizontal/>
      </border>
    </dxf>
    <dxf>
      <font>
        <b/>
        <i val="0"/>
        <color rgb="FFFF0000"/>
      </font>
      <fill>
        <patternFill>
          <bgColor rgb="FF0000FF"/>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border>
    </dxf>
    <dxf>
      <font>
        <b/>
        <i val="0"/>
        <color theme="0"/>
      </font>
      <fill>
        <patternFill>
          <bgColor rgb="FF0000FF"/>
        </patternFill>
      </fill>
      <border>
        <left style="thin">
          <color auto="1"/>
        </left>
        <right style="thin">
          <color auto="1"/>
        </right>
        <top style="thin">
          <color auto="1"/>
        </top>
        <bottom style="thin">
          <color auto="1"/>
        </bottom>
        <vertical/>
        <horizontal/>
      </border>
    </dxf>
    <dxf>
      <font>
        <b/>
        <i val="0"/>
        <color theme="0"/>
      </font>
      <fill>
        <patternFill>
          <bgColor rgb="FF00206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rgb="FFFF0000"/>
      </font>
      <fill>
        <patternFill>
          <bgColor theme="0"/>
        </patternFill>
      </fill>
      <border>
        <vertical/>
        <horizontal/>
      </border>
    </dxf>
    <dxf>
      <font>
        <b/>
        <i val="0"/>
        <color rgb="FFFF0000"/>
      </font>
      <fill>
        <patternFill>
          <bgColor rgb="FF0000FF"/>
        </patternFill>
      </fill>
    </dxf>
    <dxf>
      <font>
        <b/>
        <i val="0"/>
        <color theme="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FF0000"/>
        </patternFill>
      </fill>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rgb="FFFF0000"/>
      </font>
      <fill>
        <patternFill>
          <bgColor theme="0"/>
        </patternFill>
      </fill>
      <border>
        <vertical/>
        <horizontal/>
      </border>
    </dxf>
    <dxf>
      <font>
        <b/>
        <i val="0"/>
        <color rgb="FFFF0000"/>
      </font>
      <fill>
        <patternFill>
          <bgColor rgb="FF0000FF"/>
        </patternFill>
      </fill>
    </dxf>
    <dxf>
      <font>
        <b/>
        <i val="0"/>
        <color theme="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FF0000"/>
        </patternFill>
      </fill>
    </dxf>
  </dxfs>
  <tableStyles count="0" defaultTableStyle="TableStyleMedium2" defaultPivotStyle="PivotStyleLight16"/>
  <colors>
    <mruColors>
      <color rgb="FF207144"/>
      <color rgb="FFB42117"/>
      <color rgb="FFB47116"/>
      <color rgb="FF990099"/>
      <color rgb="FFCC0099"/>
      <color rgb="FF66CCFF"/>
      <color rgb="FFCC3399"/>
      <color rgb="FF965A38"/>
      <color rgb="FFA8A8A8"/>
      <color rgb="FFC989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4.jpg"/><Relationship Id="rId3" Type="http://schemas.openxmlformats.org/officeDocument/2006/relationships/hyperlink" Target="https://spreadsheetsolutions.biz/?freedownload" TargetMode="External"/><Relationship Id="rId7" Type="http://schemas.openxmlformats.org/officeDocument/2006/relationships/hyperlink" Target="https://spreadsheetsolutions.biz/how-to-not-ruin-your-spreadsheet/?freedownload" TargetMode="External"/><Relationship Id="rId2" Type="http://schemas.openxmlformats.org/officeDocument/2006/relationships/image" Target="../media/image1.jpeg"/><Relationship Id="rId1" Type="http://schemas.openxmlformats.org/officeDocument/2006/relationships/hyperlink" Target="https://spreadsheetsolutions.biz/free-downloads/?freedownload" TargetMode="External"/><Relationship Id="rId6" Type="http://schemas.openxmlformats.org/officeDocument/2006/relationships/image" Target="../media/image3.jpeg"/><Relationship Id="rId5" Type="http://schemas.openxmlformats.org/officeDocument/2006/relationships/hyperlink" Target="https://spreadsheetsolutions.biz/terms-conditions/?freedownload" TargetMode="External"/><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29</xdr:col>
      <xdr:colOff>47626</xdr:colOff>
      <xdr:row>54</xdr:row>
      <xdr:rowOff>47625</xdr:rowOff>
    </xdr:from>
    <xdr:to>
      <xdr:col>44</xdr:col>
      <xdr:colOff>152400</xdr:colOff>
      <xdr:row>58</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6F42E63B-3B80-478D-AB0A-CCAA53D738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1</xdr:col>
      <xdr:colOff>57150</xdr:colOff>
      <xdr:row>51</xdr:row>
      <xdr:rowOff>142877</xdr:rowOff>
    </xdr:from>
    <xdr:to>
      <xdr:col>19</xdr:col>
      <xdr:colOff>152400</xdr:colOff>
      <xdr:row>57</xdr:row>
      <xdr:rowOff>55977</xdr:rowOff>
    </xdr:to>
    <xdr:pic>
      <xdr:nvPicPr>
        <xdr:cNvPr id="3" name="Picture 2">
          <a:hlinkClick xmlns:r="http://schemas.openxmlformats.org/officeDocument/2006/relationships" r:id="rId3"/>
          <a:extLst>
            <a:ext uri="{FF2B5EF4-FFF2-40B4-BE49-F238E27FC236}">
              <a16:creationId xmlns:a16="http://schemas.microsoft.com/office/drawing/2014/main" id="{432D4AD4-B8F5-492D-A55A-6A7D40E71D7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7650" y="9858377"/>
          <a:ext cx="3524250" cy="1056100"/>
        </a:xfrm>
        <a:prstGeom prst="rect">
          <a:avLst/>
        </a:prstGeom>
      </xdr:spPr>
    </xdr:pic>
    <xdr:clientData/>
  </xdr:twoCellAnchor>
  <xdr:twoCellAnchor editAs="oneCell">
    <xdr:from>
      <xdr:col>1</xdr:col>
      <xdr:colOff>57150</xdr:colOff>
      <xdr:row>59</xdr:row>
      <xdr:rowOff>178949</xdr:rowOff>
    </xdr:from>
    <xdr:to>
      <xdr:col>20</xdr:col>
      <xdr:colOff>28576</xdr:colOff>
      <xdr:row>62</xdr:row>
      <xdr:rowOff>142267</xdr:rowOff>
    </xdr:to>
    <xdr:pic>
      <xdr:nvPicPr>
        <xdr:cNvPr id="4" name="Picture 3">
          <a:hlinkClick xmlns:r="http://schemas.openxmlformats.org/officeDocument/2006/relationships" r:id="rId5"/>
          <a:extLst>
            <a:ext uri="{FF2B5EF4-FFF2-40B4-BE49-F238E27FC236}">
              <a16:creationId xmlns:a16="http://schemas.microsoft.com/office/drawing/2014/main" id="{B8D1AE27-97C4-42CE-AF2B-7080BF82154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7650" y="11418449"/>
          <a:ext cx="3590926" cy="534818"/>
        </a:xfrm>
        <a:prstGeom prst="rect">
          <a:avLst/>
        </a:prstGeom>
      </xdr:spPr>
    </xdr:pic>
    <xdr:clientData/>
  </xdr:twoCellAnchor>
  <xdr:twoCellAnchor editAs="oneCell">
    <xdr:from>
      <xdr:col>1</xdr:col>
      <xdr:colOff>0</xdr:colOff>
      <xdr:row>43</xdr:row>
      <xdr:rowOff>142875</xdr:rowOff>
    </xdr:from>
    <xdr:to>
      <xdr:col>20</xdr:col>
      <xdr:colOff>28575</xdr:colOff>
      <xdr:row>46</xdr:row>
      <xdr:rowOff>10495</xdr:rowOff>
    </xdr:to>
    <xdr:pic>
      <xdr:nvPicPr>
        <xdr:cNvPr id="6" name="Picture 5">
          <a:hlinkClick xmlns:r="http://schemas.openxmlformats.org/officeDocument/2006/relationships" r:id="rId7"/>
          <a:extLst>
            <a:ext uri="{FF2B5EF4-FFF2-40B4-BE49-F238E27FC236}">
              <a16:creationId xmlns:a16="http://schemas.microsoft.com/office/drawing/2014/main" id="{02D97D2F-D0C7-4DB1-BC33-6089CAF20FE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90500" y="8334375"/>
          <a:ext cx="3648075" cy="4391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preadsheetsolutions.biz/bespoke-spreadsheets/?freedownload" TargetMode="External"/><Relationship Id="rId2" Type="http://schemas.openxmlformats.org/officeDocument/2006/relationships/hyperlink" Target="https://spreadsheetsolutions.biz/ready-made-spreadsheet-solutions/?freedownload" TargetMode="External"/><Relationship Id="rId1" Type="http://schemas.openxmlformats.org/officeDocument/2006/relationships/hyperlink" Target="https://www.youtube.com/watch?v=u0oo_s4L8Ow"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DF66"/>
  <sheetViews>
    <sheetView tabSelected="1" zoomScaleNormal="100" workbookViewId="0"/>
  </sheetViews>
  <sheetFormatPr defaultColWidth="0" defaultRowHeight="15" customHeight="1" zeroHeight="1" x14ac:dyDescent="0.25"/>
  <cols>
    <col min="1" max="46" width="2.85546875" style="1" customWidth="1"/>
    <col min="47" max="53" width="2.85546875" style="1" hidden="1" customWidth="1"/>
    <col min="54" max="54" width="6.42578125" style="1" hidden="1" customWidth="1"/>
    <col min="55" max="96" width="2.85546875" style="1" hidden="1" customWidth="1"/>
    <col min="97" max="97" width="14.28515625" style="1" hidden="1" customWidth="1"/>
    <col min="98" max="98" width="2.85546875" style="1" hidden="1" customWidth="1"/>
    <col min="99" max="99" width="14.28515625" style="1" hidden="1" customWidth="1"/>
    <col min="100" max="100" width="2.85546875" style="1" hidden="1" customWidth="1"/>
    <col min="101" max="101" width="14.28515625" style="1" hidden="1" customWidth="1"/>
    <col min="102" max="102" width="2.85546875" style="1" hidden="1" customWidth="1"/>
    <col min="103" max="103" width="14.28515625" style="1" hidden="1" customWidth="1"/>
    <col min="104" max="104" width="2.85546875" style="1" hidden="1" customWidth="1"/>
    <col min="105" max="105" width="8.5703125" style="1" hidden="1" customWidth="1"/>
    <col min="106" max="106" width="2.85546875" style="1" hidden="1" customWidth="1"/>
    <col min="107" max="108" width="5.7109375" style="1" hidden="1" customWidth="1"/>
    <col min="109" max="109" width="2.85546875" style="1" hidden="1" customWidth="1"/>
    <col min="110" max="110" width="14.28515625" style="1" hidden="1" customWidth="1"/>
    <col min="111" max="16384" width="2.85546875" style="1" hidden="1"/>
  </cols>
  <sheetData>
    <row r="1" spans="1:101" ht="15"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101" ht="15" customHeight="1" x14ac:dyDescent="0.25">
      <c r="A2" s="2"/>
      <c r="B2" s="171" t="s">
        <v>63</v>
      </c>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3"/>
      <c r="AT2" s="2"/>
      <c r="BV2" s="129" t="str">
        <f t="shared" ref="BV2:BV16" si="0">IF($V38="", "", $V38)</f>
        <v/>
      </c>
      <c r="BW2" s="130"/>
      <c r="BX2" s="130"/>
      <c r="BY2" s="130"/>
      <c r="BZ2" s="130"/>
      <c r="CA2" s="131"/>
      <c r="CB2" s="4" t="str">
        <f>IF($BV2="", "", IF(COUNTIF($BV$2:$BV$59, $BV2)&gt;1, "X", ""))</f>
        <v/>
      </c>
      <c r="CS2" s="3" t="s">
        <v>1</v>
      </c>
      <c r="CU2" s="3" t="s">
        <v>0</v>
      </c>
    </row>
    <row r="3" spans="1:101" ht="15" customHeight="1" x14ac:dyDescent="0.25">
      <c r="A3" s="2"/>
      <c r="B3" s="174"/>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6"/>
      <c r="AT3" s="2"/>
      <c r="BV3" s="87" t="str">
        <f t="shared" si="0"/>
        <v/>
      </c>
      <c r="BW3" s="88"/>
      <c r="BX3" s="88"/>
      <c r="BY3" s="88"/>
      <c r="BZ3" s="88"/>
      <c r="CA3" s="89"/>
      <c r="CB3" s="6" t="str">
        <f t="shared" ref="CB3:CB59" si="1">IF($BV3="", "", IF(COUNTIF($BV$2:$BV$59, $BV3)&gt;1, "X", ""))</f>
        <v/>
      </c>
      <c r="CS3" s="4" t="s">
        <v>2</v>
      </c>
      <c r="CU3" s="5">
        <f>IF($F$17="", "", $F$17)</f>
        <v>2023</v>
      </c>
      <c r="CW3" s="4" t="s">
        <v>31</v>
      </c>
    </row>
    <row r="4" spans="1:101" ht="15"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BV4" s="87" t="str">
        <f t="shared" si="0"/>
        <v/>
      </c>
      <c r="BW4" s="88"/>
      <c r="BX4" s="88"/>
      <c r="BY4" s="88"/>
      <c r="BZ4" s="88"/>
      <c r="CA4" s="89"/>
      <c r="CB4" s="6" t="str">
        <f t="shared" si="1"/>
        <v/>
      </c>
      <c r="CS4" s="6" t="s">
        <v>3</v>
      </c>
      <c r="CU4" s="3" t="s">
        <v>4</v>
      </c>
      <c r="CW4" s="6" t="s">
        <v>32</v>
      </c>
    </row>
    <row r="5" spans="1:101" ht="15" customHeight="1" x14ac:dyDescent="0.25">
      <c r="A5" s="2"/>
      <c r="B5" s="98" t="s">
        <v>51</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100"/>
      <c r="AT5" s="2"/>
      <c r="BV5" s="87" t="str">
        <f t="shared" si="0"/>
        <v/>
      </c>
      <c r="BW5" s="88"/>
      <c r="BX5" s="88"/>
      <c r="BY5" s="88"/>
      <c r="BZ5" s="88"/>
      <c r="CA5" s="89"/>
      <c r="CB5" s="6" t="str">
        <f t="shared" si="1"/>
        <v/>
      </c>
      <c r="CS5" s="6" t="s">
        <v>5</v>
      </c>
      <c r="CU5" s="5" t="b">
        <f>IF($CU$3="", "", ISEVEN($CU$3))</f>
        <v>0</v>
      </c>
      <c r="CW5" s="6" t="s">
        <v>33</v>
      </c>
    </row>
    <row r="6" spans="1:101" ht="1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BV6" s="87" t="str">
        <f t="shared" si="0"/>
        <v/>
      </c>
      <c r="BW6" s="88"/>
      <c r="BX6" s="88"/>
      <c r="BY6" s="88"/>
      <c r="BZ6" s="88"/>
      <c r="CA6" s="89"/>
      <c r="CB6" s="6" t="str">
        <f t="shared" si="1"/>
        <v/>
      </c>
      <c r="CS6" s="6" t="s">
        <v>6</v>
      </c>
      <c r="CW6" s="6" t="s">
        <v>34</v>
      </c>
    </row>
    <row r="7" spans="1:101" ht="15" customHeight="1" x14ac:dyDescent="0.25">
      <c r="A7" s="2"/>
      <c r="B7" s="93" t="s">
        <v>52</v>
      </c>
      <c r="C7" s="94"/>
      <c r="D7" s="94"/>
      <c r="E7" s="94"/>
      <c r="F7" s="94"/>
      <c r="G7" s="95"/>
      <c r="H7" s="177" t="s">
        <v>112</v>
      </c>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9"/>
      <c r="AT7" s="2"/>
      <c r="BV7" s="87" t="str">
        <f t="shared" si="0"/>
        <v/>
      </c>
      <c r="BW7" s="88"/>
      <c r="BX7" s="88"/>
      <c r="BY7" s="88"/>
      <c r="BZ7" s="88"/>
      <c r="CA7" s="89"/>
      <c r="CB7" s="6" t="str">
        <f t="shared" si="1"/>
        <v/>
      </c>
      <c r="CS7" s="6" t="s">
        <v>7</v>
      </c>
      <c r="CW7" s="6" t="s">
        <v>35</v>
      </c>
    </row>
    <row r="8" spans="1:101" ht="15" customHeight="1" x14ac:dyDescent="0.25">
      <c r="A8" s="2"/>
      <c r="B8" s="98" t="s">
        <v>53</v>
      </c>
      <c r="C8" s="99"/>
      <c r="D8" s="99"/>
      <c r="E8" s="99"/>
      <c r="F8" s="99"/>
      <c r="G8" s="100"/>
      <c r="H8" s="177" t="s">
        <v>107</v>
      </c>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9"/>
      <c r="AT8" s="2"/>
      <c r="BV8" s="87" t="str">
        <f t="shared" si="0"/>
        <v/>
      </c>
      <c r="BW8" s="88"/>
      <c r="BX8" s="88"/>
      <c r="BY8" s="88"/>
      <c r="BZ8" s="88"/>
      <c r="CA8" s="89"/>
      <c r="CB8" s="6" t="str">
        <f t="shared" si="1"/>
        <v/>
      </c>
      <c r="CS8" s="7" t="s">
        <v>11</v>
      </c>
      <c r="CW8" s="7" t="s">
        <v>36</v>
      </c>
    </row>
    <row r="9" spans="1:101" ht="15" customHeight="1" x14ac:dyDescent="0.25">
      <c r="A9" s="2"/>
      <c r="B9" s="177" t="s">
        <v>54</v>
      </c>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9"/>
      <c r="AT9" s="2"/>
      <c r="BV9" s="87" t="str">
        <f t="shared" si="0"/>
        <v/>
      </c>
      <c r="BW9" s="88"/>
      <c r="BX9" s="88"/>
      <c r="BY9" s="88"/>
      <c r="BZ9" s="88"/>
      <c r="CA9" s="89"/>
      <c r="CB9" s="6" t="str">
        <f t="shared" si="1"/>
        <v/>
      </c>
      <c r="CS9" s="9"/>
      <c r="CW9" s="9"/>
    </row>
    <row r="10" spans="1:101" ht="15" customHeight="1" x14ac:dyDescent="0.25">
      <c r="A10" s="2"/>
      <c r="B10" s="177" t="s">
        <v>55</v>
      </c>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9"/>
      <c r="AT10" s="2"/>
      <c r="BV10" s="87" t="str">
        <f t="shared" si="0"/>
        <v/>
      </c>
      <c r="BW10" s="88"/>
      <c r="BX10" s="88"/>
      <c r="BY10" s="88"/>
      <c r="BZ10" s="88"/>
      <c r="CA10" s="89"/>
      <c r="CB10" s="6" t="str">
        <f t="shared" si="1"/>
        <v/>
      </c>
      <c r="CH10" s="11"/>
      <c r="CI10" s="11"/>
      <c r="CS10" s="9"/>
      <c r="CW10" s="9"/>
    </row>
    <row r="11" spans="1:101" ht="15" customHeight="1" x14ac:dyDescent="0.25">
      <c r="A11" s="2"/>
      <c r="B11" s="177" t="s">
        <v>56</v>
      </c>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9"/>
      <c r="AT11" s="2"/>
      <c r="BV11" s="87" t="str">
        <f t="shared" si="0"/>
        <v/>
      </c>
      <c r="BW11" s="88"/>
      <c r="BX11" s="88"/>
      <c r="BY11" s="88"/>
      <c r="BZ11" s="88"/>
      <c r="CA11" s="89"/>
      <c r="CB11" s="6" t="str">
        <f t="shared" si="1"/>
        <v/>
      </c>
      <c r="CH11" s="11"/>
      <c r="CI11" s="11"/>
      <c r="CS11" s="9"/>
      <c r="CW11" s="9"/>
    </row>
    <row r="12" spans="1:101" ht="15" customHeight="1" x14ac:dyDescent="0.25">
      <c r="A12" s="2"/>
      <c r="B12" s="98" t="s">
        <v>57</v>
      </c>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100"/>
      <c r="AT12" s="2"/>
      <c r="BV12" s="87" t="str">
        <f t="shared" si="0"/>
        <v/>
      </c>
      <c r="BW12" s="88"/>
      <c r="BX12" s="88"/>
      <c r="BY12" s="88"/>
      <c r="BZ12" s="88"/>
      <c r="CA12" s="89"/>
      <c r="CB12" s="6" t="str">
        <f t="shared" si="1"/>
        <v/>
      </c>
      <c r="CH12" s="11"/>
      <c r="CI12" s="11"/>
      <c r="CS12" s="9"/>
      <c r="CW12" s="9"/>
    </row>
    <row r="13" spans="1:101" ht="15" customHeight="1" x14ac:dyDescent="0.25">
      <c r="A13" s="2"/>
      <c r="B13" s="147" t="s">
        <v>106</v>
      </c>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9"/>
      <c r="AT13" s="2"/>
      <c r="BV13" s="87" t="str">
        <f t="shared" si="0"/>
        <v/>
      </c>
      <c r="BW13" s="88"/>
      <c r="BX13" s="88"/>
      <c r="BY13" s="88"/>
      <c r="BZ13" s="88"/>
      <c r="CA13" s="89"/>
      <c r="CB13" s="6" t="str">
        <f t="shared" si="1"/>
        <v/>
      </c>
      <c r="CH13" s="11"/>
      <c r="CI13" s="11"/>
      <c r="CS13" s="9"/>
      <c r="CW13" s="9"/>
    </row>
    <row r="14" spans="1:101" ht="15" customHeight="1" x14ac:dyDescent="0.25">
      <c r="A14" s="2"/>
      <c r="B14" s="150"/>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2"/>
      <c r="AT14" s="2"/>
      <c r="BV14" s="87" t="str">
        <f t="shared" si="0"/>
        <v/>
      </c>
      <c r="BW14" s="88"/>
      <c r="BX14" s="88"/>
      <c r="BY14" s="88"/>
      <c r="BZ14" s="88"/>
      <c r="CA14" s="89"/>
      <c r="CB14" s="6" t="str">
        <f t="shared" si="1"/>
        <v/>
      </c>
      <c r="CH14" s="11"/>
      <c r="CI14" s="11"/>
      <c r="CS14" s="9"/>
      <c r="CW14" s="9"/>
    </row>
    <row r="15" spans="1:101" ht="15" customHeight="1" x14ac:dyDescent="0.25">
      <c r="A15" s="2"/>
      <c r="B15" s="153"/>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5"/>
      <c r="AT15" s="2"/>
      <c r="BV15" s="87" t="str">
        <f t="shared" si="0"/>
        <v/>
      </c>
      <c r="BW15" s="88"/>
      <c r="BX15" s="88"/>
      <c r="BY15" s="88"/>
      <c r="BZ15" s="88"/>
      <c r="CA15" s="89"/>
      <c r="CB15" s="6" t="str">
        <f t="shared" si="1"/>
        <v/>
      </c>
      <c r="CH15" s="11"/>
      <c r="CI15" s="11"/>
      <c r="CS15" s="9"/>
      <c r="CW15" s="9"/>
    </row>
    <row r="16" spans="1:101" ht="15" customHeight="1" x14ac:dyDescent="0.25">
      <c r="A16" s="2"/>
      <c r="B16" s="2"/>
      <c r="C16" s="2"/>
      <c r="D16" s="2"/>
      <c r="E16" s="2"/>
      <c r="F16" s="2"/>
      <c r="G16" s="2"/>
      <c r="H16" s="2"/>
      <c r="J16" s="2"/>
      <c r="K16" s="2"/>
      <c r="L16" s="2"/>
      <c r="M16" s="2"/>
      <c r="N16" s="2"/>
      <c r="O16" s="2"/>
      <c r="P16" s="2"/>
      <c r="Q16" s="2"/>
      <c r="R16" s="2"/>
      <c r="S16" s="2"/>
      <c r="T16" s="2"/>
      <c r="U16" s="2"/>
      <c r="V16" s="2"/>
      <c r="W16" s="2"/>
      <c r="X16" s="133" t="s">
        <v>8</v>
      </c>
      <c r="Y16" s="133"/>
      <c r="Z16" s="133"/>
      <c r="AA16" s="133"/>
      <c r="AB16" s="133"/>
      <c r="AC16" s="133"/>
      <c r="AD16" s="2"/>
      <c r="AE16" s="133" t="s">
        <v>9</v>
      </c>
      <c r="AF16" s="133"/>
      <c r="AG16" s="133"/>
      <c r="AH16" s="133"/>
      <c r="AI16" s="133"/>
      <c r="AJ16" s="133"/>
      <c r="AK16" s="2"/>
      <c r="AL16" s="134" t="s">
        <v>10</v>
      </c>
      <c r="AM16" s="134"/>
      <c r="AN16" s="134"/>
      <c r="AO16" s="134"/>
      <c r="AP16" s="134"/>
      <c r="AQ16" s="134"/>
      <c r="AR16" s="134"/>
      <c r="AS16" s="134"/>
      <c r="AT16" s="2"/>
      <c r="BV16" s="87" t="str">
        <f t="shared" si="0"/>
        <v/>
      </c>
      <c r="BW16" s="88"/>
      <c r="BX16" s="88"/>
      <c r="BY16" s="88"/>
      <c r="BZ16" s="88"/>
      <c r="CA16" s="89"/>
      <c r="CB16" s="6" t="str">
        <f t="shared" si="1"/>
        <v/>
      </c>
      <c r="CH16" s="12"/>
      <c r="CI16" s="12"/>
    </row>
    <row r="17" spans="1:110" ht="15" customHeight="1" x14ac:dyDescent="0.25">
      <c r="A17" s="2"/>
      <c r="B17" s="141" t="s">
        <v>0</v>
      </c>
      <c r="C17" s="142"/>
      <c r="D17" s="142"/>
      <c r="E17" s="143"/>
      <c r="F17" s="135">
        <v>2023</v>
      </c>
      <c r="G17" s="136"/>
      <c r="H17" s="136"/>
      <c r="I17" s="137"/>
      <c r="J17" s="2"/>
      <c r="K17" s="2"/>
      <c r="L17" s="98" t="s">
        <v>12</v>
      </c>
      <c r="M17" s="99"/>
      <c r="N17" s="99"/>
      <c r="O17" s="99"/>
      <c r="P17" s="99"/>
      <c r="Q17" s="99"/>
      <c r="R17" s="99"/>
      <c r="S17" s="99"/>
      <c r="T17" s="99"/>
      <c r="U17" s="99"/>
      <c r="V17" s="100"/>
      <c r="W17" s="2"/>
      <c r="X17" s="119" t="s">
        <v>13</v>
      </c>
      <c r="Y17" s="120"/>
      <c r="Z17" s="120"/>
      <c r="AA17" s="120"/>
      <c r="AB17" s="120"/>
      <c r="AC17" s="121"/>
      <c r="AD17" s="2"/>
      <c r="AE17" s="119" t="s">
        <v>19</v>
      </c>
      <c r="AF17" s="120"/>
      <c r="AG17" s="120"/>
      <c r="AH17" s="120"/>
      <c r="AI17" s="120"/>
      <c r="AJ17" s="121"/>
      <c r="AK17" s="2"/>
      <c r="AL17" s="168" t="s">
        <v>14</v>
      </c>
      <c r="AM17" s="169"/>
      <c r="AN17" s="169"/>
      <c r="AO17" s="169"/>
      <c r="AP17" s="169"/>
      <c r="AQ17" s="169"/>
      <c r="AR17" s="169"/>
      <c r="AS17" s="170"/>
      <c r="AT17" s="2"/>
      <c r="BV17" s="87" t="str">
        <f t="shared" ref="BV17:BV31" si="2">IF($AB38="", "", $AB38)</f>
        <v/>
      </c>
      <c r="BW17" s="88"/>
      <c r="BX17" s="88"/>
      <c r="BY17" s="88"/>
      <c r="BZ17" s="88"/>
      <c r="CA17" s="89"/>
      <c r="CB17" s="6" t="str">
        <f t="shared" si="1"/>
        <v/>
      </c>
      <c r="CH17" s="12"/>
      <c r="CI17" s="12"/>
      <c r="CS17" s="128" t="s">
        <v>15</v>
      </c>
      <c r="CT17" s="128"/>
      <c r="CU17" s="128"/>
      <c r="CW17" s="128" t="s">
        <v>16</v>
      </c>
      <c r="CX17" s="128"/>
      <c r="CY17" s="128"/>
      <c r="DA17" s="3" t="s">
        <v>17</v>
      </c>
      <c r="DC17" s="3" t="s">
        <v>20</v>
      </c>
      <c r="DD17" s="3" t="s">
        <v>21</v>
      </c>
      <c r="DF17" s="3" t="s">
        <v>103</v>
      </c>
    </row>
    <row r="18" spans="1:110" ht="15" customHeight="1" x14ac:dyDescent="0.25">
      <c r="A18" s="2"/>
      <c r="B18" s="144"/>
      <c r="C18" s="145"/>
      <c r="D18" s="145"/>
      <c r="E18" s="146"/>
      <c r="F18" s="138"/>
      <c r="G18" s="139"/>
      <c r="H18" s="139"/>
      <c r="I18" s="140"/>
      <c r="J18" s="2"/>
      <c r="K18" s="2"/>
      <c r="L18" s="156" t="str">
        <f t="shared" ref="L18:L32" si="3">IF($CU$5="", "", IF($CU$5=TRUE, $CW18, $CS18))</f>
        <v>England</v>
      </c>
      <c r="M18" s="157"/>
      <c r="N18" s="157"/>
      <c r="O18" s="157"/>
      <c r="P18" s="158"/>
      <c r="Q18" s="8" t="s">
        <v>18</v>
      </c>
      <c r="R18" s="156" t="str">
        <f t="shared" ref="R18:R32" si="4">IF($CU$5="", "", IF($CU$5=TRUE, $CY18, $CU18))</f>
        <v>France</v>
      </c>
      <c r="S18" s="157"/>
      <c r="T18" s="157"/>
      <c r="U18" s="157"/>
      <c r="V18" s="158"/>
      <c r="W18" s="2"/>
      <c r="X18" s="159">
        <v>44996</v>
      </c>
      <c r="Y18" s="160"/>
      <c r="Z18" s="160"/>
      <c r="AA18" s="160"/>
      <c r="AB18" s="160"/>
      <c r="AC18" s="161"/>
      <c r="AD18" s="2"/>
      <c r="AE18" s="162">
        <v>0.69791666666666663</v>
      </c>
      <c r="AF18" s="163"/>
      <c r="AG18" s="163"/>
      <c r="AH18" s="163"/>
      <c r="AI18" s="163"/>
      <c r="AJ18" s="164"/>
      <c r="AK18" s="2"/>
      <c r="AL18" s="165">
        <f t="shared" ref="AL18:AL32" si="5">IF(OR($X18="", $AE18=""), "", IFERROR(DATE($F$17, MONTH($X18), DAY($X18))+$AE18, ""))</f>
        <v>44996.697916666664</v>
      </c>
      <c r="AM18" s="166"/>
      <c r="AN18" s="166"/>
      <c r="AO18" s="166"/>
      <c r="AP18" s="166"/>
      <c r="AQ18" s="166"/>
      <c r="AR18" s="166"/>
      <c r="AS18" s="167"/>
      <c r="AT18" s="2"/>
      <c r="BV18" s="87" t="str">
        <f t="shared" si="2"/>
        <v/>
      </c>
      <c r="BW18" s="88"/>
      <c r="BX18" s="88"/>
      <c r="BY18" s="88"/>
      <c r="BZ18" s="88"/>
      <c r="CA18" s="89"/>
      <c r="CB18" s="6" t="str">
        <f t="shared" si="1"/>
        <v/>
      </c>
      <c r="CH18" s="12"/>
      <c r="CI18" s="12"/>
      <c r="CS18" s="4" t="str">
        <f>$CS$3</f>
        <v>England</v>
      </c>
      <c r="CT18" s="9"/>
      <c r="CU18" s="4" t="str">
        <f>$CS$4</f>
        <v>France</v>
      </c>
      <c r="CW18" s="4" t="str">
        <f>$CS$3</f>
        <v>England</v>
      </c>
      <c r="CX18" s="9"/>
      <c r="CY18" s="4" t="str">
        <f>$CS$5</f>
        <v>Ireland</v>
      </c>
      <c r="DA18" s="4">
        <f>IF($AL18="", "", COUNTIF($AL$18:$AS$32, "&lt;"&amp;$AL18)+1+COUNTIF($AL$18:$AL18, $AL18)-1)</f>
        <v>11</v>
      </c>
      <c r="DC18" s="4" t="str">
        <f t="shared" ref="DC18:DC32" si="6">IF($L18="", "", IFERROR(INDEX($CW$3:$CW$8, MATCH($L18, $CS$3:$CS$8, 0)), ""))</f>
        <v>Eng</v>
      </c>
      <c r="DD18" s="4" t="str">
        <f t="shared" ref="DD18:DD32" si="7">IF($R18="", "", IFERROR(INDEX($CW$3:$CW$8, MATCH($R18, $CS$3:$CS$8, 0)), ""))</f>
        <v>Fra</v>
      </c>
      <c r="DF18" s="57">
        <f>IFERROR(AL18-ROUNDDOWN(AL18, 0), "")</f>
        <v>0.69791666666424135</v>
      </c>
    </row>
    <row r="19" spans="1:110" ht="15" customHeight="1" x14ac:dyDescent="0.25">
      <c r="A19" s="2"/>
      <c r="B19" s="2"/>
      <c r="C19" s="2"/>
      <c r="D19" s="2"/>
      <c r="E19" s="2"/>
      <c r="F19" s="2"/>
      <c r="G19" s="2"/>
      <c r="H19" s="2"/>
      <c r="I19" s="2"/>
      <c r="J19" s="2"/>
      <c r="K19" s="2"/>
      <c r="L19" s="101" t="str">
        <f t="shared" si="3"/>
        <v>England</v>
      </c>
      <c r="M19" s="102"/>
      <c r="N19" s="102"/>
      <c r="O19" s="102"/>
      <c r="P19" s="103"/>
      <c r="Q19" s="8" t="s">
        <v>18</v>
      </c>
      <c r="R19" s="101" t="str">
        <f t="shared" si="4"/>
        <v>Italy</v>
      </c>
      <c r="S19" s="102"/>
      <c r="T19" s="102"/>
      <c r="U19" s="102"/>
      <c r="V19" s="103"/>
      <c r="W19" s="2"/>
      <c r="X19" s="104">
        <v>44969</v>
      </c>
      <c r="Y19" s="105"/>
      <c r="Z19" s="105"/>
      <c r="AA19" s="105"/>
      <c r="AB19" s="105"/>
      <c r="AC19" s="106"/>
      <c r="AD19" s="2"/>
      <c r="AE19" s="107">
        <v>0.625</v>
      </c>
      <c r="AF19" s="108"/>
      <c r="AG19" s="108"/>
      <c r="AH19" s="108"/>
      <c r="AI19" s="108"/>
      <c r="AJ19" s="109"/>
      <c r="AK19" s="2"/>
      <c r="AL19" s="125">
        <f t="shared" si="5"/>
        <v>44969.625</v>
      </c>
      <c r="AM19" s="126"/>
      <c r="AN19" s="126"/>
      <c r="AO19" s="126"/>
      <c r="AP19" s="126"/>
      <c r="AQ19" s="126"/>
      <c r="AR19" s="126"/>
      <c r="AS19" s="127"/>
      <c r="AT19" s="2"/>
      <c r="BV19" s="87" t="str">
        <f t="shared" si="2"/>
        <v/>
      </c>
      <c r="BW19" s="88"/>
      <c r="BX19" s="88"/>
      <c r="BY19" s="88"/>
      <c r="BZ19" s="88"/>
      <c r="CA19" s="89"/>
      <c r="CB19" s="6" t="str">
        <f t="shared" si="1"/>
        <v/>
      </c>
      <c r="CH19" s="132" t="b">
        <f t="shared" ref="CH19:CH23" si="8">IF($BB$33="", FALSE, TRUE)</f>
        <v>0</v>
      </c>
      <c r="CI19" s="132"/>
      <c r="CS19" s="6" t="str">
        <f>$CS$3</f>
        <v>England</v>
      </c>
      <c r="CT19" s="9"/>
      <c r="CU19" s="6" t="str">
        <f>$CS$6</f>
        <v>Italy</v>
      </c>
      <c r="CW19" s="6" t="str">
        <f>$CS$3</f>
        <v>England</v>
      </c>
      <c r="CX19" s="9"/>
      <c r="CY19" s="6" t="str">
        <f>$CS$8</f>
        <v>Wales</v>
      </c>
      <c r="DA19" s="6">
        <f>IF($AL19="", "", COUNTIF($AL$18:$AS$32, "&lt;"&amp;$AL19)+1+COUNTIF($AL$18:$AL19, $AL19)-1)</f>
        <v>6</v>
      </c>
      <c r="DC19" s="6" t="str">
        <f t="shared" si="6"/>
        <v>Eng</v>
      </c>
      <c r="DD19" s="6" t="str">
        <f t="shared" si="7"/>
        <v>Ita</v>
      </c>
      <c r="DF19" s="58">
        <f t="shared" ref="DF19:DF32" si="9">IFERROR(AL19-ROUNDDOWN(AL19, 0), "")</f>
        <v>0.625</v>
      </c>
    </row>
    <row r="20" spans="1:110" ht="15" customHeight="1" x14ac:dyDescent="0.25">
      <c r="A20" s="2"/>
      <c r="B20" s="147" t="s">
        <v>65</v>
      </c>
      <c r="C20" s="148"/>
      <c r="D20" s="148"/>
      <c r="E20" s="148"/>
      <c r="F20" s="148"/>
      <c r="G20" s="148"/>
      <c r="H20" s="148"/>
      <c r="I20" s="149"/>
      <c r="J20" s="2"/>
      <c r="K20" s="2"/>
      <c r="L20" s="101" t="str">
        <f t="shared" si="3"/>
        <v>England</v>
      </c>
      <c r="M20" s="102"/>
      <c r="N20" s="102"/>
      <c r="O20" s="102"/>
      <c r="P20" s="103"/>
      <c r="Q20" s="8" t="s">
        <v>18</v>
      </c>
      <c r="R20" s="101" t="str">
        <f t="shared" si="4"/>
        <v>Scotland</v>
      </c>
      <c r="S20" s="102"/>
      <c r="T20" s="102"/>
      <c r="U20" s="102"/>
      <c r="V20" s="103"/>
      <c r="W20" s="2"/>
      <c r="X20" s="104">
        <v>44961</v>
      </c>
      <c r="Y20" s="105"/>
      <c r="Z20" s="105"/>
      <c r="AA20" s="105"/>
      <c r="AB20" s="105"/>
      <c r="AC20" s="106"/>
      <c r="AD20" s="2"/>
      <c r="AE20" s="107">
        <v>0.69791666666666663</v>
      </c>
      <c r="AF20" s="108"/>
      <c r="AG20" s="108"/>
      <c r="AH20" s="108"/>
      <c r="AI20" s="108"/>
      <c r="AJ20" s="109"/>
      <c r="AK20" s="2"/>
      <c r="AL20" s="125">
        <f t="shared" si="5"/>
        <v>44961.697916666664</v>
      </c>
      <c r="AM20" s="126"/>
      <c r="AN20" s="126"/>
      <c r="AO20" s="126"/>
      <c r="AP20" s="126"/>
      <c r="AQ20" s="126"/>
      <c r="AR20" s="126"/>
      <c r="AS20" s="127"/>
      <c r="AT20" s="2"/>
      <c r="BV20" s="87" t="str">
        <f t="shared" si="2"/>
        <v/>
      </c>
      <c r="BW20" s="88"/>
      <c r="BX20" s="88"/>
      <c r="BY20" s="88"/>
      <c r="BZ20" s="88"/>
      <c r="CA20" s="89"/>
      <c r="CB20" s="6" t="str">
        <f t="shared" si="1"/>
        <v/>
      </c>
      <c r="CH20" s="132" t="b">
        <f t="shared" si="8"/>
        <v>0</v>
      </c>
      <c r="CI20" s="132"/>
      <c r="CS20" s="6" t="str">
        <f>$CS$3</f>
        <v>England</v>
      </c>
      <c r="CU20" s="6" t="str">
        <f>$CS$7</f>
        <v>Scotland</v>
      </c>
      <c r="CW20" s="6" t="str">
        <f>$CS$4</f>
        <v>France</v>
      </c>
      <c r="CX20" s="9"/>
      <c r="CY20" s="6" t="str">
        <f>$CS$3</f>
        <v>England</v>
      </c>
      <c r="DA20" s="6">
        <f>IF($AL20="", "", COUNTIF($AL$18:$AS$32, "&lt;"&amp;$AL20)+1+COUNTIF($AL$18:$AL20, $AL20)-1)</f>
        <v>2</v>
      </c>
      <c r="DC20" s="6" t="str">
        <f t="shared" si="6"/>
        <v>Eng</v>
      </c>
      <c r="DD20" s="6" t="str">
        <f t="shared" si="7"/>
        <v>Sco</v>
      </c>
      <c r="DF20" s="58">
        <f t="shared" si="9"/>
        <v>0.69791666666424135</v>
      </c>
    </row>
    <row r="21" spans="1:110" ht="15" customHeight="1" x14ac:dyDescent="0.25">
      <c r="A21" s="2"/>
      <c r="B21" s="150"/>
      <c r="C21" s="151"/>
      <c r="D21" s="151"/>
      <c r="E21" s="151"/>
      <c r="F21" s="151"/>
      <c r="G21" s="151"/>
      <c r="H21" s="151"/>
      <c r="I21" s="152"/>
      <c r="J21" s="2"/>
      <c r="K21" s="2"/>
      <c r="L21" s="101" t="str">
        <f t="shared" si="3"/>
        <v>France</v>
      </c>
      <c r="M21" s="102"/>
      <c r="N21" s="102"/>
      <c r="O21" s="102"/>
      <c r="P21" s="103"/>
      <c r="Q21" s="8" t="s">
        <v>18</v>
      </c>
      <c r="R21" s="101" t="str">
        <f t="shared" si="4"/>
        <v>Scotland</v>
      </c>
      <c r="S21" s="102"/>
      <c r="T21" s="102"/>
      <c r="U21" s="102"/>
      <c r="V21" s="103"/>
      <c r="W21" s="2"/>
      <c r="X21" s="104">
        <v>44983</v>
      </c>
      <c r="Y21" s="105"/>
      <c r="Z21" s="105"/>
      <c r="AA21" s="105"/>
      <c r="AB21" s="105"/>
      <c r="AC21" s="106"/>
      <c r="AD21" s="2"/>
      <c r="AE21" s="107">
        <v>0.625</v>
      </c>
      <c r="AF21" s="108"/>
      <c r="AG21" s="108"/>
      <c r="AH21" s="108"/>
      <c r="AI21" s="108"/>
      <c r="AJ21" s="109"/>
      <c r="AK21" s="2"/>
      <c r="AL21" s="125">
        <f t="shared" si="5"/>
        <v>44983.625</v>
      </c>
      <c r="AM21" s="126"/>
      <c r="AN21" s="126"/>
      <c r="AO21" s="126"/>
      <c r="AP21" s="126"/>
      <c r="AQ21" s="126"/>
      <c r="AR21" s="126"/>
      <c r="AS21" s="127"/>
      <c r="AT21" s="2"/>
      <c r="BV21" s="87" t="str">
        <f t="shared" si="2"/>
        <v/>
      </c>
      <c r="BW21" s="88"/>
      <c r="BX21" s="88"/>
      <c r="BY21" s="88"/>
      <c r="BZ21" s="88"/>
      <c r="CA21" s="89"/>
      <c r="CB21" s="6" t="str">
        <f t="shared" si="1"/>
        <v/>
      </c>
      <c r="CH21" s="132" t="b">
        <f t="shared" si="8"/>
        <v>0</v>
      </c>
      <c r="CI21" s="132"/>
      <c r="CS21" s="6" t="str">
        <f>$CS$4</f>
        <v>France</v>
      </c>
      <c r="CT21" s="9"/>
      <c r="CU21" s="6" t="str">
        <f>$CS$7</f>
        <v>Scotland</v>
      </c>
      <c r="CW21" s="6" t="str">
        <f>$CS$4</f>
        <v>France</v>
      </c>
      <c r="CX21" s="9"/>
      <c r="CY21" s="6" t="str">
        <f>$CS$5</f>
        <v>Ireland</v>
      </c>
      <c r="DA21" s="6">
        <f>IF($AL21="", "", COUNTIF($AL$18:$AS$32, "&lt;"&amp;$AL21)+1+COUNTIF($AL$18:$AL21, $AL21)-1)</f>
        <v>9</v>
      </c>
      <c r="DC21" s="6" t="str">
        <f t="shared" si="6"/>
        <v>Fra</v>
      </c>
      <c r="DD21" s="6" t="str">
        <f t="shared" si="7"/>
        <v>Sco</v>
      </c>
      <c r="DF21" s="58">
        <f t="shared" si="9"/>
        <v>0.625</v>
      </c>
    </row>
    <row r="22" spans="1:110" ht="15" customHeight="1" x14ac:dyDescent="0.25">
      <c r="A22" s="2"/>
      <c r="B22" s="153"/>
      <c r="C22" s="154"/>
      <c r="D22" s="154"/>
      <c r="E22" s="154"/>
      <c r="F22" s="154"/>
      <c r="G22" s="154"/>
      <c r="H22" s="154"/>
      <c r="I22" s="155"/>
      <c r="J22" s="2"/>
      <c r="K22" s="2"/>
      <c r="L22" s="101" t="str">
        <f t="shared" si="3"/>
        <v>France</v>
      </c>
      <c r="M22" s="102"/>
      <c r="N22" s="102"/>
      <c r="O22" s="102"/>
      <c r="P22" s="103"/>
      <c r="Q22" s="8" t="s">
        <v>18</v>
      </c>
      <c r="R22" s="101" t="str">
        <f t="shared" si="4"/>
        <v>Wales</v>
      </c>
      <c r="S22" s="102"/>
      <c r="T22" s="102"/>
      <c r="U22" s="102"/>
      <c r="V22" s="103"/>
      <c r="W22" s="2"/>
      <c r="X22" s="104">
        <v>45003</v>
      </c>
      <c r="Y22" s="105"/>
      <c r="Z22" s="105"/>
      <c r="AA22" s="105"/>
      <c r="AB22" s="105"/>
      <c r="AC22" s="106"/>
      <c r="AD22" s="2"/>
      <c r="AE22" s="107">
        <v>0.61458333333333337</v>
      </c>
      <c r="AF22" s="108"/>
      <c r="AG22" s="108"/>
      <c r="AH22" s="108"/>
      <c r="AI22" s="108"/>
      <c r="AJ22" s="109"/>
      <c r="AK22" s="2"/>
      <c r="AL22" s="125">
        <f t="shared" si="5"/>
        <v>45003.614583333336</v>
      </c>
      <c r="AM22" s="126"/>
      <c r="AN22" s="126"/>
      <c r="AO22" s="126"/>
      <c r="AP22" s="126"/>
      <c r="AQ22" s="126"/>
      <c r="AR22" s="126"/>
      <c r="AS22" s="127"/>
      <c r="AT22" s="2"/>
      <c r="BV22" s="87" t="str">
        <f t="shared" si="2"/>
        <v/>
      </c>
      <c r="BW22" s="88"/>
      <c r="BX22" s="88"/>
      <c r="BY22" s="88"/>
      <c r="BZ22" s="88"/>
      <c r="CA22" s="89"/>
      <c r="CB22" s="6" t="str">
        <f t="shared" si="1"/>
        <v/>
      </c>
      <c r="CH22" s="132" t="b">
        <f t="shared" si="8"/>
        <v>0</v>
      </c>
      <c r="CI22" s="132"/>
      <c r="CS22" s="6" t="str">
        <f>$CS$4</f>
        <v>France</v>
      </c>
      <c r="CT22" s="9"/>
      <c r="CU22" s="6" t="str">
        <f>$CS$8</f>
        <v>Wales</v>
      </c>
      <c r="CW22" s="6" t="str">
        <f>$CS$4</f>
        <v>France</v>
      </c>
      <c r="CX22" s="9"/>
      <c r="CY22" s="6" t="str">
        <f>$CS$6</f>
        <v>Italy</v>
      </c>
      <c r="DA22" s="6">
        <f>IF($AL22="", "", COUNTIF($AL$18:$AS$32, "&lt;"&amp;$AL22)+1+COUNTIF($AL$18:$AL22, $AL22)-1)</f>
        <v>14</v>
      </c>
      <c r="DC22" s="6" t="str">
        <f t="shared" si="6"/>
        <v>Fra</v>
      </c>
      <c r="DD22" s="6" t="str">
        <f t="shared" si="7"/>
        <v>Wal</v>
      </c>
      <c r="DF22" s="58">
        <f t="shared" si="9"/>
        <v>0.61458333333575865</v>
      </c>
    </row>
    <row r="23" spans="1:110" ht="15" customHeight="1" x14ac:dyDescent="0.25">
      <c r="A23" s="2"/>
      <c r="B23" s="2"/>
      <c r="C23" s="2"/>
      <c r="D23" s="2"/>
      <c r="E23" s="2"/>
      <c r="F23" s="2"/>
      <c r="G23" s="2"/>
      <c r="H23" s="2"/>
      <c r="I23" s="2"/>
      <c r="J23" s="2"/>
      <c r="K23" s="2"/>
      <c r="L23" s="101" t="str">
        <f t="shared" si="3"/>
        <v>Ireland</v>
      </c>
      <c r="M23" s="102"/>
      <c r="N23" s="102"/>
      <c r="O23" s="102"/>
      <c r="P23" s="103"/>
      <c r="Q23" s="8" t="s">
        <v>18</v>
      </c>
      <c r="R23" s="101" t="str">
        <f t="shared" si="4"/>
        <v>England</v>
      </c>
      <c r="S23" s="102"/>
      <c r="T23" s="102"/>
      <c r="U23" s="102"/>
      <c r="V23" s="103"/>
      <c r="W23" s="2"/>
      <c r="X23" s="104">
        <v>45003</v>
      </c>
      <c r="Y23" s="105"/>
      <c r="Z23" s="105"/>
      <c r="AA23" s="105"/>
      <c r="AB23" s="105"/>
      <c r="AC23" s="106"/>
      <c r="AD23" s="2"/>
      <c r="AE23" s="107">
        <v>0.70833333333333337</v>
      </c>
      <c r="AF23" s="108"/>
      <c r="AG23" s="108"/>
      <c r="AH23" s="108"/>
      <c r="AI23" s="108"/>
      <c r="AJ23" s="109"/>
      <c r="AK23" s="2"/>
      <c r="AL23" s="125">
        <f t="shared" si="5"/>
        <v>45003.708333333336</v>
      </c>
      <c r="AM23" s="126"/>
      <c r="AN23" s="126"/>
      <c r="AO23" s="126"/>
      <c r="AP23" s="126"/>
      <c r="AQ23" s="126"/>
      <c r="AR23" s="126"/>
      <c r="AS23" s="127"/>
      <c r="AT23" s="2"/>
      <c r="BV23" s="87" t="str">
        <f t="shared" si="2"/>
        <v/>
      </c>
      <c r="BW23" s="88"/>
      <c r="BX23" s="88"/>
      <c r="BY23" s="88"/>
      <c r="BZ23" s="88"/>
      <c r="CA23" s="89"/>
      <c r="CB23" s="6" t="str">
        <f t="shared" si="1"/>
        <v/>
      </c>
      <c r="CH23" s="132" t="b">
        <f t="shared" si="8"/>
        <v>0</v>
      </c>
      <c r="CI23" s="132"/>
      <c r="CS23" s="6" t="str">
        <f>$CS$5</f>
        <v>Ireland</v>
      </c>
      <c r="CT23" s="9"/>
      <c r="CU23" s="6" t="str">
        <f>$CS$3</f>
        <v>England</v>
      </c>
      <c r="CW23" s="6" t="str">
        <f>$CS$5</f>
        <v>Ireland</v>
      </c>
      <c r="CX23" s="9"/>
      <c r="CY23" s="6" t="str">
        <f>$CS$6</f>
        <v>Italy</v>
      </c>
      <c r="DA23" s="6">
        <f>IF($AL23="", "", COUNTIF($AL$18:$AS$32, "&lt;"&amp;$AL23)+1+COUNTIF($AL$18:$AL23, $AL23)-1)</f>
        <v>15</v>
      </c>
      <c r="DC23" s="6" t="str">
        <f t="shared" si="6"/>
        <v>Ire</v>
      </c>
      <c r="DD23" s="6" t="str">
        <f t="shared" si="7"/>
        <v>Eng</v>
      </c>
      <c r="DF23" s="58">
        <f t="shared" si="9"/>
        <v>0.70833333333575865</v>
      </c>
    </row>
    <row r="24" spans="1:110" ht="15" customHeight="1" x14ac:dyDescent="0.25">
      <c r="A24" s="2"/>
      <c r="B24" s="98" t="s">
        <v>24</v>
      </c>
      <c r="C24" s="99"/>
      <c r="D24" s="99"/>
      <c r="E24" s="99"/>
      <c r="F24" s="99"/>
      <c r="G24" s="99"/>
      <c r="H24" s="99"/>
      <c r="I24" s="100"/>
      <c r="J24" s="2"/>
      <c r="K24" s="2"/>
      <c r="L24" s="101" t="str">
        <f t="shared" si="3"/>
        <v>Ireland</v>
      </c>
      <c r="M24" s="102"/>
      <c r="N24" s="102"/>
      <c r="O24" s="102"/>
      <c r="P24" s="103"/>
      <c r="Q24" s="8" t="s">
        <v>18</v>
      </c>
      <c r="R24" s="101" t="str">
        <f t="shared" si="4"/>
        <v>France</v>
      </c>
      <c r="S24" s="102"/>
      <c r="T24" s="102"/>
      <c r="U24" s="102"/>
      <c r="V24" s="103"/>
      <c r="W24" s="2"/>
      <c r="X24" s="104">
        <v>44968</v>
      </c>
      <c r="Y24" s="105"/>
      <c r="Z24" s="105"/>
      <c r="AA24" s="105"/>
      <c r="AB24" s="105"/>
      <c r="AC24" s="106"/>
      <c r="AD24" s="2"/>
      <c r="AE24" s="107">
        <v>0.59375</v>
      </c>
      <c r="AF24" s="108"/>
      <c r="AG24" s="108"/>
      <c r="AH24" s="108"/>
      <c r="AI24" s="108"/>
      <c r="AJ24" s="109"/>
      <c r="AK24" s="2"/>
      <c r="AL24" s="125">
        <f t="shared" si="5"/>
        <v>44968.59375</v>
      </c>
      <c r="AM24" s="126"/>
      <c r="AN24" s="126"/>
      <c r="AO24" s="126"/>
      <c r="AP24" s="126"/>
      <c r="AQ24" s="126"/>
      <c r="AR24" s="126"/>
      <c r="AS24" s="127"/>
      <c r="AT24" s="2"/>
      <c r="BV24" s="87" t="str">
        <f t="shared" si="2"/>
        <v/>
      </c>
      <c r="BW24" s="88"/>
      <c r="BX24" s="88"/>
      <c r="BY24" s="88"/>
      <c r="BZ24" s="88"/>
      <c r="CA24" s="89"/>
      <c r="CB24" s="6" t="str">
        <f t="shared" si="1"/>
        <v/>
      </c>
      <c r="CH24" s="132" t="b">
        <f>IF($BB$33="", FALSE, TRUE)</f>
        <v>0</v>
      </c>
      <c r="CI24" s="132"/>
      <c r="CS24" s="6" t="str">
        <f>$CS$5</f>
        <v>Ireland</v>
      </c>
      <c r="CT24" s="9"/>
      <c r="CU24" s="6" t="str">
        <f>$CS$4</f>
        <v>France</v>
      </c>
      <c r="CW24" s="6" t="str">
        <f>$CS$5</f>
        <v>Ireland</v>
      </c>
      <c r="CX24" s="9"/>
      <c r="CY24" s="6" t="str">
        <f>$CS$7</f>
        <v>Scotland</v>
      </c>
      <c r="DA24" s="6">
        <f>IF($AL24="", "", COUNTIF($AL$18:$AS$32, "&lt;"&amp;$AL24)+1+COUNTIF($AL$18:$AL24, $AL24)-1)</f>
        <v>4</v>
      </c>
      <c r="DC24" s="6" t="str">
        <f t="shared" si="6"/>
        <v>Ire</v>
      </c>
      <c r="DD24" s="6" t="str">
        <f t="shared" si="7"/>
        <v>Fra</v>
      </c>
      <c r="DF24" s="58">
        <f t="shared" si="9"/>
        <v>0.59375</v>
      </c>
    </row>
    <row r="25" spans="1:110" ht="15" customHeight="1" x14ac:dyDescent="0.25">
      <c r="A25" s="2"/>
      <c r="B25" s="223" t="s">
        <v>105</v>
      </c>
      <c r="C25" s="223"/>
      <c r="D25" s="223"/>
      <c r="E25" s="223"/>
      <c r="F25" s="223"/>
      <c r="G25" s="223"/>
      <c r="H25" s="223"/>
      <c r="I25" s="223"/>
      <c r="J25" s="2"/>
      <c r="K25" s="2"/>
      <c r="L25" s="101" t="str">
        <f t="shared" si="3"/>
        <v>Italy</v>
      </c>
      <c r="M25" s="102"/>
      <c r="N25" s="102"/>
      <c r="O25" s="102"/>
      <c r="P25" s="103"/>
      <c r="Q25" s="8" t="s">
        <v>18</v>
      </c>
      <c r="R25" s="101" t="str">
        <f t="shared" si="4"/>
        <v>France</v>
      </c>
      <c r="S25" s="102"/>
      <c r="T25" s="102"/>
      <c r="U25" s="102"/>
      <c r="V25" s="103"/>
      <c r="W25" s="2"/>
      <c r="X25" s="104">
        <v>44962</v>
      </c>
      <c r="Y25" s="105"/>
      <c r="Z25" s="105"/>
      <c r="AA25" s="105"/>
      <c r="AB25" s="105"/>
      <c r="AC25" s="106"/>
      <c r="AD25" s="2"/>
      <c r="AE25" s="107">
        <v>0.625</v>
      </c>
      <c r="AF25" s="108"/>
      <c r="AG25" s="108"/>
      <c r="AH25" s="108"/>
      <c r="AI25" s="108"/>
      <c r="AJ25" s="109"/>
      <c r="AK25" s="2"/>
      <c r="AL25" s="125">
        <f t="shared" si="5"/>
        <v>44962.625</v>
      </c>
      <c r="AM25" s="126"/>
      <c r="AN25" s="126"/>
      <c r="AO25" s="126"/>
      <c r="AP25" s="126"/>
      <c r="AQ25" s="126"/>
      <c r="AR25" s="126"/>
      <c r="AS25" s="127"/>
      <c r="AT25" s="2"/>
      <c r="BV25" s="87" t="str">
        <f t="shared" si="2"/>
        <v/>
      </c>
      <c r="BW25" s="88"/>
      <c r="BX25" s="88"/>
      <c r="BY25" s="88"/>
      <c r="BZ25" s="88"/>
      <c r="CA25" s="89"/>
      <c r="CB25" s="6" t="str">
        <f t="shared" si="1"/>
        <v/>
      </c>
      <c r="CS25" s="6" t="str">
        <f>$CS$6</f>
        <v>Italy</v>
      </c>
      <c r="CT25" s="9"/>
      <c r="CU25" s="6" t="str">
        <f>$CS$4</f>
        <v>France</v>
      </c>
      <c r="CW25" s="6" t="str">
        <f>$CS$5</f>
        <v>Ireland</v>
      </c>
      <c r="CY25" s="6" t="str">
        <f>$CS$8</f>
        <v>Wales</v>
      </c>
      <c r="DA25" s="6">
        <f>IF($AL25="", "", COUNTIF($AL$18:$AS$32, "&lt;"&amp;$AL25)+1+COUNTIF($AL$18:$AL25, $AL25)-1)</f>
        <v>3</v>
      </c>
      <c r="DC25" s="6" t="str">
        <f t="shared" si="6"/>
        <v>Ita</v>
      </c>
      <c r="DD25" s="6" t="str">
        <f t="shared" si="7"/>
        <v>Fra</v>
      </c>
      <c r="DF25" s="58">
        <f t="shared" si="9"/>
        <v>0.625</v>
      </c>
    </row>
    <row r="26" spans="1:110" ht="15" customHeight="1" x14ac:dyDescent="0.25">
      <c r="A26" s="2"/>
      <c r="B26" s="93" t="s">
        <v>22</v>
      </c>
      <c r="C26" s="94"/>
      <c r="D26" s="94"/>
      <c r="E26" s="94"/>
      <c r="F26" s="94"/>
      <c r="G26" s="95"/>
      <c r="H26" s="96">
        <v>10</v>
      </c>
      <c r="I26" s="97"/>
      <c r="J26" s="2"/>
      <c r="K26" s="2"/>
      <c r="L26" s="101" t="str">
        <f t="shared" si="3"/>
        <v>Italy</v>
      </c>
      <c r="M26" s="102"/>
      <c r="N26" s="102"/>
      <c r="O26" s="102"/>
      <c r="P26" s="103"/>
      <c r="Q26" s="8" t="s">
        <v>18</v>
      </c>
      <c r="R26" s="101" t="str">
        <f t="shared" si="4"/>
        <v>Ireland</v>
      </c>
      <c r="S26" s="102"/>
      <c r="T26" s="102"/>
      <c r="U26" s="102"/>
      <c r="V26" s="103"/>
      <c r="W26" s="2"/>
      <c r="X26" s="104">
        <v>44982</v>
      </c>
      <c r="Y26" s="105"/>
      <c r="Z26" s="105"/>
      <c r="AA26" s="105"/>
      <c r="AB26" s="105"/>
      <c r="AC26" s="106"/>
      <c r="AD26" s="2"/>
      <c r="AE26" s="107">
        <v>0.59375</v>
      </c>
      <c r="AF26" s="108"/>
      <c r="AG26" s="108"/>
      <c r="AH26" s="108"/>
      <c r="AI26" s="108"/>
      <c r="AJ26" s="109"/>
      <c r="AK26" s="2"/>
      <c r="AL26" s="125">
        <f t="shared" si="5"/>
        <v>44982.59375</v>
      </c>
      <c r="AM26" s="126"/>
      <c r="AN26" s="126"/>
      <c r="AO26" s="126"/>
      <c r="AP26" s="126"/>
      <c r="AQ26" s="126"/>
      <c r="AR26" s="126"/>
      <c r="AS26" s="127"/>
      <c r="AT26" s="2"/>
      <c r="BV26" s="87" t="str">
        <f t="shared" si="2"/>
        <v/>
      </c>
      <c r="BW26" s="88"/>
      <c r="BX26" s="88"/>
      <c r="BY26" s="88"/>
      <c r="BZ26" s="88"/>
      <c r="CA26" s="89"/>
      <c r="CB26" s="6" t="str">
        <f t="shared" si="1"/>
        <v/>
      </c>
      <c r="CS26" s="6" t="str">
        <f>$CS$6</f>
        <v>Italy</v>
      </c>
      <c r="CT26" s="9"/>
      <c r="CU26" s="6" t="str">
        <f>$CS$5</f>
        <v>Ireland</v>
      </c>
      <c r="CW26" s="6" t="str">
        <f>$CS$6</f>
        <v>Italy</v>
      </c>
      <c r="CX26" s="9"/>
      <c r="CY26" s="6" t="str">
        <f>$CS$3</f>
        <v>England</v>
      </c>
      <c r="DA26" s="6">
        <f>IF($AL26="", "", COUNTIF($AL$18:$AS$32, "&lt;"&amp;$AL26)+1+COUNTIF($AL$18:$AL26, $AL26)-1)</f>
        <v>7</v>
      </c>
      <c r="DC26" s="6" t="str">
        <f t="shared" si="6"/>
        <v>Ita</v>
      </c>
      <c r="DD26" s="6" t="str">
        <f t="shared" si="7"/>
        <v>Ire</v>
      </c>
      <c r="DF26" s="58">
        <f t="shared" si="9"/>
        <v>0.59375</v>
      </c>
    </row>
    <row r="27" spans="1:110" ht="15" customHeight="1" x14ac:dyDescent="0.25">
      <c r="A27" s="2"/>
      <c r="B27" s="93" t="s">
        <v>30</v>
      </c>
      <c r="C27" s="94"/>
      <c r="D27" s="94"/>
      <c r="E27" s="94"/>
      <c r="F27" s="94"/>
      <c r="G27" s="95"/>
      <c r="H27" s="96">
        <v>10</v>
      </c>
      <c r="I27" s="97"/>
      <c r="J27" s="2"/>
      <c r="K27" s="2"/>
      <c r="L27" s="101" t="str">
        <f t="shared" si="3"/>
        <v>Italy</v>
      </c>
      <c r="M27" s="102"/>
      <c r="N27" s="102"/>
      <c r="O27" s="102"/>
      <c r="P27" s="103"/>
      <c r="Q27" s="8" t="s">
        <v>18</v>
      </c>
      <c r="R27" s="101" t="str">
        <f t="shared" si="4"/>
        <v>Wales</v>
      </c>
      <c r="S27" s="102"/>
      <c r="T27" s="102"/>
      <c r="U27" s="102"/>
      <c r="V27" s="103"/>
      <c r="W27" s="2"/>
      <c r="X27" s="104">
        <v>44996</v>
      </c>
      <c r="Y27" s="105"/>
      <c r="Z27" s="105"/>
      <c r="AA27" s="105"/>
      <c r="AB27" s="105"/>
      <c r="AC27" s="106"/>
      <c r="AD27" s="2"/>
      <c r="AE27" s="107">
        <v>0.59375</v>
      </c>
      <c r="AF27" s="108"/>
      <c r="AG27" s="108"/>
      <c r="AH27" s="108"/>
      <c r="AI27" s="108"/>
      <c r="AJ27" s="109"/>
      <c r="AK27" s="2"/>
      <c r="AL27" s="125">
        <f t="shared" si="5"/>
        <v>44996.59375</v>
      </c>
      <c r="AM27" s="126"/>
      <c r="AN27" s="126"/>
      <c r="AO27" s="126"/>
      <c r="AP27" s="126"/>
      <c r="AQ27" s="126"/>
      <c r="AR27" s="126"/>
      <c r="AS27" s="127"/>
      <c r="AT27" s="2"/>
      <c r="BV27" s="87" t="str">
        <f t="shared" si="2"/>
        <v/>
      </c>
      <c r="BW27" s="88"/>
      <c r="BX27" s="88"/>
      <c r="BY27" s="88"/>
      <c r="BZ27" s="88"/>
      <c r="CA27" s="89"/>
      <c r="CB27" s="6" t="str">
        <f t="shared" si="1"/>
        <v/>
      </c>
      <c r="CS27" s="6" t="str">
        <f>$CS$6</f>
        <v>Italy</v>
      </c>
      <c r="CT27" s="9"/>
      <c r="CU27" s="6" t="str">
        <f>$CS$8</f>
        <v>Wales</v>
      </c>
      <c r="CW27" s="6" t="str">
        <f>$CS$6</f>
        <v>Italy</v>
      </c>
      <c r="CX27" s="9"/>
      <c r="CY27" s="6" t="str">
        <f>$CS$7</f>
        <v>Scotland</v>
      </c>
      <c r="DA27" s="6">
        <f>IF($AL27="", "", COUNTIF($AL$18:$AS$32, "&lt;"&amp;$AL27)+1+COUNTIF($AL$18:$AL27, $AL27)-1)</f>
        <v>10</v>
      </c>
      <c r="DC27" s="6" t="str">
        <f t="shared" si="6"/>
        <v>Ita</v>
      </c>
      <c r="DD27" s="6" t="str">
        <f t="shared" si="7"/>
        <v>Wal</v>
      </c>
      <c r="DF27" s="58">
        <f t="shared" si="9"/>
        <v>0.59375</v>
      </c>
    </row>
    <row r="28" spans="1:110" ht="15" customHeight="1" x14ac:dyDescent="0.25">
      <c r="A28" s="2"/>
      <c r="B28" s="2"/>
      <c r="C28" s="2"/>
      <c r="D28" s="2"/>
      <c r="E28" s="2"/>
      <c r="F28" s="2"/>
      <c r="G28" s="2"/>
      <c r="H28" s="2"/>
      <c r="I28" s="2"/>
      <c r="J28" s="2"/>
      <c r="K28" s="2"/>
      <c r="L28" s="101" t="str">
        <f t="shared" si="3"/>
        <v>Scotland</v>
      </c>
      <c r="M28" s="102"/>
      <c r="N28" s="102"/>
      <c r="O28" s="102"/>
      <c r="P28" s="103"/>
      <c r="Q28" s="8" t="s">
        <v>18</v>
      </c>
      <c r="R28" s="101" t="str">
        <f t="shared" si="4"/>
        <v>Ireland</v>
      </c>
      <c r="S28" s="102"/>
      <c r="T28" s="102"/>
      <c r="U28" s="102"/>
      <c r="V28" s="103"/>
      <c r="W28" s="2"/>
      <c r="X28" s="104">
        <v>44997</v>
      </c>
      <c r="Y28" s="105"/>
      <c r="Z28" s="105"/>
      <c r="AA28" s="105"/>
      <c r="AB28" s="105"/>
      <c r="AC28" s="106"/>
      <c r="AD28" s="2"/>
      <c r="AE28" s="107">
        <v>0.625</v>
      </c>
      <c r="AF28" s="108"/>
      <c r="AG28" s="108"/>
      <c r="AH28" s="108"/>
      <c r="AI28" s="108"/>
      <c r="AJ28" s="109"/>
      <c r="AK28" s="2"/>
      <c r="AL28" s="125">
        <f t="shared" si="5"/>
        <v>44997.625</v>
      </c>
      <c r="AM28" s="126"/>
      <c r="AN28" s="126"/>
      <c r="AO28" s="126"/>
      <c r="AP28" s="126"/>
      <c r="AQ28" s="126"/>
      <c r="AR28" s="126"/>
      <c r="AS28" s="127"/>
      <c r="AT28" s="2"/>
      <c r="BV28" s="87" t="str">
        <f t="shared" si="2"/>
        <v/>
      </c>
      <c r="BW28" s="88"/>
      <c r="BX28" s="88"/>
      <c r="BY28" s="88"/>
      <c r="BZ28" s="88"/>
      <c r="CA28" s="89"/>
      <c r="CB28" s="6" t="str">
        <f t="shared" si="1"/>
        <v/>
      </c>
      <c r="CS28" s="6" t="str">
        <f>$CS$7</f>
        <v>Scotland</v>
      </c>
      <c r="CT28" s="9"/>
      <c r="CU28" s="6" t="str">
        <f>$CS$5</f>
        <v>Ireland</v>
      </c>
      <c r="CW28" s="6" t="str">
        <f>$CS$7</f>
        <v>Scotland</v>
      </c>
      <c r="CY28" s="6" t="str">
        <f>$CS$3</f>
        <v>England</v>
      </c>
      <c r="DA28" s="6">
        <f>IF($AL28="", "", COUNTIF($AL$18:$AS$32, "&lt;"&amp;$AL28)+1+COUNTIF($AL$18:$AL28, $AL28)-1)</f>
        <v>12</v>
      </c>
      <c r="DC28" s="6" t="str">
        <f t="shared" si="6"/>
        <v>Sco</v>
      </c>
      <c r="DD28" s="6" t="str">
        <f t="shared" si="7"/>
        <v>Ire</v>
      </c>
      <c r="DF28" s="58">
        <f t="shared" si="9"/>
        <v>0.625</v>
      </c>
    </row>
    <row r="29" spans="1:110" ht="15" customHeight="1" x14ac:dyDescent="0.25">
      <c r="A29" s="2"/>
      <c r="B29" s="93" t="s">
        <v>23</v>
      </c>
      <c r="C29" s="94"/>
      <c r="D29" s="94"/>
      <c r="E29" s="94"/>
      <c r="F29" s="94"/>
      <c r="G29" s="95"/>
      <c r="H29" s="96">
        <v>5</v>
      </c>
      <c r="I29" s="97"/>
      <c r="J29" s="2"/>
      <c r="K29" s="2"/>
      <c r="L29" s="101" t="str">
        <f t="shared" si="3"/>
        <v>Scotland</v>
      </c>
      <c r="M29" s="102"/>
      <c r="N29" s="102"/>
      <c r="O29" s="102"/>
      <c r="P29" s="103"/>
      <c r="Q29" s="8" t="s">
        <v>18</v>
      </c>
      <c r="R29" s="101" t="str">
        <f t="shared" si="4"/>
        <v>Italy</v>
      </c>
      <c r="S29" s="102"/>
      <c r="T29" s="102"/>
      <c r="U29" s="102"/>
      <c r="V29" s="103"/>
      <c r="W29" s="2"/>
      <c r="X29" s="104">
        <v>45003</v>
      </c>
      <c r="Y29" s="105"/>
      <c r="Z29" s="105"/>
      <c r="AA29" s="105"/>
      <c r="AB29" s="105"/>
      <c r="AC29" s="106"/>
      <c r="AD29" s="2"/>
      <c r="AE29" s="107">
        <v>0.52083333333333337</v>
      </c>
      <c r="AF29" s="108"/>
      <c r="AG29" s="108"/>
      <c r="AH29" s="108"/>
      <c r="AI29" s="108"/>
      <c r="AJ29" s="109"/>
      <c r="AK29" s="2"/>
      <c r="AL29" s="125">
        <f t="shared" si="5"/>
        <v>45003.520833333336</v>
      </c>
      <c r="AM29" s="126"/>
      <c r="AN29" s="126"/>
      <c r="AO29" s="126"/>
      <c r="AP29" s="126"/>
      <c r="AQ29" s="126"/>
      <c r="AR29" s="126"/>
      <c r="AS29" s="127"/>
      <c r="AT29" s="2"/>
      <c r="BV29" s="87" t="str">
        <f t="shared" si="2"/>
        <v/>
      </c>
      <c r="BW29" s="88"/>
      <c r="BX29" s="88"/>
      <c r="BY29" s="88"/>
      <c r="BZ29" s="88"/>
      <c r="CA29" s="89"/>
      <c r="CB29" s="6" t="str">
        <f t="shared" si="1"/>
        <v/>
      </c>
      <c r="CS29" s="6" t="str">
        <f>$CS$7</f>
        <v>Scotland</v>
      </c>
      <c r="CT29" s="9"/>
      <c r="CU29" s="6" t="str">
        <f>$CS$6</f>
        <v>Italy</v>
      </c>
      <c r="CW29" s="6" t="str">
        <f>$CS$7</f>
        <v>Scotland</v>
      </c>
      <c r="CX29" s="9"/>
      <c r="CY29" s="6" t="str">
        <f>$CS$4</f>
        <v>France</v>
      </c>
      <c r="DA29" s="6">
        <f>IF($AL29="", "", COUNTIF($AL$18:$AS$32, "&lt;"&amp;$AL29)+1+COUNTIF($AL$18:$AL29, $AL29)-1)</f>
        <v>13</v>
      </c>
      <c r="DC29" s="6" t="str">
        <f t="shared" si="6"/>
        <v>Sco</v>
      </c>
      <c r="DD29" s="6" t="str">
        <f t="shared" si="7"/>
        <v>Ita</v>
      </c>
      <c r="DF29" s="58">
        <f t="shared" si="9"/>
        <v>0.52083333333575865</v>
      </c>
    </row>
    <row r="30" spans="1:110" ht="15" customHeight="1" x14ac:dyDescent="0.25">
      <c r="A30" s="2"/>
      <c r="B30" s="93" t="s">
        <v>29</v>
      </c>
      <c r="C30" s="94"/>
      <c r="D30" s="94"/>
      <c r="E30" s="94"/>
      <c r="F30" s="94"/>
      <c r="G30" s="95"/>
      <c r="H30" s="96">
        <v>10</v>
      </c>
      <c r="I30" s="97"/>
      <c r="J30" s="2"/>
      <c r="K30" s="2"/>
      <c r="L30" s="101" t="str">
        <f t="shared" si="3"/>
        <v>Scotland</v>
      </c>
      <c r="M30" s="102"/>
      <c r="N30" s="102"/>
      <c r="O30" s="102"/>
      <c r="P30" s="103"/>
      <c r="Q30" s="8" t="s">
        <v>18</v>
      </c>
      <c r="R30" s="101" t="str">
        <f t="shared" si="4"/>
        <v>Wales</v>
      </c>
      <c r="S30" s="102"/>
      <c r="T30" s="102"/>
      <c r="U30" s="102"/>
      <c r="V30" s="103"/>
      <c r="W30" s="2"/>
      <c r="X30" s="104">
        <v>44968</v>
      </c>
      <c r="Y30" s="105"/>
      <c r="Z30" s="105"/>
      <c r="AA30" s="105"/>
      <c r="AB30" s="105"/>
      <c r="AC30" s="106"/>
      <c r="AD30" s="2"/>
      <c r="AE30" s="107">
        <v>0.69791666666666663</v>
      </c>
      <c r="AF30" s="108"/>
      <c r="AG30" s="108"/>
      <c r="AH30" s="108"/>
      <c r="AI30" s="108"/>
      <c r="AJ30" s="109"/>
      <c r="AK30" s="2"/>
      <c r="AL30" s="125">
        <f t="shared" si="5"/>
        <v>44968.697916666664</v>
      </c>
      <c r="AM30" s="126"/>
      <c r="AN30" s="126"/>
      <c r="AO30" s="126"/>
      <c r="AP30" s="126"/>
      <c r="AQ30" s="126"/>
      <c r="AR30" s="126"/>
      <c r="AS30" s="127"/>
      <c r="AT30" s="2"/>
      <c r="BV30" s="87" t="str">
        <f t="shared" si="2"/>
        <v/>
      </c>
      <c r="BW30" s="88"/>
      <c r="BX30" s="88"/>
      <c r="BY30" s="88"/>
      <c r="BZ30" s="88"/>
      <c r="CA30" s="89"/>
      <c r="CB30" s="6" t="str">
        <f t="shared" si="1"/>
        <v/>
      </c>
      <c r="CS30" s="6" t="str">
        <f>$CS$7</f>
        <v>Scotland</v>
      </c>
      <c r="CT30" s="9"/>
      <c r="CU30" s="6" t="str">
        <f>$CS$8</f>
        <v>Wales</v>
      </c>
      <c r="CW30" s="6" t="str">
        <f>$CS$8</f>
        <v>Wales</v>
      </c>
      <c r="CX30" s="9"/>
      <c r="CY30" s="6" t="str">
        <f>$CS$4</f>
        <v>France</v>
      </c>
      <c r="DA30" s="6">
        <f>IF($AL30="", "", COUNTIF($AL$18:$AS$32, "&lt;"&amp;$AL30)+1+COUNTIF($AL$18:$AL30, $AL30)-1)</f>
        <v>5</v>
      </c>
      <c r="DC30" s="6" t="str">
        <f t="shared" si="6"/>
        <v>Sco</v>
      </c>
      <c r="DD30" s="6" t="str">
        <f t="shared" si="7"/>
        <v>Wal</v>
      </c>
      <c r="DF30" s="58">
        <f t="shared" si="9"/>
        <v>0.69791666666424135</v>
      </c>
    </row>
    <row r="31" spans="1:110" ht="15" customHeight="1" x14ac:dyDescent="0.25">
      <c r="A31" s="2"/>
      <c r="B31" s="2"/>
      <c r="C31" s="2"/>
      <c r="D31" s="2"/>
      <c r="E31" s="2"/>
      <c r="F31" s="2"/>
      <c r="G31" s="2"/>
      <c r="H31" s="2"/>
      <c r="I31" s="2"/>
      <c r="J31" s="2"/>
      <c r="K31" s="2"/>
      <c r="L31" s="101" t="str">
        <f t="shared" si="3"/>
        <v>Wales</v>
      </c>
      <c r="M31" s="102"/>
      <c r="N31" s="102"/>
      <c r="O31" s="102"/>
      <c r="P31" s="103"/>
      <c r="Q31" s="8" t="s">
        <v>18</v>
      </c>
      <c r="R31" s="101" t="str">
        <f t="shared" si="4"/>
        <v>England</v>
      </c>
      <c r="S31" s="102"/>
      <c r="T31" s="102"/>
      <c r="U31" s="102"/>
      <c r="V31" s="103"/>
      <c r="W31" s="2"/>
      <c r="X31" s="104">
        <v>44982</v>
      </c>
      <c r="Y31" s="105"/>
      <c r="Z31" s="105"/>
      <c r="AA31" s="105"/>
      <c r="AB31" s="105"/>
      <c r="AC31" s="106"/>
      <c r="AD31" s="2"/>
      <c r="AE31" s="107">
        <v>0.69791666666666663</v>
      </c>
      <c r="AF31" s="108"/>
      <c r="AG31" s="108"/>
      <c r="AH31" s="108"/>
      <c r="AI31" s="108"/>
      <c r="AJ31" s="109"/>
      <c r="AK31" s="2"/>
      <c r="AL31" s="125">
        <f t="shared" si="5"/>
        <v>44982.697916666664</v>
      </c>
      <c r="AM31" s="126"/>
      <c r="AN31" s="126"/>
      <c r="AO31" s="126"/>
      <c r="AP31" s="126"/>
      <c r="AQ31" s="126"/>
      <c r="AR31" s="126"/>
      <c r="AS31" s="127"/>
      <c r="AT31" s="2"/>
      <c r="BV31" s="87" t="str">
        <f t="shared" si="2"/>
        <v/>
      </c>
      <c r="BW31" s="88"/>
      <c r="BX31" s="88"/>
      <c r="BY31" s="88"/>
      <c r="BZ31" s="88"/>
      <c r="CA31" s="89"/>
      <c r="CB31" s="6" t="str">
        <f t="shared" si="1"/>
        <v/>
      </c>
      <c r="CS31" s="6" t="str">
        <f>$CS$8</f>
        <v>Wales</v>
      </c>
      <c r="CT31" s="9"/>
      <c r="CU31" s="6" t="str">
        <f>$CS$3</f>
        <v>England</v>
      </c>
      <c r="CW31" s="6" t="str">
        <f>$CS$8</f>
        <v>Wales</v>
      </c>
      <c r="CX31" s="9"/>
      <c r="CY31" s="6" t="str">
        <f>$CS$6</f>
        <v>Italy</v>
      </c>
      <c r="DA31" s="6">
        <f>IF($AL31="", "", COUNTIF($AL$18:$AS$32, "&lt;"&amp;$AL31)+1+COUNTIF($AL$18:$AL31, $AL31)-1)</f>
        <v>8</v>
      </c>
      <c r="DC31" s="6" t="str">
        <f t="shared" si="6"/>
        <v>Wal</v>
      </c>
      <c r="DD31" s="6" t="str">
        <f t="shared" si="7"/>
        <v>Eng</v>
      </c>
      <c r="DF31" s="58">
        <f t="shared" si="9"/>
        <v>0.69791666666424135</v>
      </c>
    </row>
    <row r="32" spans="1:110" ht="15" customHeight="1" x14ac:dyDescent="0.25">
      <c r="A32" s="2"/>
      <c r="B32" s="93" t="s">
        <v>101</v>
      </c>
      <c r="C32" s="94"/>
      <c r="D32" s="94"/>
      <c r="E32" s="94"/>
      <c r="F32" s="94"/>
      <c r="G32" s="95"/>
      <c r="H32" s="96">
        <v>10</v>
      </c>
      <c r="I32" s="97"/>
      <c r="J32" s="2"/>
      <c r="K32" s="2"/>
      <c r="L32" s="101" t="str">
        <f t="shared" si="3"/>
        <v>Wales</v>
      </c>
      <c r="M32" s="102"/>
      <c r="N32" s="102"/>
      <c r="O32" s="102"/>
      <c r="P32" s="103"/>
      <c r="Q32" s="10" t="s">
        <v>18</v>
      </c>
      <c r="R32" s="101" t="str">
        <f t="shared" si="4"/>
        <v>Ireland</v>
      </c>
      <c r="S32" s="102"/>
      <c r="T32" s="102"/>
      <c r="U32" s="102"/>
      <c r="V32" s="103"/>
      <c r="W32" s="2"/>
      <c r="X32" s="110">
        <v>44961</v>
      </c>
      <c r="Y32" s="111"/>
      <c r="Z32" s="111"/>
      <c r="AA32" s="111"/>
      <c r="AB32" s="111"/>
      <c r="AC32" s="112"/>
      <c r="AD32" s="2"/>
      <c r="AE32" s="224">
        <v>0.59375</v>
      </c>
      <c r="AF32" s="225"/>
      <c r="AG32" s="225"/>
      <c r="AH32" s="225"/>
      <c r="AI32" s="225"/>
      <c r="AJ32" s="226"/>
      <c r="AK32" s="2"/>
      <c r="AL32" s="227">
        <f t="shared" si="5"/>
        <v>44961.59375</v>
      </c>
      <c r="AM32" s="228"/>
      <c r="AN32" s="228"/>
      <c r="AO32" s="228"/>
      <c r="AP32" s="228"/>
      <c r="AQ32" s="228"/>
      <c r="AR32" s="228"/>
      <c r="AS32" s="229"/>
      <c r="AT32" s="2"/>
      <c r="BV32" s="87" t="str">
        <f t="shared" ref="BV32:BV46" si="10">IF($AH38="", "", $AH38)</f>
        <v/>
      </c>
      <c r="BW32" s="88"/>
      <c r="BX32" s="88"/>
      <c r="BY32" s="88"/>
      <c r="BZ32" s="88"/>
      <c r="CA32" s="89"/>
      <c r="CB32" s="6" t="str">
        <f t="shared" si="1"/>
        <v/>
      </c>
      <c r="CS32" s="7" t="str">
        <f>$CS$8</f>
        <v>Wales</v>
      </c>
      <c r="CU32" s="7" t="str">
        <f>$CS$5</f>
        <v>Ireland</v>
      </c>
      <c r="CW32" s="7" t="str">
        <f>$CS$8</f>
        <v>Wales</v>
      </c>
      <c r="CX32" s="9"/>
      <c r="CY32" s="7" t="str">
        <f>$CS$7</f>
        <v>Scotland</v>
      </c>
      <c r="DA32" s="7">
        <f>IF($AL32="", "", COUNTIF($AL$18:$AS$32, "&lt;"&amp;$AL32)+1+COUNTIF($AL$18:$AL32, $AL32)-1)</f>
        <v>1</v>
      </c>
      <c r="DC32" s="7" t="str">
        <f t="shared" si="6"/>
        <v>Wal</v>
      </c>
      <c r="DD32" s="7" t="str">
        <f t="shared" si="7"/>
        <v>Ire</v>
      </c>
      <c r="DF32" s="59">
        <f t="shared" si="9"/>
        <v>0.59375</v>
      </c>
    </row>
    <row r="33" spans="1:80" ht="15" customHeight="1" x14ac:dyDescent="0.25">
      <c r="A33" s="2"/>
      <c r="B33" s="230" t="s">
        <v>102</v>
      </c>
      <c r="C33" s="230"/>
      <c r="D33" s="230"/>
      <c r="E33" s="230"/>
      <c r="F33" s="230"/>
      <c r="G33" s="230"/>
      <c r="H33" s="230"/>
      <c r="I33" s="230"/>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BV33" s="87" t="str">
        <f t="shared" si="10"/>
        <v/>
      </c>
      <c r="BW33" s="88"/>
      <c r="BX33" s="88"/>
      <c r="BY33" s="88"/>
      <c r="BZ33" s="88"/>
      <c r="CA33" s="89"/>
      <c r="CB33" s="6" t="str">
        <f t="shared" si="1"/>
        <v/>
      </c>
    </row>
    <row r="34" spans="1:80" ht="1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BV34" s="87" t="str">
        <f t="shared" si="10"/>
        <v/>
      </c>
      <c r="BW34" s="88"/>
      <c r="BX34" s="88"/>
      <c r="BY34" s="88"/>
      <c r="BZ34" s="88"/>
      <c r="CA34" s="89"/>
      <c r="CB34" s="6" t="str">
        <f t="shared" si="1"/>
        <v/>
      </c>
    </row>
    <row r="35" spans="1:80" ht="15" customHeight="1" x14ac:dyDescent="0.25">
      <c r="A35" s="2"/>
      <c r="B35" s="195" t="s">
        <v>108</v>
      </c>
      <c r="C35" s="196"/>
      <c r="D35" s="196"/>
      <c r="E35" s="196"/>
      <c r="F35" s="196"/>
      <c r="G35" s="196"/>
      <c r="H35" s="196"/>
      <c r="I35" s="196"/>
      <c r="J35" s="197"/>
      <c r="K35" s="2"/>
      <c r="L35" s="195" t="s">
        <v>111</v>
      </c>
      <c r="M35" s="196"/>
      <c r="N35" s="196"/>
      <c r="O35" s="196"/>
      <c r="P35" s="196"/>
      <c r="Q35" s="196"/>
      <c r="R35" s="196"/>
      <c r="S35" s="196"/>
      <c r="T35" s="197"/>
      <c r="U35" s="2"/>
      <c r="V35" s="2"/>
      <c r="W35" s="2"/>
      <c r="X35" s="2"/>
      <c r="Y35" s="2"/>
      <c r="Z35" s="2"/>
      <c r="AA35" s="2"/>
      <c r="AB35" s="93" t="s">
        <v>58</v>
      </c>
      <c r="AC35" s="94"/>
      <c r="AD35" s="94"/>
      <c r="AE35" s="94"/>
      <c r="AF35" s="94"/>
      <c r="AG35" s="95"/>
      <c r="AH35" s="192"/>
      <c r="AI35" s="193"/>
      <c r="AJ35" s="193"/>
      <c r="AK35" s="193"/>
      <c r="AL35" s="193"/>
      <c r="AM35" s="193"/>
      <c r="AN35" s="193"/>
      <c r="AO35" s="193"/>
      <c r="AP35" s="193"/>
      <c r="AQ35" s="194"/>
      <c r="AR35" s="2"/>
      <c r="AS35" s="2"/>
      <c r="AT35" s="2"/>
      <c r="BV35" s="87" t="str">
        <f t="shared" si="10"/>
        <v/>
      </c>
      <c r="BW35" s="88"/>
      <c r="BX35" s="88"/>
      <c r="BY35" s="88"/>
      <c r="BZ35" s="88"/>
      <c r="CA35" s="89"/>
      <c r="CB35" s="6" t="str">
        <f t="shared" si="1"/>
        <v/>
      </c>
    </row>
    <row r="36" spans="1:80" ht="15" customHeight="1" x14ac:dyDescent="0.25">
      <c r="A36" s="2"/>
      <c r="B36" s="205" t="s">
        <v>110</v>
      </c>
      <c r="C36" s="206"/>
      <c r="D36" s="206"/>
      <c r="E36" s="206"/>
      <c r="F36" s="206"/>
      <c r="G36" s="206"/>
      <c r="H36" s="206"/>
      <c r="I36" s="206"/>
      <c r="J36" s="207"/>
      <c r="K36" s="2"/>
      <c r="L36" s="214" t="s">
        <v>110</v>
      </c>
      <c r="M36" s="215"/>
      <c r="N36" s="215"/>
      <c r="O36" s="215"/>
      <c r="P36" s="215"/>
      <c r="Q36" s="215"/>
      <c r="R36" s="215"/>
      <c r="S36" s="215"/>
      <c r="T36" s="216"/>
      <c r="U36" s="2"/>
      <c r="V36" s="133">
        <v>1</v>
      </c>
      <c r="W36" s="133"/>
      <c r="X36" s="133"/>
      <c r="Y36" s="133"/>
      <c r="Z36" s="133"/>
      <c r="AA36" s="133"/>
      <c r="AB36" s="133">
        <v>2</v>
      </c>
      <c r="AC36" s="133"/>
      <c r="AD36" s="133"/>
      <c r="AE36" s="133"/>
      <c r="AF36" s="133"/>
      <c r="AG36" s="133"/>
      <c r="AH36" s="133">
        <v>3</v>
      </c>
      <c r="AI36" s="133"/>
      <c r="AJ36" s="133"/>
      <c r="AK36" s="133"/>
      <c r="AL36" s="133"/>
      <c r="AM36" s="133"/>
      <c r="AN36" s="133">
        <v>4</v>
      </c>
      <c r="AO36" s="133"/>
      <c r="AP36" s="133"/>
      <c r="AQ36" s="133"/>
      <c r="AR36" s="133"/>
      <c r="AS36" s="133"/>
      <c r="AT36" s="2"/>
      <c r="BV36" s="87" t="str">
        <f t="shared" si="10"/>
        <v/>
      </c>
      <c r="BW36" s="88"/>
      <c r="BX36" s="88"/>
      <c r="BY36" s="88"/>
      <c r="BZ36" s="88"/>
      <c r="CA36" s="89"/>
      <c r="CB36" s="6" t="str">
        <f t="shared" si="1"/>
        <v/>
      </c>
    </row>
    <row r="37" spans="1:80" ht="15" customHeight="1" x14ac:dyDescent="0.25">
      <c r="A37" s="2"/>
      <c r="B37" s="208"/>
      <c r="C37" s="209"/>
      <c r="D37" s="209"/>
      <c r="E37" s="209"/>
      <c r="F37" s="209"/>
      <c r="G37" s="209"/>
      <c r="H37" s="209"/>
      <c r="I37" s="209"/>
      <c r="J37" s="210"/>
      <c r="K37" s="2"/>
      <c r="L37" s="217"/>
      <c r="M37" s="218"/>
      <c r="N37" s="218"/>
      <c r="O37" s="218"/>
      <c r="P37" s="218"/>
      <c r="Q37" s="218"/>
      <c r="R37" s="218"/>
      <c r="S37" s="218"/>
      <c r="T37" s="219"/>
      <c r="U37" s="2"/>
      <c r="V37" s="119" t="s">
        <v>28</v>
      </c>
      <c r="W37" s="120"/>
      <c r="X37" s="120"/>
      <c r="Y37" s="120"/>
      <c r="Z37" s="120"/>
      <c r="AA37" s="121"/>
      <c r="AB37" s="93" t="s">
        <v>28</v>
      </c>
      <c r="AC37" s="94"/>
      <c r="AD37" s="94"/>
      <c r="AE37" s="94"/>
      <c r="AF37" s="94"/>
      <c r="AG37" s="95"/>
      <c r="AH37" s="93" t="s">
        <v>28</v>
      </c>
      <c r="AI37" s="94"/>
      <c r="AJ37" s="94"/>
      <c r="AK37" s="94"/>
      <c r="AL37" s="94"/>
      <c r="AM37" s="95"/>
      <c r="AN37" s="93" t="s">
        <v>28</v>
      </c>
      <c r="AO37" s="94"/>
      <c r="AP37" s="94"/>
      <c r="AQ37" s="94"/>
      <c r="AR37" s="94"/>
      <c r="AS37" s="95"/>
      <c r="AT37" s="2"/>
      <c r="AV37" s="128" t="s">
        <v>64</v>
      </c>
      <c r="AW37" s="128"/>
      <c r="AX37" s="128"/>
      <c r="AY37" s="128"/>
      <c r="AZ37" s="128"/>
      <c r="BA37" s="128"/>
      <c r="BB37" s="128" t="s">
        <v>64</v>
      </c>
      <c r="BC37" s="128"/>
      <c r="BD37" s="128"/>
      <c r="BE37" s="128"/>
      <c r="BF37" s="128"/>
      <c r="BG37" s="128"/>
      <c r="BH37" s="128" t="s">
        <v>64</v>
      </c>
      <c r="BI37" s="128"/>
      <c r="BJ37" s="128"/>
      <c r="BK37" s="128"/>
      <c r="BL37" s="128"/>
      <c r="BM37" s="128"/>
      <c r="BN37" s="128" t="s">
        <v>64</v>
      </c>
      <c r="BO37" s="128"/>
      <c r="BP37" s="128"/>
      <c r="BQ37" s="128"/>
      <c r="BR37" s="128"/>
      <c r="BS37" s="128"/>
      <c r="BV37" s="87" t="str">
        <f t="shared" si="10"/>
        <v/>
      </c>
      <c r="BW37" s="88"/>
      <c r="BX37" s="88"/>
      <c r="BY37" s="88"/>
      <c r="BZ37" s="88"/>
      <c r="CA37" s="89"/>
      <c r="CB37" s="6" t="str">
        <f t="shared" si="1"/>
        <v/>
      </c>
    </row>
    <row r="38" spans="1:80" ht="15" customHeight="1" x14ac:dyDescent="0.25">
      <c r="A38" s="2"/>
      <c r="B38" s="208"/>
      <c r="C38" s="209"/>
      <c r="D38" s="209"/>
      <c r="E38" s="209"/>
      <c r="F38" s="209"/>
      <c r="G38" s="209"/>
      <c r="H38" s="209"/>
      <c r="I38" s="209"/>
      <c r="J38" s="210"/>
      <c r="K38" s="2"/>
      <c r="L38" s="217"/>
      <c r="M38" s="218"/>
      <c r="N38" s="218"/>
      <c r="O38" s="218"/>
      <c r="P38" s="218"/>
      <c r="Q38" s="218"/>
      <c r="R38" s="218"/>
      <c r="S38" s="218"/>
      <c r="T38" s="219"/>
      <c r="U38" s="2"/>
      <c r="V38" s="122"/>
      <c r="W38" s="123"/>
      <c r="X38" s="123"/>
      <c r="Y38" s="123"/>
      <c r="Z38" s="123"/>
      <c r="AA38" s="124"/>
      <c r="AB38" s="122"/>
      <c r="AC38" s="123"/>
      <c r="AD38" s="123"/>
      <c r="AE38" s="123"/>
      <c r="AF38" s="123"/>
      <c r="AG38" s="124"/>
      <c r="AH38" s="122"/>
      <c r="AI38" s="123"/>
      <c r="AJ38" s="123"/>
      <c r="AK38" s="123"/>
      <c r="AL38" s="123"/>
      <c r="AM38" s="124"/>
      <c r="AN38" s="122"/>
      <c r="AO38" s="123"/>
      <c r="AP38" s="123"/>
      <c r="AQ38" s="123"/>
      <c r="AR38" s="123"/>
      <c r="AS38" s="124"/>
      <c r="AT38" s="2"/>
      <c r="AV38" s="180" t="str">
        <f t="shared" ref="AV38:AV52" si="11">IF(V38="", "", IFERROR(INDEX($CB$2:$CB$59, MATCH(V38, $BV$2:$BV$59, 0)), ""))</f>
        <v/>
      </c>
      <c r="AW38" s="181"/>
      <c r="AX38" s="181"/>
      <c r="AY38" s="181"/>
      <c r="AZ38" s="181"/>
      <c r="BA38" s="181"/>
      <c r="BB38" s="181" t="str">
        <f t="shared" ref="BB38:BB52" si="12">IF(AB38="", "", IFERROR(INDEX($CB$2:$CB$59, MATCH(AB38, $BV$2:$BV$59, 0)), ""))</f>
        <v/>
      </c>
      <c r="BC38" s="181"/>
      <c r="BD38" s="181"/>
      <c r="BE38" s="181"/>
      <c r="BF38" s="181"/>
      <c r="BG38" s="181"/>
      <c r="BH38" s="181" t="str">
        <f t="shared" ref="BH38:BH52" si="13">IF(AH38="", "", IFERROR(INDEX($CB$2:$CB$59, MATCH(AH38, $BV$2:$BV$59, 0)), ""))</f>
        <v/>
      </c>
      <c r="BI38" s="181"/>
      <c r="BJ38" s="181"/>
      <c r="BK38" s="181"/>
      <c r="BL38" s="181"/>
      <c r="BM38" s="181"/>
      <c r="BN38" s="181" t="str">
        <f t="shared" ref="BN38:BN52" si="14">IF(AN38="", "", IFERROR(INDEX($CB$2:$CB$59, MATCH(AN38, $BV$2:$BV$59, 0)), ""))</f>
        <v/>
      </c>
      <c r="BO38" s="181"/>
      <c r="BP38" s="181"/>
      <c r="BQ38" s="181"/>
      <c r="BR38" s="181"/>
      <c r="BS38" s="182"/>
      <c r="BV38" s="87" t="str">
        <f t="shared" si="10"/>
        <v/>
      </c>
      <c r="BW38" s="88"/>
      <c r="BX38" s="88"/>
      <c r="BY38" s="88"/>
      <c r="BZ38" s="88"/>
      <c r="CA38" s="89"/>
      <c r="CB38" s="6" t="str">
        <f t="shared" si="1"/>
        <v/>
      </c>
    </row>
    <row r="39" spans="1:80" ht="15" customHeight="1" x14ac:dyDescent="0.25">
      <c r="A39" s="2"/>
      <c r="B39" s="208"/>
      <c r="C39" s="209"/>
      <c r="D39" s="209"/>
      <c r="E39" s="209"/>
      <c r="F39" s="209"/>
      <c r="G39" s="209"/>
      <c r="H39" s="209"/>
      <c r="I39" s="209"/>
      <c r="J39" s="210"/>
      <c r="K39" s="2"/>
      <c r="L39" s="217"/>
      <c r="M39" s="218"/>
      <c r="N39" s="218"/>
      <c r="O39" s="218"/>
      <c r="P39" s="218"/>
      <c r="Q39" s="218"/>
      <c r="R39" s="218"/>
      <c r="S39" s="218"/>
      <c r="T39" s="219"/>
      <c r="U39" s="2"/>
      <c r="V39" s="116"/>
      <c r="W39" s="117"/>
      <c r="X39" s="117"/>
      <c r="Y39" s="117"/>
      <c r="Z39" s="117"/>
      <c r="AA39" s="118"/>
      <c r="AB39" s="116"/>
      <c r="AC39" s="117"/>
      <c r="AD39" s="117"/>
      <c r="AE39" s="117"/>
      <c r="AF39" s="117"/>
      <c r="AG39" s="118"/>
      <c r="AH39" s="116"/>
      <c r="AI39" s="117"/>
      <c r="AJ39" s="117"/>
      <c r="AK39" s="117"/>
      <c r="AL39" s="117"/>
      <c r="AM39" s="118"/>
      <c r="AN39" s="116"/>
      <c r="AO39" s="117"/>
      <c r="AP39" s="117"/>
      <c r="AQ39" s="117"/>
      <c r="AR39" s="117"/>
      <c r="AS39" s="118"/>
      <c r="AT39" s="2"/>
      <c r="AV39" s="183" t="str">
        <f t="shared" si="11"/>
        <v/>
      </c>
      <c r="AW39" s="184"/>
      <c r="AX39" s="184"/>
      <c r="AY39" s="184"/>
      <c r="AZ39" s="184"/>
      <c r="BA39" s="184"/>
      <c r="BB39" s="184" t="str">
        <f t="shared" si="12"/>
        <v/>
      </c>
      <c r="BC39" s="184"/>
      <c r="BD39" s="184"/>
      <c r="BE39" s="184"/>
      <c r="BF39" s="184"/>
      <c r="BG39" s="184"/>
      <c r="BH39" s="184" t="str">
        <f t="shared" si="13"/>
        <v/>
      </c>
      <c r="BI39" s="184"/>
      <c r="BJ39" s="184"/>
      <c r="BK39" s="184"/>
      <c r="BL39" s="184"/>
      <c r="BM39" s="184"/>
      <c r="BN39" s="184" t="str">
        <f t="shared" si="14"/>
        <v/>
      </c>
      <c r="BO39" s="184"/>
      <c r="BP39" s="184"/>
      <c r="BQ39" s="184"/>
      <c r="BR39" s="184"/>
      <c r="BS39" s="185"/>
      <c r="BV39" s="87" t="str">
        <f t="shared" si="10"/>
        <v/>
      </c>
      <c r="BW39" s="88"/>
      <c r="BX39" s="88"/>
      <c r="BY39" s="88"/>
      <c r="BZ39" s="88"/>
      <c r="CA39" s="89"/>
      <c r="CB39" s="6" t="str">
        <f t="shared" si="1"/>
        <v/>
      </c>
    </row>
    <row r="40" spans="1:80" ht="15" customHeight="1" x14ac:dyDescent="0.25">
      <c r="A40" s="2"/>
      <c r="B40" s="208"/>
      <c r="C40" s="209"/>
      <c r="D40" s="209"/>
      <c r="E40" s="209"/>
      <c r="F40" s="209"/>
      <c r="G40" s="209"/>
      <c r="H40" s="209"/>
      <c r="I40" s="209"/>
      <c r="J40" s="210"/>
      <c r="K40" s="2"/>
      <c r="L40" s="217"/>
      <c r="M40" s="218"/>
      <c r="N40" s="218"/>
      <c r="O40" s="218"/>
      <c r="P40" s="218"/>
      <c r="Q40" s="218"/>
      <c r="R40" s="218"/>
      <c r="S40" s="218"/>
      <c r="T40" s="219"/>
      <c r="U40" s="2"/>
      <c r="V40" s="116"/>
      <c r="W40" s="117"/>
      <c r="X40" s="117"/>
      <c r="Y40" s="117"/>
      <c r="Z40" s="117"/>
      <c r="AA40" s="118"/>
      <c r="AB40" s="116"/>
      <c r="AC40" s="117"/>
      <c r="AD40" s="117"/>
      <c r="AE40" s="117"/>
      <c r="AF40" s="117"/>
      <c r="AG40" s="118"/>
      <c r="AH40" s="116"/>
      <c r="AI40" s="117"/>
      <c r="AJ40" s="117"/>
      <c r="AK40" s="117"/>
      <c r="AL40" s="117"/>
      <c r="AM40" s="118"/>
      <c r="AN40" s="116"/>
      <c r="AO40" s="117"/>
      <c r="AP40" s="117"/>
      <c r="AQ40" s="117"/>
      <c r="AR40" s="117"/>
      <c r="AS40" s="118"/>
      <c r="AT40" s="2"/>
      <c r="AV40" s="183" t="str">
        <f t="shared" si="11"/>
        <v/>
      </c>
      <c r="AW40" s="184"/>
      <c r="AX40" s="184"/>
      <c r="AY40" s="184"/>
      <c r="AZ40" s="184"/>
      <c r="BA40" s="184"/>
      <c r="BB40" s="184" t="str">
        <f t="shared" si="12"/>
        <v/>
      </c>
      <c r="BC40" s="184"/>
      <c r="BD40" s="184"/>
      <c r="BE40" s="184"/>
      <c r="BF40" s="184"/>
      <c r="BG40" s="184"/>
      <c r="BH40" s="184" t="str">
        <f t="shared" si="13"/>
        <v/>
      </c>
      <c r="BI40" s="184"/>
      <c r="BJ40" s="184"/>
      <c r="BK40" s="184"/>
      <c r="BL40" s="184"/>
      <c r="BM40" s="184"/>
      <c r="BN40" s="184" t="str">
        <f t="shared" si="14"/>
        <v/>
      </c>
      <c r="BO40" s="184"/>
      <c r="BP40" s="184"/>
      <c r="BQ40" s="184"/>
      <c r="BR40" s="184"/>
      <c r="BS40" s="185"/>
      <c r="BV40" s="87" t="str">
        <f t="shared" si="10"/>
        <v/>
      </c>
      <c r="BW40" s="88"/>
      <c r="BX40" s="88"/>
      <c r="BY40" s="88"/>
      <c r="BZ40" s="88"/>
      <c r="CA40" s="89"/>
      <c r="CB40" s="6" t="str">
        <f t="shared" si="1"/>
        <v/>
      </c>
    </row>
    <row r="41" spans="1:80" ht="15" customHeight="1" x14ac:dyDescent="0.25">
      <c r="A41" s="2"/>
      <c r="B41" s="208"/>
      <c r="C41" s="209"/>
      <c r="D41" s="209"/>
      <c r="E41" s="209"/>
      <c r="F41" s="209"/>
      <c r="G41" s="209"/>
      <c r="H41" s="209"/>
      <c r="I41" s="209"/>
      <c r="J41" s="210"/>
      <c r="K41" s="2"/>
      <c r="L41" s="217"/>
      <c r="M41" s="218"/>
      <c r="N41" s="218"/>
      <c r="O41" s="218"/>
      <c r="P41" s="218"/>
      <c r="Q41" s="218"/>
      <c r="R41" s="218"/>
      <c r="S41" s="218"/>
      <c r="T41" s="219"/>
      <c r="U41" s="2"/>
      <c r="V41" s="116"/>
      <c r="W41" s="117"/>
      <c r="X41" s="117"/>
      <c r="Y41" s="117"/>
      <c r="Z41" s="117"/>
      <c r="AA41" s="118"/>
      <c r="AB41" s="116"/>
      <c r="AC41" s="117"/>
      <c r="AD41" s="117"/>
      <c r="AE41" s="117"/>
      <c r="AF41" s="117"/>
      <c r="AG41" s="118"/>
      <c r="AH41" s="116"/>
      <c r="AI41" s="117"/>
      <c r="AJ41" s="117"/>
      <c r="AK41" s="117"/>
      <c r="AL41" s="117"/>
      <c r="AM41" s="118"/>
      <c r="AN41" s="116"/>
      <c r="AO41" s="117"/>
      <c r="AP41" s="117"/>
      <c r="AQ41" s="117"/>
      <c r="AR41" s="117"/>
      <c r="AS41" s="118"/>
      <c r="AT41" s="2"/>
      <c r="AV41" s="183" t="str">
        <f t="shared" si="11"/>
        <v/>
      </c>
      <c r="AW41" s="184"/>
      <c r="AX41" s="184"/>
      <c r="AY41" s="184"/>
      <c r="AZ41" s="184"/>
      <c r="BA41" s="184"/>
      <c r="BB41" s="184" t="str">
        <f t="shared" si="12"/>
        <v/>
      </c>
      <c r="BC41" s="184"/>
      <c r="BD41" s="184"/>
      <c r="BE41" s="184"/>
      <c r="BF41" s="184"/>
      <c r="BG41" s="184"/>
      <c r="BH41" s="184" t="str">
        <f t="shared" si="13"/>
        <v/>
      </c>
      <c r="BI41" s="184"/>
      <c r="BJ41" s="184"/>
      <c r="BK41" s="184"/>
      <c r="BL41" s="184"/>
      <c r="BM41" s="184"/>
      <c r="BN41" s="184" t="str">
        <f t="shared" si="14"/>
        <v/>
      </c>
      <c r="BO41" s="184"/>
      <c r="BP41" s="184"/>
      <c r="BQ41" s="184"/>
      <c r="BR41" s="184"/>
      <c r="BS41" s="185"/>
      <c r="BV41" s="87" t="str">
        <f t="shared" si="10"/>
        <v/>
      </c>
      <c r="BW41" s="88"/>
      <c r="BX41" s="88"/>
      <c r="BY41" s="88"/>
      <c r="BZ41" s="88"/>
      <c r="CA41" s="89"/>
      <c r="CB41" s="6" t="str">
        <f t="shared" si="1"/>
        <v/>
      </c>
    </row>
    <row r="42" spans="1:80" ht="15" customHeight="1" x14ac:dyDescent="0.25">
      <c r="A42" s="2"/>
      <c r="B42" s="211"/>
      <c r="C42" s="212"/>
      <c r="D42" s="212"/>
      <c r="E42" s="212"/>
      <c r="F42" s="212"/>
      <c r="G42" s="212"/>
      <c r="H42" s="212"/>
      <c r="I42" s="212"/>
      <c r="J42" s="213"/>
      <c r="K42" s="2"/>
      <c r="L42" s="220"/>
      <c r="M42" s="221"/>
      <c r="N42" s="221"/>
      <c r="O42" s="221"/>
      <c r="P42" s="221"/>
      <c r="Q42" s="221"/>
      <c r="R42" s="221"/>
      <c r="S42" s="221"/>
      <c r="T42" s="222"/>
      <c r="U42" s="2"/>
      <c r="V42" s="116"/>
      <c r="W42" s="117"/>
      <c r="X42" s="117"/>
      <c r="Y42" s="117"/>
      <c r="Z42" s="117"/>
      <c r="AA42" s="118"/>
      <c r="AB42" s="116"/>
      <c r="AC42" s="117"/>
      <c r="AD42" s="117"/>
      <c r="AE42" s="117"/>
      <c r="AF42" s="117"/>
      <c r="AG42" s="118"/>
      <c r="AH42" s="116"/>
      <c r="AI42" s="117"/>
      <c r="AJ42" s="117"/>
      <c r="AK42" s="117"/>
      <c r="AL42" s="117"/>
      <c r="AM42" s="118"/>
      <c r="AN42" s="116"/>
      <c r="AO42" s="117"/>
      <c r="AP42" s="117"/>
      <c r="AQ42" s="117"/>
      <c r="AR42" s="117"/>
      <c r="AS42" s="118"/>
      <c r="AT42" s="2"/>
      <c r="AV42" s="183" t="str">
        <f t="shared" si="11"/>
        <v/>
      </c>
      <c r="AW42" s="184"/>
      <c r="AX42" s="184"/>
      <c r="AY42" s="184"/>
      <c r="AZ42" s="184"/>
      <c r="BA42" s="184"/>
      <c r="BB42" s="184" t="str">
        <f t="shared" si="12"/>
        <v/>
      </c>
      <c r="BC42" s="184"/>
      <c r="BD42" s="184"/>
      <c r="BE42" s="184"/>
      <c r="BF42" s="184"/>
      <c r="BG42" s="184"/>
      <c r="BH42" s="184" t="str">
        <f t="shared" si="13"/>
        <v/>
      </c>
      <c r="BI42" s="184"/>
      <c r="BJ42" s="184"/>
      <c r="BK42" s="184"/>
      <c r="BL42" s="184"/>
      <c r="BM42" s="184"/>
      <c r="BN42" s="184" t="str">
        <f t="shared" si="14"/>
        <v/>
      </c>
      <c r="BO42" s="184"/>
      <c r="BP42" s="184"/>
      <c r="BQ42" s="184"/>
      <c r="BR42" s="184"/>
      <c r="BS42" s="185"/>
      <c r="BV42" s="87" t="str">
        <f t="shared" si="10"/>
        <v/>
      </c>
      <c r="BW42" s="88"/>
      <c r="BX42" s="88"/>
      <c r="BY42" s="88"/>
      <c r="BZ42" s="88"/>
      <c r="CA42" s="89"/>
      <c r="CB42" s="6" t="str">
        <f t="shared" si="1"/>
        <v/>
      </c>
    </row>
    <row r="43" spans="1:80" ht="15" customHeight="1" x14ac:dyDescent="0.25">
      <c r="A43" s="2"/>
      <c r="B43" s="195" t="s">
        <v>109</v>
      </c>
      <c r="C43" s="196"/>
      <c r="D43" s="196"/>
      <c r="E43" s="196"/>
      <c r="F43" s="196"/>
      <c r="G43" s="196"/>
      <c r="H43" s="196"/>
      <c r="I43" s="196"/>
      <c r="J43" s="197"/>
      <c r="K43" s="2"/>
      <c r="L43" s="195" t="s">
        <v>109</v>
      </c>
      <c r="M43" s="196"/>
      <c r="N43" s="196"/>
      <c r="O43" s="196"/>
      <c r="P43" s="196"/>
      <c r="Q43" s="196"/>
      <c r="R43" s="196"/>
      <c r="S43" s="196"/>
      <c r="T43" s="197"/>
      <c r="U43" s="2"/>
      <c r="V43" s="116"/>
      <c r="W43" s="117"/>
      <c r="X43" s="117"/>
      <c r="Y43" s="117"/>
      <c r="Z43" s="117"/>
      <c r="AA43" s="118"/>
      <c r="AB43" s="116"/>
      <c r="AC43" s="117"/>
      <c r="AD43" s="117"/>
      <c r="AE43" s="117"/>
      <c r="AF43" s="117"/>
      <c r="AG43" s="118"/>
      <c r="AH43" s="116"/>
      <c r="AI43" s="117"/>
      <c r="AJ43" s="117"/>
      <c r="AK43" s="117"/>
      <c r="AL43" s="117"/>
      <c r="AM43" s="118"/>
      <c r="AN43" s="116"/>
      <c r="AO43" s="117"/>
      <c r="AP43" s="117"/>
      <c r="AQ43" s="117"/>
      <c r="AR43" s="117"/>
      <c r="AS43" s="118"/>
      <c r="AT43" s="2"/>
      <c r="AV43" s="183" t="str">
        <f t="shared" si="11"/>
        <v/>
      </c>
      <c r="AW43" s="184"/>
      <c r="AX43" s="184"/>
      <c r="AY43" s="184"/>
      <c r="AZ43" s="184"/>
      <c r="BA43" s="184"/>
      <c r="BB43" s="184" t="str">
        <f t="shared" si="12"/>
        <v/>
      </c>
      <c r="BC43" s="184"/>
      <c r="BD43" s="184"/>
      <c r="BE43" s="184"/>
      <c r="BF43" s="184"/>
      <c r="BG43" s="184"/>
      <c r="BH43" s="184" t="str">
        <f t="shared" si="13"/>
        <v/>
      </c>
      <c r="BI43" s="184"/>
      <c r="BJ43" s="184"/>
      <c r="BK43" s="184"/>
      <c r="BL43" s="184"/>
      <c r="BM43" s="184"/>
      <c r="BN43" s="184" t="str">
        <f t="shared" si="14"/>
        <v/>
      </c>
      <c r="BO43" s="184"/>
      <c r="BP43" s="184"/>
      <c r="BQ43" s="184"/>
      <c r="BR43" s="184"/>
      <c r="BS43" s="185"/>
      <c r="BV43" s="87" t="str">
        <f t="shared" si="10"/>
        <v/>
      </c>
      <c r="BW43" s="88"/>
      <c r="BX43" s="88"/>
      <c r="BY43" s="88"/>
      <c r="BZ43" s="88"/>
      <c r="CA43" s="89"/>
      <c r="CB43" s="6" t="str">
        <f t="shared" si="1"/>
        <v/>
      </c>
    </row>
    <row r="44" spans="1:80" ht="15" customHeight="1" x14ac:dyDescent="0.25">
      <c r="A44" s="2"/>
      <c r="B44" s="2"/>
      <c r="C44" s="2"/>
      <c r="D44" s="2"/>
      <c r="E44" s="2"/>
      <c r="F44" s="2"/>
      <c r="G44" s="2"/>
      <c r="H44" s="2"/>
      <c r="I44" s="2"/>
      <c r="J44" s="2"/>
      <c r="K44" s="2"/>
      <c r="L44" s="2"/>
      <c r="M44" s="2"/>
      <c r="N44" s="2"/>
      <c r="O44" s="2"/>
      <c r="P44" s="2"/>
      <c r="Q44" s="2"/>
      <c r="R44" s="2"/>
      <c r="S44" s="2"/>
      <c r="T44" s="2"/>
      <c r="U44" s="2"/>
      <c r="V44" s="116"/>
      <c r="W44" s="117"/>
      <c r="X44" s="117"/>
      <c r="Y44" s="117"/>
      <c r="Z44" s="117"/>
      <c r="AA44" s="118"/>
      <c r="AB44" s="116"/>
      <c r="AC44" s="117"/>
      <c r="AD44" s="117"/>
      <c r="AE44" s="117"/>
      <c r="AF44" s="117"/>
      <c r="AG44" s="118"/>
      <c r="AH44" s="116"/>
      <c r="AI44" s="117"/>
      <c r="AJ44" s="117"/>
      <c r="AK44" s="117"/>
      <c r="AL44" s="117"/>
      <c r="AM44" s="118"/>
      <c r="AN44" s="116"/>
      <c r="AO44" s="117"/>
      <c r="AP44" s="117"/>
      <c r="AQ44" s="117"/>
      <c r="AR44" s="117"/>
      <c r="AS44" s="118"/>
      <c r="AT44" s="2"/>
      <c r="AV44" s="183" t="str">
        <f t="shared" si="11"/>
        <v/>
      </c>
      <c r="AW44" s="184"/>
      <c r="AX44" s="184"/>
      <c r="AY44" s="184"/>
      <c r="AZ44" s="184"/>
      <c r="BA44" s="184"/>
      <c r="BB44" s="184" t="str">
        <f t="shared" si="12"/>
        <v/>
      </c>
      <c r="BC44" s="184"/>
      <c r="BD44" s="184"/>
      <c r="BE44" s="184"/>
      <c r="BF44" s="184"/>
      <c r="BG44" s="184"/>
      <c r="BH44" s="184" t="str">
        <f t="shared" si="13"/>
        <v/>
      </c>
      <c r="BI44" s="184"/>
      <c r="BJ44" s="184"/>
      <c r="BK44" s="184"/>
      <c r="BL44" s="184"/>
      <c r="BM44" s="184"/>
      <c r="BN44" s="184" t="str">
        <f t="shared" si="14"/>
        <v/>
      </c>
      <c r="BO44" s="184"/>
      <c r="BP44" s="184"/>
      <c r="BQ44" s="184"/>
      <c r="BR44" s="184"/>
      <c r="BS44" s="185"/>
      <c r="BV44" s="87" t="str">
        <f t="shared" si="10"/>
        <v/>
      </c>
      <c r="BW44" s="88"/>
      <c r="BX44" s="88"/>
      <c r="BY44" s="88"/>
      <c r="BZ44" s="88"/>
      <c r="CA44" s="89"/>
      <c r="CB44" s="6" t="str">
        <f t="shared" si="1"/>
        <v/>
      </c>
    </row>
    <row r="45" spans="1:80" ht="15" customHeight="1" x14ac:dyDescent="0.25">
      <c r="A45" s="2"/>
      <c r="B45" s="2"/>
      <c r="C45" s="2"/>
      <c r="D45" s="2"/>
      <c r="E45" s="2"/>
      <c r="F45" s="2"/>
      <c r="G45" s="2"/>
      <c r="H45" s="2"/>
      <c r="I45" s="2"/>
      <c r="J45" s="2"/>
      <c r="K45" s="2"/>
      <c r="L45" s="2"/>
      <c r="M45" s="2"/>
      <c r="N45" s="2"/>
      <c r="O45" s="2"/>
      <c r="P45" s="2"/>
      <c r="Q45" s="2"/>
      <c r="R45" s="2"/>
      <c r="S45" s="2"/>
      <c r="T45" s="2"/>
      <c r="U45" s="2"/>
      <c r="V45" s="116"/>
      <c r="W45" s="117"/>
      <c r="X45" s="117"/>
      <c r="Y45" s="117"/>
      <c r="Z45" s="117"/>
      <c r="AA45" s="118"/>
      <c r="AB45" s="116"/>
      <c r="AC45" s="117"/>
      <c r="AD45" s="117"/>
      <c r="AE45" s="117"/>
      <c r="AF45" s="117"/>
      <c r="AG45" s="118"/>
      <c r="AH45" s="116"/>
      <c r="AI45" s="117"/>
      <c r="AJ45" s="117"/>
      <c r="AK45" s="117"/>
      <c r="AL45" s="117"/>
      <c r="AM45" s="118"/>
      <c r="AN45" s="116"/>
      <c r="AO45" s="117"/>
      <c r="AP45" s="117"/>
      <c r="AQ45" s="117"/>
      <c r="AR45" s="117"/>
      <c r="AS45" s="118"/>
      <c r="AT45" s="2"/>
      <c r="AV45" s="183" t="str">
        <f t="shared" si="11"/>
        <v/>
      </c>
      <c r="AW45" s="184"/>
      <c r="AX45" s="184"/>
      <c r="AY45" s="184"/>
      <c r="AZ45" s="184"/>
      <c r="BA45" s="184"/>
      <c r="BB45" s="184" t="str">
        <f t="shared" si="12"/>
        <v/>
      </c>
      <c r="BC45" s="184"/>
      <c r="BD45" s="184"/>
      <c r="BE45" s="184"/>
      <c r="BF45" s="184"/>
      <c r="BG45" s="184"/>
      <c r="BH45" s="184" t="str">
        <f t="shared" si="13"/>
        <v/>
      </c>
      <c r="BI45" s="184"/>
      <c r="BJ45" s="184"/>
      <c r="BK45" s="184"/>
      <c r="BL45" s="184"/>
      <c r="BM45" s="184"/>
      <c r="BN45" s="184" t="str">
        <f t="shared" si="14"/>
        <v/>
      </c>
      <c r="BO45" s="184"/>
      <c r="BP45" s="184"/>
      <c r="BQ45" s="184"/>
      <c r="BR45" s="184"/>
      <c r="BS45" s="185"/>
      <c r="BV45" s="87" t="str">
        <f t="shared" si="10"/>
        <v/>
      </c>
      <c r="BW45" s="88"/>
      <c r="BX45" s="88"/>
      <c r="BY45" s="88"/>
      <c r="BZ45" s="88"/>
      <c r="CA45" s="89"/>
      <c r="CB45" s="6" t="str">
        <f t="shared" si="1"/>
        <v/>
      </c>
    </row>
    <row r="46" spans="1:80" ht="15" customHeight="1" x14ac:dyDescent="0.25">
      <c r="A46" s="2"/>
      <c r="B46" s="2"/>
      <c r="C46" s="2"/>
      <c r="D46" s="2"/>
      <c r="E46" s="2"/>
      <c r="F46" s="2"/>
      <c r="G46" s="2"/>
      <c r="H46" s="2"/>
      <c r="I46" s="2"/>
      <c r="J46" s="2"/>
      <c r="K46" s="2"/>
      <c r="L46" s="2"/>
      <c r="M46" s="2"/>
      <c r="N46" s="2"/>
      <c r="O46" s="2"/>
      <c r="P46" s="2"/>
      <c r="Q46" s="2"/>
      <c r="R46" s="2"/>
      <c r="S46" s="2"/>
      <c r="T46" s="2"/>
      <c r="U46" s="2"/>
      <c r="V46" s="116"/>
      <c r="W46" s="117"/>
      <c r="X46" s="117"/>
      <c r="Y46" s="117"/>
      <c r="Z46" s="117"/>
      <c r="AA46" s="118"/>
      <c r="AB46" s="116"/>
      <c r="AC46" s="117"/>
      <c r="AD46" s="117"/>
      <c r="AE46" s="117"/>
      <c r="AF46" s="117"/>
      <c r="AG46" s="118"/>
      <c r="AH46" s="116"/>
      <c r="AI46" s="117"/>
      <c r="AJ46" s="117"/>
      <c r="AK46" s="117"/>
      <c r="AL46" s="117"/>
      <c r="AM46" s="118"/>
      <c r="AN46" s="116"/>
      <c r="AO46" s="117"/>
      <c r="AP46" s="117"/>
      <c r="AQ46" s="117"/>
      <c r="AR46" s="117"/>
      <c r="AS46" s="118"/>
      <c r="AT46" s="2"/>
      <c r="AV46" s="183" t="str">
        <f t="shared" si="11"/>
        <v/>
      </c>
      <c r="AW46" s="184"/>
      <c r="AX46" s="184"/>
      <c r="AY46" s="184"/>
      <c r="AZ46" s="184"/>
      <c r="BA46" s="184"/>
      <c r="BB46" s="184" t="str">
        <f t="shared" si="12"/>
        <v/>
      </c>
      <c r="BC46" s="184"/>
      <c r="BD46" s="184"/>
      <c r="BE46" s="184"/>
      <c r="BF46" s="184"/>
      <c r="BG46" s="184"/>
      <c r="BH46" s="184" t="str">
        <f t="shared" si="13"/>
        <v/>
      </c>
      <c r="BI46" s="184"/>
      <c r="BJ46" s="184"/>
      <c r="BK46" s="184"/>
      <c r="BL46" s="184"/>
      <c r="BM46" s="184"/>
      <c r="BN46" s="184" t="str">
        <f t="shared" si="14"/>
        <v/>
      </c>
      <c r="BO46" s="184"/>
      <c r="BP46" s="184"/>
      <c r="BQ46" s="184"/>
      <c r="BR46" s="184"/>
      <c r="BS46" s="185"/>
      <c r="BV46" s="87" t="str">
        <f t="shared" si="10"/>
        <v/>
      </c>
      <c r="BW46" s="88"/>
      <c r="BX46" s="88"/>
      <c r="BY46" s="88"/>
      <c r="BZ46" s="88"/>
      <c r="CA46" s="89"/>
      <c r="CB46" s="6" t="str">
        <f t="shared" si="1"/>
        <v/>
      </c>
    </row>
    <row r="47" spans="1:80" ht="15" customHeight="1" x14ac:dyDescent="0.25">
      <c r="A47" s="2"/>
      <c r="B47" s="2"/>
      <c r="C47" s="2"/>
      <c r="D47" s="2"/>
      <c r="E47" s="2"/>
      <c r="F47" s="2"/>
      <c r="G47" s="2"/>
      <c r="H47" s="2"/>
      <c r="I47" s="2"/>
      <c r="J47" s="2"/>
      <c r="K47" s="2"/>
      <c r="L47" s="2"/>
      <c r="M47" s="2"/>
      <c r="N47" s="2"/>
      <c r="O47" s="2"/>
      <c r="P47" s="2"/>
      <c r="Q47" s="2"/>
      <c r="R47" s="2"/>
      <c r="S47" s="2"/>
      <c r="T47" s="2"/>
      <c r="U47" s="2"/>
      <c r="V47" s="116"/>
      <c r="W47" s="117"/>
      <c r="X47" s="117"/>
      <c r="Y47" s="117"/>
      <c r="Z47" s="117"/>
      <c r="AA47" s="118"/>
      <c r="AB47" s="116"/>
      <c r="AC47" s="117"/>
      <c r="AD47" s="117"/>
      <c r="AE47" s="117"/>
      <c r="AF47" s="117"/>
      <c r="AG47" s="118"/>
      <c r="AH47" s="116"/>
      <c r="AI47" s="117"/>
      <c r="AJ47" s="117"/>
      <c r="AK47" s="117"/>
      <c r="AL47" s="117"/>
      <c r="AM47" s="118"/>
      <c r="AN47" s="116"/>
      <c r="AO47" s="117"/>
      <c r="AP47" s="117"/>
      <c r="AQ47" s="117"/>
      <c r="AR47" s="117"/>
      <c r="AS47" s="118"/>
      <c r="AT47" s="2"/>
      <c r="AV47" s="183" t="str">
        <f t="shared" si="11"/>
        <v/>
      </c>
      <c r="AW47" s="184"/>
      <c r="AX47" s="184"/>
      <c r="AY47" s="184"/>
      <c r="AZ47" s="184"/>
      <c r="BA47" s="184"/>
      <c r="BB47" s="184" t="str">
        <f t="shared" si="12"/>
        <v/>
      </c>
      <c r="BC47" s="184"/>
      <c r="BD47" s="184"/>
      <c r="BE47" s="184"/>
      <c r="BF47" s="184"/>
      <c r="BG47" s="184"/>
      <c r="BH47" s="184" t="str">
        <f t="shared" si="13"/>
        <v/>
      </c>
      <c r="BI47" s="184"/>
      <c r="BJ47" s="184"/>
      <c r="BK47" s="184"/>
      <c r="BL47" s="184"/>
      <c r="BM47" s="184"/>
      <c r="BN47" s="184" t="str">
        <f t="shared" si="14"/>
        <v/>
      </c>
      <c r="BO47" s="184"/>
      <c r="BP47" s="184"/>
      <c r="BQ47" s="184"/>
      <c r="BR47" s="184"/>
      <c r="BS47" s="185"/>
      <c r="BV47" s="87" t="str">
        <f t="shared" ref="BV47:BV59" si="15">IF($AN38="", "", $AN38)</f>
        <v/>
      </c>
      <c r="BW47" s="88"/>
      <c r="BX47" s="88"/>
      <c r="BY47" s="88"/>
      <c r="BZ47" s="88"/>
      <c r="CA47" s="89"/>
      <c r="CB47" s="6" t="str">
        <f t="shared" si="1"/>
        <v/>
      </c>
    </row>
    <row r="48" spans="1:80" ht="15" customHeight="1" x14ac:dyDescent="0.25">
      <c r="A48" s="2"/>
      <c r="B48" s="198" t="s">
        <v>114</v>
      </c>
      <c r="C48" s="199"/>
      <c r="D48" s="199"/>
      <c r="E48" s="199"/>
      <c r="F48" s="199"/>
      <c r="G48" s="199"/>
      <c r="H48" s="199"/>
      <c r="I48" s="199"/>
      <c r="J48" s="199"/>
      <c r="K48" s="199"/>
      <c r="L48" s="199"/>
      <c r="M48" s="199"/>
      <c r="N48" s="199"/>
      <c r="O48" s="199"/>
      <c r="P48" s="199"/>
      <c r="Q48" s="199"/>
      <c r="R48" s="199"/>
      <c r="S48" s="199"/>
      <c r="T48" s="200"/>
      <c r="U48" s="2"/>
      <c r="V48" s="116"/>
      <c r="W48" s="117"/>
      <c r="X48" s="117"/>
      <c r="Y48" s="117"/>
      <c r="Z48" s="117"/>
      <c r="AA48" s="118"/>
      <c r="AB48" s="116"/>
      <c r="AC48" s="117"/>
      <c r="AD48" s="117"/>
      <c r="AE48" s="117"/>
      <c r="AF48" s="117"/>
      <c r="AG48" s="118"/>
      <c r="AH48" s="116"/>
      <c r="AI48" s="117"/>
      <c r="AJ48" s="117"/>
      <c r="AK48" s="117"/>
      <c r="AL48" s="117"/>
      <c r="AM48" s="118"/>
      <c r="AN48" s="116"/>
      <c r="AO48" s="117"/>
      <c r="AP48" s="117"/>
      <c r="AQ48" s="117"/>
      <c r="AR48" s="117"/>
      <c r="AS48" s="118"/>
      <c r="AT48" s="2"/>
      <c r="AV48" s="183" t="str">
        <f t="shared" si="11"/>
        <v/>
      </c>
      <c r="AW48" s="184"/>
      <c r="AX48" s="184"/>
      <c r="AY48" s="184"/>
      <c r="AZ48" s="184"/>
      <c r="BA48" s="184"/>
      <c r="BB48" s="184" t="str">
        <f t="shared" si="12"/>
        <v/>
      </c>
      <c r="BC48" s="184"/>
      <c r="BD48" s="184"/>
      <c r="BE48" s="184"/>
      <c r="BF48" s="184"/>
      <c r="BG48" s="184"/>
      <c r="BH48" s="184" t="str">
        <f t="shared" si="13"/>
        <v/>
      </c>
      <c r="BI48" s="184"/>
      <c r="BJ48" s="184"/>
      <c r="BK48" s="184"/>
      <c r="BL48" s="184"/>
      <c r="BM48" s="184"/>
      <c r="BN48" s="184" t="str">
        <f t="shared" si="14"/>
        <v/>
      </c>
      <c r="BO48" s="184"/>
      <c r="BP48" s="184"/>
      <c r="BQ48" s="184"/>
      <c r="BR48" s="184"/>
      <c r="BS48" s="185"/>
      <c r="BV48" s="87" t="str">
        <f t="shared" si="15"/>
        <v/>
      </c>
      <c r="BW48" s="88"/>
      <c r="BX48" s="88"/>
      <c r="BY48" s="88"/>
      <c r="BZ48" s="88"/>
      <c r="CA48" s="89"/>
      <c r="CB48" s="6" t="str">
        <f t="shared" si="1"/>
        <v/>
      </c>
    </row>
    <row r="49" spans="1:80" ht="15" customHeight="1" x14ac:dyDescent="0.25">
      <c r="A49" s="2"/>
      <c r="B49" s="201"/>
      <c r="C49" s="202"/>
      <c r="D49" s="202"/>
      <c r="E49" s="202"/>
      <c r="F49" s="202"/>
      <c r="G49" s="202"/>
      <c r="H49" s="202"/>
      <c r="I49" s="202"/>
      <c r="J49" s="202"/>
      <c r="K49" s="202"/>
      <c r="L49" s="202"/>
      <c r="M49" s="202"/>
      <c r="N49" s="202"/>
      <c r="O49" s="202"/>
      <c r="P49" s="202"/>
      <c r="Q49" s="202"/>
      <c r="R49" s="202"/>
      <c r="S49" s="202"/>
      <c r="T49" s="203"/>
      <c r="U49" s="2"/>
      <c r="V49" s="116"/>
      <c r="W49" s="117"/>
      <c r="X49" s="117"/>
      <c r="Y49" s="117"/>
      <c r="Z49" s="117"/>
      <c r="AA49" s="118"/>
      <c r="AB49" s="116"/>
      <c r="AC49" s="117"/>
      <c r="AD49" s="117"/>
      <c r="AE49" s="117"/>
      <c r="AF49" s="117"/>
      <c r="AG49" s="118"/>
      <c r="AH49" s="116"/>
      <c r="AI49" s="117"/>
      <c r="AJ49" s="117"/>
      <c r="AK49" s="117"/>
      <c r="AL49" s="117"/>
      <c r="AM49" s="118"/>
      <c r="AN49" s="116"/>
      <c r="AO49" s="117"/>
      <c r="AP49" s="117"/>
      <c r="AQ49" s="117"/>
      <c r="AR49" s="117"/>
      <c r="AS49" s="118"/>
      <c r="AT49" s="2"/>
      <c r="AV49" s="183" t="str">
        <f t="shared" si="11"/>
        <v/>
      </c>
      <c r="AW49" s="184"/>
      <c r="AX49" s="184"/>
      <c r="AY49" s="184"/>
      <c r="AZ49" s="184"/>
      <c r="BA49" s="184"/>
      <c r="BB49" s="184" t="str">
        <f t="shared" si="12"/>
        <v/>
      </c>
      <c r="BC49" s="184"/>
      <c r="BD49" s="184"/>
      <c r="BE49" s="184"/>
      <c r="BF49" s="184"/>
      <c r="BG49" s="184"/>
      <c r="BH49" s="184" t="str">
        <f t="shared" si="13"/>
        <v/>
      </c>
      <c r="BI49" s="184"/>
      <c r="BJ49" s="184"/>
      <c r="BK49" s="184"/>
      <c r="BL49" s="184"/>
      <c r="BM49" s="184"/>
      <c r="BN49" s="184" t="str">
        <f t="shared" si="14"/>
        <v/>
      </c>
      <c r="BO49" s="184"/>
      <c r="BP49" s="184"/>
      <c r="BQ49" s="184"/>
      <c r="BR49" s="184"/>
      <c r="BS49" s="185"/>
      <c r="BV49" s="87" t="str">
        <f t="shared" si="15"/>
        <v/>
      </c>
      <c r="BW49" s="88"/>
      <c r="BX49" s="88"/>
      <c r="BY49" s="88"/>
      <c r="BZ49" s="88"/>
      <c r="CA49" s="89"/>
      <c r="CB49" s="6" t="str">
        <f t="shared" si="1"/>
        <v/>
      </c>
    </row>
    <row r="50" spans="1:80" ht="15" customHeight="1" x14ac:dyDescent="0.25">
      <c r="A50" s="2"/>
      <c r="B50" s="2"/>
      <c r="C50" s="2"/>
      <c r="D50" s="2"/>
      <c r="E50" s="2"/>
      <c r="F50" s="2"/>
      <c r="G50" s="2"/>
      <c r="H50" s="2"/>
      <c r="I50" s="2"/>
      <c r="J50" s="2"/>
      <c r="K50" s="2"/>
      <c r="L50" s="2"/>
      <c r="M50" s="2"/>
      <c r="N50" s="2"/>
      <c r="O50" s="2"/>
      <c r="P50" s="2"/>
      <c r="Q50" s="2"/>
      <c r="R50" s="2"/>
      <c r="S50" s="2"/>
      <c r="T50" s="2"/>
      <c r="U50" s="2"/>
      <c r="V50" s="116"/>
      <c r="W50" s="117"/>
      <c r="X50" s="117"/>
      <c r="Y50" s="117"/>
      <c r="Z50" s="117"/>
      <c r="AA50" s="118"/>
      <c r="AB50" s="116"/>
      <c r="AC50" s="117"/>
      <c r="AD50" s="117"/>
      <c r="AE50" s="117"/>
      <c r="AF50" s="117"/>
      <c r="AG50" s="118"/>
      <c r="AH50" s="116"/>
      <c r="AI50" s="117"/>
      <c r="AJ50" s="117"/>
      <c r="AK50" s="117"/>
      <c r="AL50" s="117"/>
      <c r="AM50" s="118"/>
      <c r="AN50" s="113"/>
      <c r="AO50" s="114"/>
      <c r="AP50" s="114"/>
      <c r="AQ50" s="114"/>
      <c r="AR50" s="114"/>
      <c r="AS50" s="115"/>
      <c r="AT50" s="2"/>
      <c r="AV50" s="183" t="str">
        <f t="shared" si="11"/>
        <v/>
      </c>
      <c r="AW50" s="184"/>
      <c r="AX50" s="184"/>
      <c r="AY50" s="184"/>
      <c r="AZ50" s="184"/>
      <c r="BA50" s="184"/>
      <c r="BB50" s="184" t="str">
        <f t="shared" si="12"/>
        <v/>
      </c>
      <c r="BC50" s="184"/>
      <c r="BD50" s="184"/>
      <c r="BE50" s="184"/>
      <c r="BF50" s="184"/>
      <c r="BG50" s="184"/>
      <c r="BH50" s="184" t="str">
        <f t="shared" si="13"/>
        <v/>
      </c>
      <c r="BI50" s="184"/>
      <c r="BJ50" s="184"/>
      <c r="BK50" s="184"/>
      <c r="BL50" s="184"/>
      <c r="BM50" s="184"/>
      <c r="BN50" s="184" t="str">
        <f t="shared" si="14"/>
        <v/>
      </c>
      <c r="BO50" s="184"/>
      <c r="BP50" s="184"/>
      <c r="BQ50" s="184"/>
      <c r="BR50" s="184"/>
      <c r="BS50" s="185"/>
      <c r="BV50" s="87" t="str">
        <f t="shared" si="15"/>
        <v/>
      </c>
      <c r="BW50" s="88"/>
      <c r="BX50" s="88"/>
      <c r="BY50" s="88"/>
      <c r="BZ50" s="88"/>
      <c r="CA50" s="89"/>
      <c r="CB50" s="6" t="str">
        <f t="shared" si="1"/>
        <v/>
      </c>
    </row>
    <row r="51" spans="1:80" ht="15" customHeight="1" x14ac:dyDescent="0.25">
      <c r="A51" s="2"/>
      <c r="B51" s="195" t="s">
        <v>61</v>
      </c>
      <c r="C51" s="196"/>
      <c r="D51" s="196"/>
      <c r="E51" s="196"/>
      <c r="F51" s="196"/>
      <c r="G51" s="196"/>
      <c r="H51" s="196"/>
      <c r="I51" s="196"/>
      <c r="J51" s="196"/>
      <c r="K51" s="196"/>
      <c r="L51" s="196"/>
      <c r="M51" s="196"/>
      <c r="N51" s="196"/>
      <c r="O51" s="196"/>
      <c r="P51" s="196"/>
      <c r="Q51" s="196"/>
      <c r="R51" s="196"/>
      <c r="S51" s="196"/>
      <c r="T51" s="197"/>
      <c r="U51" s="2"/>
      <c r="V51" s="116"/>
      <c r="W51" s="117"/>
      <c r="X51" s="117"/>
      <c r="Y51" s="117"/>
      <c r="Z51" s="117"/>
      <c r="AA51" s="118"/>
      <c r="AB51" s="116"/>
      <c r="AC51" s="117"/>
      <c r="AD51" s="117"/>
      <c r="AE51" s="117"/>
      <c r="AF51" s="117"/>
      <c r="AG51" s="118"/>
      <c r="AH51" s="116"/>
      <c r="AI51" s="117"/>
      <c r="AJ51" s="117"/>
      <c r="AK51" s="117"/>
      <c r="AL51" s="117"/>
      <c r="AM51" s="118"/>
      <c r="AN51" s="2"/>
      <c r="AO51" s="2"/>
      <c r="AP51" s="2"/>
      <c r="AQ51" s="2"/>
      <c r="AR51" s="2"/>
      <c r="AS51" s="2"/>
      <c r="AT51" s="2"/>
      <c r="AV51" s="183" t="str">
        <f t="shared" si="11"/>
        <v/>
      </c>
      <c r="AW51" s="184"/>
      <c r="AX51" s="184"/>
      <c r="AY51" s="184"/>
      <c r="AZ51" s="184"/>
      <c r="BA51" s="184"/>
      <c r="BB51" s="184" t="str">
        <f t="shared" si="12"/>
        <v/>
      </c>
      <c r="BC51" s="184"/>
      <c r="BD51" s="184"/>
      <c r="BE51" s="184"/>
      <c r="BF51" s="184"/>
      <c r="BG51" s="184"/>
      <c r="BH51" s="184" t="str">
        <f t="shared" si="13"/>
        <v/>
      </c>
      <c r="BI51" s="184"/>
      <c r="BJ51" s="184"/>
      <c r="BK51" s="184"/>
      <c r="BL51" s="184"/>
      <c r="BM51" s="184"/>
      <c r="BN51" s="184" t="str">
        <f t="shared" si="14"/>
        <v/>
      </c>
      <c r="BO51" s="184"/>
      <c r="BP51" s="184"/>
      <c r="BQ51" s="184"/>
      <c r="BR51" s="184"/>
      <c r="BS51" s="185"/>
      <c r="BV51" s="87" t="str">
        <f t="shared" si="15"/>
        <v/>
      </c>
      <c r="BW51" s="88"/>
      <c r="BX51" s="88"/>
      <c r="BY51" s="88"/>
      <c r="BZ51" s="88"/>
      <c r="CA51" s="89"/>
      <c r="CB51" s="6" t="str">
        <f t="shared" si="1"/>
        <v/>
      </c>
    </row>
    <row r="52" spans="1:80" ht="15" customHeight="1" x14ac:dyDescent="0.25">
      <c r="A52" s="2"/>
      <c r="B52" s="180"/>
      <c r="C52" s="181"/>
      <c r="D52" s="181"/>
      <c r="E52" s="181"/>
      <c r="F52" s="181"/>
      <c r="G52" s="181"/>
      <c r="H52" s="181"/>
      <c r="I52" s="181"/>
      <c r="J52" s="181"/>
      <c r="K52" s="181"/>
      <c r="L52" s="181"/>
      <c r="M52" s="181"/>
      <c r="N52" s="181"/>
      <c r="O52" s="181"/>
      <c r="P52" s="181"/>
      <c r="Q52" s="181"/>
      <c r="R52" s="181"/>
      <c r="S52" s="181"/>
      <c r="T52" s="182"/>
      <c r="U52" s="2"/>
      <c r="V52" s="113"/>
      <c r="W52" s="114"/>
      <c r="X52" s="114"/>
      <c r="Y52" s="114"/>
      <c r="Z52" s="114"/>
      <c r="AA52" s="115"/>
      <c r="AB52" s="113"/>
      <c r="AC52" s="114"/>
      <c r="AD52" s="114"/>
      <c r="AE52" s="114"/>
      <c r="AF52" s="114"/>
      <c r="AG52" s="115"/>
      <c r="AH52" s="113"/>
      <c r="AI52" s="114"/>
      <c r="AJ52" s="114"/>
      <c r="AK52" s="114"/>
      <c r="AL52" s="114"/>
      <c r="AM52" s="115"/>
      <c r="AN52" s="2"/>
      <c r="AO52" s="2"/>
      <c r="AP52" s="2"/>
      <c r="AQ52" s="2"/>
      <c r="AR52" s="2"/>
      <c r="AS52" s="2"/>
      <c r="AT52" s="2"/>
      <c r="AV52" s="156" t="str">
        <f t="shared" si="11"/>
        <v/>
      </c>
      <c r="AW52" s="157"/>
      <c r="AX52" s="157"/>
      <c r="AY52" s="157"/>
      <c r="AZ52" s="157"/>
      <c r="BA52" s="157"/>
      <c r="BB52" s="157" t="str">
        <f t="shared" si="12"/>
        <v/>
      </c>
      <c r="BC52" s="157"/>
      <c r="BD52" s="157"/>
      <c r="BE52" s="157"/>
      <c r="BF52" s="157"/>
      <c r="BG52" s="157"/>
      <c r="BH52" s="157" t="str">
        <f t="shared" si="13"/>
        <v/>
      </c>
      <c r="BI52" s="157"/>
      <c r="BJ52" s="157"/>
      <c r="BK52" s="157"/>
      <c r="BL52" s="157"/>
      <c r="BM52" s="157"/>
      <c r="BN52" s="157" t="str">
        <f t="shared" si="14"/>
        <v/>
      </c>
      <c r="BO52" s="157"/>
      <c r="BP52" s="157"/>
      <c r="BQ52" s="157"/>
      <c r="BR52" s="157"/>
      <c r="BS52" s="158"/>
      <c r="BV52" s="87" t="str">
        <f t="shared" si="15"/>
        <v/>
      </c>
      <c r="BW52" s="88"/>
      <c r="BX52" s="88"/>
      <c r="BY52" s="88"/>
      <c r="BZ52" s="88"/>
      <c r="CA52" s="89"/>
      <c r="CB52" s="6" t="str">
        <f t="shared" si="1"/>
        <v/>
      </c>
    </row>
    <row r="53" spans="1:80" ht="15" customHeight="1" x14ac:dyDescent="0.25">
      <c r="A53" s="2"/>
      <c r="B53" s="183"/>
      <c r="C53" s="184"/>
      <c r="D53" s="184"/>
      <c r="E53" s="184"/>
      <c r="F53" s="184"/>
      <c r="G53" s="184"/>
      <c r="H53" s="184"/>
      <c r="I53" s="184"/>
      <c r="J53" s="184"/>
      <c r="K53" s="184"/>
      <c r="L53" s="184"/>
      <c r="M53" s="184"/>
      <c r="N53" s="184"/>
      <c r="O53" s="184"/>
      <c r="P53" s="184"/>
      <c r="Q53" s="184"/>
      <c r="R53" s="184"/>
      <c r="S53" s="184"/>
      <c r="T53" s="185"/>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BV53" s="87" t="str">
        <f t="shared" si="15"/>
        <v/>
      </c>
      <c r="BW53" s="88"/>
      <c r="BX53" s="88"/>
      <c r="BY53" s="88"/>
      <c r="BZ53" s="88"/>
      <c r="CA53" s="89"/>
      <c r="CB53" s="6" t="str">
        <f t="shared" si="1"/>
        <v/>
      </c>
    </row>
    <row r="54" spans="1:80" ht="15" customHeight="1" x14ac:dyDescent="0.25">
      <c r="A54" s="2"/>
      <c r="B54" s="183"/>
      <c r="C54" s="184"/>
      <c r="D54" s="184"/>
      <c r="E54" s="184"/>
      <c r="F54" s="184"/>
      <c r="G54" s="184"/>
      <c r="H54" s="184"/>
      <c r="I54" s="184"/>
      <c r="J54" s="184"/>
      <c r="K54" s="184"/>
      <c r="L54" s="184"/>
      <c r="M54" s="184"/>
      <c r="N54" s="184"/>
      <c r="O54" s="184"/>
      <c r="P54" s="184"/>
      <c r="Q54" s="184"/>
      <c r="R54" s="184"/>
      <c r="S54" s="184"/>
      <c r="T54" s="185"/>
      <c r="U54" s="2"/>
      <c r="V54" s="147" t="s">
        <v>66</v>
      </c>
      <c r="W54" s="148"/>
      <c r="X54" s="148"/>
      <c r="Y54" s="148"/>
      <c r="Z54" s="148"/>
      <c r="AA54" s="149"/>
      <c r="AB54" s="2"/>
      <c r="AC54" s="2"/>
      <c r="AD54" s="195" t="s">
        <v>59</v>
      </c>
      <c r="AE54" s="196"/>
      <c r="AF54" s="196"/>
      <c r="AG54" s="196"/>
      <c r="AH54" s="196"/>
      <c r="AI54" s="196"/>
      <c r="AJ54" s="196"/>
      <c r="AK54" s="196"/>
      <c r="AL54" s="196"/>
      <c r="AM54" s="196"/>
      <c r="AN54" s="196"/>
      <c r="AO54" s="196"/>
      <c r="AP54" s="196"/>
      <c r="AQ54" s="196"/>
      <c r="AR54" s="196"/>
      <c r="AS54" s="197"/>
      <c r="AT54" s="2"/>
      <c r="BV54" s="87" t="str">
        <f t="shared" si="15"/>
        <v/>
      </c>
      <c r="BW54" s="88"/>
      <c r="BX54" s="88"/>
      <c r="BY54" s="88"/>
      <c r="BZ54" s="88"/>
      <c r="CA54" s="89"/>
      <c r="CB54" s="6" t="str">
        <f t="shared" si="1"/>
        <v/>
      </c>
    </row>
    <row r="55" spans="1:80" ht="15" customHeight="1" x14ac:dyDescent="0.25">
      <c r="A55" s="2"/>
      <c r="B55" s="183"/>
      <c r="C55" s="184"/>
      <c r="D55" s="184"/>
      <c r="E55" s="184"/>
      <c r="F55" s="184"/>
      <c r="G55" s="184"/>
      <c r="H55" s="184"/>
      <c r="I55" s="184"/>
      <c r="J55" s="184"/>
      <c r="K55" s="184"/>
      <c r="L55" s="184"/>
      <c r="M55" s="184"/>
      <c r="N55" s="184"/>
      <c r="O55" s="184"/>
      <c r="P55" s="184"/>
      <c r="Q55" s="184"/>
      <c r="R55" s="184"/>
      <c r="S55" s="184"/>
      <c r="T55" s="185"/>
      <c r="U55" s="2"/>
      <c r="V55" s="150"/>
      <c r="W55" s="151"/>
      <c r="X55" s="151"/>
      <c r="Y55" s="151"/>
      <c r="Z55" s="151"/>
      <c r="AA55" s="152"/>
      <c r="AB55" s="2"/>
      <c r="AC55" s="2"/>
      <c r="AD55" s="180"/>
      <c r="AE55" s="181"/>
      <c r="AF55" s="181"/>
      <c r="AG55" s="181"/>
      <c r="AH55" s="181"/>
      <c r="AI55" s="181"/>
      <c r="AJ55" s="181"/>
      <c r="AK55" s="181"/>
      <c r="AL55" s="181"/>
      <c r="AM55" s="181"/>
      <c r="AN55" s="181"/>
      <c r="AO55" s="181"/>
      <c r="AP55" s="181"/>
      <c r="AQ55" s="181"/>
      <c r="AR55" s="181"/>
      <c r="AS55" s="182"/>
      <c r="AT55" s="2"/>
      <c r="BV55" s="87" t="str">
        <f t="shared" si="15"/>
        <v/>
      </c>
      <c r="BW55" s="88"/>
      <c r="BX55" s="88"/>
      <c r="BY55" s="88"/>
      <c r="BZ55" s="88"/>
      <c r="CA55" s="89"/>
      <c r="CB55" s="6" t="str">
        <f t="shared" si="1"/>
        <v/>
      </c>
    </row>
    <row r="56" spans="1:80" ht="15" customHeight="1" x14ac:dyDescent="0.25">
      <c r="A56" s="2"/>
      <c r="B56" s="183"/>
      <c r="C56" s="184"/>
      <c r="D56" s="184"/>
      <c r="E56" s="184"/>
      <c r="F56" s="184"/>
      <c r="G56" s="184"/>
      <c r="H56" s="184"/>
      <c r="I56" s="184"/>
      <c r="J56" s="184"/>
      <c r="K56" s="184"/>
      <c r="L56" s="184"/>
      <c r="M56" s="184"/>
      <c r="N56" s="184"/>
      <c r="O56" s="184"/>
      <c r="P56" s="184"/>
      <c r="Q56" s="184"/>
      <c r="R56" s="184"/>
      <c r="S56" s="184"/>
      <c r="T56" s="185"/>
      <c r="U56" s="2"/>
      <c r="V56" s="150"/>
      <c r="W56" s="151"/>
      <c r="X56" s="151"/>
      <c r="Y56" s="151"/>
      <c r="Z56" s="151"/>
      <c r="AA56" s="152"/>
      <c r="AB56" s="2"/>
      <c r="AC56" s="2"/>
      <c r="AD56" s="183"/>
      <c r="AE56" s="184"/>
      <c r="AF56" s="184"/>
      <c r="AG56" s="184"/>
      <c r="AH56" s="184"/>
      <c r="AI56" s="184"/>
      <c r="AJ56" s="184"/>
      <c r="AK56" s="184"/>
      <c r="AL56" s="184"/>
      <c r="AM56" s="184"/>
      <c r="AN56" s="184"/>
      <c r="AO56" s="184"/>
      <c r="AP56" s="184"/>
      <c r="AQ56" s="184"/>
      <c r="AR56" s="184"/>
      <c r="AS56" s="185"/>
      <c r="AT56" s="2"/>
      <c r="BV56" s="87" t="str">
        <f t="shared" si="15"/>
        <v/>
      </c>
      <c r="BW56" s="88"/>
      <c r="BX56" s="88"/>
      <c r="BY56" s="88"/>
      <c r="BZ56" s="88"/>
      <c r="CA56" s="89"/>
      <c r="CB56" s="6" t="str">
        <f t="shared" si="1"/>
        <v/>
      </c>
    </row>
    <row r="57" spans="1:80" ht="15" customHeight="1" x14ac:dyDescent="0.25">
      <c r="A57" s="2"/>
      <c r="B57" s="183"/>
      <c r="C57" s="184"/>
      <c r="D57" s="184"/>
      <c r="E57" s="184"/>
      <c r="F57" s="184"/>
      <c r="G57" s="184"/>
      <c r="H57" s="184"/>
      <c r="I57" s="184"/>
      <c r="J57" s="184"/>
      <c r="K57" s="184"/>
      <c r="L57" s="184"/>
      <c r="M57" s="184"/>
      <c r="N57" s="184"/>
      <c r="O57" s="184"/>
      <c r="P57" s="184"/>
      <c r="Q57" s="184"/>
      <c r="R57" s="184"/>
      <c r="S57" s="184"/>
      <c r="T57" s="185"/>
      <c r="U57" s="2"/>
      <c r="V57" s="150"/>
      <c r="W57" s="151"/>
      <c r="X57" s="151"/>
      <c r="Y57" s="151"/>
      <c r="Z57" s="151"/>
      <c r="AA57" s="152"/>
      <c r="AB57" s="2"/>
      <c r="AC57" s="2"/>
      <c r="AD57" s="183"/>
      <c r="AE57" s="184"/>
      <c r="AF57" s="184"/>
      <c r="AG57" s="184"/>
      <c r="AH57" s="184"/>
      <c r="AI57" s="184"/>
      <c r="AJ57" s="184"/>
      <c r="AK57" s="184"/>
      <c r="AL57" s="184"/>
      <c r="AM57" s="184"/>
      <c r="AN57" s="184"/>
      <c r="AO57" s="184"/>
      <c r="AP57" s="184"/>
      <c r="AQ57" s="184"/>
      <c r="AR57" s="184"/>
      <c r="AS57" s="185"/>
      <c r="AT57" s="2"/>
      <c r="BV57" s="87" t="str">
        <f t="shared" si="15"/>
        <v/>
      </c>
      <c r="BW57" s="88"/>
      <c r="BX57" s="88"/>
      <c r="BY57" s="88"/>
      <c r="BZ57" s="88"/>
      <c r="CA57" s="89"/>
      <c r="CB57" s="6" t="str">
        <f t="shared" si="1"/>
        <v/>
      </c>
    </row>
    <row r="58" spans="1:80" ht="15" customHeight="1" x14ac:dyDescent="0.25">
      <c r="A58" s="2"/>
      <c r="B58" s="156"/>
      <c r="C58" s="157"/>
      <c r="D58" s="157"/>
      <c r="E58" s="157"/>
      <c r="F58" s="157"/>
      <c r="G58" s="157"/>
      <c r="H58" s="157"/>
      <c r="I58" s="157"/>
      <c r="J58" s="157"/>
      <c r="K58" s="157"/>
      <c r="L58" s="157"/>
      <c r="M58" s="157"/>
      <c r="N58" s="157"/>
      <c r="O58" s="157"/>
      <c r="P58" s="157"/>
      <c r="Q58" s="157"/>
      <c r="R58" s="157"/>
      <c r="S58" s="157"/>
      <c r="T58" s="158"/>
      <c r="U58" s="2"/>
      <c r="V58" s="150"/>
      <c r="W58" s="151"/>
      <c r="X58" s="151"/>
      <c r="Y58" s="151"/>
      <c r="Z58" s="151"/>
      <c r="AA58" s="152"/>
      <c r="AB58" s="2"/>
      <c r="AC58" s="2"/>
      <c r="AD58" s="183"/>
      <c r="AE58" s="184"/>
      <c r="AF58" s="184"/>
      <c r="AG58" s="184"/>
      <c r="AH58" s="184"/>
      <c r="AI58" s="184"/>
      <c r="AJ58" s="184"/>
      <c r="AK58" s="184"/>
      <c r="AL58" s="184"/>
      <c r="AM58" s="184"/>
      <c r="AN58" s="184"/>
      <c r="AO58" s="184"/>
      <c r="AP58" s="184"/>
      <c r="AQ58" s="184"/>
      <c r="AR58" s="184"/>
      <c r="AS58" s="185"/>
      <c r="AT58" s="2"/>
      <c r="BV58" s="87" t="str">
        <f t="shared" si="15"/>
        <v/>
      </c>
      <c r="BW58" s="88"/>
      <c r="BX58" s="88"/>
      <c r="BY58" s="88"/>
      <c r="BZ58" s="88"/>
      <c r="CA58" s="89"/>
      <c r="CB58" s="6" t="str">
        <f t="shared" si="1"/>
        <v/>
      </c>
    </row>
    <row r="59" spans="1:80" ht="15" customHeight="1" x14ac:dyDescent="0.25">
      <c r="A59" s="2"/>
      <c r="B59" s="195" t="s">
        <v>113</v>
      </c>
      <c r="C59" s="196"/>
      <c r="D59" s="196"/>
      <c r="E59" s="196"/>
      <c r="F59" s="196"/>
      <c r="G59" s="196"/>
      <c r="H59" s="196"/>
      <c r="I59" s="196"/>
      <c r="J59" s="196"/>
      <c r="K59" s="196"/>
      <c r="L59" s="196"/>
      <c r="M59" s="196"/>
      <c r="N59" s="196"/>
      <c r="O59" s="196"/>
      <c r="P59" s="196"/>
      <c r="Q59" s="196"/>
      <c r="R59" s="196"/>
      <c r="S59" s="196"/>
      <c r="T59" s="197"/>
      <c r="U59" s="2"/>
      <c r="V59" s="150"/>
      <c r="W59" s="151"/>
      <c r="X59" s="151"/>
      <c r="Y59" s="151"/>
      <c r="Z59" s="151"/>
      <c r="AA59" s="152"/>
      <c r="AB59" s="2"/>
      <c r="AC59" s="2"/>
      <c r="AD59" s="156"/>
      <c r="AE59" s="157"/>
      <c r="AF59" s="157"/>
      <c r="AG59" s="157"/>
      <c r="AH59" s="157"/>
      <c r="AI59" s="157"/>
      <c r="AJ59" s="157"/>
      <c r="AK59" s="157"/>
      <c r="AL59" s="157"/>
      <c r="AM59" s="157"/>
      <c r="AN59" s="157"/>
      <c r="AO59" s="157"/>
      <c r="AP59" s="157"/>
      <c r="AQ59" s="157"/>
      <c r="AR59" s="157"/>
      <c r="AS59" s="158"/>
      <c r="AT59" s="2"/>
      <c r="BV59" s="90" t="str">
        <f t="shared" si="15"/>
        <v/>
      </c>
      <c r="BW59" s="91"/>
      <c r="BX59" s="91"/>
      <c r="BY59" s="91"/>
      <c r="BZ59" s="91"/>
      <c r="CA59" s="92"/>
      <c r="CB59" s="7" t="str">
        <f t="shared" si="1"/>
        <v/>
      </c>
    </row>
    <row r="60" spans="1:80" ht="15" customHeight="1" x14ac:dyDescent="0.25">
      <c r="A60" s="2"/>
      <c r="B60" s="2"/>
      <c r="C60" s="2"/>
      <c r="D60" s="2"/>
      <c r="E60" s="2"/>
      <c r="F60" s="2"/>
      <c r="G60" s="2"/>
      <c r="H60" s="2"/>
      <c r="I60" s="2"/>
      <c r="J60" s="2"/>
      <c r="K60" s="2"/>
      <c r="L60" s="2"/>
      <c r="M60" s="2"/>
      <c r="N60" s="2"/>
      <c r="O60" s="2"/>
      <c r="P60" s="2"/>
      <c r="Q60" s="2"/>
      <c r="R60" s="2"/>
      <c r="S60" s="2"/>
      <c r="T60" s="2"/>
      <c r="U60" s="2"/>
      <c r="V60" s="150"/>
      <c r="W60" s="151"/>
      <c r="X60" s="151"/>
      <c r="Y60" s="151"/>
      <c r="Z60" s="151"/>
      <c r="AA60" s="152"/>
      <c r="AB60" s="2"/>
      <c r="AC60" s="2"/>
      <c r="AD60" s="2"/>
      <c r="AE60" s="2"/>
      <c r="AF60" s="2"/>
      <c r="AG60" s="2"/>
      <c r="AH60" s="2"/>
      <c r="AI60" s="2"/>
      <c r="AJ60" s="2"/>
      <c r="AK60" s="2"/>
      <c r="AL60" s="2"/>
      <c r="AM60" s="2"/>
      <c r="AN60" s="2"/>
      <c r="AO60" s="2"/>
      <c r="AP60" s="2"/>
      <c r="AQ60" s="2"/>
      <c r="AR60" s="2"/>
      <c r="AS60" s="2"/>
      <c r="AT60" s="2"/>
    </row>
    <row r="61" spans="1:80" ht="15" customHeight="1" x14ac:dyDescent="0.25">
      <c r="A61" s="2"/>
      <c r="B61" s="2"/>
      <c r="C61" s="2"/>
      <c r="D61" s="2"/>
      <c r="E61" s="2"/>
      <c r="F61" s="2"/>
      <c r="G61" s="2"/>
      <c r="H61" s="2"/>
      <c r="I61" s="2"/>
      <c r="J61" s="2"/>
      <c r="K61" s="2"/>
      <c r="L61" s="2"/>
      <c r="M61" s="2"/>
      <c r="N61" s="2"/>
      <c r="O61" s="2"/>
      <c r="P61" s="2"/>
      <c r="Q61" s="2"/>
      <c r="R61" s="2"/>
      <c r="S61" s="2"/>
      <c r="T61" s="2"/>
      <c r="U61" s="2"/>
      <c r="V61" s="150"/>
      <c r="W61" s="151"/>
      <c r="X61" s="151"/>
      <c r="Y61" s="151"/>
      <c r="Z61" s="151"/>
      <c r="AA61" s="152"/>
      <c r="AB61" s="2"/>
      <c r="AC61" s="2"/>
      <c r="AD61" s="186" t="s">
        <v>60</v>
      </c>
      <c r="AE61" s="187"/>
      <c r="AF61" s="187"/>
      <c r="AG61" s="187"/>
      <c r="AH61" s="187"/>
      <c r="AI61" s="187"/>
      <c r="AJ61" s="187"/>
      <c r="AK61" s="187"/>
      <c r="AL61" s="187"/>
      <c r="AM61" s="187"/>
      <c r="AN61" s="187"/>
      <c r="AO61" s="187"/>
      <c r="AP61" s="187"/>
      <c r="AQ61" s="187"/>
      <c r="AR61" s="187"/>
      <c r="AS61" s="188"/>
      <c r="AT61" s="2"/>
    </row>
    <row r="62" spans="1:80" ht="15" customHeight="1" x14ac:dyDescent="0.25">
      <c r="A62" s="2"/>
      <c r="B62" s="2"/>
      <c r="C62" s="2"/>
      <c r="D62" s="2"/>
      <c r="E62" s="2"/>
      <c r="F62" s="2"/>
      <c r="G62" s="2"/>
      <c r="H62" s="2"/>
      <c r="I62" s="2"/>
      <c r="J62" s="2"/>
      <c r="K62" s="2"/>
      <c r="L62" s="2"/>
      <c r="M62" s="2"/>
      <c r="N62" s="2"/>
      <c r="O62" s="2"/>
      <c r="P62" s="2"/>
      <c r="Q62" s="2"/>
      <c r="R62" s="2"/>
      <c r="S62" s="2"/>
      <c r="T62" s="2"/>
      <c r="U62" s="2"/>
      <c r="V62" s="153"/>
      <c r="W62" s="154"/>
      <c r="X62" s="154"/>
      <c r="Y62" s="154"/>
      <c r="Z62" s="154"/>
      <c r="AA62" s="155"/>
      <c r="AB62" s="2"/>
      <c r="AC62" s="2"/>
      <c r="AD62" s="189"/>
      <c r="AE62" s="190"/>
      <c r="AF62" s="190"/>
      <c r="AG62" s="190"/>
      <c r="AH62" s="190"/>
      <c r="AI62" s="190"/>
      <c r="AJ62" s="190"/>
      <c r="AK62" s="190"/>
      <c r="AL62" s="190"/>
      <c r="AM62" s="190"/>
      <c r="AN62" s="190"/>
      <c r="AO62" s="190"/>
      <c r="AP62" s="190"/>
      <c r="AQ62" s="190"/>
      <c r="AR62" s="190"/>
      <c r="AS62" s="191"/>
      <c r="AT62" s="2"/>
    </row>
    <row r="63" spans="1:80" ht="1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row>
    <row r="64" spans="1:80" ht="1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row>
    <row r="65" spans="1:46" ht="15" customHeight="1" x14ac:dyDescent="0.25">
      <c r="A65" s="2"/>
      <c r="B65" s="204" t="s">
        <v>62</v>
      </c>
      <c r="C65" s="204"/>
      <c r="D65" s="204"/>
      <c r="E65" s="204"/>
      <c r="F65" s="204"/>
      <c r="G65" s="204"/>
      <c r="H65" s="204"/>
      <c r="I65" s="204"/>
      <c r="J65" s="204"/>
      <c r="K65" s="204"/>
      <c r="L65" s="204"/>
      <c r="M65" s="204"/>
      <c r="N65" s="204"/>
      <c r="O65" s="204"/>
      <c r="P65" s="204"/>
      <c r="Q65" s="204"/>
      <c r="R65" s="204"/>
      <c r="S65" s="204"/>
      <c r="T65" s="204"/>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spans="1:46" ht="1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sheetData>
  <sheetProtection algorithmName="SHA-512" hashValue="WfxjSHdfBc1T7/bV9sAnKI2g/pNZXRJwzK9ie7o2psiqOYteh6bjCRoTUjGz+YiOLIIuYU2bDzGO+qUKWvmMAw==" saltValue="G2AIyWpCRfmmZc9mJEo4pw==" spinCount="100000" sheet="1" objects="1" scenarios="1"/>
  <mergeCells count="322">
    <mergeCell ref="AV43:BA43"/>
    <mergeCell ref="BB43:BG43"/>
    <mergeCell ref="BH43:BM43"/>
    <mergeCell ref="B51:T51"/>
    <mergeCell ref="BN51:BS51"/>
    <mergeCell ref="AV52:BA52"/>
    <mergeCell ref="BB52:BG52"/>
    <mergeCell ref="BH52:BM52"/>
    <mergeCell ref="BN52:BS52"/>
    <mergeCell ref="AV49:BA49"/>
    <mergeCell ref="BB49:BG49"/>
    <mergeCell ref="BH49:BM49"/>
    <mergeCell ref="BN49:BS49"/>
    <mergeCell ref="AV50:BA50"/>
    <mergeCell ref="BB50:BG50"/>
    <mergeCell ref="BH50:BM50"/>
    <mergeCell ref="BN50:BS50"/>
    <mergeCell ref="AV51:BA51"/>
    <mergeCell ref="BB51:BG51"/>
    <mergeCell ref="BH51:BM51"/>
    <mergeCell ref="R21:V21"/>
    <mergeCell ref="X21:AC21"/>
    <mergeCell ref="AE21:AJ21"/>
    <mergeCell ref="AL21:AS21"/>
    <mergeCell ref="BH37:BM37"/>
    <mergeCell ref="BN37:BS37"/>
    <mergeCell ref="AV38:BA38"/>
    <mergeCell ref="BB38:BG38"/>
    <mergeCell ref="BN43:BS43"/>
    <mergeCell ref="BH38:BM38"/>
    <mergeCell ref="BN38:BS38"/>
    <mergeCell ref="AV39:BA39"/>
    <mergeCell ref="BB39:BG39"/>
    <mergeCell ref="BH39:BM39"/>
    <mergeCell ref="BN39:BS39"/>
    <mergeCell ref="AV41:BA41"/>
    <mergeCell ref="BB41:BG41"/>
    <mergeCell ref="BH41:BM41"/>
    <mergeCell ref="BN41:BS41"/>
    <mergeCell ref="AV42:BA42"/>
    <mergeCell ref="BB42:BG42"/>
    <mergeCell ref="L35:T35"/>
    <mergeCell ref="L43:T43"/>
    <mergeCell ref="AV40:BA40"/>
    <mergeCell ref="AN36:AS36"/>
    <mergeCell ref="BH42:BM42"/>
    <mergeCell ref="BN42:BS42"/>
    <mergeCell ref="L36:T42"/>
    <mergeCell ref="B35:J35"/>
    <mergeCell ref="BN40:BS40"/>
    <mergeCell ref="L22:P22"/>
    <mergeCell ref="R22:V22"/>
    <mergeCell ref="X22:AC22"/>
    <mergeCell ref="AE22:AJ22"/>
    <mergeCell ref="AL22:AS22"/>
    <mergeCell ref="B25:I25"/>
    <mergeCell ref="BB40:BG40"/>
    <mergeCell ref="BH40:BM40"/>
    <mergeCell ref="AE32:AJ32"/>
    <mergeCell ref="AL32:AS32"/>
    <mergeCell ref="B33:I33"/>
    <mergeCell ref="B32:G32"/>
    <mergeCell ref="H32:I32"/>
    <mergeCell ref="BN48:BS48"/>
    <mergeCell ref="AV44:BA44"/>
    <mergeCell ref="BB44:BG44"/>
    <mergeCell ref="BH44:BM44"/>
    <mergeCell ref="BN44:BS44"/>
    <mergeCell ref="AV45:BA45"/>
    <mergeCell ref="BB45:BG45"/>
    <mergeCell ref="BH45:BM45"/>
    <mergeCell ref="BN45:BS45"/>
    <mergeCell ref="AV46:BA46"/>
    <mergeCell ref="BB46:BG46"/>
    <mergeCell ref="BH46:BM46"/>
    <mergeCell ref="BN46:BS46"/>
    <mergeCell ref="AV47:BA47"/>
    <mergeCell ref="BB47:BG47"/>
    <mergeCell ref="BH47:BM47"/>
    <mergeCell ref="BN47:BS47"/>
    <mergeCell ref="AV48:BA48"/>
    <mergeCell ref="BB48:BG48"/>
    <mergeCell ref="BH48:BM48"/>
    <mergeCell ref="B59:T59"/>
    <mergeCell ref="B52:T58"/>
    <mergeCell ref="B65:T65"/>
    <mergeCell ref="V38:AA38"/>
    <mergeCell ref="V39:AA39"/>
    <mergeCell ref="V40:AA40"/>
    <mergeCell ref="V41:AA41"/>
    <mergeCell ref="V42:AA42"/>
    <mergeCell ref="V43:AA43"/>
    <mergeCell ref="V44:AA44"/>
    <mergeCell ref="V45:AA45"/>
    <mergeCell ref="V46:AA46"/>
    <mergeCell ref="V47:AA47"/>
    <mergeCell ref="V48:AA48"/>
    <mergeCell ref="V49:AA49"/>
    <mergeCell ref="V50:AA50"/>
    <mergeCell ref="V51:AA51"/>
    <mergeCell ref="V54:AA62"/>
    <mergeCell ref="B36:J42"/>
    <mergeCell ref="V36:AA36"/>
    <mergeCell ref="B43:J43"/>
    <mergeCell ref="AD55:AS59"/>
    <mergeCell ref="AD61:AS62"/>
    <mergeCell ref="B12:AS12"/>
    <mergeCell ref="AB35:AG35"/>
    <mergeCell ref="AH35:AQ35"/>
    <mergeCell ref="AD54:AS54"/>
    <mergeCell ref="AB37:AG37"/>
    <mergeCell ref="AH37:AM37"/>
    <mergeCell ref="AN37:AS37"/>
    <mergeCell ref="V52:AA52"/>
    <mergeCell ref="AB38:AG38"/>
    <mergeCell ref="AB39:AG39"/>
    <mergeCell ref="AB40:AG40"/>
    <mergeCell ref="AB41:AG41"/>
    <mergeCell ref="AB42:AG42"/>
    <mergeCell ref="AB43:AG43"/>
    <mergeCell ref="AB44:AG44"/>
    <mergeCell ref="AB45:AG45"/>
    <mergeCell ref="AB46:AG46"/>
    <mergeCell ref="AB47:AG47"/>
    <mergeCell ref="AB48:AG48"/>
    <mergeCell ref="L20:P20"/>
    <mergeCell ref="R20:V20"/>
    <mergeCell ref="X20:AC20"/>
    <mergeCell ref="L19:P19"/>
    <mergeCell ref="R19:V19"/>
    <mergeCell ref="B2:AS3"/>
    <mergeCell ref="B5:AS5"/>
    <mergeCell ref="B7:G7"/>
    <mergeCell ref="H7:AS7"/>
    <mergeCell ref="B8:G8"/>
    <mergeCell ref="H8:AS8"/>
    <mergeCell ref="B9:AS9"/>
    <mergeCell ref="B10:AS10"/>
    <mergeCell ref="B11:AS11"/>
    <mergeCell ref="X19:AC19"/>
    <mergeCell ref="AE19:AJ19"/>
    <mergeCell ref="AL19:AS19"/>
    <mergeCell ref="CS17:CU17"/>
    <mergeCell ref="CW17:CY17"/>
    <mergeCell ref="X16:AC16"/>
    <mergeCell ref="AE16:AJ16"/>
    <mergeCell ref="AL16:AS16"/>
    <mergeCell ref="F17:I18"/>
    <mergeCell ref="B17:E18"/>
    <mergeCell ref="B13:AS15"/>
    <mergeCell ref="L18:P18"/>
    <mergeCell ref="R18:V18"/>
    <mergeCell ref="X18:AC18"/>
    <mergeCell ref="AE18:AJ18"/>
    <mergeCell ref="AL18:AS18"/>
    <mergeCell ref="L17:V17"/>
    <mergeCell ref="X17:AC17"/>
    <mergeCell ref="AE17:AJ17"/>
    <mergeCell ref="AL17:AS17"/>
    <mergeCell ref="BV14:CA14"/>
    <mergeCell ref="BV15:CA15"/>
    <mergeCell ref="BV16:CA16"/>
    <mergeCell ref="BV17:CA17"/>
    <mergeCell ref="BV18:CA18"/>
    <mergeCell ref="CH22:CI22"/>
    <mergeCell ref="L29:P29"/>
    <mergeCell ref="R29:V29"/>
    <mergeCell ref="X29:AC29"/>
    <mergeCell ref="AE29:AJ29"/>
    <mergeCell ref="AL29:AS29"/>
    <mergeCell ref="CH23:CI23"/>
    <mergeCell ref="CH19:CI19"/>
    <mergeCell ref="L28:P28"/>
    <mergeCell ref="R28:V28"/>
    <mergeCell ref="X28:AC28"/>
    <mergeCell ref="AE28:AJ28"/>
    <mergeCell ref="AL28:AS28"/>
    <mergeCell ref="CH20:CI20"/>
    <mergeCell ref="L27:P27"/>
    <mergeCell ref="R27:V27"/>
    <mergeCell ref="X27:AC27"/>
    <mergeCell ref="AE27:AJ27"/>
    <mergeCell ref="AL27:AS27"/>
    <mergeCell ref="CH21:CI21"/>
    <mergeCell ref="L26:P26"/>
    <mergeCell ref="R26:V26"/>
    <mergeCell ref="X26:AC26"/>
    <mergeCell ref="AE26:AJ26"/>
    <mergeCell ref="CH24:CI24"/>
    <mergeCell ref="L31:P31"/>
    <mergeCell ref="R31:V31"/>
    <mergeCell ref="X31:AC31"/>
    <mergeCell ref="AE31:AJ31"/>
    <mergeCell ref="AL31:AS31"/>
    <mergeCell ref="L30:P30"/>
    <mergeCell ref="R30:V30"/>
    <mergeCell ref="X30:AC30"/>
    <mergeCell ref="AE30:AJ30"/>
    <mergeCell ref="AL30:AS30"/>
    <mergeCell ref="AL26:AS26"/>
    <mergeCell ref="L25:P25"/>
    <mergeCell ref="R25:V25"/>
    <mergeCell ref="X25:AC25"/>
    <mergeCell ref="AE25:AJ25"/>
    <mergeCell ref="AL25:AS25"/>
    <mergeCell ref="L24:P24"/>
    <mergeCell ref="R24:V24"/>
    <mergeCell ref="BV2:CA2"/>
    <mergeCell ref="BV3:CA3"/>
    <mergeCell ref="BV4:CA4"/>
    <mergeCell ref="BV5:CA5"/>
    <mergeCell ref="BV6:CA6"/>
    <mergeCell ref="BV7:CA7"/>
    <mergeCell ref="BV20:CA20"/>
    <mergeCell ref="BV21:CA21"/>
    <mergeCell ref="BV31:CA31"/>
    <mergeCell ref="BV8:CA8"/>
    <mergeCell ref="BV9:CA9"/>
    <mergeCell ref="BV10:CA10"/>
    <mergeCell ref="BV11:CA11"/>
    <mergeCell ref="BV12:CA12"/>
    <mergeCell ref="BV13:CA13"/>
    <mergeCell ref="BV32:CA32"/>
    <mergeCell ref="BV33:CA33"/>
    <mergeCell ref="BV34:CA34"/>
    <mergeCell ref="BV35:CA35"/>
    <mergeCell ref="BV36:CA36"/>
    <mergeCell ref="BV37:CA37"/>
    <mergeCell ref="AN47:AS47"/>
    <mergeCell ref="AN48:AS48"/>
    <mergeCell ref="AN49:AS49"/>
    <mergeCell ref="AN41:AS41"/>
    <mergeCell ref="AN42:AS42"/>
    <mergeCell ref="AN43:AS43"/>
    <mergeCell ref="AN44:AS44"/>
    <mergeCell ref="AN45:AS45"/>
    <mergeCell ref="AN46:AS46"/>
    <mergeCell ref="BV38:CA38"/>
    <mergeCell ref="BV39:CA39"/>
    <mergeCell ref="BV40:CA40"/>
    <mergeCell ref="BV41:CA41"/>
    <mergeCell ref="BV42:CA42"/>
    <mergeCell ref="BV43:CA43"/>
    <mergeCell ref="BV44:CA44"/>
    <mergeCell ref="BV45:CA45"/>
    <mergeCell ref="BV46:CA46"/>
    <mergeCell ref="AN50:AS50"/>
    <mergeCell ref="BV19:CA19"/>
    <mergeCell ref="AB49:AG49"/>
    <mergeCell ref="AH38:AM38"/>
    <mergeCell ref="AH39:AM39"/>
    <mergeCell ref="AH40:AM40"/>
    <mergeCell ref="AH41:AM41"/>
    <mergeCell ref="AH42:AM42"/>
    <mergeCell ref="AH43:AM43"/>
    <mergeCell ref="AH44:AM44"/>
    <mergeCell ref="AH45:AM45"/>
    <mergeCell ref="AH46:AM46"/>
    <mergeCell ref="AH47:AM47"/>
    <mergeCell ref="AL24:AS24"/>
    <mergeCell ref="X23:AC23"/>
    <mergeCell ref="AE23:AJ23"/>
    <mergeCell ref="AL23:AS23"/>
    <mergeCell ref="AE20:AJ20"/>
    <mergeCell ref="AL20:AS20"/>
    <mergeCell ref="AV37:BA37"/>
    <mergeCell ref="BB37:BG37"/>
    <mergeCell ref="AN38:AS38"/>
    <mergeCell ref="AN39:AS39"/>
    <mergeCell ref="AN40:AS40"/>
    <mergeCell ref="L32:P32"/>
    <mergeCell ref="R32:V32"/>
    <mergeCell ref="X32:AC32"/>
    <mergeCell ref="AB52:AG52"/>
    <mergeCell ref="AH48:AM48"/>
    <mergeCell ref="AH49:AM49"/>
    <mergeCell ref="AH50:AM50"/>
    <mergeCell ref="AH51:AM51"/>
    <mergeCell ref="AH52:AM52"/>
    <mergeCell ref="V37:AA37"/>
    <mergeCell ref="B48:T49"/>
    <mergeCell ref="AB36:AG36"/>
    <mergeCell ref="AH36:AM36"/>
    <mergeCell ref="AB50:AG50"/>
    <mergeCell ref="AB51:AG51"/>
    <mergeCell ref="B30:G30"/>
    <mergeCell ref="H30:I30"/>
    <mergeCell ref="B27:G27"/>
    <mergeCell ref="H27:I27"/>
    <mergeCell ref="BV22:CA22"/>
    <mergeCell ref="BV23:CA23"/>
    <mergeCell ref="BV24:CA24"/>
    <mergeCell ref="BV25:CA25"/>
    <mergeCell ref="BV26:CA26"/>
    <mergeCell ref="BV27:CA27"/>
    <mergeCell ref="BV28:CA28"/>
    <mergeCell ref="BV29:CA29"/>
    <mergeCell ref="BV30:CA30"/>
    <mergeCell ref="B26:G26"/>
    <mergeCell ref="H26:I26"/>
    <mergeCell ref="B29:G29"/>
    <mergeCell ref="H29:I29"/>
    <mergeCell ref="B24:I24"/>
    <mergeCell ref="L23:P23"/>
    <mergeCell ref="R23:V23"/>
    <mergeCell ref="X24:AC24"/>
    <mergeCell ref="AE24:AJ24"/>
    <mergeCell ref="B20:I22"/>
    <mergeCell ref="L21:P21"/>
    <mergeCell ref="BV57:CA57"/>
    <mergeCell ref="BV58:CA58"/>
    <mergeCell ref="BV59:CA59"/>
    <mergeCell ref="BV47:CA47"/>
    <mergeCell ref="BV48:CA48"/>
    <mergeCell ref="BV49:CA49"/>
    <mergeCell ref="BV50:CA50"/>
    <mergeCell ref="BV51:CA51"/>
    <mergeCell ref="BV52:CA52"/>
    <mergeCell ref="BV53:CA53"/>
    <mergeCell ref="BV54:CA54"/>
    <mergeCell ref="BV55:CA55"/>
    <mergeCell ref="BV56:CA56"/>
  </mergeCells>
  <phoneticPr fontId="8" type="noConversion"/>
  <conditionalFormatting sqref="L18:P32 R18:V32">
    <cfRule type="expression" dxfId="22" priority="2">
      <formula>L18=$CS$8</formula>
    </cfRule>
    <cfRule type="expression" dxfId="21" priority="3">
      <formula>L18=$CS$7</formula>
    </cfRule>
    <cfRule type="expression" dxfId="20" priority="4">
      <formula>L18=$CS$6</formula>
    </cfRule>
    <cfRule type="expression" dxfId="19" priority="5">
      <formula>L18=$CS$5</formula>
    </cfRule>
    <cfRule type="expression" dxfId="18" priority="6">
      <formula>L18=$CS$4</formula>
    </cfRule>
    <cfRule type="expression" dxfId="17" priority="7">
      <formula>L18=$CS$3</formula>
    </cfRule>
  </conditionalFormatting>
  <conditionalFormatting sqref="V38:AS52">
    <cfRule type="expression" dxfId="16" priority="1">
      <formula>AV38="X"</formula>
    </cfRule>
  </conditionalFormatting>
  <dataValidations count="1">
    <dataValidation type="whole" allowBlank="1" showInputMessage="1" showErrorMessage="1" sqref="H29:I30 H26:I27 H32:I32" xr:uid="{00000000-0002-0000-0000-000000000000}">
      <formula1>0</formula1>
      <formula2>999</formula2>
    </dataValidation>
  </dataValidations>
  <hyperlinks>
    <hyperlink ref="AD61:AS62" r:id="rId1" display="Watch the demo on YouTube" xr:uid="{00000000-0004-0000-0000-000000000000}"/>
    <hyperlink ref="B36:J42" r:id="rId2" display="Click here for more info" xr:uid="{A04367A7-C04C-4393-958F-1E44958B0587}"/>
    <hyperlink ref="L36:T42" r:id="rId3" display="Click here for more info" xr:uid="{5D501B66-06B9-4355-BD1F-BB6D4B240087}"/>
  </hyperlinks>
  <pageMargins left="0.7" right="0.7" top="0.75" bottom="0.75" header="0.3" footer="0.3"/>
  <pageSetup paperSize="9" orientation="landscape"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GC35"/>
  <sheetViews>
    <sheetView zoomScaleNormal="100" workbookViewId="0">
      <pane xSplit="8" ySplit="6" topLeftCell="I7" activePane="bottomRight" state="frozen"/>
      <selection pane="topRight" activeCell="I1" sqref="I1"/>
      <selection pane="bottomLeft" activeCell="A7" sqref="A7"/>
      <selection pane="bottomRight"/>
    </sheetView>
  </sheetViews>
  <sheetFormatPr defaultColWidth="0" defaultRowHeight="15" zeroHeight="1" x14ac:dyDescent="0.25"/>
  <cols>
    <col min="1" max="1" width="2.85546875" style="1" customWidth="1"/>
    <col min="2" max="2" width="5.7109375" style="1" customWidth="1"/>
    <col min="3" max="3" width="14.28515625" style="1" customWidth="1"/>
    <col min="4" max="4" width="2.85546875" style="1" customWidth="1"/>
    <col min="5" max="5" width="14.28515625" style="1" customWidth="1"/>
    <col min="6" max="6" width="2.85546875" style="1" customWidth="1"/>
    <col min="7" max="7" width="22.85546875" style="1" customWidth="1"/>
    <col min="8" max="8" width="2.85546875" style="1" customWidth="1"/>
    <col min="9" max="10" width="8.5703125" style="1" customWidth="1"/>
    <col min="11" max="11" width="2.85546875" style="1" customWidth="1"/>
    <col min="12" max="13" width="8.5703125" style="1" customWidth="1"/>
    <col min="14" max="14" width="2.85546875" style="1" customWidth="1"/>
    <col min="15" max="16" width="8.5703125" style="1" customWidth="1"/>
    <col min="17" max="17" width="2.85546875" style="1" customWidth="1"/>
    <col min="18" max="19" width="8.5703125" style="1" customWidth="1"/>
    <col min="20" max="20" width="2.85546875" style="1" customWidth="1"/>
    <col min="21" max="22" width="8.5703125" style="1" customWidth="1"/>
    <col min="23" max="23" width="2.85546875" style="1" customWidth="1"/>
    <col min="24" max="25" width="8.5703125" style="1" customWidth="1"/>
    <col min="26" max="26" width="2.85546875" style="1" customWidth="1"/>
    <col min="27" max="28" width="8.5703125" style="1" customWidth="1"/>
    <col min="29" max="29" width="2.85546875" style="1" customWidth="1"/>
    <col min="30" max="31" width="8.5703125" style="1" customWidth="1"/>
    <col min="32" max="32" width="2.85546875" style="1" customWidth="1"/>
    <col min="33" max="34" width="8.5703125" style="1" customWidth="1"/>
    <col min="35" max="35" width="2.85546875" style="1" customWidth="1"/>
    <col min="36" max="37" width="8.5703125" style="1" customWidth="1"/>
    <col min="38" max="38" width="2.85546875" style="1" customWidth="1"/>
    <col min="39" max="40" width="8.5703125" style="1" customWidth="1"/>
    <col min="41" max="41" width="2.85546875" style="1" customWidth="1"/>
    <col min="42" max="43" width="8.5703125" style="1" customWidth="1"/>
    <col min="44" max="44" width="2.85546875" style="1" customWidth="1"/>
    <col min="45" max="46" width="8.5703125" style="1" customWidth="1"/>
    <col min="47" max="47" width="2.85546875" style="1" customWidth="1"/>
    <col min="48" max="49" width="8.5703125" style="1" customWidth="1"/>
    <col min="50" max="50" width="2.85546875" style="1" customWidth="1"/>
    <col min="51" max="52" width="8.5703125" style="1" customWidth="1"/>
    <col min="53" max="53" width="2.85546875" style="1" customWidth="1"/>
    <col min="54" max="55" width="8.5703125" style="1" customWidth="1"/>
    <col min="56" max="56" width="2.85546875" style="1" customWidth="1"/>
    <col min="57" max="58" width="8.5703125" style="1" customWidth="1"/>
    <col min="59" max="59" width="2.85546875" style="1" customWidth="1"/>
    <col min="60" max="61" width="8.5703125" style="1" customWidth="1"/>
    <col min="62" max="62" width="2.85546875" style="1" customWidth="1"/>
    <col min="63" max="64" width="8.5703125" style="1" customWidth="1"/>
    <col min="65" max="65" width="2.85546875" style="1" customWidth="1"/>
    <col min="66" max="67" width="8.5703125" style="1" customWidth="1"/>
    <col min="68" max="68" width="2.85546875" style="1" customWidth="1"/>
    <col min="69" max="70" width="8.5703125" style="1" customWidth="1"/>
    <col min="71" max="71" width="2.85546875" style="1" customWidth="1"/>
    <col min="72" max="73" width="8.5703125" style="1" customWidth="1"/>
    <col min="74" max="74" width="2.85546875" style="1" customWidth="1"/>
    <col min="75" max="76" width="8.5703125" style="1" customWidth="1"/>
    <col min="77" max="77" width="2.85546875" style="1" customWidth="1"/>
    <col min="78" max="79" width="8.5703125" style="1" customWidth="1"/>
    <col min="80" max="80" width="2.85546875" style="1" customWidth="1"/>
    <col min="81" max="82" width="8.5703125" style="1" customWidth="1"/>
    <col min="83" max="83" width="2.85546875" style="1" customWidth="1"/>
    <col min="84" max="85" width="8.5703125" style="1" customWidth="1"/>
    <col min="86" max="86" width="2.85546875" style="1" customWidth="1"/>
    <col min="87" max="88" width="8.5703125" style="1" customWidth="1"/>
    <col min="89" max="89" width="2.85546875" style="1" customWidth="1"/>
    <col min="90" max="91" width="8.5703125" style="1" customWidth="1"/>
    <col min="92" max="92" width="2.85546875" style="1" customWidth="1"/>
    <col min="93" max="94" width="8.5703125" style="1" customWidth="1"/>
    <col min="95" max="95" width="2.85546875" style="1" customWidth="1"/>
    <col min="96" max="97" width="8.5703125" style="1" customWidth="1"/>
    <col min="98" max="98" width="2.85546875" style="1" customWidth="1"/>
    <col min="99" max="100" width="8.5703125" style="1" customWidth="1"/>
    <col min="101" max="101" width="2.85546875" style="1" customWidth="1"/>
    <col min="102" max="103" width="8.5703125" style="1" customWidth="1"/>
    <col min="104" max="104" width="2.85546875" style="1" customWidth="1"/>
    <col min="105" max="106" width="8.5703125" style="1" customWidth="1"/>
    <col min="107" max="107" width="2.85546875" style="1" customWidth="1"/>
    <col min="108" max="109" width="8.5703125" style="1" customWidth="1"/>
    <col min="110" max="110" width="2.85546875" style="1" customWidth="1"/>
    <col min="111" max="112" width="8.5703125" style="1" customWidth="1"/>
    <col min="113" max="113" width="2.85546875" style="1" customWidth="1"/>
    <col min="114" max="115" width="8.5703125" style="1" customWidth="1"/>
    <col min="116" max="116" width="2.85546875" style="1" customWidth="1"/>
    <col min="117" max="118" width="8.5703125" style="1" customWidth="1"/>
    <col min="119" max="119" width="2.85546875" style="1" customWidth="1"/>
    <col min="120" max="121" width="8.5703125" style="1" customWidth="1"/>
    <col min="122" max="122" width="2.85546875" style="1" customWidth="1"/>
    <col min="123" max="124" width="8.5703125" style="1" customWidth="1"/>
    <col min="125" max="125" width="2.85546875" style="1" customWidth="1"/>
    <col min="126" max="127" width="8.5703125" style="1" customWidth="1"/>
    <col min="128" max="128" width="2.85546875" style="1" customWidth="1"/>
    <col min="129" max="130" width="8.5703125" style="1" customWidth="1"/>
    <col min="131" max="131" width="2.85546875" style="1" customWidth="1"/>
    <col min="132" max="133" width="8.5703125" style="1" customWidth="1"/>
    <col min="134" max="134" width="2.85546875" style="1" customWidth="1"/>
    <col min="135" max="136" width="8.5703125" style="1" customWidth="1"/>
    <col min="137" max="137" width="2.85546875" style="1" customWidth="1"/>
    <col min="138" max="139" width="8.5703125" style="1" customWidth="1"/>
    <col min="140" max="140" width="2.85546875" style="1" customWidth="1"/>
    <col min="141" max="142" width="8.5703125" style="1" customWidth="1"/>
    <col min="143" max="143" width="2.85546875" style="1" customWidth="1"/>
    <col min="144" max="145" width="8.5703125" style="1" customWidth="1"/>
    <col min="146" max="146" width="2.85546875" style="1" customWidth="1"/>
    <col min="147" max="148" width="8.5703125" style="1" customWidth="1"/>
    <col min="149" max="149" width="2.85546875" style="1" customWidth="1"/>
    <col min="150" max="151" width="8.5703125" style="1" customWidth="1"/>
    <col min="152" max="152" width="2.85546875" style="1" customWidth="1"/>
    <col min="153" max="154" width="8.5703125" style="1" customWidth="1"/>
    <col min="155" max="155" width="2.85546875" style="1" customWidth="1"/>
    <col min="156" max="157" width="8.5703125" style="1" customWidth="1"/>
    <col min="158" max="158" width="2.85546875" style="1" customWidth="1"/>
    <col min="159" max="160" width="8.5703125" style="1" customWidth="1"/>
    <col min="161" max="161" width="2.85546875" style="1" customWidth="1"/>
    <col min="162" max="163" width="8.5703125" style="1" customWidth="1"/>
    <col min="164" max="164" width="2.85546875" style="1" customWidth="1"/>
    <col min="165" max="166" width="8.5703125" style="1" customWidth="1"/>
    <col min="167" max="167" width="2.85546875" style="1" customWidth="1"/>
    <col min="168" max="169" width="8.5703125" style="1" customWidth="1"/>
    <col min="170" max="170" width="2.85546875" style="1" customWidth="1"/>
    <col min="171" max="172" width="8.5703125" style="1" customWidth="1"/>
    <col min="173" max="173" width="2.85546875" style="1" customWidth="1"/>
    <col min="174" max="175" width="8.5703125" style="1" customWidth="1"/>
    <col min="176" max="176" width="2.85546875" style="1" customWidth="1"/>
    <col min="177" max="178" width="8.5703125" style="1" customWidth="1"/>
    <col min="179" max="179" width="2.85546875" style="1" customWidth="1"/>
    <col min="180" max="181" width="8.5703125" style="1" customWidth="1"/>
    <col min="182" max="182" width="2.85546875" style="1" customWidth="1"/>
    <col min="183" max="184" width="8.5703125" style="1" customWidth="1"/>
    <col min="185" max="185" width="2.85546875" style="1" customWidth="1"/>
    <col min="186" max="16384" width="9.140625" style="1" hidden="1"/>
  </cols>
  <sheetData>
    <row r="1" spans="1:185"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row>
    <row r="2" spans="1:185" ht="15" customHeight="1" x14ac:dyDescent="0.25">
      <c r="A2" s="2"/>
      <c r="B2" s="171" t="s">
        <v>72</v>
      </c>
      <c r="C2" s="172"/>
      <c r="D2" s="172"/>
      <c r="E2" s="172"/>
      <c r="F2" s="172"/>
      <c r="G2" s="173"/>
      <c r="H2" s="2"/>
      <c r="I2" s="2"/>
      <c r="J2" s="2"/>
      <c r="K2" s="2"/>
      <c r="L2" s="235" t="s">
        <v>73</v>
      </c>
      <c r="M2" s="236"/>
      <c r="N2" s="236"/>
      <c r="O2" s="236"/>
      <c r="P2" s="236"/>
      <c r="Q2" s="236"/>
      <c r="R2" s="236"/>
      <c r="S2" s="236"/>
      <c r="T2" s="236"/>
      <c r="U2" s="236"/>
      <c r="V2" s="236"/>
      <c r="W2" s="236"/>
      <c r="X2" s="236"/>
      <c r="Y2" s="237"/>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row>
    <row r="3" spans="1:185" x14ac:dyDescent="0.25">
      <c r="A3" s="2"/>
      <c r="B3" s="174"/>
      <c r="C3" s="175"/>
      <c r="D3" s="175"/>
      <c r="E3" s="175"/>
      <c r="F3" s="175"/>
      <c r="G3" s="176"/>
      <c r="H3" s="2"/>
      <c r="I3" s="2"/>
      <c r="J3" s="2"/>
      <c r="K3" s="2"/>
      <c r="L3" s="238"/>
      <c r="M3" s="239"/>
      <c r="N3" s="239"/>
      <c r="O3" s="239"/>
      <c r="P3" s="239"/>
      <c r="Q3" s="239"/>
      <c r="R3" s="239"/>
      <c r="S3" s="239"/>
      <c r="T3" s="239"/>
      <c r="U3" s="239"/>
      <c r="V3" s="239"/>
      <c r="W3" s="239"/>
      <c r="X3" s="239"/>
      <c r="Y3" s="240"/>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row>
    <row r="4" spans="1:185" x14ac:dyDescent="0.25">
      <c r="A4" s="2"/>
      <c r="B4" s="233" t="str">
        <f>CONCATENATE('Intro &amp; Setup'!$F$17, " Six Nations")</f>
        <v>2023 Six Nations</v>
      </c>
      <c r="C4" s="233"/>
      <c r="D4" s="233"/>
      <c r="E4" s="233"/>
      <c r="F4" s="233"/>
      <c r="G4" s="233"/>
      <c r="H4" s="2"/>
      <c r="I4" s="2"/>
      <c r="J4" s="2"/>
      <c r="K4" s="2"/>
      <c r="L4" s="241"/>
      <c r="M4" s="242"/>
      <c r="N4" s="242"/>
      <c r="O4" s="242"/>
      <c r="P4" s="242"/>
      <c r="Q4" s="242"/>
      <c r="R4" s="242"/>
      <c r="S4" s="242"/>
      <c r="T4" s="242"/>
      <c r="U4" s="242"/>
      <c r="V4" s="242"/>
      <c r="W4" s="242"/>
      <c r="X4" s="242"/>
      <c r="Y4" s="243"/>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row>
    <row r="5" spans="1:185" x14ac:dyDescent="0.25">
      <c r="A5" s="2"/>
      <c r="B5" s="234" t="str">
        <f>IF('Intro &amp; Setup'!$AH$35="", "", 'Intro &amp; Setup'!$AH$35)</f>
        <v/>
      </c>
      <c r="C5" s="234"/>
      <c r="D5" s="234"/>
      <c r="E5" s="234"/>
      <c r="F5" s="2"/>
      <c r="G5" s="2"/>
      <c r="H5" s="2"/>
      <c r="I5" s="244" t="s">
        <v>96</v>
      </c>
      <c r="J5" s="245"/>
      <c r="K5" s="2"/>
      <c r="L5" s="231" t="str">
        <f>'Intro &amp; Setup'!$BV$2</f>
        <v/>
      </c>
      <c r="M5" s="232"/>
      <c r="N5" s="2"/>
      <c r="O5" s="231" t="str">
        <f>'Intro &amp; Setup'!$BV$3</f>
        <v/>
      </c>
      <c r="P5" s="232"/>
      <c r="Q5" s="2"/>
      <c r="R5" s="231" t="str">
        <f>'Intro &amp; Setup'!$BV$4</f>
        <v/>
      </c>
      <c r="S5" s="232"/>
      <c r="T5" s="2"/>
      <c r="U5" s="231" t="str">
        <f>'Intro &amp; Setup'!$BV$5</f>
        <v/>
      </c>
      <c r="V5" s="232"/>
      <c r="W5" s="2"/>
      <c r="X5" s="231" t="str">
        <f>'Intro &amp; Setup'!$BV$6</f>
        <v/>
      </c>
      <c r="Y5" s="232"/>
      <c r="Z5" s="2"/>
      <c r="AA5" s="119" t="str">
        <f>'Intro &amp; Setup'!$BV$7</f>
        <v/>
      </c>
      <c r="AB5" s="121"/>
      <c r="AC5" s="2"/>
      <c r="AD5" s="119" t="str">
        <f>'Intro &amp; Setup'!$BV$8</f>
        <v/>
      </c>
      <c r="AE5" s="121"/>
      <c r="AF5" s="2"/>
      <c r="AG5" s="119" t="str">
        <f>'Intro &amp; Setup'!$BV$9</f>
        <v/>
      </c>
      <c r="AH5" s="121"/>
      <c r="AI5" s="2"/>
      <c r="AJ5" s="119" t="str">
        <f>'Intro &amp; Setup'!$BV$10</f>
        <v/>
      </c>
      <c r="AK5" s="121"/>
      <c r="AL5" s="2"/>
      <c r="AM5" s="119" t="str">
        <f>'Intro &amp; Setup'!$BV$11</f>
        <v/>
      </c>
      <c r="AN5" s="121"/>
      <c r="AO5" s="2"/>
      <c r="AP5" s="119" t="str">
        <f>'Intro &amp; Setup'!$BV$12</f>
        <v/>
      </c>
      <c r="AQ5" s="121"/>
      <c r="AR5" s="2"/>
      <c r="AS5" s="119" t="str">
        <f>'Intro &amp; Setup'!$BV$13</f>
        <v/>
      </c>
      <c r="AT5" s="121"/>
      <c r="AU5" s="2"/>
      <c r="AV5" s="119" t="str">
        <f>'Intro &amp; Setup'!$BV$14</f>
        <v/>
      </c>
      <c r="AW5" s="121"/>
      <c r="AX5" s="2"/>
      <c r="AY5" s="119" t="str">
        <f>'Intro &amp; Setup'!$BV$15</f>
        <v/>
      </c>
      <c r="AZ5" s="121"/>
      <c r="BA5" s="2"/>
      <c r="BB5" s="119" t="str">
        <f>'Intro &amp; Setup'!$BV$16</f>
        <v/>
      </c>
      <c r="BC5" s="121"/>
      <c r="BD5" s="2"/>
      <c r="BE5" s="119" t="str">
        <f>'Intro &amp; Setup'!$BV$17</f>
        <v/>
      </c>
      <c r="BF5" s="121"/>
      <c r="BG5" s="2"/>
      <c r="BH5" s="119" t="str">
        <f>'Intro &amp; Setup'!$BV$18</f>
        <v/>
      </c>
      <c r="BI5" s="121"/>
      <c r="BJ5" s="2"/>
      <c r="BK5" s="119" t="str">
        <f>'Intro &amp; Setup'!$BV$19</f>
        <v/>
      </c>
      <c r="BL5" s="121"/>
      <c r="BM5" s="2"/>
      <c r="BN5" s="119" t="str">
        <f>'Intro &amp; Setup'!$BV$20</f>
        <v/>
      </c>
      <c r="BO5" s="121"/>
      <c r="BP5" s="2"/>
      <c r="BQ5" s="119" t="str">
        <f>'Intro &amp; Setup'!$BV$21</f>
        <v/>
      </c>
      <c r="BR5" s="121"/>
      <c r="BS5" s="2"/>
      <c r="BT5" s="119" t="str">
        <f>'Intro &amp; Setup'!$BV$22</f>
        <v/>
      </c>
      <c r="BU5" s="121"/>
      <c r="BV5" s="2"/>
      <c r="BW5" s="119" t="str">
        <f>'Intro &amp; Setup'!$BV$23</f>
        <v/>
      </c>
      <c r="BX5" s="121"/>
      <c r="BY5" s="2"/>
      <c r="BZ5" s="119" t="str">
        <f>'Intro &amp; Setup'!$BV$24</f>
        <v/>
      </c>
      <c r="CA5" s="121"/>
      <c r="CB5" s="2"/>
      <c r="CC5" s="119" t="str">
        <f>'Intro &amp; Setup'!$BV$25</f>
        <v/>
      </c>
      <c r="CD5" s="121"/>
      <c r="CE5" s="2"/>
      <c r="CF5" s="119" t="str">
        <f>'Intro &amp; Setup'!$BV$26</f>
        <v/>
      </c>
      <c r="CG5" s="121"/>
      <c r="CH5" s="2"/>
      <c r="CI5" s="119" t="str">
        <f>'Intro &amp; Setup'!$BV$27</f>
        <v/>
      </c>
      <c r="CJ5" s="121"/>
      <c r="CK5" s="2"/>
      <c r="CL5" s="119" t="str">
        <f>'Intro &amp; Setup'!$BV$28</f>
        <v/>
      </c>
      <c r="CM5" s="121"/>
      <c r="CN5" s="2"/>
      <c r="CO5" s="119" t="str">
        <f>'Intro &amp; Setup'!$BV$29</f>
        <v/>
      </c>
      <c r="CP5" s="121"/>
      <c r="CQ5" s="2"/>
      <c r="CR5" s="119" t="str">
        <f>'Intro &amp; Setup'!$BV$30</f>
        <v/>
      </c>
      <c r="CS5" s="121"/>
      <c r="CT5" s="2"/>
      <c r="CU5" s="119" t="str">
        <f>'Intro &amp; Setup'!$BV$31</f>
        <v/>
      </c>
      <c r="CV5" s="121"/>
      <c r="CW5" s="2"/>
      <c r="CX5" s="119" t="str">
        <f>'Intro &amp; Setup'!$BV$32</f>
        <v/>
      </c>
      <c r="CY5" s="121"/>
      <c r="CZ5" s="2"/>
      <c r="DA5" s="119" t="str">
        <f>'Intro &amp; Setup'!$BV$33</f>
        <v/>
      </c>
      <c r="DB5" s="121"/>
      <c r="DC5" s="2"/>
      <c r="DD5" s="119" t="str">
        <f>'Intro &amp; Setup'!$BV$34</f>
        <v/>
      </c>
      <c r="DE5" s="121"/>
      <c r="DF5" s="2"/>
      <c r="DG5" s="119" t="str">
        <f>'Intro &amp; Setup'!$BV$35</f>
        <v/>
      </c>
      <c r="DH5" s="121"/>
      <c r="DI5" s="2"/>
      <c r="DJ5" s="119" t="str">
        <f>'Intro &amp; Setup'!$BV$36</f>
        <v/>
      </c>
      <c r="DK5" s="121"/>
      <c r="DL5" s="2"/>
      <c r="DM5" s="119" t="str">
        <f>'Intro &amp; Setup'!$BV$37</f>
        <v/>
      </c>
      <c r="DN5" s="121"/>
      <c r="DO5" s="2"/>
      <c r="DP5" s="119" t="str">
        <f>'Intro &amp; Setup'!$BV$38</f>
        <v/>
      </c>
      <c r="DQ5" s="121"/>
      <c r="DR5" s="2"/>
      <c r="DS5" s="119" t="str">
        <f>'Intro &amp; Setup'!$BV$39</f>
        <v/>
      </c>
      <c r="DT5" s="121"/>
      <c r="DU5" s="2"/>
      <c r="DV5" s="119" t="str">
        <f>'Intro &amp; Setup'!$BV$40</f>
        <v/>
      </c>
      <c r="DW5" s="121"/>
      <c r="DX5" s="2"/>
      <c r="DY5" s="119" t="str">
        <f>'Intro &amp; Setup'!$BV$41</f>
        <v/>
      </c>
      <c r="DZ5" s="121"/>
      <c r="EA5" s="2"/>
      <c r="EB5" s="119" t="str">
        <f>'Intro &amp; Setup'!$BV$42</f>
        <v/>
      </c>
      <c r="EC5" s="121"/>
      <c r="ED5" s="2"/>
      <c r="EE5" s="119" t="str">
        <f>'Intro &amp; Setup'!$BV$43</f>
        <v/>
      </c>
      <c r="EF5" s="121"/>
      <c r="EG5" s="2"/>
      <c r="EH5" s="119" t="str">
        <f>'Intro &amp; Setup'!$BV$44</f>
        <v/>
      </c>
      <c r="EI5" s="121"/>
      <c r="EJ5" s="2"/>
      <c r="EK5" s="119" t="str">
        <f>'Intro &amp; Setup'!$BV$45</f>
        <v/>
      </c>
      <c r="EL5" s="121"/>
      <c r="EM5" s="2"/>
      <c r="EN5" s="119" t="str">
        <f>'Intro &amp; Setup'!$BV$46</f>
        <v/>
      </c>
      <c r="EO5" s="121"/>
      <c r="EP5" s="2"/>
      <c r="EQ5" s="119" t="str">
        <f>'Intro &amp; Setup'!$BV$47</f>
        <v/>
      </c>
      <c r="ER5" s="121"/>
      <c r="ES5" s="2"/>
      <c r="ET5" s="119" t="str">
        <f>'Intro &amp; Setup'!$BV$48</f>
        <v/>
      </c>
      <c r="EU5" s="121"/>
      <c r="EV5" s="2"/>
      <c r="EW5" s="119" t="str">
        <f>'Intro &amp; Setup'!$BV$49</f>
        <v/>
      </c>
      <c r="EX5" s="121"/>
      <c r="EY5" s="2"/>
      <c r="EZ5" s="119" t="str">
        <f>'Intro &amp; Setup'!$BV$50</f>
        <v/>
      </c>
      <c r="FA5" s="121"/>
      <c r="FB5" s="2"/>
      <c r="FC5" s="119" t="str">
        <f>'Intro &amp; Setup'!$BV$51</f>
        <v/>
      </c>
      <c r="FD5" s="121"/>
      <c r="FE5" s="2"/>
      <c r="FF5" s="119" t="str">
        <f>'Intro &amp; Setup'!$BV$52</f>
        <v/>
      </c>
      <c r="FG5" s="121"/>
      <c r="FH5" s="2"/>
      <c r="FI5" s="119" t="str">
        <f>'Intro &amp; Setup'!$BV$53</f>
        <v/>
      </c>
      <c r="FJ5" s="121"/>
      <c r="FK5" s="2"/>
      <c r="FL5" s="119" t="str">
        <f>'Intro &amp; Setup'!$BV$54</f>
        <v/>
      </c>
      <c r="FM5" s="121"/>
      <c r="FN5" s="2"/>
      <c r="FO5" s="119" t="str">
        <f>'Intro &amp; Setup'!$BV$55</f>
        <v/>
      </c>
      <c r="FP5" s="121"/>
      <c r="FQ5" s="2"/>
      <c r="FR5" s="119" t="str">
        <f>'Intro &amp; Setup'!$BV$56</f>
        <v/>
      </c>
      <c r="FS5" s="121"/>
      <c r="FT5" s="2"/>
      <c r="FU5" s="119" t="str">
        <f>'Intro &amp; Setup'!$BV$57</f>
        <v/>
      </c>
      <c r="FV5" s="121"/>
      <c r="FW5" s="2"/>
      <c r="FX5" s="119" t="str">
        <f>'Intro &amp; Setup'!$BV$58</f>
        <v/>
      </c>
      <c r="FY5" s="121"/>
      <c r="FZ5" s="2"/>
      <c r="GA5" s="119" t="str">
        <f>'Intro &amp; Setup'!$BV$59</f>
        <v/>
      </c>
      <c r="GB5" s="121"/>
      <c r="GC5" s="2"/>
    </row>
    <row r="6" spans="1:185" x14ac:dyDescent="0.25">
      <c r="A6" s="2"/>
      <c r="B6" s="76" t="s">
        <v>71</v>
      </c>
      <c r="C6" s="79" t="s">
        <v>68</v>
      </c>
      <c r="D6" s="79"/>
      <c r="E6" s="80" t="s">
        <v>69</v>
      </c>
      <c r="F6" s="2"/>
      <c r="G6" s="81" t="s">
        <v>70</v>
      </c>
      <c r="H6" s="2"/>
      <c r="I6" s="45" t="s">
        <v>20</v>
      </c>
      <c r="J6" s="46" t="s">
        <v>21</v>
      </c>
      <c r="K6" s="2"/>
      <c r="L6" s="85" t="s">
        <v>20</v>
      </c>
      <c r="M6" s="86" t="s">
        <v>21</v>
      </c>
      <c r="N6" s="2"/>
      <c r="O6" s="85" t="s">
        <v>20</v>
      </c>
      <c r="P6" s="86" t="s">
        <v>21</v>
      </c>
      <c r="Q6" s="2"/>
      <c r="R6" s="85" t="s">
        <v>20</v>
      </c>
      <c r="S6" s="86" t="s">
        <v>21</v>
      </c>
      <c r="T6" s="2"/>
      <c r="U6" s="85" t="s">
        <v>20</v>
      </c>
      <c r="V6" s="86" t="s">
        <v>21</v>
      </c>
      <c r="W6" s="2"/>
      <c r="X6" s="85" t="s">
        <v>20</v>
      </c>
      <c r="Y6" s="86" t="s">
        <v>21</v>
      </c>
      <c r="Z6" s="2"/>
      <c r="AA6" s="85" t="s">
        <v>20</v>
      </c>
      <c r="AB6" s="86" t="s">
        <v>21</v>
      </c>
      <c r="AC6" s="2"/>
      <c r="AD6" s="85" t="s">
        <v>20</v>
      </c>
      <c r="AE6" s="86" t="s">
        <v>21</v>
      </c>
      <c r="AF6" s="2"/>
      <c r="AG6" s="85" t="s">
        <v>20</v>
      </c>
      <c r="AH6" s="86" t="s">
        <v>21</v>
      </c>
      <c r="AI6" s="2"/>
      <c r="AJ6" s="85" t="s">
        <v>20</v>
      </c>
      <c r="AK6" s="86" t="s">
        <v>21</v>
      </c>
      <c r="AL6" s="2"/>
      <c r="AM6" s="85" t="s">
        <v>20</v>
      </c>
      <c r="AN6" s="86" t="s">
        <v>21</v>
      </c>
      <c r="AO6" s="2"/>
      <c r="AP6" s="85" t="s">
        <v>20</v>
      </c>
      <c r="AQ6" s="86" t="s">
        <v>21</v>
      </c>
      <c r="AR6" s="2"/>
      <c r="AS6" s="85" t="s">
        <v>20</v>
      </c>
      <c r="AT6" s="86" t="s">
        <v>21</v>
      </c>
      <c r="AU6" s="2"/>
      <c r="AV6" s="85" t="s">
        <v>20</v>
      </c>
      <c r="AW6" s="86" t="s">
        <v>21</v>
      </c>
      <c r="AX6" s="2"/>
      <c r="AY6" s="85" t="s">
        <v>20</v>
      </c>
      <c r="AZ6" s="86" t="s">
        <v>21</v>
      </c>
      <c r="BA6" s="2"/>
      <c r="BB6" s="85" t="s">
        <v>20</v>
      </c>
      <c r="BC6" s="86" t="s">
        <v>21</v>
      </c>
      <c r="BD6" s="2"/>
      <c r="BE6" s="85" t="s">
        <v>20</v>
      </c>
      <c r="BF6" s="86" t="s">
        <v>21</v>
      </c>
      <c r="BG6" s="2"/>
      <c r="BH6" s="85" t="s">
        <v>20</v>
      </c>
      <c r="BI6" s="86" t="s">
        <v>21</v>
      </c>
      <c r="BJ6" s="2"/>
      <c r="BK6" s="85" t="s">
        <v>20</v>
      </c>
      <c r="BL6" s="86" t="s">
        <v>21</v>
      </c>
      <c r="BM6" s="2"/>
      <c r="BN6" s="85" t="s">
        <v>20</v>
      </c>
      <c r="BO6" s="86" t="s">
        <v>21</v>
      </c>
      <c r="BP6" s="2"/>
      <c r="BQ6" s="85" t="s">
        <v>20</v>
      </c>
      <c r="BR6" s="86" t="s">
        <v>21</v>
      </c>
      <c r="BS6" s="2"/>
      <c r="BT6" s="85" t="s">
        <v>20</v>
      </c>
      <c r="BU6" s="86" t="s">
        <v>21</v>
      </c>
      <c r="BV6" s="2"/>
      <c r="BW6" s="85" t="s">
        <v>20</v>
      </c>
      <c r="BX6" s="86" t="s">
        <v>21</v>
      </c>
      <c r="BY6" s="2"/>
      <c r="BZ6" s="85" t="s">
        <v>20</v>
      </c>
      <c r="CA6" s="86" t="s">
        <v>21</v>
      </c>
      <c r="CB6" s="2"/>
      <c r="CC6" s="85" t="s">
        <v>20</v>
      </c>
      <c r="CD6" s="86" t="s">
        <v>21</v>
      </c>
      <c r="CE6" s="2"/>
      <c r="CF6" s="85" t="s">
        <v>20</v>
      </c>
      <c r="CG6" s="86" t="s">
        <v>21</v>
      </c>
      <c r="CH6" s="2"/>
      <c r="CI6" s="85" t="s">
        <v>20</v>
      </c>
      <c r="CJ6" s="86" t="s">
        <v>21</v>
      </c>
      <c r="CK6" s="2"/>
      <c r="CL6" s="85" t="s">
        <v>20</v>
      </c>
      <c r="CM6" s="86" t="s">
        <v>21</v>
      </c>
      <c r="CN6" s="2"/>
      <c r="CO6" s="85" t="s">
        <v>20</v>
      </c>
      <c r="CP6" s="86" t="s">
        <v>21</v>
      </c>
      <c r="CQ6" s="2"/>
      <c r="CR6" s="85" t="s">
        <v>20</v>
      </c>
      <c r="CS6" s="86" t="s">
        <v>21</v>
      </c>
      <c r="CT6" s="2"/>
      <c r="CU6" s="85" t="s">
        <v>20</v>
      </c>
      <c r="CV6" s="86" t="s">
        <v>21</v>
      </c>
      <c r="CW6" s="2"/>
      <c r="CX6" s="85" t="s">
        <v>20</v>
      </c>
      <c r="CY6" s="86" t="s">
        <v>21</v>
      </c>
      <c r="CZ6" s="2"/>
      <c r="DA6" s="85" t="s">
        <v>20</v>
      </c>
      <c r="DB6" s="86" t="s">
        <v>21</v>
      </c>
      <c r="DC6" s="2"/>
      <c r="DD6" s="85" t="s">
        <v>20</v>
      </c>
      <c r="DE6" s="86" t="s">
        <v>21</v>
      </c>
      <c r="DF6" s="2"/>
      <c r="DG6" s="85" t="s">
        <v>20</v>
      </c>
      <c r="DH6" s="86" t="s">
        <v>21</v>
      </c>
      <c r="DI6" s="2"/>
      <c r="DJ6" s="85" t="s">
        <v>20</v>
      </c>
      <c r="DK6" s="86" t="s">
        <v>21</v>
      </c>
      <c r="DL6" s="2"/>
      <c r="DM6" s="85" t="s">
        <v>20</v>
      </c>
      <c r="DN6" s="86" t="s">
        <v>21</v>
      </c>
      <c r="DO6" s="2"/>
      <c r="DP6" s="85" t="s">
        <v>20</v>
      </c>
      <c r="DQ6" s="86" t="s">
        <v>21</v>
      </c>
      <c r="DR6" s="2"/>
      <c r="DS6" s="85" t="s">
        <v>20</v>
      </c>
      <c r="DT6" s="86" t="s">
        <v>21</v>
      </c>
      <c r="DU6" s="2"/>
      <c r="DV6" s="85" t="s">
        <v>20</v>
      </c>
      <c r="DW6" s="86" t="s">
        <v>21</v>
      </c>
      <c r="DX6" s="2"/>
      <c r="DY6" s="85" t="s">
        <v>20</v>
      </c>
      <c r="DZ6" s="86" t="s">
        <v>21</v>
      </c>
      <c r="EA6" s="2"/>
      <c r="EB6" s="85" t="s">
        <v>20</v>
      </c>
      <c r="EC6" s="86" t="s">
        <v>21</v>
      </c>
      <c r="ED6" s="2"/>
      <c r="EE6" s="85" t="s">
        <v>20</v>
      </c>
      <c r="EF6" s="86" t="s">
        <v>21</v>
      </c>
      <c r="EG6" s="2"/>
      <c r="EH6" s="85" t="s">
        <v>20</v>
      </c>
      <c r="EI6" s="86" t="s">
        <v>21</v>
      </c>
      <c r="EJ6" s="2"/>
      <c r="EK6" s="85" t="s">
        <v>20</v>
      </c>
      <c r="EL6" s="86" t="s">
        <v>21</v>
      </c>
      <c r="EM6" s="2"/>
      <c r="EN6" s="85" t="s">
        <v>20</v>
      </c>
      <c r="EO6" s="86" t="s">
        <v>21</v>
      </c>
      <c r="EP6" s="2"/>
      <c r="EQ6" s="85" t="s">
        <v>20</v>
      </c>
      <c r="ER6" s="86" t="s">
        <v>21</v>
      </c>
      <c r="ES6" s="2"/>
      <c r="ET6" s="85" t="s">
        <v>20</v>
      </c>
      <c r="EU6" s="86" t="s">
        <v>21</v>
      </c>
      <c r="EV6" s="2"/>
      <c r="EW6" s="85" t="s">
        <v>20</v>
      </c>
      <c r="EX6" s="86" t="s">
        <v>21</v>
      </c>
      <c r="EY6" s="2"/>
      <c r="EZ6" s="85" t="s">
        <v>20</v>
      </c>
      <c r="FA6" s="86" t="s">
        <v>21</v>
      </c>
      <c r="FB6" s="2"/>
      <c r="FC6" s="85" t="s">
        <v>20</v>
      </c>
      <c r="FD6" s="86" t="s">
        <v>21</v>
      </c>
      <c r="FE6" s="2"/>
      <c r="FF6" s="85" t="s">
        <v>20</v>
      </c>
      <c r="FG6" s="86" t="s">
        <v>21</v>
      </c>
      <c r="FH6" s="2"/>
      <c r="FI6" s="85" t="s">
        <v>20</v>
      </c>
      <c r="FJ6" s="86" t="s">
        <v>21</v>
      </c>
      <c r="FK6" s="2"/>
      <c r="FL6" s="85" t="s">
        <v>20</v>
      </c>
      <c r="FM6" s="86" t="s">
        <v>21</v>
      </c>
      <c r="FN6" s="2"/>
      <c r="FO6" s="85" t="s">
        <v>20</v>
      </c>
      <c r="FP6" s="86" t="s">
        <v>21</v>
      </c>
      <c r="FQ6" s="2"/>
      <c r="FR6" s="85" t="s">
        <v>20</v>
      </c>
      <c r="FS6" s="86" t="s">
        <v>21</v>
      </c>
      <c r="FT6" s="2"/>
      <c r="FU6" s="85" t="s">
        <v>20</v>
      </c>
      <c r="FV6" s="86" t="s">
        <v>21</v>
      </c>
      <c r="FW6" s="2"/>
      <c r="FX6" s="85" t="s">
        <v>20</v>
      </c>
      <c r="FY6" s="86" t="s">
        <v>21</v>
      </c>
      <c r="FZ6" s="2"/>
      <c r="GA6" s="85" t="s">
        <v>20</v>
      </c>
      <c r="GB6" s="86" t="s">
        <v>21</v>
      </c>
      <c r="GC6" s="2"/>
    </row>
    <row r="7" spans="1:185" x14ac:dyDescent="0.25">
      <c r="A7" s="2"/>
      <c r="B7" s="77">
        <v>1</v>
      </c>
      <c r="C7" s="5" t="str">
        <f>IFERROR(INDEX('Intro &amp; Setup'!$L$18:$L$32, MATCH($B7, 'Intro &amp; Setup'!$DA$18:$DA$32, 0)), "")</f>
        <v>Wales</v>
      </c>
      <c r="D7" s="31" t="str">
        <f>IF($C7="", "", "v")</f>
        <v>v</v>
      </c>
      <c r="E7" s="5" t="str">
        <f>IFERROR(INDEX('Intro &amp; Setup'!$R$18:$R$32, MATCH($B7, 'Intro &amp; Setup'!$DA$18:$DA$32, 0)), "")</f>
        <v>Ireland</v>
      </c>
      <c r="F7" s="2"/>
      <c r="G7" s="28">
        <f>IFERROR(INDEX('Intro &amp; Setup'!$AL$18:$AL$32, MATCH($B7, 'Intro &amp; Setup'!$DA$18:$DA$32, 0)), "")</f>
        <v>44961.59375</v>
      </c>
      <c r="H7" s="2"/>
      <c r="I7" s="47"/>
      <c r="J7" s="48"/>
      <c r="K7" s="2"/>
      <c r="L7" s="21"/>
      <c r="M7" s="22"/>
      <c r="N7" s="2"/>
      <c r="O7" s="21"/>
      <c r="P7" s="22"/>
      <c r="Q7" s="2"/>
      <c r="R7" s="21"/>
      <c r="S7" s="22"/>
      <c r="T7" s="2"/>
      <c r="U7" s="21"/>
      <c r="V7" s="22"/>
      <c r="W7" s="2"/>
      <c r="X7" s="21"/>
      <c r="Y7" s="22"/>
      <c r="Z7" s="2"/>
      <c r="AA7" s="21"/>
      <c r="AB7" s="22"/>
      <c r="AC7" s="2"/>
      <c r="AD7" s="21"/>
      <c r="AE7" s="22"/>
      <c r="AF7" s="2"/>
      <c r="AG7" s="21"/>
      <c r="AH7" s="22"/>
      <c r="AI7" s="2"/>
      <c r="AJ7" s="21"/>
      <c r="AK7" s="22"/>
      <c r="AL7" s="2"/>
      <c r="AM7" s="21"/>
      <c r="AN7" s="22"/>
      <c r="AO7" s="2"/>
      <c r="AP7" s="21"/>
      <c r="AQ7" s="22"/>
      <c r="AR7" s="2"/>
      <c r="AS7" s="21"/>
      <c r="AT7" s="22"/>
      <c r="AU7" s="2"/>
      <c r="AV7" s="21"/>
      <c r="AW7" s="22"/>
      <c r="AX7" s="2"/>
      <c r="AY7" s="21"/>
      <c r="AZ7" s="22"/>
      <c r="BA7" s="2"/>
      <c r="BB7" s="21"/>
      <c r="BC7" s="22"/>
      <c r="BD7" s="2"/>
      <c r="BE7" s="21"/>
      <c r="BF7" s="22"/>
      <c r="BG7" s="2"/>
      <c r="BH7" s="21"/>
      <c r="BI7" s="22"/>
      <c r="BJ7" s="2"/>
      <c r="BK7" s="21"/>
      <c r="BL7" s="22"/>
      <c r="BM7" s="2"/>
      <c r="BN7" s="21"/>
      <c r="BO7" s="22"/>
      <c r="BP7" s="2"/>
      <c r="BQ7" s="21"/>
      <c r="BR7" s="22"/>
      <c r="BS7" s="2"/>
      <c r="BT7" s="21"/>
      <c r="BU7" s="22"/>
      <c r="BV7" s="2"/>
      <c r="BW7" s="21"/>
      <c r="BX7" s="22"/>
      <c r="BY7" s="2"/>
      <c r="BZ7" s="21"/>
      <c r="CA7" s="22"/>
      <c r="CB7" s="2"/>
      <c r="CC7" s="21"/>
      <c r="CD7" s="22"/>
      <c r="CE7" s="2"/>
      <c r="CF7" s="21"/>
      <c r="CG7" s="22"/>
      <c r="CH7" s="2"/>
      <c r="CI7" s="21"/>
      <c r="CJ7" s="22"/>
      <c r="CK7" s="2"/>
      <c r="CL7" s="21"/>
      <c r="CM7" s="22"/>
      <c r="CN7" s="2"/>
      <c r="CO7" s="21"/>
      <c r="CP7" s="22"/>
      <c r="CQ7" s="2"/>
      <c r="CR7" s="21"/>
      <c r="CS7" s="22"/>
      <c r="CT7" s="2"/>
      <c r="CU7" s="21"/>
      <c r="CV7" s="22"/>
      <c r="CW7" s="2"/>
      <c r="CX7" s="21"/>
      <c r="CY7" s="22"/>
      <c r="CZ7" s="2"/>
      <c r="DA7" s="21"/>
      <c r="DB7" s="22"/>
      <c r="DC7" s="2"/>
      <c r="DD7" s="21"/>
      <c r="DE7" s="22"/>
      <c r="DF7" s="2"/>
      <c r="DG7" s="21"/>
      <c r="DH7" s="22"/>
      <c r="DI7" s="2"/>
      <c r="DJ7" s="21"/>
      <c r="DK7" s="22"/>
      <c r="DL7" s="2"/>
      <c r="DM7" s="21"/>
      <c r="DN7" s="22"/>
      <c r="DO7" s="2"/>
      <c r="DP7" s="21"/>
      <c r="DQ7" s="22"/>
      <c r="DR7" s="2"/>
      <c r="DS7" s="21"/>
      <c r="DT7" s="22"/>
      <c r="DU7" s="2"/>
      <c r="DV7" s="21"/>
      <c r="DW7" s="22"/>
      <c r="DX7" s="2"/>
      <c r="DY7" s="21"/>
      <c r="DZ7" s="22"/>
      <c r="EA7" s="2"/>
      <c r="EB7" s="21"/>
      <c r="EC7" s="22"/>
      <c r="ED7" s="2"/>
      <c r="EE7" s="21"/>
      <c r="EF7" s="22"/>
      <c r="EG7" s="2"/>
      <c r="EH7" s="21"/>
      <c r="EI7" s="22"/>
      <c r="EJ7" s="2"/>
      <c r="EK7" s="21"/>
      <c r="EL7" s="22"/>
      <c r="EM7" s="2"/>
      <c r="EN7" s="21"/>
      <c r="EO7" s="22"/>
      <c r="EP7" s="2"/>
      <c r="EQ7" s="21"/>
      <c r="ER7" s="22"/>
      <c r="ES7" s="2"/>
      <c r="ET7" s="21"/>
      <c r="EU7" s="22"/>
      <c r="EV7" s="2"/>
      <c r="EW7" s="21"/>
      <c r="EX7" s="22"/>
      <c r="EY7" s="2"/>
      <c r="EZ7" s="21"/>
      <c r="FA7" s="22"/>
      <c r="FB7" s="2"/>
      <c r="FC7" s="21"/>
      <c r="FD7" s="22"/>
      <c r="FE7" s="2"/>
      <c r="FF7" s="21"/>
      <c r="FG7" s="22"/>
      <c r="FH7" s="2"/>
      <c r="FI7" s="21"/>
      <c r="FJ7" s="22"/>
      <c r="FK7" s="2"/>
      <c r="FL7" s="21"/>
      <c r="FM7" s="22"/>
      <c r="FN7" s="2"/>
      <c r="FO7" s="21"/>
      <c r="FP7" s="22"/>
      <c r="FQ7" s="2"/>
      <c r="FR7" s="21"/>
      <c r="FS7" s="22"/>
      <c r="FT7" s="2"/>
      <c r="FU7" s="21"/>
      <c r="FV7" s="22"/>
      <c r="FW7" s="2"/>
      <c r="FX7" s="21"/>
      <c r="FY7" s="22"/>
      <c r="FZ7" s="2"/>
      <c r="GA7" s="21"/>
      <c r="GB7" s="22"/>
      <c r="GC7" s="2"/>
    </row>
    <row r="8" spans="1:185" x14ac:dyDescent="0.25">
      <c r="A8" s="2"/>
      <c r="B8" s="77">
        <v>2</v>
      </c>
      <c r="C8" s="5" t="str">
        <f>IFERROR(INDEX('Intro &amp; Setup'!$L$18:$L$32, MATCH($B8, 'Intro &amp; Setup'!$DA$18:$DA$32, 0)), "")</f>
        <v>England</v>
      </c>
      <c r="D8" s="31" t="str">
        <f t="shared" ref="D8:D21" si="0">IF($C8="", "", "v")</f>
        <v>v</v>
      </c>
      <c r="E8" s="5" t="str">
        <f>IFERROR(INDEX('Intro &amp; Setup'!$R$18:$R$32, MATCH($B8, 'Intro &amp; Setup'!$DA$18:$DA$32, 0)), "")</f>
        <v>Scotland</v>
      </c>
      <c r="F8" s="2"/>
      <c r="G8" s="29">
        <f>IFERROR(INDEX('Intro &amp; Setup'!$AL$18:$AL$32, MATCH($B8, 'Intro &amp; Setup'!$DA$18:$DA$32, 0)), "")</f>
        <v>44961.697916666664</v>
      </c>
      <c r="H8" s="2"/>
      <c r="I8" s="49"/>
      <c r="J8" s="50"/>
      <c r="K8" s="2"/>
      <c r="L8" s="23"/>
      <c r="M8" s="24"/>
      <c r="N8" s="2"/>
      <c r="O8" s="23"/>
      <c r="P8" s="24"/>
      <c r="Q8" s="2"/>
      <c r="R8" s="23"/>
      <c r="S8" s="24"/>
      <c r="T8" s="2"/>
      <c r="U8" s="23"/>
      <c r="V8" s="24"/>
      <c r="W8" s="2"/>
      <c r="X8" s="23"/>
      <c r="Y8" s="24"/>
      <c r="Z8" s="2"/>
      <c r="AA8" s="23"/>
      <c r="AB8" s="24"/>
      <c r="AC8" s="2"/>
      <c r="AD8" s="23"/>
      <c r="AE8" s="24"/>
      <c r="AF8" s="2"/>
      <c r="AG8" s="23"/>
      <c r="AH8" s="24"/>
      <c r="AI8" s="2"/>
      <c r="AJ8" s="23"/>
      <c r="AK8" s="24"/>
      <c r="AL8" s="2"/>
      <c r="AM8" s="23"/>
      <c r="AN8" s="24"/>
      <c r="AO8" s="2"/>
      <c r="AP8" s="23"/>
      <c r="AQ8" s="24"/>
      <c r="AR8" s="2"/>
      <c r="AS8" s="23"/>
      <c r="AT8" s="24"/>
      <c r="AU8" s="2"/>
      <c r="AV8" s="23"/>
      <c r="AW8" s="24"/>
      <c r="AX8" s="2"/>
      <c r="AY8" s="23"/>
      <c r="AZ8" s="24"/>
      <c r="BA8" s="2"/>
      <c r="BB8" s="23"/>
      <c r="BC8" s="24"/>
      <c r="BD8" s="2"/>
      <c r="BE8" s="23"/>
      <c r="BF8" s="24"/>
      <c r="BG8" s="2"/>
      <c r="BH8" s="23"/>
      <c r="BI8" s="24"/>
      <c r="BJ8" s="2"/>
      <c r="BK8" s="23"/>
      <c r="BL8" s="24"/>
      <c r="BM8" s="2"/>
      <c r="BN8" s="23"/>
      <c r="BO8" s="24"/>
      <c r="BP8" s="2"/>
      <c r="BQ8" s="23"/>
      <c r="BR8" s="24"/>
      <c r="BS8" s="2"/>
      <c r="BT8" s="23"/>
      <c r="BU8" s="24"/>
      <c r="BV8" s="2"/>
      <c r="BW8" s="23"/>
      <c r="BX8" s="24"/>
      <c r="BY8" s="2"/>
      <c r="BZ8" s="23"/>
      <c r="CA8" s="24"/>
      <c r="CB8" s="2"/>
      <c r="CC8" s="23"/>
      <c r="CD8" s="24"/>
      <c r="CE8" s="2"/>
      <c r="CF8" s="23"/>
      <c r="CG8" s="24"/>
      <c r="CH8" s="2"/>
      <c r="CI8" s="23"/>
      <c r="CJ8" s="24"/>
      <c r="CK8" s="2"/>
      <c r="CL8" s="23"/>
      <c r="CM8" s="24"/>
      <c r="CN8" s="2"/>
      <c r="CO8" s="23"/>
      <c r="CP8" s="24"/>
      <c r="CQ8" s="2"/>
      <c r="CR8" s="23"/>
      <c r="CS8" s="24"/>
      <c r="CT8" s="2"/>
      <c r="CU8" s="23"/>
      <c r="CV8" s="24"/>
      <c r="CW8" s="2"/>
      <c r="CX8" s="23"/>
      <c r="CY8" s="24"/>
      <c r="CZ8" s="2"/>
      <c r="DA8" s="23"/>
      <c r="DB8" s="24"/>
      <c r="DC8" s="2"/>
      <c r="DD8" s="23"/>
      <c r="DE8" s="24"/>
      <c r="DF8" s="2"/>
      <c r="DG8" s="23"/>
      <c r="DH8" s="24"/>
      <c r="DI8" s="2"/>
      <c r="DJ8" s="23"/>
      <c r="DK8" s="24"/>
      <c r="DL8" s="2"/>
      <c r="DM8" s="23"/>
      <c r="DN8" s="24"/>
      <c r="DO8" s="2"/>
      <c r="DP8" s="23"/>
      <c r="DQ8" s="24"/>
      <c r="DR8" s="2"/>
      <c r="DS8" s="23"/>
      <c r="DT8" s="24"/>
      <c r="DU8" s="2"/>
      <c r="DV8" s="23"/>
      <c r="DW8" s="24"/>
      <c r="DX8" s="2"/>
      <c r="DY8" s="23"/>
      <c r="DZ8" s="24"/>
      <c r="EA8" s="2"/>
      <c r="EB8" s="23"/>
      <c r="EC8" s="24"/>
      <c r="ED8" s="2"/>
      <c r="EE8" s="23"/>
      <c r="EF8" s="24"/>
      <c r="EG8" s="2"/>
      <c r="EH8" s="23"/>
      <c r="EI8" s="24"/>
      <c r="EJ8" s="2"/>
      <c r="EK8" s="23"/>
      <c r="EL8" s="24"/>
      <c r="EM8" s="2"/>
      <c r="EN8" s="23"/>
      <c r="EO8" s="24"/>
      <c r="EP8" s="2"/>
      <c r="EQ8" s="23"/>
      <c r="ER8" s="24"/>
      <c r="ES8" s="2"/>
      <c r="ET8" s="23"/>
      <c r="EU8" s="24"/>
      <c r="EV8" s="2"/>
      <c r="EW8" s="23"/>
      <c r="EX8" s="24"/>
      <c r="EY8" s="2"/>
      <c r="EZ8" s="23"/>
      <c r="FA8" s="24"/>
      <c r="FB8" s="2"/>
      <c r="FC8" s="23"/>
      <c r="FD8" s="24"/>
      <c r="FE8" s="2"/>
      <c r="FF8" s="23"/>
      <c r="FG8" s="24"/>
      <c r="FH8" s="2"/>
      <c r="FI8" s="23"/>
      <c r="FJ8" s="24"/>
      <c r="FK8" s="2"/>
      <c r="FL8" s="23"/>
      <c r="FM8" s="24"/>
      <c r="FN8" s="2"/>
      <c r="FO8" s="23"/>
      <c r="FP8" s="24"/>
      <c r="FQ8" s="2"/>
      <c r="FR8" s="23"/>
      <c r="FS8" s="24"/>
      <c r="FT8" s="2"/>
      <c r="FU8" s="23"/>
      <c r="FV8" s="24"/>
      <c r="FW8" s="2"/>
      <c r="FX8" s="23"/>
      <c r="FY8" s="24"/>
      <c r="FZ8" s="2"/>
      <c r="GA8" s="23"/>
      <c r="GB8" s="24"/>
      <c r="GC8" s="2"/>
    </row>
    <row r="9" spans="1:185" x14ac:dyDescent="0.25">
      <c r="A9" s="2"/>
      <c r="B9" s="77">
        <v>3</v>
      </c>
      <c r="C9" s="5" t="str">
        <f>IFERROR(INDEX('Intro &amp; Setup'!$L$18:$L$32, MATCH($B9, 'Intro &amp; Setup'!$DA$18:$DA$32, 0)), "")</f>
        <v>Italy</v>
      </c>
      <c r="D9" s="31" t="str">
        <f t="shared" si="0"/>
        <v>v</v>
      </c>
      <c r="E9" s="5" t="str">
        <f>IFERROR(INDEX('Intro &amp; Setup'!$R$18:$R$32, MATCH($B9, 'Intro &amp; Setup'!$DA$18:$DA$32, 0)), "")</f>
        <v>France</v>
      </c>
      <c r="F9" s="2"/>
      <c r="G9" s="29">
        <f>IFERROR(INDEX('Intro &amp; Setup'!$AL$18:$AL$32, MATCH($B9, 'Intro &amp; Setup'!$DA$18:$DA$32, 0)), "")</f>
        <v>44962.625</v>
      </c>
      <c r="H9" s="2"/>
      <c r="I9" s="49"/>
      <c r="J9" s="50"/>
      <c r="K9" s="2"/>
      <c r="L9" s="23"/>
      <c r="M9" s="24"/>
      <c r="N9" s="2"/>
      <c r="O9" s="23"/>
      <c r="P9" s="24"/>
      <c r="Q9" s="2"/>
      <c r="R9" s="23"/>
      <c r="S9" s="24"/>
      <c r="T9" s="2"/>
      <c r="U9" s="23"/>
      <c r="V9" s="24"/>
      <c r="W9" s="2"/>
      <c r="X9" s="23"/>
      <c r="Y9" s="24"/>
      <c r="Z9" s="2"/>
      <c r="AA9" s="23"/>
      <c r="AB9" s="24"/>
      <c r="AC9" s="2"/>
      <c r="AD9" s="23"/>
      <c r="AE9" s="24"/>
      <c r="AF9" s="2"/>
      <c r="AG9" s="23"/>
      <c r="AH9" s="24"/>
      <c r="AI9" s="2"/>
      <c r="AJ9" s="23"/>
      <c r="AK9" s="24"/>
      <c r="AL9" s="2"/>
      <c r="AM9" s="23"/>
      <c r="AN9" s="24"/>
      <c r="AO9" s="2"/>
      <c r="AP9" s="23"/>
      <c r="AQ9" s="24"/>
      <c r="AR9" s="2"/>
      <c r="AS9" s="23"/>
      <c r="AT9" s="24"/>
      <c r="AU9" s="2"/>
      <c r="AV9" s="23"/>
      <c r="AW9" s="24"/>
      <c r="AX9" s="2"/>
      <c r="AY9" s="23"/>
      <c r="AZ9" s="24"/>
      <c r="BA9" s="2"/>
      <c r="BB9" s="23"/>
      <c r="BC9" s="24"/>
      <c r="BD9" s="2"/>
      <c r="BE9" s="23"/>
      <c r="BF9" s="24"/>
      <c r="BG9" s="2"/>
      <c r="BH9" s="23"/>
      <c r="BI9" s="24"/>
      <c r="BJ9" s="2"/>
      <c r="BK9" s="23"/>
      <c r="BL9" s="24"/>
      <c r="BM9" s="2"/>
      <c r="BN9" s="23"/>
      <c r="BO9" s="24"/>
      <c r="BP9" s="2"/>
      <c r="BQ9" s="23"/>
      <c r="BR9" s="24"/>
      <c r="BS9" s="2"/>
      <c r="BT9" s="23"/>
      <c r="BU9" s="24"/>
      <c r="BV9" s="2"/>
      <c r="BW9" s="23"/>
      <c r="BX9" s="24"/>
      <c r="BY9" s="2"/>
      <c r="BZ9" s="23"/>
      <c r="CA9" s="24"/>
      <c r="CB9" s="2"/>
      <c r="CC9" s="23"/>
      <c r="CD9" s="24"/>
      <c r="CE9" s="2"/>
      <c r="CF9" s="23"/>
      <c r="CG9" s="24"/>
      <c r="CH9" s="2"/>
      <c r="CI9" s="23"/>
      <c r="CJ9" s="24"/>
      <c r="CK9" s="2"/>
      <c r="CL9" s="23"/>
      <c r="CM9" s="24"/>
      <c r="CN9" s="2"/>
      <c r="CO9" s="23"/>
      <c r="CP9" s="24"/>
      <c r="CQ9" s="2"/>
      <c r="CR9" s="23"/>
      <c r="CS9" s="24"/>
      <c r="CT9" s="2"/>
      <c r="CU9" s="23"/>
      <c r="CV9" s="24"/>
      <c r="CW9" s="2"/>
      <c r="CX9" s="23"/>
      <c r="CY9" s="24"/>
      <c r="CZ9" s="2"/>
      <c r="DA9" s="23"/>
      <c r="DB9" s="24"/>
      <c r="DC9" s="2"/>
      <c r="DD9" s="23"/>
      <c r="DE9" s="24"/>
      <c r="DF9" s="2"/>
      <c r="DG9" s="23"/>
      <c r="DH9" s="24"/>
      <c r="DI9" s="2"/>
      <c r="DJ9" s="23"/>
      <c r="DK9" s="24"/>
      <c r="DL9" s="2"/>
      <c r="DM9" s="23"/>
      <c r="DN9" s="24"/>
      <c r="DO9" s="2"/>
      <c r="DP9" s="23"/>
      <c r="DQ9" s="24"/>
      <c r="DR9" s="2"/>
      <c r="DS9" s="23"/>
      <c r="DT9" s="24"/>
      <c r="DU9" s="2"/>
      <c r="DV9" s="23"/>
      <c r="DW9" s="24"/>
      <c r="DX9" s="2"/>
      <c r="DY9" s="23"/>
      <c r="DZ9" s="24"/>
      <c r="EA9" s="2"/>
      <c r="EB9" s="23"/>
      <c r="EC9" s="24"/>
      <c r="ED9" s="2"/>
      <c r="EE9" s="23"/>
      <c r="EF9" s="24"/>
      <c r="EG9" s="2"/>
      <c r="EH9" s="23"/>
      <c r="EI9" s="24"/>
      <c r="EJ9" s="2"/>
      <c r="EK9" s="23"/>
      <c r="EL9" s="24"/>
      <c r="EM9" s="2"/>
      <c r="EN9" s="23"/>
      <c r="EO9" s="24"/>
      <c r="EP9" s="2"/>
      <c r="EQ9" s="23"/>
      <c r="ER9" s="24"/>
      <c r="ES9" s="2"/>
      <c r="ET9" s="23"/>
      <c r="EU9" s="24"/>
      <c r="EV9" s="2"/>
      <c r="EW9" s="23"/>
      <c r="EX9" s="24"/>
      <c r="EY9" s="2"/>
      <c r="EZ9" s="23"/>
      <c r="FA9" s="24"/>
      <c r="FB9" s="2"/>
      <c r="FC9" s="23"/>
      <c r="FD9" s="24"/>
      <c r="FE9" s="2"/>
      <c r="FF9" s="23"/>
      <c r="FG9" s="24"/>
      <c r="FH9" s="2"/>
      <c r="FI9" s="23"/>
      <c r="FJ9" s="24"/>
      <c r="FK9" s="2"/>
      <c r="FL9" s="23"/>
      <c r="FM9" s="24"/>
      <c r="FN9" s="2"/>
      <c r="FO9" s="23"/>
      <c r="FP9" s="24"/>
      <c r="FQ9" s="2"/>
      <c r="FR9" s="23"/>
      <c r="FS9" s="24"/>
      <c r="FT9" s="2"/>
      <c r="FU9" s="23"/>
      <c r="FV9" s="24"/>
      <c r="FW9" s="2"/>
      <c r="FX9" s="23"/>
      <c r="FY9" s="24"/>
      <c r="FZ9" s="2"/>
      <c r="GA9" s="23"/>
      <c r="GB9" s="24"/>
      <c r="GC9" s="2"/>
    </row>
    <row r="10" spans="1:185" x14ac:dyDescent="0.25">
      <c r="A10" s="2"/>
      <c r="B10" s="77">
        <v>4</v>
      </c>
      <c r="C10" s="5" t="str">
        <f>IFERROR(INDEX('Intro &amp; Setup'!$L$18:$L$32, MATCH($B10, 'Intro &amp; Setup'!$DA$18:$DA$32, 0)), "")</f>
        <v>Ireland</v>
      </c>
      <c r="D10" s="31" t="str">
        <f t="shared" si="0"/>
        <v>v</v>
      </c>
      <c r="E10" s="5" t="str">
        <f>IFERROR(INDEX('Intro &amp; Setup'!$R$18:$R$32, MATCH($B10, 'Intro &amp; Setup'!$DA$18:$DA$32, 0)), "")</f>
        <v>France</v>
      </c>
      <c r="F10" s="2"/>
      <c r="G10" s="29">
        <f>IFERROR(INDEX('Intro &amp; Setup'!$AL$18:$AL$32, MATCH($B10, 'Intro &amp; Setup'!$DA$18:$DA$32, 0)), "")</f>
        <v>44968.59375</v>
      </c>
      <c r="H10" s="2"/>
      <c r="I10" s="49"/>
      <c r="J10" s="50"/>
      <c r="K10" s="2"/>
      <c r="L10" s="23"/>
      <c r="M10" s="24"/>
      <c r="N10" s="2"/>
      <c r="O10" s="23"/>
      <c r="P10" s="24"/>
      <c r="Q10" s="2"/>
      <c r="R10" s="23"/>
      <c r="S10" s="24"/>
      <c r="T10" s="2"/>
      <c r="U10" s="23"/>
      <c r="V10" s="24"/>
      <c r="W10" s="2"/>
      <c r="X10" s="23"/>
      <c r="Y10" s="24"/>
      <c r="Z10" s="2"/>
      <c r="AA10" s="23"/>
      <c r="AB10" s="24"/>
      <c r="AC10" s="2"/>
      <c r="AD10" s="23"/>
      <c r="AE10" s="24"/>
      <c r="AF10" s="2"/>
      <c r="AG10" s="23"/>
      <c r="AH10" s="24"/>
      <c r="AI10" s="2"/>
      <c r="AJ10" s="23"/>
      <c r="AK10" s="24"/>
      <c r="AL10" s="2"/>
      <c r="AM10" s="23"/>
      <c r="AN10" s="24"/>
      <c r="AO10" s="2"/>
      <c r="AP10" s="23"/>
      <c r="AQ10" s="24"/>
      <c r="AR10" s="2"/>
      <c r="AS10" s="23"/>
      <c r="AT10" s="24"/>
      <c r="AU10" s="2"/>
      <c r="AV10" s="23"/>
      <c r="AW10" s="24"/>
      <c r="AX10" s="2"/>
      <c r="AY10" s="23"/>
      <c r="AZ10" s="24"/>
      <c r="BA10" s="2"/>
      <c r="BB10" s="23"/>
      <c r="BC10" s="24"/>
      <c r="BD10" s="2"/>
      <c r="BE10" s="23"/>
      <c r="BF10" s="24"/>
      <c r="BG10" s="2"/>
      <c r="BH10" s="23"/>
      <c r="BI10" s="24"/>
      <c r="BJ10" s="2"/>
      <c r="BK10" s="23"/>
      <c r="BL10" s="24"/>
      <c r="BM10" s="2"/>
      <c r="BN10" s="23"/>
      <c r="BO10" s="24"/>
      <c r="BP10" s="2"/>
      <c r="BQ10" s="23"/>
      <c r="BR10" s="24"/>
      <c r="BS10" s="2"/>
      <c r="BT10" s="23"/>
      <c r="BU10" s="24"/>
      <c r="BV10" s="2"/>
      <c r="BW10" s="23"/>
      <c r="BX10" s="24"/>
      <c r="BY10" s="2"/>
      <c r="BZ10" s="23"/>
      <c r="CA10" s="24"/>
      <c r="CB10" s="2"/>
      <c r="CC10" s="23"/>
      <c r="CD10" s="24"/>
      <c r="CE10" s="2"/>
      <c r="CF10" s="23"/>
      <c r="CG10" s="24"/>
      <c r="CH10" s="2"/>
      <c r="CI10" s="23"/>
      <c r="CJ10" s="24"/>
      <c r="CK10" s="2"/>
      <c r="CL10" s="23"/>
      <c r="CM10" s="24"/>
      <c r="CN10" s="2"/>
      <c r="CO10" s="23"/>
      <c r="CP10" s="24"/>
      <c r="CQ10" s="2"/>
      <c r="CR10" s="23"/>
      <c r="CS10" s="24"/>
      <c r="CT10" s="2"/>
      <c r="CU10" s="23"/>
      <c r="CV10" s="24"/>
      <c r="CW10" s="2"/>
      <c r="CX10" s="23"/>
      <c r="CY10" s="24"/>
      <c r="CZ10" s="2"/>
      <c r="DA10" s="23"/>
      <c r="DB10" s="24"/>
      <c r="DC10" s="2"/>
      <c r="DD10" s="23"/>
      <c r="DE10" s="24"/>
      <c r="DF10" s="2"/>
      <c r="DG10" s="23"/>
      <c r="DH10" s="24"/>
      <c r="DI10" s="2"/>
      <c r="DJ10" s="23"/>
      <c r="DK10" s="24"/>
      <c r="DL10" s="2"/>
      <c r="DM10" s="23"/>
      <c r="DN10" s="24"/>
      <c r="DO10" s="2"/>
      <c r="DP10" s="23"/>
      <c r="DQ10" s="24"/>
      <c r="DR10" s="2"/>
      <c r="DS10" s="23"/>
      <c r="DT10" s="24"/>
      <c r="DU10" s="2"/>
      <c r="DV10" s="23"/>
      <c r="DW10" s="24"/>
      <c r="DX10" s="2"/>
      <c r="DY10" s="23"/>
      <c r="DZ10" s="24"/>
      <c r="EA10" s="2"/>
      <c r="EB10" s="23"/>
      <c r="EC10" s="24"/>
      <c r="ED10" s="2"/>
      <c r="EE10" s="23"/>
      <c r="EF10" s="24"/>
      <c r="EG10" s="2"/>
      <c r="EH10" s="23"/>
      <c r="EI10" s="24"/>
      <c r="EJ10" s="2"/>
      <c r="EK10" s="23"/>
      <c r="EL10" s="24"/>
      <c r="EM10" s="2"/>
      <c r="EN10" s="23"/>
      <c r="EO10" s="24"/>
      <c r="EP10" s="2"/>
      <c r="EQ10" s="23"/>
      <c r="ER10" s="24"/>
      <c r="ES10" s="2"/>
      <c r="ET10" s="23"/>
      <c r="EU10" s="24"/>
      <c r="EV10" s="2"/>
      <c r="EW10" s="23"/>
      <c r="EX10" s="24"/>
      <c r="EY10" s="2"/>
      <c r="EZ10" s="23"/>
      <c r="FA10" s="24"/>
      <c r="FB10" s="2"/>
      <c r="FC10" s="23"/>
      <c r="FD10" s="24"/>
      <c r="FE10" s="2"/>
      <c r="FF10" s="23"/>
      <c r="FG10" s="24"/>
      <c r="FH10" s="2"/>
      <c r="FI10" s="23"/>
      <c r="FJ10" s="24"/>
      <c r="FK10" s="2"/>
      <c r="FL10" s="23"/>
      <c r="FM10" s="24"/>
      <c r="FN10" s="2"/>
      <c r="FO10" s="23"/>
      <c r="FP10" s="24"/>
      <c r="FQ10" s="2"/>
      <c r="FR10" s="23"/>
      <c r="FS10" s="24"/>
      <c r="FT10" s="2"/>
      <c r="FU10" s="23"/>
      <c r="FV10" s="24"/>
      <c r="FW10" s="2"/>
      <c r="FX10" s="23"/>
      <c r="FY10" s="24"/>
      <c r="FZ10" s="2"/>
      <c r="GA10" s="23"/>
      <c r="GB10" s="24"/>
      <c r="GC10" s="2"/>
    </row>
    <row r="11" spans="1:185" x14ac:dyDescent="0.25">
      <c r="A11" s="2"/>
      <c r="B11" s="77">
        <v>5</v>
      </c>
      <c r="C11" s="5" t="str">
        <f>IFERROR(INDEX('Intro &amp; Setup'!$L$18:$L$32, MATCH($B11, 'Intro &amp; Setup'!$DA$18:$DA$32, 0)), "")</f>
        <v>Scotland</v>
      </c>
      <c r="D11" s="31" t="str">
        <f t="shared" si="0"/>
        <v>v</v>
      </c>
      <c r="E11" s="5" t="str">
        <f>IFERROR(INDEX('Intro &amp; Setup'!$R$18:$R$32, MATCH($B11, 'Intro &amp; Setup'!$DA$18:$DA$32, 0)), "")</f>
        <v>Wales</v>
      </c>
      <c r="F11" s="2"/>
      <c r="G11" s="29">
        <f>IFERROR(INDEX('Intro &amp; Setup'!$AL$18:$AL$32, MATCH($B11, 'Intro &amp; Setup'!$DA$18:$DA$32, 0)), "")</f>
        <v>44968.697916666664</v>
      </c>
      <c r="H11" s="2"/>
      <c r="I11" s="49"/>
      <c r="J11" s="50"/>
      <c r="K11" s="2"/>
      <c r="L11" s="23"/>
      <c r="M11" s="24"/>
      <c r="N11" s="2"/>
      <c r="O11" s="23"/>
      <c r="P11" s="24"/>
      <c r="Q11" s="2"/>
      <c r="R11" s="23"/>
      <c r="S11" s="24"/>
      <c r="T11" s="2"/>
      <c r="U11" s="23"/>
      <c r="V11" s="24"/>
      <c r="W11" s="2"/>
      <c r="X11" s="23"/>
      <c r="Y11" s="24"/>
      <c r="Z11" s="2"/>
      <c r="AA11" s="23"/>
      <c r="AB11" s="24"/>
      <c r="AC11" s="2"/>
      <c r="AD11" s="23"/>
      <c r="AE11" s="24"/>
      <c r="AF11" s="2"/>
      <c r="AG11" s="23"/>
      <c r="AH11" s="24"/>
      <c r="AI11" s="2"/>
      <c r="AJ11" s="23"/>
      <c r="AK11" s="24"/>
      <c r="AL11" s="2"/>
      <c r="AM11" s="23"/>
      <c r="AN11" s="24"/>
      <c r="AO11" s="2"/>
      <c r="AP11" s="23"/>
      <c r="AQ11" s="24"/>
      <c r="AR11" s="2"/>
      <c r="AS11" s="23"/>
      <c r="AT11" s="24"/>
      <c r="AU11" s="2"/>
      <c r="AV11" s="23"/>
      <c r="AW11" s="24"/>
      <c r="AX11" s="2"/>
      <c r="AY11" s="23"/>
      <c r="AZ11" s="24"/>
      <c r="BA11" s="2"/>
      <c r="BB11" s="23"/>
      <c r="BC11" s="24"/>
      <c r="BD11" s="2"/>
      <c r="BE11" s="23"/>
      <c r="BF11" s="24"/>
      <c r="BG11" s="2"/>
      <c r="BH11" s="23"/>
      <c r="BI11" s="24"/>
      <c r="BJ11" s="2"/>
      <c r="BK11" s="23"/>
      <c r="BL11" s="24"/>
      <c r="BM11" s="2"/>
      <c r="BN11" s="23"/>
      <c r="BO11" s="24"/>
      <c r="BP11" s="2"/>
      <c r="BQ11" s="23"/>
      <c r="BR11" s="24"/>
      <c r="BS11" s="2"/>
      <c r="BT11" s="23"/>
      <c r="BU11" s="24"/>
      <c r="BV11" s="2"/>
      <c r="BW11" s="23"/>
      <c r="BX11" s="24"/>
      <c r="BY11" s="2"/>
      <c r="BZ11" s="23"/>
      <c r="CA11" s="24"/>
      <c r="CB11" s="2"/>
      <c r="CC11" s="23"/>
      <c r="CD11" s="24"/>
      <c r="CE11" s="2"/>
      <c r="CF11" s="23"/>
      <c r="CG11" s="24"/>
      <c r="CH11" s="2"/>
      <c r="CI11" s="23"/>
      <c r="CJ11" s="24"/>
      <c r="CK11" s="2"/>
      <c r="CL11" s="23"/>
      <c r="CM11" s="24"/>
      <c r="CN11" s="2"/>
      <c r="CO11" s="23"/>
      <c r="CP11" s="24"/>
      <c r="CQ11" s="2"/>
      <c r="CR11" s="23"/>
      <c r="CS11" s="24"/>
      <c r="CT11" s="2"/>
      <c r="CU11" s="23"/>
      <c r="CV11" s="24"/>
      <c r="CW11" s="2"/>
      <c r="CX11" s="23"/>
      <c r="CY11" s="24"/>
      <c r="CZ11" s="2"/>
      <c r="DA11" s="23"/>
      <c r="DB11" s="24"/>
      <c r="DC11" s="2"/>
      <c r="DD11" s="23"/>
      <c r="DE11" s="24"/>
      <c r="DF11" s="2"/>
      <c r="DG11" s="23"/>
      <c r="DH11" s="24"/>
      <c r="DI11" s="2"/>
      <c r="DJ11" s="23"/>
      <c r="DK11" s="24"/>
      <c r="DL11" s="2"/>
      <c r="DM11" s="23"/>
      <c r="DN11" s="24"/>
      <c r="DO11" s="2"/>
      <c r="DP11" s="23"/>
      <c r="DQ11" s="24"/>
      <c r="DR11" s="2"/>
      <c r="DS11" s="23"/>
      <c r="DT11" s="24"/>
      <c r="DU11" s="2"/>
      <c r="DV11" s="23"/>
      <c r="DW11" s="24"/>
      <c r="DX11" s="2"/>
      <c r="DY11" s="23"/>
      <c r="DZ11" s="24"/>
      <c r="EA11" s="2"/>
      <c r="EB11" s="23"/>
      <c r="EC11" s="24"/>
      <c r="ED11" s="2"/>
      <c r="EE11" s="23"/>
      <c r="EF11" s="24"/>
      <c r="EG11" s="2"/>
      <c r="EH11" s="23"/>
      <c r="EI11" s="24"/>
      <c r="EJ11" s="2"/>
      <c r="EK11" s="23"/>
      <c r="EL11" s="24"/>
      <c r="EM11" s="2"/>
      <c r="EN11" s="23"/>
      <c r="EO11" s="24"/>
      <c r="EP11" s="2"/>
      <c r="EQ11" s="23"/>
      <c r="ER11" s="24"/>
      <c r="ES11" s="2"/>
      <c r="ET11" s="23"/>
      <c r="EU11" s="24"/>
      <c r="EV11" s="2"/>
      <c r="EW11" s="23"/>
      <c r="EX11" s="24"/>
      <c r="EY11" s="2"/>
      <c r="EZ11" s="23"/>
      <c r="FA11" s="24"/>
      <c r="FB11" s="2"/>
      <c r="FC11" s="23"/>
      <c r="FD11" s="24"/>
      <c r="FE11" s="2"/>
      <c r="FF11" s="23"/>
      <c r="FG11" s="24"/>
      <c r="FH11" s="2"/>
      <c r="FI11" s="23"/>
      <c r="FJ11" s="24"/>
      <c r="FK11" s="2"/>
      <c r="FL11" s="23"/>
      <c r="FM11" s="24"/>
      <c r="FN11" s="2"/>
      <c r="FO11" s="23"/>
      <c r="FP11" s="24"/>
      <c r="FQ11" s="2"/>
      <c r="FR11" s="23"/>
      <c r="FS11" s="24"/>
      <c r="FT11" s="2"/>
      <c r="FU11" s="23"/>
      <c r="FV11" s="24"/>
      <c r="FW11" s="2"/>
      <c r="FX11" s="23"/>
      <c r="FY11" s="24"/>
      <c r="FZ11" s="2"/>
      <c r="GA11" s="23"/>
      <c r="GB11" s="24"/>
      <c r="GC11" s="2"/>
    </row>
    <row r="12" spans="1:185" x14ac:dyDescent="0.25">
      <c r="A12" s="2"/>
      <c r="B12" s="77">
        <v>6</v>
      </c>
      <c r="C12" s="5" t="str">
        <f>IFERROR(INDEX('Intro &amp; Setup'!$L$18:$L$32, MATCH($B12, 'Intro &amp; Setup'!$DA$18:$DA$32, 0)), "")</f>
        <v>England</v>
      </c>
      <c r="D12" s="31" t="str">
        <f t="shared" si="0"/>
        <v>v</v>
      </c>
      <c r="E12" s="5" t="str">
        <f>IFERROR(INDEX('Intro &amp; Setup'!$R$18:$R$32, MATCH($B12, 'Intro &amp; Setup'!$DA$18:$DA$32, 0)), "")</f>
        <v>Italy</v>
      </c>
      <c r="F12" s="2"/>
      <c r="G12" s="29">
        <f>IFERROR(INDEX('Intro &amp; Setup'!$AL$18:$AL$32, MATCH($B12, 'Intro &amp; Setup'!$DA$18:$DA$32, 0)), "")</f>
        <v>44969.625</v>
      </c>
      <c r="H12" s="2"/>
      <c r="I12" s="49"/>
      <c r="J12" s="50"/>
      <c r="K12" s="2"/>
      <c r="L12" s="23"/>
      <c r="M12" s="24"/>
      <c r="N12" s="2"/>
      <c r="O12" s="23"/>
      <c r="P12" s="24"/>
      <c r="Q12" s="2"/>
      <c r="R12" s="23"/>
      <c r="S12" s="24"/>
      <c r="T12" s="2"/>
      <c r="U12" s="23"/>
      <c r="V12" s="24"/>
      <c r="W12" s="2"/>
      <c r="X12" s="23"/>
      <c r="Y12" s="24"/>
      <c r="Z12" s="2"/>
      <c r="AA12" s="23"/>
      <c r="AB12" s="24"/>
      <c r="AC12" s="2"/>
      <c r="AD12" s="23"/>
      <c r="AE12" s="24"/>
      <c r="AF12" s="2"/>
      <c r="AG12" s="23"/>
      <c r="AH12" s="24"/>
      <c r="AI12" s="2"/>
      <c r="AJ12" s="23"/>
      <c r="AK12" s="24"/>
      <c r="AL12" s="2"/>
      <c r="AM12" s="23"/>
      <c r="AN12" s="24"/>
      <c r="AO12" s="2"/>
      <c r="AP12" s="23"/>
      <c r="AQ12" s="24"/>
      <c r="AR12" s="2"/>
      <c r="AS12" s="23"/>
      <c r="AT12" s="24"/>
      <c r="AU12" s="2"/>
      <c r="AV12" s="23"/>
      <c r="AW12" s="24"/>
      <c r="AX12" s="2"/>
      <c r="AY12" s="23"/>
      <c r="AZ12" s="24"/>
      <c r="BA12" s="2"/>
      <c r="BB12" s="23"/>
      <c r="BC12" s="24"/>
      <c r="BD12" s="2"/>
      <c r="BE12" s="23"/>
      <c r="BF12" s="24"/>
      <c r="BG12" s="2"/>
      <c r="BH12" s="23"/>
      <c r="BI12" s="24"/>
      <c r="BJ12" s="2"/>
      <c r="BK12" s="23"/>
      <c r="BL12" s="24"/>
      <c r="BM12" s="2"/>
      <c r="BN12" s="23"/>
      <c r="BO12" s="24"/>
      <c r="BP12" s="2"/>
      <c r="BQ12" s="23"/>
      <c r="BR12" s="24"/>
      <c r="BS12" s="2"/>
      <c r="BT12" s="23"/>
      <c r="BU12" s="24"/>
      <c r="BV12" s="2"/>
      <c r="BW12" s="23"/>
      <c r="BX12" s="24"/>
      <c r="BY12" s="2"/>
      <c r="BZ12" s="23"/>
      <c r="CA12" s="24"/>
      <c r="CB12" s="2"/>
      <c r="CC12" s="23"/>
      <c r="CD12" s="24"/>
      <c r="CE12" s="2"/>
      <c r="CF12" s="23"/>
      <c r="CG12" s="24"/>
      <c r="CH12" s="2"/>
      <c r="CI12" s="23"/>
      <c r="CJ12" s="24"/>
      <c r="CK12" s="2"/>
      <c r="CL12" s="23"/>
      <c r="CM12" s="24"/>
      <c r="CN12" s="2"/>
      <c r="CO12" s="23"/>
      <c r="CP12" s="24"/>
      <c r="CQ12" s="2"/>
      <c r="CR12" s="23"/>
      <c r="CS12" s="24"/>
      <c r="CT12" s="2"/>
      <c r="CU12" s="23"/>
      <c r="CV12" s="24"/>
      <c r="CW12" s="2"/>
      <c r="CX12" s="23"/>
      <c r="CY12" s="24"/>
      <c r="CZ12" s="2"/>
      <c r="DA12" s="23"/>
      <c r="DB12" s="24"/>
      <c r="DC12" s="2"/>
      <c r="DD12" s="23"/>
      <c r="DE12" s="24"/>
      <c r="DF12" s="2"/>
      <c r="DG12" s="23"/>
      <c r="DH12" s="24"/>
      <c r="DI12" s="2"/>
      <c r="DJ12" s="23"/>
      <c r="DK12" s="24"/>
      <c r="DL12" s="2"/>
      <c r="DM12" s="23"/>
      <c r="DN12" s="24"/>
      <c r="DO12" s="2"/>
      <c r="DP12" s="23"/>
      <c r="DQ12" s="24"/>
      <c r="DR12" s="2"/>
      <c r="DS12" s="23"/>
      <c r="DT12" s="24"/>
      <c r="DU12" s="2"/>
      <c r="DV12" s="23"/>
      <c r="DW12" s="24"/>
      <c r="DX12" s="2"/>
      <c r="DY12" s="23"/>
      <c r="DZ12" s="24"/>
      <c r="EA12" s="2"/>
      <c r="EB12" s="23"/>
      <c r="EC12" s="24"/>
      <c r="ED12" s="2"/>
      <c r="EE12" s="23"/>
      <c r="EF12" s="24"/>
      <c r="EG12" s="2"/>
      <c r="EH12" s="23"/>
      <c r="EI12" s="24"/>
      <c r="EJ12" s="2"/>
      <c r="EK12" s="23"/>
      <c r="EL12" s="24"/>
      <c r="EM12" s="2"/>
      <c r="EN12" s="23"/>
      <c r="EO12" s="24"/>
      <c r="EP12" s="2"/>
      <c r="EQ12" s="23"/>
      <c r="ER12" s="24"/>
      <c r="ES12" s="2"/>
      <c r="ET12" s="23"/>
      <c r="EU12" s="24"/>
      <c r="EV12" s="2"/>
      <c r="EW12" s="23"/>
      <c r="EX12" s="24"/>
      <c r="EY12" s="2"/>
      <c r="EZ12" s="23"/>
      <c r="FA12" s="24"/>
      <c r="FB12" s="2"/>
      <c r="FC12" s="23"/>
      <c r="FD12" s="24"/>
      <c r="FE12" s="2"/>
      <c r="FF12" s="23"/>
      <c r="FG12" s="24"/>
      <c r="FH12" s="2"/>
      <c r="FI12" s="23"/>
      <c r="FJ12" s="24"/>
      <c r="FK12" s="2"/>
      <c r="FL12" s="23"/>
      <c r="FM12" s="24"/>
      <c r="FN12" s="2"/>
      <c r="FO12" s="23"/>
      <c r="FP12" s="24"/>
      <c r="FQ12" s="2"/>
      <c r="FR12" s="23"/>
      <c r="FS12" s="24"/>
      <c r="FT12" s="2"/>
      <c r="FU12" s="23"/>
      <c r="FV12" s="24"/>
      <c r="FW12" s="2"/>
      <c r="FX12" s="23"/>
      <c r="FY12" s="24"/>
      <c r="FZ12" s="2"/>
      <c r="GA12" s="23"/>
      <c r="GB12" s="24"/>
      <c r="GC12" s="2"/>
    </row>
    <row r="13" spans="1:185" x14ac:dyDescent="0.25">
      <c r="A13" s="2"/>
      <c r="B13" s="77">
        <v>7</v>
      </c>
      <c r="C13" s="5" t="str">
        <f>IFERROR(INDEX('Intro &amp; Setup'!$L$18:$L$32, MATCH($B13, 'Intro &amp; Setup'!$DA$18:$DA$32, 0)), "")</f>
        <v>Italy</v>
      </c>
      <c r="D13" s="31" t="str">
        <f t="shared" si="0"/>
        <v>v</v>
      </c>
      <c r="E13" s="5" t="str">
        <f>IFERROR(INDEX('Intro &amp; Setup'!$R$18:$R$32, MATCH($B13, 'Intro &amp; Setup'!$DA$18:$DA$32, 0)), "")</f>
        <v>Ireland</v>
      </c>
      <c r="F13" s="2"/>
      <c r="G13" s="29">
        <f>IFERROR(INDEX('Intro &amp; Setup'!$AL$18:$AL$32, MATCH($B13, 'Intro &amp; Setup'!$DA$18:$DA$32, 0)), "")</f>
        <v>44982.59375</v>
      </c>
      <c r="H13" s="2"/>
      <c r="I13" s="49"/>
      <c r="J13" s="50"/>
      <c r="K13" s="2"/>
      <c r="L13" s="23"/>
      <c r="M13" s="24"/>
      <c r="N13" s="2"/>
      <c r="O13" s="23"/>
      <c r="P13" s="24"/>
      <c r="Q13" s="2"/>
      <c r="R13" s="23"/>
      <c r="S13" s="24"/>
      <c r="T13" s="2"/>
      <c r="U13" s="23"/>
      <c r="V13" s="24"/>
      <c r="W13" s="2"/>
      <c r="X13" s="23"/>
      <c r="Y13" s="24"/>
      <c r="Z13" s="2"/>
      <c r="AA13" s="23"/>
      <c r="AB13" s="24"/>
      <c r="AC13" s="2"/>
      <c r="AD13" s="23"/>
      <c r="AE13" s="24"/>
      <c r="AF13" s="2"/>
      <c r="AG13" s="23"/>
      <c r="AH13" s="24"/>
      <c r="AI13" s="2"/>
      <c r="AJ13" s="23"/>
      <c r="AK13" s="24"/>
      <c r="AL13" s="2"/>
      <c r="AM13" s="23"/>
      <c r="AN13" s="24"/>
      <c r="AO13" s="2"/>
      <c r="AP13" s="23"/>
      <c r="AQ13" s="24"/>
      <c r="AR13" s="2"/>
      <c r="AS13" s="23"/>
      <c r="AT13" s="24"/>
      <c r="AU13" s="2"/>
      <c r="AV13" s="23"/>
      <c r="AW13" s="24"/>
      <c r="AX13" s="2"/>
      <c r="AY13" s="23"/>
      <c r="AZ13" s="24"/>
      <c r="BA13" s="2"/>
      <c r="BB13" s="23"/>
      <c r="BC13" s="24"/>
      <c r="BD13" s="2"/>
      <c r="BE13" s="23"/>
      <c r="BF13" s="24"/>
      <c r="BG13" s="2"/>
      <c r="BH13" s="23"/>
      <c r="BI13" s="24"/>
      <c r="BJ13" s="2"/>
      <c r="BK13" s="23"/>
      <c r="BL13" s="24"/>
      <c r="BM13" s="2"/>
      <c r="BN13" s="23"/>
      <c r="BO13" s="24"/>
      <c r="BP13" s="2"/>
      <c r="BQ13" s="23"/>
      <c r="BR13" s="24"/>
      <c r="BS13" s="2"/>
      <c r="BT13" s="23"/>
      <c r="BU13" s="24"/>
      <c r="BV13" s="2"/>
      <c r="BW13" s="23"/>
      <c r="BX13" s="24"/>
      <c r="BY13" s="2"/>
      <c r="BZ13" s="23"/>
      <c r="CA13" s="24"/>
      <c r="CB13" s="2"/>
      <c r="CC13" s="23"/>
      <c r="CD13" s="24"/>
      <c r="CE13" s="2"/>
      <c r="CF13" s="23"/>
      <c r="CG13" s="24"/>
      <c r="CH13" s="2"/>
      <c r="CI13" s="23"/>
      <c r="CJ13" s="24"/>
      <c r="CK13" s="2"/>
      <c r="CL13" s="23"/>
      <c r="CM13" s="24"/>
      <c r="CN13" s="2"/>
      <c r="CO13" s="23"/>
      <c r="CP13" s="24"/>
      <c r="CQ13" s="2"/>
      <c r="CR13" s="23"/>
      <c r="CS13" s="24"/>
      <c r="CT13" s="2"/>
      <c r="CU13" s="23"/>
      <c r="CV13" s="24"/>
      <c r="CW13" s="2"/>
      <c r="CX13" s="23"/>
      <c r="CY13" s="24"/>
      <c r="CZ13" s="2"/>
      <c r="DA13" s="23"/>
      <c r="DB13" s="24"/>
      <c r="DC13" s="2"/>
      <c r="DD13" s="23"/>
      <c r="DE13" s="24"/>
      <c r="DF13" s="2"/>
      <c r="DG13" s="23"/>
      <c r="DH13" s="24"/>
      <c r="DI13" s="2"/>
      <c r="DJ13" s="23"/>
      <c r="DK13" s="24"/>
      <c r="DL13" s="2"/>
      <c r="DM13" s="23"/>
      <c r="DN13" s="24"/>
      <c r="DO13" s="2"/>
      <c r="DP13" s="23"/>
      <c r="DQ13" s="24"/>
      <c r="DR13" s="2"/>
      <c r="DS13" s="23"/>
      <c r="DT13" s="24"/>
      <c r="DU13" s="2"/>
      <c r="DV13" s="23"/>
      <c r="DW13" s="24"/>
      <c r="DX13" s="2"/>
      <c r="DY13" s="23"/>
      <c r="DZ13" s="24"/>
      <c r="EA13" s="2"/>
      <c r="EB13" s="23"/>
      <c r="EC13" s="24"/>
      <c r="ED13" s="2"/>
      <c r="EE13" s="23"/>
      <c r="EF13" s="24"/>
      <c r="EG13" s="2"/>
      <c r="EH13" s="23"/>
      <c r="EI13" s="24"/>
      <c r="EJ13" s="2"/>
      <c r="EK13" s="23"/>
      <c r="EL13" s="24"/>
      <c r="EM13" s="2"/>
      <c r="EN13" s="23"/>
      <c r="EO13" s="24"/>
      <c r="EP13" s="2"/>
      <c r="EQ13" s="23"/>
      <c r="ER13" s="24"/>
      <c r="ES13" s="2"/>
      <c r="ET13" s="23"/>
      <c r="EU13" s="24"/>
      <c r="EV13" s="2"/>
      <c r="EW13" s="23"/>
      <c r="EX13" s="24"/>
      <c r="EY13" s="2"/>
      <c r="EZ13" s="23"/>
      <c r="FA13" s="24"/>
      <c r="FB13" s="2"/>
      <c r="FC13" s="23"/>
      <c r="FD13" s="24"/>
      <c r="FE13" s="2"/>
      <c r="FF13" s="23"/>
      <c r="FG13" s="24"/>
      <c r="FH13" s="2"/>
      <c r="FI13" s="23"/>
      <c r="FJ13" s="24"/>
      <c r="FK13" s="2"/>
      <c r="FL13" s="23"/>
      <c r="FM13" s="24"/>
      <c r="FN13" s="2"/>
      <c r="FO13" s="23"/>
      <c r="FP13" s="24"/>
      <c r="FQ13" s="2"/>
      <c r="FR13" s="23"/>
      <c r="FS13" s="24"/>
      <c r="FT13" s="2"/>
      <c r="FU13" s="23"/>
      <c r="FV13" s="24"/>
      <c r="FW13" s="2"/>
      <c r="FX13" s="23"/>
      <c r="FY13" s="24"/>
      <c r="FZ13" s="2"/>
      <c r="GA13" s="23"/>
      <c r="GB13" s="24"/>
      <c r="GC13" s="2"/>
    </row>
    <row r="14" spans="1:185" x14ac:dyDescent="0.25">
      <c r="A14" s="2"/>
      <c r="B14" s="77">
        <v>8</v>
      </c>
      <c r="C14" s="5" t="str">
        <f>IFERROR(INDEX('Intro &amp; Setup'!$L$18:$L$32, MATCH($B14, 'Intro &amp; Setup'!$DA$18:$DA$32, 0)), "")</f>
        <v>Wales</v>
      </c>
      <c r="D14" s="31" t="str">
        <f t="shared" si="0"/>
        <v>v</v>
      </c>
      <c r="E14" s="5" t="str">
        <f>IFERROR(INDEX('Intro &amp; Setup'!$R$18:$R$32, MATCH($B14, 'Intro &amp; Setup'!$DA$18:$DA$32, 0)), "")</f>
        <v>England</v>
      </c>
      <c r="F14" s="2"/>
      <c r="G14" s="29">
        <f>IFERROR(INDEX('Intro &amp; Setup'!$AL$18:$AL$32, MATCH($B14, 'Intro &amp; Setup'!$DA$18:$DA$32, 0)), "")</f>
        <v>44982.697916666664</v>
      </c>
      <c r="H14" s="2"/>
      <c r="I14" s="49"/>
      <c r="J14" s="50"/>
      <c r="K14" s="2"/>
      <c r="L14" s="23"/>
      <c r="M14" s="24"/>
      <c r="N14" s="2"/>
      <c r="O14" s="23"/>
      <c r="P14" s="24"/>
      <c r="Q14" s="2"/>
      <c r="R14" s="23"/>
      <c r="S14" s="24"/>
      <c r="T14" s="2"/>
      <c r="U14" s="23"/>
      <c r="V14" s="24"/>
      <c r="W14" s="2"/>
      <c r="X14" s="23"/>
      <c r="Y14" s="24"/>
      <c r="Z14" s="2"/>
      <c r="AA14" s="23"/>
      <c r="AB14" s="24"/>
      <c r="AC14" s="2"/>
      <c r="AD14" s="23"/>
      <c r="AE14" s="24"/>
      <c r="AF14" s="2"/>
      <c r="AG14" s="23"/>
      <c r="AH14" s="24"/>
      <c r="AI14" s="2"/>
      <c r="AJ14" s="23"/>
      <c r="AK14" s="24"/>
      <c r="AL14" s="2"/>
      <c r="AM14" s="23"/>
      <c r="AN14" s="24"/>
      <c r="AO14" s="2"/>
      <c r="AP14" s="23"/>
      <c r="AQ14" s="24"/>
      <c r="AR14" s="2"/>
      <c r="AS14" s="23"/>
      <c r="AT14" s="24"/>
      <c r="AU14" s="2"/>
      <c r="AV14" s="23"/>
      <c r="AW14" s="24"/>
      <c r="AX14" s="2"/>
      <c r="AY14" s="23"/>
      <c r="AZ14" s="24"/>
      <c r="BA14" s="2"/>
      <c r="BB14" s="23"/>
      <c r="BC14" s="24"/>
      <c r="BD14" s="2"/>
      <c r="BE14" s="23"/>
      <c r="BF14" s="24"/>
      <c r="BG14" s="2"/>
      <c r="BH14" s="23"/>
      <c r="BI14" s="24"/>
      <c r="BJ14" s="2"/>
      <c r="BK14" s="23"/>
      <c r="BL14" s="24"/>
      <c r="BM14" s="2"/>
      <c r="BN14" s="23"/>
      <c r="BO14" s="24"/>
      <c r="BP14" s="2"/>
      <c r="BQ14" s="23"/>
      <c r="BR14" s="24"/>
      <c r="BS14" s="2"/>
      <c r="BT14" s="23"/>
      <c r="BU14" s="24"/>
      <c r="BV14" s="2"/>
      <c r="BW14" s="23"/>
      <c r="BX14" s="24"/>
      <c r="BY14" s="2"/>
      <c r="BZ14" s="23"/>
      <c r="CA14" s="24"/>
      <c r="CB14" s="2"/>
      <c r="CC14" s="23"/>
      <c r="CD14" s="24"/>
      <c r="CE14" s="2"/>
      <c r="CF14" s="23"/>
      <c r="CG14" s="24"/>
      <c r="CH14" s="2"/>
      <c r="CI14" s="23"/>
      <c r="CJ14" s="24"/>
      <c r="CK14" s="2"/>
      <c r="CL14" s="23"/>
      <c r="CM14" s="24"/>
      <c r="CN14" s="2"/>
      <c r="CO14" s="23"/>
      <c r="CP14" s="24"/>
      <c r="CQ14" s="2"/>
      <c r="CR14" s="23"/>
      <c r="CS14" s="24"/>
      <c r="CT14" s="2"/>
      <c r="CU14" s="23"/>
      <c r="CV14" s="24"/>
      <c r="CW14" s="2"/>
      <c r="CX14" s="23"/>
      <c r="CY14" s="24"/>
      <c r="CZ14" s="2"/>
      <c r="DA14" s="23"/>
      <c r="DB14" s="24"/>
      <c r="DC14" s="2"/>
      <c r="DD14" s="23"/>
      <c r="DE14" s="24"/>
      <c r="DF14" s="2"/>
      <c r="DG14" s="23"/>
      <c r="DH14" s="24"/>
      <c r="DI14" s="2"/>
      <c r="DJ14" s="23"/>
      <c r="DK14" s="24"/>
      <c r="DL14" s="2"/>
      <c r="DM14" s="23"/>
      <c r="DN14" s="24"/>
      <c r="DO14" s="2"/>
      <c r="DP14" s="23"/>
      <c r="DQ14" s="24"/>
      <c r="DR14" s="2"/>
      <c r="DS14" s="23"/>
      <c r="DT14" s="24"/>
      <c r="DU14" s="2"/>
      <c r="DV14" s="23"/>
      <c r="DW14" s="24"/>
      <c r="DX14" s="2"/>
      <c r="DY14" s="23"/>
      <c r="DZ14" s="24"/>
      <c r="EA14" s="2"/>
      <c r="EB14" s="23"/>
      <c r="EC14" s="24"/>
      <c r="ED14" s="2"/>
      <c r="EE14" s="23"/>
      <c r="EF14" s="24"/>
      <c r="EG14" s="2"/>
      <c r="EH14" s="23"/>
      <c r="EI14" s="24"/>
      <c r="EJ14" s="2"/>
      <c r="EK14" s="23"/>
      <c r="EL14" s="24"/>
      <c r="EM14" s="2"/>
      <c r="EN14" s="23"/>
      <c r="EO14" s="24"/>
      <c r="EP14" s="2"/>
      <c r="EQ14" s="23"/>
      <c r="ER14" s="24"/>
      <c r="ES14" s="2"/>
      <c r="ET14" s="23"/>
      <c r="EU14" s="24"/>
      <c r="EV14" s="2"/>
      <c r="EW14" s="23"/>
      <c r="EX14" s="24"/>
      <c r="EY14" s="2"/>
      <c r="EZ14" s="23"/>
      <c r="FA14" s="24"/>
      <c r="FB14" s="2"/>
      <c r="FC14" s="23"/>
      <c r="FD14" s="24"/>
      <c r="FE14" s="2"/>
      <c r="FF14" s="23"/>
      <c r="FG14" s="24"/>
      <c r="FH14" s="2"/>
      <c r="FI14" s="23"/>
      <c r="FJ14" s="24"/>
      <c r="FK14" s="2"/>
      <c r="FL14" s="23"/>
      <c r="FM14" s="24"/>
      <c r="FN14" s="2"/>
      <c r="FO14" s="23"/>
      <c r="FP14" s="24"/>
      <c r="FQ14" s="2"/>
      <c r="FR14" s="23"/>
      <c r="FS14" s="24"/>
      <c r="FT14" s="2"/>
      <c r="FU14" s="23"/>
      <c r="FV14" s="24"/>
      <c r="FW14" s="2"/>
      <c r="FX14" s="23"/>
      <c r="FY14" s="24"/>
      <c r="FZ14" s="2"/>
      <c r="GA14" s="23"/>
      <c r="GB14" s="24"/>
      <c r="GC14" s="2"/>
    </row>
    <row r="15" spans="1:185" x14ac:dyDescent="0.25">
      <c r="A15" s="2"/>
      <c r="B15" s="77">
        <v>9</v>
      </c>
      <c r="C15" s="5" t="str">
        <f>IFERROR(INDEX('Intro &amp; Setup'!$L$18:$L$32, MATCH($B15, 'Intro &amp; Setup'!$DA$18:$DA$32, 0)), "")</f>
        <v>France</v>
      </c>
      <c r="D15" s="31" t="str">
        <f t="shared" si="0"/>
        <v>v</v>
      </c>
      <c r="E15" s="5" t="str">
        <f>IFERROR(INDEX('Intro &amp; Setup'!$R$18:$R$32, MATCH($B15, 'Intro &amp; Setup'!$DA$18:$DA$32, 0)), "")</f>
        <v>Scotland</v>
      </c>
      <c r="F15" s="2"/>
      <c r="G15" s="29">
        <f>IFERROR(INDEX('Intro &amp; Setup'!$AL$18:$AL$32, MATCH($B15, 'Intro &amp; Setup'!$DA$18:$DA$32, 0)), "")</f>
        <v>44983.625</v>
      </c>
      <c r="H15" s="2"/>
      <c r="I15" s="49"/>
      <c r="J15" s="50"/>
      <c r="K15" s="2"/>
      <c r="L15" s="23"/>
      <c r="M15" s="24"/>
      <c r="N15" s="2"/>
      <c r="O15" s="23"/>
      <c r="P15" s="24"/>
      <c r="Q15" s="2"/>
      <c r="R15" s="23"/>
      <c r="S15" s="24"/>
      <c r="T15" s="2"/>
      <c r="U15" s="23"/>
      <c r="V15" s="24"/>
      <c r="W15" s="2"/>
      <c r="X15" s="23"/>
      <c r="Y15" s="24"/>
      <c r="Z15" s="2"/>
      <c r="AA15" s="23"/>
      <c r="AB15" s="24"/>
      <c r="AC15" s="2"/>
      <c r="AD15" s="23"/>
      <c r="AE15" s="24"/>
      <c r="AF15" s="2"/>
      <c r="AG15" s="23"/>
      <c r="AH15" s="24"/>
      <c r="AI15" s="2"/>
      <c r="AJ15" s="23"/>
      <c r="AK15" s="24"/>
      <c r="AL15" s="2"/>
      <c r="AM15" s="23"/>
      <c r="AN15" s="24"/>
      <c r="AO15" s="2"/>
      <c r="AP15" s="23"/>
      <c r="AQ15" s="24"/>
      <c r="AR15" s="2"/>
      <c r="AS15" s="23"/>
      <c r="AT15" s="24"/>
      <c r="AU15" s="2"/>
      <c r="AV15" s="23"/>
      <c r="AW15" s="24"/>
      <c r="AX15" s="2"/>
      <c r="AY15" s="23"/>
      <c r="AZ15" s="24"/>
      <c r="BA15" s="2"/>
      <c r="BB15" s="23"/>
      <c r="BC15" s="24"/>
      <c r="BD15" s="2"/>
      <c r="BE15" s="23"/>
      <c r="BF15" s="24"/>
      <c r="BG15" s="2"/>
      <c r="BH15" s="23"/>
      <c r="BI15" s="24"/>
      <c r="BJ15" s="2"/>
      <c r="BK15" s="23"/>
      <c r="BL15" s="24"/>
      <c r="BM15" s="2"/>
      <c r="BN15" s="23"/>
      <c r="BO15" s="24"/>
      <c r="BP15" s="2"/>
      <c r="BQ15" s="23"/>
      <c r="BR15" s="24"/>
      <c r="BS15" s="2"/>
      <c r="BT15" s="23"/>
      <c r="BU15" s="24"/>
      <c r="BV15" s="2"/>
      <c r="BW15" s="23"/>
      <c r="BX15" s="24"/>
      <c r="BY15" s="2"/>
      <c r="BZ15" s="23"/>
      <c r="CA15" s="24"/>
      <c r="CB15" s="2"/>
      <c r="CC15" s="23"/>
      <c r="CD15" s="24"/>
      <c r="CE15" s="2"/>
      <c r="CF15" s="23"/>
      <c r="CG15" s="24"/>
      <c r="CH15" s="2"/>
      <c r="CI15" s="23"/>
      <c r="CJ15" s="24"/>
      <c r="CK15" s="2"/>
      <c r="CL15" s="23"/>
      <c r="CM15" s="24"/>
      <c r="CN15" s="2"/>
      <c r="CO15" s="23"/>
      <c r="CP15" s="24"/>
      <c r="CQ15" s="2"/>
      <c r="CR15" s="23"/>
      <c r="CS15" s="24"/>
      <c r="CT15" s="2"/>
      <c r="CU15" s="23"/>
      <c r="CV15" s="24"/>
      <c r="CW15" s="2"/>
      <c r="CX15" s="23"/>
      <c r="CY15" s="24"/>
      <c r="CZ15" s="2"/>
      <c r="DA15" s="23"/>
      <c r="DB15" s="24"/>
      <c r="DC15" s="2"/>
      <c r="DD15" s="23"/>
      <c r="DE15" s="24"/>
      <c r="DF15" s="2"/>
      <c r="DG15" s="23"/>
      <c r="DH15" s="24"/>
      <c r="DI15" s="2"/>
      <c r="DJ15" s="23"/>
      <c r="DK15" s="24"/>
      <c r="DL15" s="2"/>
      <c r="DM15" s="23"/>
      <c r="DN15" s="24"/>
      <c r="DO15" s="2"/>
      <c r="DP15" s="23"/>
      <c r="DQ15" s="24"/>
      <c r="DR15" s="2"/>
      <c r="DS15" s="23"/>
      <c r="DT15" s="24"/>
      <c r="DU15" s="2"/>
      <c r="DV15" s="23"/>
      <c r="DW15" s="24"/>
      <c r="DX15" s="2"/>
      <c r="DY15" s="23"/>
      <c r="DZ15" s="24"/>
      <c r="EA15" s="2"/>
      <c r="EB15" s="23"/>
      <c r="EC15" s="24"/>
      <c r="ED15" s="2"/>
      <c r="EE15" s="23"/>
      <c r="EF15" s="24"/>
      <c r="EG15" s="2"/>
      <c r="EH15" s="23"/>
      <c r="EI15" s="24"/>
      <c r="EJ15" s="2"/>
      <c r="EK15" s="23"/>
      <c r="EL15" s="24"/>
      <c r="EM15" s="2"/>
      <c r="EN15" s="23"/>
      <c r="EO15" s="24"/>
      <c r="EP15" s="2"/>
      <c r="EQ15" s="23"/>
      <c r="ER15" s="24"/>
      <c r="ES15" s="2"/>
      <c r="ET15" s="23"/>
      <c r="EU15" s="24"/>
      <c r="EV15" s="2"/>
      <c r="EW15" s="23"/>
      <c r="EX15" s="24"/>
      <c r="EY15" s="2"/>
      <c r="EZ15" s="23"/>
      <c r="FA15" s="24"/>
      <c r="FB15" s="2"/>
      <c r="FC15" s="23"/>
      <c r="FD15" s="24"/>
      <c r="FE15" s="2"/>
      <c r="FF15" s="23"/>
      <c r="FG15" s="24"/>
      <c r="FH15" s="2"/>
      <c r="FI15" s="23"/>
      <c r="FJ15" s="24"/>
      <c r="FK15" s="2"/>
      <c r="FL15" s="23"/>
      <c r="FM15" s="24"/>
      <c r="FN15" s="2"/>
      <c r="FO15" s="23"/>
      <c r="FP15" s="24"/>
      <c r="FQ15" s="2"/>
      <c r="FR15" s="23"/>
      <c r="FS15" s="24"/>
      <c r="FT15" s="2"/>
      <c r="FU15" s="23"/>
      <c r="FV15" s="24"/>
      <c r="FW15" s="2"/>
      <c r="FX15" s="23"/>
      <c r="FY15" s="24"/>
      <c r="FZ15" s="2"/>
      <c r="GA15" s="23"/>
      <c r="GB15" s="24"/>
      <c r="GC15" s="2"/>
    </row>
    <row r="16" spans="1:185" x14ac:dyDescent="0.25">
      <c r="A16" s="2"/>
      <c r="B16" s="77">
        <v>10</v>
      </c>
      <c r="C16" s="5" t="str">
        <f>IFERROR(INDEX('Intro &amp; Setup'!$L$18:$L$32, MATCH($B16, 'Intro &amp; Setup'!$DA$18:$DA$32, 0)), "")</f>
        <v>Italy</v>
      </c>
      <c r="D16" s="31" t="str">
        <f t="shared" si="0"/>
        <v>v</v>
      </c>
      <c r="E16" s="5" t="str">
        <f>IFERROR(INDEX('Intro &amp; Setup'!$R$18:$R$32, MATCH($B16, 'Intro &amp; Setup'!$DA$18:$DA$32, 0)), "")</f>
        <v>Wales</v>
      </c>
      <c r="F16" s="2"/>
      <c r="G16" s="29">
        <f>IFERROR(INDEX('Intro &amp; Setup'!$AL$18:$AL$32, MATCH($B16, 'Intro &amp; Setup'!$DA$18:$DA$32, 0)), "")</f>
        <v>44996.59375</v>
      </c>
      <c r="H16" s="2"/>
      <c r="I16" s="49"/>
      <c r="J16" s="50"/>
      <c r="K16" s="2"/>
      <c r="L16" s="23"/>
      <c r="M16" s="24"/>
      <c r="N16" s="2"/>
      <c r="O16" s="23"/>
      <c r="P16" s="24"/>
      <c r="Q16" s="2"/>
      <c r="R16" s="23"/>
      <c r="S16" s="24"/>
      <c r="T16" s="2"/>
      <c r="U16" s="23"/>
      <c r="V16" s="24"/>
      <c r="W16" s="2"/>
      <c r="X16" s="23"/>
      <c r="Y16" s="24"/>
      <c r="Z16" s="2"/>
      <c r="AA16" s="23"/>
      <c r="AB16" s="24"/>
      <c r="AC16" s="2"/>
      <c r="AD16" s="23"/>
      <c r="AE16" s="24"/>
      <c r="AF16" s="2"/>
      <c r="AG16" s="23"/>
      <c r="AH16" s="24"/>
      <c r="AI16" s="2"/>
      <c r="AJ16" s="23"/>
      <c r="AK16" s="24"/>
      <c r="AL16" s="2"/>
      <c r="AM16" s="23"/>
      <c r="AN16" s="24"/>
      <c r="AO16" s="2"/>
      <c r="AP16" s="23"/>
      <c r="AQ16" s="24"/>
      <c r="AR16" s="2"/>
      <c r="AS16" s="23"/>
      <c r="AT16" s="24"/>
      <c r="AU16" s="2"/>
      <c r="AV16" s="23"/>
      <c r="AW16" s="24"/>
      <c r="AX16" s="2"/>
      <c r="AY16" s="23"/>
      <c r="AZ16" s="24"/>
      <c r="BA16" s="2"/>
      <c r="BB16" s="23"/>
      <c r="BC16" s="24"/>
      <c r="BD16" s="2"/>
      <c r="BE16" s="23"/>
      <c r="BF16" s="24"/>
      <c r="BG16" s="2"/>
      <c r="BH16" s="23"/>
      <c r="BI16" s="24"/>
      <c r="BJ16" s="2"/>
      <c r="BK16" s="23"/>
      <c r="BL16" s="24"/>
      <c r="BM16" s="2"/>
      <c r="BN16" s="23"/>
      <c r="BO16" s="24"/>
      <c r="BP16" s="2"/>
      <c r="BQ16" s="23"/>
      <c r="BR16" s="24"/>
      <c r="BS16" s="2"/>
      <c r="BT16" s="23"/>
      <c r="BU16" s="24"/>
      <c r="BV16" s="2"/>
      <c r="BW16" s="23"/>
      <c r="BX16" s="24"/>
      <c r="BY16" s="2"/>
      <c r="BZ16" s="23"/>
      <c r="CA16" s="24"/>
      <c r="CB16" s="2"/>
      <c r="CC16" s="23"/>
      <c r="CD16" s="24"/>
      <c r="CE16" s="2"/>
      <c r="CF16" s="23"/>
      <c r="CG16" s="24"/>
      <c r="CH16" s="2"/>
      <c r="CI16" s="23"/>
      <c r="CJ16" s="24"/>
      <c r="CK16" s="2"/>
      <c r="CL16" s="23"/>
      <c r="CM16" s="24"/>
      <c r="CN16" s="2"/>
      <c r="CO16" s="23"/>
      <c r="CP16" s="24"/>
      <c r="CQ16" s="2"/>
      <c r="CR16" s="23"/>
      <c r="CS16" s="24"/>
      <c r="CT16" s="2"/>
      <c r="CU16" s="23"/>
      <c r="CV16" s="24"/>
      <c r="CW16" s="2"/>
      <c r="CX16" s="23"/>
      <c r="CY16" s="24"/>
      <c r="CZ16" s="2"/>
      <c r="DA16" s="23"/>
      <c r="DB16" s="24"/>
      <c r="DC16" s="2"/>
      <c r="DD16" s="23"/>
      <c r="DE16" s="24"/>
      <c r="DF16" s="2"/>
      <c r="DG16" s="23"/>
      <c r="DH16" s="24"/>
      <c r="DI16" s="2"/>
      <c r="DJ16" s="23"/>
      <c r="DK16" s="24"/>
      <c r="DL16" s="2"/>
      <c r="DM16" s="23"/>
      <c r="DN16" s="24"/>
      <c r="DO16" s="2"/>
      <c r="DP16" s="23"/>
      <c r="DQ16" s="24"/>
      <c r="DR16" s="2"/>
      <c r="DS16" s="23"/>
      <c r="DT16" s="24"/>
      <c r="DU16" s="2"/>
      <c r="DV16" s="23"/>
      <c r="DW16" s="24"/>
      <c r="DX16" s="2"/>
      <c r="DY16" s="23"/>
      <c r="DZ16" s="24"/>
      <c r="EA16" s="2"/>
      <c r="EB16" s="23"/>
      <c r="EC16" s="24"/>
      <c r="ED16" s="2"/>
      <c r="EE16" s="23"/>
      <c r="EF16" s="24"/>
      <c r="EG16" s="2"/>
      <c r="EH16" s="23"/>
      <c r="EI16" s="24"/>
      <c r="EJ16" s="2"/>
      <c r="EK16" s="23"/>
      <c r="EL16" s="24"/>
      <c r="EM16" s="2"/>
      <c r="EN16" s="23"/>
      <c r="EO16" s="24"/>
      <c r="EP16" s="2"/>
      <c r="EQ16" s="23"/>
      <c r="ER16" s="24"/>
      <c r="ES16" s="2"/>
      <c r="ET16" s="23"/>
      <c r="EU16" s="24"/>
      <c r="EV16" s="2"/>
      <c r="EW16" s="23"/>
      <c r="EX16" s="24"/>
      <c r="EY16" s="2"/>
      <c r="EZ16" s="23"/>
      <c r="FA16" s="24"/>
      <c r="FB16" s="2"/>
      <c r="FC16" s="23"/>
      <c r="FD16" s="24"/>
      <c r="FE16" s="2"/>
      <c r="FF16" s="23"/>
      <c r="FG16" s="24"/>
      <c r="FH16" s="2"/>
      <c r="FI16" s="23"/>
      <c r="FJ16" s="24"/>
      <c r="FK16" s="2"/>
      <c r="FL16" s="23"/>
      <c r="FM16" s="24"/>
      <c r="FN16" s="2"/>
      <c r="FO16" s="23"/>
      <c r="FP16" s="24"/>
      <c r="FQ16" s="2"/>
      <c r="FR16" s="23"/>
      <c r="FS16" s="24"/>
      <c r="FT16" s="2"/>
      <c r="FU16" s="23"/>
      <c r="FV16" s="24"/>
      <c r="FW16" s="2"/>
      <c r="FX16" s="23"/>
      <c r="FY16" s="24"/>
      <c r="FZ16" s="2"/>
      <c r="GA16" s="23"/>
      <c r="GB16" s="24"/>
      <c r="GC16" s="2"/>
    </row>
    <row r="17" spans="1:185" x14ac:dyDescent="0.25">
      <c r="A17" s="2"/>
      <c r="B17" s="77">
        <v>11</v>
      </c>
      <c r="C17" s="5" t="str">
        <f>IFERROR(INDEX('Intro &amp; Setup'!$L$18:$L$32, MATCH($B17, 'Intro &amp; Setup'!$DA$18:$DA$32, 0)), "")</f>
        <v>England</v>
      </c>
      <c r="D17" s="31" t="str">
        <f t="shared" si="0"/>
        <v>v</v>
      </c>
      <c r="E17" s="5" t="str">
        <f>IFERROR(INDEX('Intro &amp; Setup'!$R$18:$R$32, MATCH($B17, 'Intro &amp; Setup'!$DA$18:$DA$32, 0)), "")</f>
        <v>France</v>
      </c>
      <c r="F17" s="2"/>
      <c r="G17" s="29">
        <f>IFERROR(INDEX('Intro &amp; Setup'!$AL$18:$AL$32, MATCH($B17, 'Intro &amp; Setup'!$DA$18:$DA$32, 0)), "")</f>
        <v>44996.697916666664</v>
      </c>
      <c r="H17" s="2"/>
      <c r="I17" s="49"/>
      <c r="J17" s="50"/>
      <c r="K17" s="2"/>
      <c r="L17" s="23"/>
      <c r="M17" s="24"/>
      <c r="N17" s="2"/>
      <c r="O17" s="23"/>
      <c r="P17" s="24"/>
      <c r="Q17" s="2"/>
      <c r="R17" s="23"/>
      <c r="S17" s="24"/>
      <c r="T17" s="2"/>
      <c r="U17" s="23"/>
      <c r="V17" s="24"/>
      <c r="W17" s="2"/>
      <c r="X17" s="23"/>
      <c r="Y17" s="24"/>
      <c r="Z17" s="2"/>
      <c r="AA17" s="23"/>
      <c r="AB17" s="24"/>
      <c r="AC17" s="2"/>
      <c r="AD17" s="23"/>
      <c r="AE17" s="24"/>
      <c r="AF17" s="2"/>
      <c r="AG17" s="23"/>
      <c r="AH17" s="24"/>
      <c r="AI17" s="2"/>
      <c r="AJ17" s="23"/>
      <c r="AK17" s="24"/>
      <c r="AL17" s="2"/>
      <c r="AM17" s="23"/>
      <c r="AN17" s="24"/>
      <c r="AO17" s="2"/>
      <c r="AP17" s="23"/>
      <c r="AQ17" s="24"/>
      <c r="AR17" s="2"/>
      <c r="AS17" s="23"/>
      <c r="AT17" s="24"/>
      <c r="AU17" s="2"/>
      <c r="AV17" s="23"/>
      <c r="AW17" s="24"/>
      <c r="AX17" s="2"/>
      <c r="AY17" s="23"/>
      <c r="AZ17" s="24"/>
      <c r="BA17" s="2"/>
      <c r="BB17" s="23"/>
      <c r="BC17" s="24"/>
      <c r="BD17" s="2"/>
      <c r="BE17" s="23"/>
      <c r="BF17" s="24"/>
      <c r="BG17" s="2"/>
      <c r="BH17" s="23"/>
      <c r="BI17" s="24"/>
      <c r="BJ17" s="2"/>
      <c r="BK17" s="23"/>
      <c r="BL17" s="24"/>
      <c r="BM17" s="2"/>
      <c r="BN17" s="23"/>
      <c r="BO17" s="24"/>
      <c r="BP17" s="2"/>
      <c r="BQ17" s="23"/>
      <c r="BR17" s="24"/>
      <c r="BS17" s="2"/>
      <c r="BT17" s="23"/>
      <c r="BU17" s="24"/>
      <c r="BV17" s="2"/>
      <c r="BW17" s="23"/>
      <c r="BX17" s="24"/>
      <c r="BY17" s="2"/>
      <c r="BZ17" s="23"/>
      <c r="CA17" s="24"/>
      <c r="CB17" s="2"/>
      <c r="CC17" s="23"/>
      <c r="CD17" s="24"/>
      <c r="CE17" s="2"/>
      <c r="CF17" s="23"/>
      <c r="CG17" s="24"/>
      <c r="CH17" s="2"/>
      <c r="CI17" s="23"/>
      <c r="CJ17" s="24"/>
      <c r="CK17" s="2"/>
      <c r="CL17" s="23"/>
      <c r="CM17" s="24"/>
      <c r="CN17" s="2"/>
      <c r="CO17" s="23"/>
      <c r="CP17" s="24"/>
      <c r="CQ17" s="2"/>
      <c r="CR17" s="23"/>
      <c r="CS17" s="24"/>
      <c r="CT17" s="2"/>
      <c r="CU17" s="23"/>
      <c r="CV17" s="24"/>
      <c r="CW17" s="2"/>
      <c r="CX17" s="23"/>
      <c r="CY17" s="24"/>
      <c r="CZ17" s="2"/>
      <c r="DA17" s="23"/>
      <c r="DB17" s="24"/>
      <c r="DC17" s="2"/>
      <c r="DD17" s="23"/>
      <c r="DE17" s="24"/>
      <c r="DF17" s="2"/>
      <c r="DG17" s="23"/>
      <c r="DH17" s="24"/>
      <c r="DI17" s="2"/>
      <c r="DJ17" s="23"/>
      <c r="DK17" s="24"/>
      <c r="DL17" s="2"/>
      <c r="DM17" s="23"/>
      <c r="DN17" s="24"/>
      <c r="DO17" s="2"/>
      <c r="DP17" s="23"/>
      <c r="DQ17" s="24"/>
      <c r="DR17" s="2"/>
      <c r="DS17" s="23"/>
      <c r="DT17" s="24"/>
      <c r="DU17" s="2"/>
      <c r="DV17" s="23"/>
      <c r="DW17" s="24"/>
      <c r="DX17" s="2"/>
      <c r="DY17" s="23"/>
      <c r="DZ17" s="24"/>
      <c r="EA17" s="2"/>
      <c r="EB17" s="23"/>
      <c r="EC17" s="24"/>
      <c r="ED17" s="2"/>
      <c r="EE17" s="23"/>
      <c r="EF17" s="24"/>
      <c r="EG17" s="2"/>
      <c r="EH17" s="23"/>
      <c r="EI17" s="24"/>
      <c r="EJ17" s="2"/>
      <c r="EK17" s="23"/>
      <c r="EL17" s="24"/>
      <c r="EM17" s="2"/>
      <c r="EN17" s="23"/>
      <c r="EO17" s="24"/>
      <c r="EP17" s="2"/>
      <c r="EQ17" s="23"/>
      <c r="ER17" s="24"/>
      <c r="ES17" s="2"/>
      <c r="ET17" s="23"/>
      <c r="EU17" s="24"/>
      <c r="EV17" s="2"/>
      <c r="EW17" s="23"/>
      <c r="EX17" s="24"/>
      <c r="EY17" s="2"/>
      <c r="EZ17" s="23"/>
      <c r="FA17" s="24"/>
      <c r="FB17" s="2"/>
      <c r="FC17" s="23"/>
      <c r="FD17" s="24"/>
      <c r="FE17" s="2"/>
      <c r="FF17" s="23"/>
      <c r="FG17" s="24"/>
      <c r="FH17" s="2"/>
      <c r="FI17" s="23"/>
      <c r="FJ17" s="24"/>
      <c r="FK17" s="2"/>
      <c r="FL17" s="23"/>
      <c r="FM17" s="24"/>
      <c r="FN17" s="2"/>
      <c r="FO17" s="23"/>
      <c r="FP17" s="24"/>
      <c r="FQ17" s="2"/>
      <c r="FR17" s="23"/>
      <c r="FS17" s="24"/>
      <c r="FT17" s="2"/>
      <c r="FU17" s="23"/>
      <c r="FV17" s="24"/>
      <c r="FW17" s="2"/>
      <c r="FX17" s="23"/>
      <c r="FY17" s="24"/>
      <c r="FZ17" s="2"/>
      <c r="GA17" s="23"/>
      <c r="GB17" s="24"/>
      <c r="GC17" s="2"/>
    </row>
    <row r="18" spans="1:185" x14ac:dyDescent="0.25">
      <c r="A18" s="2"/>
      <c r="B18" s="77">
        <v>12</v>
      </c>
      <c r="C18" s="5" t="str">
        <f>IFERROR(INDEX('Intro &amp; Setup'!$L$18:$L$32, MATCH($B18, 'Intro &amp; Setup'!$DA$18:$DA$32, 0)), "")</f>
        <v>Scotland</v>
      </c>
      <c r="D18" s="31" t="str">
        <f t="shared" si="0"/>
        <v>v</v>
      </c>
      <c r="E18" s="5" t="str">
        <f>IFERROR(INDEX('Intro &amp; Setup'!$R$18:$R$32, MATCH($B18, 'Intro &amp; Setup'!$DA$18:$DA$32, 0)), "")</f>
        <v>Ireland</v>
      </c>
      <c r="F18" s="2"/>
      <c r="G18" s="29">
        <f>IFERROR(INDEX('Intro &amp; Setup'!$AL$18:$AL$32, MATCH($B18, 'Intro &amp; Setup'!$DA$18:$DA$32, 0)), "")</f>
        <v>44997.625</v>
      </c>
      <c r="H18" s="2"/>
      <c r="I18" s="49"/>
      <c r="J18" s="50"/>
      <c r="K18" s="2"/>
      <c r="L18" s="23"/>
      <c r="M18" s="24"/>
      <c r="N18" s="2"/>
      <c r="O18" s="23"/>
      <c r="P18" s="24"/>
      <c r="Q18" s="2"/>
      <c r="R18" s="23"/>
      <c r="S18" s="24"/>
      <c r="T18" s="2"/>
      <c r="U18" s="23"/>
      <c r="V18" s="24"/>
      <c r="W18" s="2"/>
      <c r="X18" s="23"/>
      <c r="Y18" s="24"/>
      <c r="Z18" s="2"/>
      <c r="AA18" s="23"/>
      <c r="AB18" s="24"/>
      <c r="AC18" s="2"/>
      <c r="AD18" s="23"/>
      <c r="AE18" s="24"/>
      <c r="AF18" s="2"/>
      <c r="AG18" s="23"/>
      <c r="AH18" s="24"/>
      <c r="AI18" s="2"/>
      <c r="AJ18" s="23"/>
      <c r="AK18" s="24"/>
      <c r="AL18" s="2"/>
      <c r="AM18" s="23"/>
      <c r="AN18" s="24"/>
      <c r="AO18" s="2"/>
      <c r="AP18" s="23"/>
      <c r="AQ18" s="24"/>
      <c r="AR18" s="2"/>
      <c r="AS18" s="23"/>
      <c r="AT18" s="24"/>
      <c r="AU18" s="2"/>
      <c r="AV18" s="23"/>
      <c r="AW18" s="24"/>
      <c r="AX18" s="2"/>
      <c r="AY18" s="23"/>
      <c r="AZ18" s="24"/>
      <c r="BA18" s="2"/>
      <c r="BB18" s="23"/>
      <c r="BC18" s="24"/>
      <c r="BD18" s="2"/>
      <c r="BE18" s="23"/>
      <c r="BF18" s="24"/>
      <c r="BG18" s="2"/>
      <c r="BH18" s="23"/>
      <c r="BI18" s="24"/>
      <c r="BJ18" s="2"/>
      <c r="BK18" s="23"/>
      <c r="BL18" s="24"/>
      <c r="BM18" s="2"/>
      <c r="BN18" s="23"/>
      <c r="BO18" s="24"/>
      <c r="BP18" s="2"/>
      <c r="BQ18" s="23"/>
      <c r="BR18" s="24"/>
      <c r="BS18" s="2"/>
      <c r="BT18" s="23"/>
      <c r="BU18" s="24"/>
      <c r="BV18" s="2"/>
      <c r="BW18" s="23"/>
      <c r="BX18" s="24"/>
      <c r="BY18" s="2"/>
      <c r="BZ18" s="23"/>
      <c r="CA18" s="24"/>
      <c r="CB18" s="2"/>
      <c r="CC18" s="23"/>
      <c r="CD18" s="24"/>
      <c r="CE18" s="2"/>
      <c r="CF18" s="23"/>
      <c r="CG18" s="24"/>
      <c r="CH18" s="2"/>
      <c r="CI18" s="23"/>
      <c r="CJ18" s="24"/>
      <c r="CK18" s="2"/>
      <c r="CL18" s="23"/>
      <c r="CM18" s="24"/>
      <c r="CN18" s="2"/>
      <c r="CO18" s="23"/>
      <c r="CP18" s="24"/>
      <c r="CQ18" s="2"/>
      <c r="CR18" s="23"/>
      <c r="CS18" s="24"/>
      <c r="CT18" s="2"/>
      <c r="CU18" s="23"/>
      <c r="CV18" s="24"/>
      <c r="CW18" s="2"/>
      <c r="CX18" s="23"/>
      <c r="CY18" s="24"/>
      <c r="CZ18" s="2"/>
      <c r="DA18" s="23"/>
      <c r="DB18" s="24"/>
      <c r="DC18" s="2"/>
      <c r="DD18" s="23"/>
      <c r="DE18" s="24"/>
      <c r="DF18" s="2"/>
      <c r="DG18" s="23"/>
      <c r="DH18" s="24"/>
      <c r="DI18" s="2"/>
      <c r="DJ18" s="23"/>
      <c r="DK18" s="24"/>
      <c r="DL18" s="2"/>
      <c r="DM18" s="23"/>
      <c r="DN18" s="24"/>
      <c r="DO18" s="2"/>
      <c r="DP18" s="23"/>
      <c r="DQ18" s="24"/>
      <c r="DR18" s="2"/>
      <c r="DS18" s="23"/>
      <c r="DT18" s="24"/>
      <c r="DU18" s="2"/>
      <c r="DV18" s="23"/>
      <c r="DW18" s="24"/>
      <c r="DX18" s="2"/>
      <c r="DY18" s="23"/>
      <c r="DZ18" s="24"/>
      <c r="EA18" s="2"/>
      <c r="EB18" s="23"/>
      <c r="EC18" s="24"/>
      <c r="ED18" s="2"/>
      <c r="EE18" s="23"/>
      <c r="EF18" s="24"/>
      <c r="EG18" s="2"/>
      <c r="EH18" s="23"/>
      <c r="EI18" s="24"/>
      <c r="EJ18" s="2"/>
      <c r="EK18" s="23"/>
      <c r="EL18" s="24"/>
      <c r="EM18" s="2"/>
      <c r="EN18" s="23"/>
      <c r="EO18" s="24"/>
      <c r="EP18" s="2"/>
      <c r="EQ18" s="23"/>
      <c r="ER18" s="24"/>
      <c r="ES18" s="2"/>
      <c r="ET18" s="23"/>
      <c r="EU18" s="24"/>
      <c r="EV18" s="2"/>
      <c r="EW18" s="23"/>
      <c r="EX18" s="24"/>
      <c r="EY18" s="2"/>
      <c r="EZ18" s="23"/>
      <c r="FA18" s="24"/>
      <c r="FB18" s="2"/>
      <c r="FC18" s="23"/>
      <c r="FD18" s="24"/>
      <c r="FE18" s="2"/>
      <c r="FF18" s="23"/>
      <c r="FG18" s="24"/>
      <c r="FH18" s="2"/>
      <c r="FI18" s="23"/>
      <c r="FJ18" s="24"/>
      <c r="FK18" s="2"/>
      <c r="FL18" s="23"/>
      <c r="FM18" s="24"/>
      <c r="FN18" s="2"/>
      <c r="FO18" s="23"/>
      <c r="FP18" s="24"/>
      <c r="FQ18" s="2"/>
      <c r="FR18" s="23"/>
      <c r="FS18" s="24"/>
      <c r="FT18" s="2"/>
      <c r="FU18" s="23"/>
      <c r="FV18" s="24"/>
      <c r="FW18" s="2"/>
      <c r="FX18" s="23"/>
      <c r="FY18" s="24"/>
      <c r="FZ18" s="2"/>
      <c r="GA18" s="23"/>
      <c r="GB18" s="24"/>
      <c r="GC18" s="2"/>
    </row>
    <row r="19" spans="1:185" x14ac:dyDescent="0.25">
      <c r="A19" s="2"/>
      <c r="B19" s="77">
        <v>13</v>
      </c>
      <c r="C19" s="5" t="str">
        <f>IFERROR(INDEX('Intro &amp; Setup'!$L$18:$L$32, MATCH($B19, 'Intro &amp; Setup'!$DA$18:$DA$32, 0)), "")</f>
        <v>Scotland</v>
      </c>
      <c r="D19" s="31" t="str">
        <f t="shared" si="0"/>
        <v>v</v>
      </c>
      <c r="E19" s="5" t="str">
        <f>IFERROR(INDEX('Intro &amp; Setup'!$R$18:$R$32, MATCH($B19, 'Intro &amp; Setup'!$DA$18:$DA$32, 0)), "")</f>
        <v>Italy</v>
      </c>
      <c r="F19" s="2"/>
      <c r="G19" s="29">
        <f>IFERROR(INDEX('Intro &amp; Setup'!$AL$18:$AL$32, MATCH($B19, 'Intro &amp; Setup'!$DA$18:$DA$32, 0)), "")</f>
        <v>45003.520833333336</v>
      </c>
      <c r="H19" s="2"/>
      <c r="I19" s="49"/>
      <c r="J19" s="50"/>
      <c r="K19" s="2"/>
      <c r="L19" s="23"/>
      <c r="M19" s="24"/>
      <c r="N19" s="2"/>
      <c r="O19" s="23"/>
      <c r="P19" s="24"/>
      <c r="Q19" s="2"/>
      <c r="R19" s="23"/>
      <c r="S19" s="24"/>
      <c r="T19" s="2"/>
      <c r="U19" s="23"/>
      <c r="V19" s="24"/>
      <c r="W19" s="2"/>
      <c r="X19" s="23"/>
      <c r="Y19" s="24"/>
      <c r="Z19" s="2"/>
      <c r="AA19" s="23"/>
      <c r="AB19" s="24"/>
      <c r="AC19" s="2"/>
      <c r="AD19" s="23"/>
      <c r="AE19" s="24"/>
      <c r="AF19" s="2"/>
      <c r="AG19" s="23"/>
      <c r="AH19" s="24"/>
      <c r="AI19" s="2"/>
      <c r="AJ19" s="23"/>
      <c r="AK19" s="24"/>
      <c r="AL19" s="2"/>
      <c r="AM19" s="23"/>
      <c r="AN19" s="24"/>
      <c r="AO19" s="2"/>
      <c r="AP19" s="23"/>
      <c r="AQ19" s="24"/>
      <c r="AR19" s="2"/>
      <c r="AS19" s="23"/>
      <c r="AT19" s="24"/>
      <c r="AU19" s="2"/>
      <c r="AV19" s="23"/>
      <c r="AW19" s="24"/>
      <c r="AX19" s="2"/>
      <c r="AY19" s="23"/>
      <c r="AZ19" s="24"/>
      <c r="BA19" s="2"/>
      <c r="BB19" s="23"/>
      <c r="BC19" s="24"/>
      <c r="BD19" s="2"/>
      <c r="BE19" s="23"/>
      <c r="BF19" s="24"/>
      <c r="BG19" s="2"/>
      <c r="BH19" s="23"/>
      <c r="BI19" s="24"/>
      <c r="BJ19" s="2"/>
      <c r="BK19" s="23"/>
      <c r="BL19" s="24"/>
      <c r="BM19" s="2"/>
      <c r="BN19" s="23"/>
      <c r="BO19" s="24"/>
      <c r="BP19" s="2"/>
      <c r="BQ19" s="23"/>
      <c r="BR19" s="24"/>
      <c r="BS19" s="2"/>
      <c r="BT19" s="23"/>
      <c r="BU19" s="24"/>
      <c r="BV19" s="2"/>
      <c r="BW19" s="23"/>
      <c r="BX19" s="24"/>
      <c r="BY19" s="2"/>
      <c r="BZ19" s="23"/>
      <c r="CA19" s="24"/>
      <c r="CB19" s="2"/>
      <c r="CC19" s="23"/>
      <c r="CD19" s="24"/>
      <c r="CE19" s="2"/>
      <c r="CF19" s="23"/>
      <c r="CG19" s="24"/>
      <c r="CH19" s="2"/>
      <c r="CI19" s="23"/>
      <c r="CJ19" s="24"/>
      <c r="CK19" s="2"/>
      <c r="CL19" s="23"/>
      <c r="CM19" s="24"/>
      <c r="CN19" s="2"/>
      <c r="CO19" s="23"/>
      <c r="CP19" s="24"/>
      <c r="CQ19" s="2"/>
      <c r="CR19" s="23"/>
      <c r="CS19" s="24"/>
      <c r="CT19" s="2"/>
      <c r="CU19" s="23"/>
      <c r="CV19" s="24"/>
      <c r="CW19" s="2"/>
      <c r="CX19" s="23"/>
      <c r="CY19" s="24"/>
      <c r="CZ19" s="2"/>
      <c r="DA19" s="23"/>
      <c r="DB19" s="24"/>
      <c r="DC19" s="2"/>
      <c r="DD19" s="23"/>
      <c r="DE19" s="24"/>
      <c r="DF19" s="2"/>
      <c r="DG19" s="23"/>
      <c r="DH19" s="24"/>
      <c r="DI19" s="2"/>
      <c r="DJ19" s="23"/>
      <c r="DK19" s="24"/>
      <c r="DL19" s="2"/>
      <c r="DM19" s="23"/>
      <c r="DN19" s="24"/>
      <c r="DO19" s="2"/>
      <c r="DP19" s="23"/>
      <c r="DQ19" s="24"/>
      <c r="DR19" s="2"/>
      <c r="DS19" s="23"/>
      <c r="DT19" s="24"/>
      <c r="DU19" s="2"/>
      <c r="DV19" s="23"/>
      <c r="DW19" s="24"/>
      <c r="DX19" s="2"/>
      <c r="DY19" s="23"/>
      <c r="DZ19" s="24"/>
      <c r="EA19" s="2"/>
      <c r="EB19" s="23"/>
      <c r="EC19" s="24"/>
      <c r="ED19" s="2"/>
      <c r="EE19" s="23"/>
      <c r="EF19" s="24"/>
      <c r="EG19" s="2"/>
      <c r="EH19" s="23"/>
      <c r="EI19" s="24"/>
      <c r="EJ19" s="2"/>
      <c r="EK19" s="23"/>
      <c r="EL19" s="24"/>
      <c r="EM19" s="2"/>
      <c r="EN19" s="23"/>
      <c r="EO19" s="24"/>
      <c r="EP19" s="2"/>
      <c r="EQ19" s="23"/>
      <c r="ER19" s="24"/>
      <c r="ES19" s="2"/>
      <c r="ET19" s="23"/>
      <c r="EU19" s="24"/>
      <c r="EV19" s="2"/>
      <c r="EW19" s="23"/>
      <c r="EX19" s="24"/>
      <c r="EY19" s="2"/>
      <c r="EZ19" s="23"/>
      <c r="FA19" s="24"/>
      <c r="FB19" s="2"/>
      <c r="FC19" s="23"/>
      <c r="FD19" s="24"/>
      <c r="FE19" s="2"/>
      <c r="FF19" s="23"/>
      <c r="FG19" s="24"/>
      <c r="FH19" s="2"/>
      <c r="FI19" s="23"/>
      <c r="FJ19" s="24"/>
      <c r="FK19" s="2"/>
      <c r="FL19" s="23"/>
      <c r="FM19" s="24"/>
      <c r="FN19" s="2"/>
      <c r="FO19" s="23"/>
      <c r="FP19" s="24"/>
      <c r="FQ19" s="2"/>
      <c r="FR19" s="23"/>
      <c r="FS19" s="24"/>
      <c r="FT19" s="2"/>
      <c r="FU19" s="23"/>
      <c r="FV19" s="24"/>
      <c r="FW19" s="2"/>
      <c r="FX19" s="23"/>
      <c r="FY19" s="24"/>
      <c r="FZ19" s="2"/>
      <c r="GA19" s="23"/>
      <c r="GB19" s="24"/>
      <c r="GC19" s="2"/>
    </row>
    <row r="20" spans="1:185" x14ac:dyDescent="0.25">
      <c r="A20" s="2"/>
      <c r="B20" s="77">
        <v>14</v>
      </c>
      <c r="C20" s="5" t="str">
        <f>IFERROR(INDEX('Intro &amp; Setup'!$L$18:$L$32, MATCH($B20, 'Intro &amp; Setup'!$DA$18:$DA$32, 0)), "")</f>
        <v>France</v>
      </c>
      <c r="D20" s="31" t="str">
        <f t="shared" si="0"/>
        <v>v</v>
      </c>
      <c r="E20" s="5" t="str">
        <f>IFERROR(INDEX('Intro &amp; Setup'!$R$18:$R$32, MATCH($B20, 'Intro &amp; Setup'!$DA$18:$DA$32, 0)), "")</f>
        <v>Wales</v>
      </c>
      <c r="F20" s="2"/>
      <c r="G20" s="29">
        <f>IFERROR(INDEX('Intro &amp; Setup'!$AL$18:$AL$32, MATCH($B20, 'Intro &amp; Setup'!$DA$18:$DA$32, 0)), "")</f>
        <v>45003.614583333336</v>
      </c>
      <c r="H20" s="2"/>
      <c r="I20" s="49"/>
      <c r="J20" s="50"/>
      <c r="K20" s="2"/>
      <c r="L20" s="23"/>
      <c r="M20" s="24"/>
      <c r="N20" s="2"/>
      <c r="O20" s="23"/>
      <c r="P20" s="24"/>
      <c r="Q20" s="2"/>
      <c r="R20" s="23"/>
      <c r="S20" s="24"/>
      <c r="T20" s="2"/>
      <c r="U20" s="23"/>
      <c r="V20" s="24"/>
      <c r="W20" s="2"/>
      <c r="X20" s="23"/>
      <c r="Y20" s="24"/>
      <c r="Z20" s="2"/>
      <c r="AA20" s="23"/>
      <c r="AB20" s="24"/>
      <c r="AC20" s="2"/>
      <c r="AD20" s="23"/>
      <c r="AE20" s="24"/>
      <c r="AF20" s="2"/>
      <c r="AG20" s="23"/>
      <c r="AH20" s="24"/>
      <c r="AI20" s="2"/>
      <c r="AJ20" s="23"/>
      <c r="AK20" s="24"/>
      <c r="AL20" s="2"/>
      <c r="AM20" s="23"/>
      <c r="AN20" s="24"/>
      <c r="AO20" s="2"/>
      <c r="AP20" s="23"/>
      <c r="AQ20" s="24"/>
      <c r="AR20" s="2"/>
      <c r="AS20" s="23"/>
      <c r="AT20" s="24"/>
      <c r="AU20" s="2"/>
      <c r="AV20" s="23"/>
      <c r="AW20" s="24"/>
      <c r="AX20" s="2"/>
      <c r="AY20" s="23"/>
      <c r="AZ20" s="24"/>
      <c r="BA20" s="2"/>
      <c r="BB20" s="23"/>
      <c r="BC20" s="24"/>
      <c r="BD20" s="2"/>
      <c r="BE20" s="23"/>
      <c r="BF20" s="24"/>
      <c r="BG20" s="2"/>
      <c r="BH20" s="23"/>
      <c r="BI20" s="24"/>
      <c r="BJ20" s="2"/>
      <c r="BK20" s="23"/>
      <c r="BL20" s="24"/>
      <c r="BM20" s="2"/>
      <c r="BN20" s="23"/>
      <c r="BO20" s="24"/>
      <c r="BP20" s="2"/>
      <c r="BQ20" s="23"/>
      <c r="BR20" s="24"/>
      <c r="BS20" s="2"/>
      <c r="BT20" s="23"/>
      <c r="BU20" s="24"/>
      <c r="BV20" s="2"/>
      <c r="BW20" s="23"/>
      <c r="BX20" s="24"/>
      <c r="BY20" s="2"/>
      <c r="BZ20" s="23"/>
      <c r="CA20" s="24"/>
      <c r="CB20" s="2"/>
      <c r="CC20" s="23"/>
      <c r="CD20" s="24"/>
      <c r="CE20" s="2"/>
      <c r="CF20" s="23"/>
      <c r="CG20" s="24"/>
      <c r="CH20" s="2"/>
      <c r="CI20" s="23"/>
      <c r="CJ20" s="24"/>
      <c r="CK20" s="2"/>
      <c r="CL20" s="23"/>
      <c r="CM20" s="24"/>
      <c r="CN20" s="2"/>
      <c r="CO20" s="23"/>
      <c r="CP20" s="24"/>
      <c r="CQ20" s="2"/>
      <c r="CR20" s="23"/>
      <c r="CS20" s="24"/>
      <c r="CT20" s="2"/>
      <c r="CU20" s="23"/>
      <c r="CV20" s="24"/>
      <c r="CW20" s="2"/>
      <c r="CX20" s="23"/>
      <c r="CY20" s="24"/>
      <c r="CZ20" s="2"/>
      <c r="DA20" s="23"/>
      <c r="DB20" s="24"/>
      <c r="DC20" s="2"/>
      <c r="DD20" s="23"/>
      <c r="DE20" s="24"/>
      <c r="DF20" s="2"/>
      <c r="DG20" s="23"/>
      <c r="DH20" s="24"/>
      <c r="DI20" s="2"/>
      <c r="DJ20" s="23"/>
      <c r="DK20" s="24"/>
      <c r="DL20" s="2"/>
      <c r="DM20" s="23"/>
      <c r="DN20" s="24"/>
      <c r="DO20" s="2"/>
      <c r="DP20" s="23"/>
      <c r="DQ20" s="24"/>
      <c r="DR20" s="2"/>
      <c r="DS20" s="23"/>
      <c r="DT20" s="24"/>
      <c r="DU20" s="2"/>
      <c r="DV20" s="23"/>
      <c r="DW20" s="24"/>
      <c r="DX20" s="2"/>
      <c r="DY20" s="23"/>
      <c r="DZ20" s="24"/>
      <c r="EA20" s="2"/>
      <c r="EB20" s="23"/>
      <c r="EC20" s="24"/>
      <c r="ED20" s="2"/>
      <c r="EE20" s="23"/>
      <c r="EF20" s="24"/>
      <c r="EG20" s="2"/>
      <c r="EH20" s="23"/>
      <c r="EI20" s="24"/>
      <c r="EJ20" s="2"/>
      <c r="EK20" s="23"/>
      <c r="EL20" s="24"/>
      <c r="EM20" s="2"/>
      <c r="EN20" s="23"/>
      <c r="EO20" s="24"/>
      <c r="EP20" s="2"/>
      <c r="EQ20" s="23"/>
      <c r="ER20" s="24"/>
      <c r="ES20" s="2"/>
      <c r="ET20" s="23"/>
      <c r="EU20" s="24"/>
      <c r="EV20" s="2"/>
      <c r="EW20" s="23"/>
      <c r="EX20" s="24"/>
      <c r="EY20" s="2"/>
      <c r="EZ20" s="23"/>
      <c r="FA20" s="24"/>
      <c r="FB20" s="2"/>
      <c r="FC20" s="23"/>
      <c r="FD20" s="24"/>
      <c r="FE20" s="2"/>
      <c r="FF20" s="23"/>
      <c r="FG20" s="24"/>
      <c r="FH20" s="2"/>
      <c r="FI20" s="23"/>
      <c r="FJ20" s="24"/>
      <c r="FK20" s="2"/>
      <c r="FL20" s="23"/>
      <c r="FM20" s="24"/>
      <c r="FN20" s="2"/>
      <c r="FO20" s="23"/>
      <c r="FP20" s="24"/>
      <c r="FQ20" s="2"/>
      <c r="FR20" s="23"/>
      <c r="FS20" s="24"/>
      <c r="FT20" s="2"/>
      <c r="FU20" s="23"/>
      <c r="FV20" s="24"/>
      <c r="FW20" s="2"/>
      <c r="FX20" s="23"/>
      <c r="FY20" s="24"/>
      <c r="FZ20" s="2"/>
      <c r="GA20" s="23"/>
      <c r="GB20" s="24"/>
      <c r="GC20" s="2"/>
    </row>
    <row r="21" spans="1:185" x14ac:dyDescent="0.25">
      <c r="A21" s="2"/>
      <c r="B21" s="78">
        <v>15</v>
      </c>
      <c r="C21" s="5" t="str">
        <f>IFERROR(INDEX('Intro &amp; Setup'!$L$18:$L$32, MATCH($B21, 'Intro &amp; Setup'!$DA$18:$DA$32, 0)), "")</f>
        <v>Ireland</v>
      </c>
      <c r="D21" s="31" t="str">
        <f t="shared" si="0"/>
        <v>v</v>
      </c>
      <c r="E21" s="5" t="str">
        <f>IFERROR(INDEX('Intro &amp; Setup'!$R$18:$R$32, MATCH($B21, 'Intro &amp; Setup'!$DA$18:$DA$32, 0)), "")</f>
        <v>England</v>
      </c>
      <c r="F21" s="2"/>
      <c r="G21" s="30">
        <f>IFERROR(INDEX('Intro &amp; Setup'!$AL$18:$AL$32, MATCH($B21, 'Intro &amp; Setup'!$DA$18:$DA$32, 0)), "")</f>
        <v>45003.708333333336</v>
      </c>
      <c r="H21" s="2"/>
      <c r="I21" s="51"/>
      <c r="J21" s="52"/>
      <c r="K21" s="2"/>
      <c r="L21" s="25"/>
      <c r="M21" s="26"/>
      <c r="N21" s="2"/>
      <c r="O21" s="25"/>
      <c r="P21" s="26"/>
      <c r="Q21" s="2"/>
      <c r="R21" s="25"/>
      <c r="S21" s="26"/>
      <c r="T21" s="2"/>
      <c r="U21" s="25"/>
      <c r="V21" s="26"/>
      <c r="W21" s="2"/>
      <c r="X21" s="25"/>
      <c r="Y21" s="26"/>
      <c r="Z21" s="2"/>
      <c r="AA21" s="25"/>
      <c r="AB21" s="26"/>
      <c r="AC21" s="2"/>
      <c r="AD21" s="25"/>
      <c r="AE21" s="26"/>
      <c r="AF21" s="2"/>
      <c r="AG21" s="25"/>
      <c r="AH21" s="26"/>
      <c r="AI21" s="2"/>
      <c r="AJ21" s="25"/>
      <c r="AK21" s="26"/>
      <c r="AL21" s="2"/>
      <c r="AM21" s="25"/>
      <c r="AN21" s="26"/>
      <c r="AO21" s="2"/>
      <c r="AP21" s="25"/>
      <c r="AQ21" s="26"/>
      <c r="AR21" s="2"/>
      <c r="AS21" s="25"/>
      <c r="AT21" s="26"/>
      <c r="AU21" s="2"/>
      <c r="AV21" s="25"/>
      <c r="AW21" s="26"/>
      <c r="AX21" s="2"/>
      <c r="AY21" s="25"/>
      <c r="AZ21" s="26"/>
      <c r="BA21" s="2"/>
      <c r="BB21" s="25"/>
      <c r="BC21" s="26"/>
      <c r="BD21" s="2"/>
      <c r="BE21" s="25"/>
      <c r="BF21" s="26"/>
      <c r="BG21" s="2"/>
      <c r="BH21" s="25"/>
      <c r="BI21" s="26"/>
      <c r="BJ21" s="2"/>
      <c r="BK21" s="25"/>
      <c r="BL21" s="26"/>
      <c r="BM21" s="2"/>
      <c r="BN21" s="25"/>
      <c r="BO21" s="26"/>
      <c r="BP21" s="2"/>
      <c r="BQ21" s="25"/>
      <c r="BR21" s="26"/>
      <c r="BS21" s="2"/>
      <c r="BT21" s="25"/>
      <c r="BU21" s="26"/>
      <c r="BV21" s="2"/>
      <c r="BW21" s="25"/>
      <c r="BX21" s="26"/>
      <c r="BY21" s="2"/>
      <c r="BZ21" s="25"/>
      <c r="CA21" s="26"/>
      <c r="CB21" s="2"/>
      <c r="CC21" s="25"/>
      <c r="CD21" s="26"/>
      <c r="CE21" s="2"/>
      <c r="CF21" s="25"/>
      <c r="CG21" s="26"/>
      <c r="CH21" s="2"/>
      <c r="CI21" s="25"/>
      <c r="CJ21" s="26"/>
      <c r="CK21" s="2"/>
      <c r="CL21" s="25"/>
      <c r="CM21" s="26"/>
      <c r="CN21" s="2"/>
      <c r="CO21" s="25"/>
      <c r="CP21" s="26"/>
      <c r="CQ21" s="2"/>
      <c r="CR21" s="25"/>
      <c r="CS21" s="26"/>
      <c r="CT21" s="2"/>
      <c r="CU21" s="25"/>
      <c r="CV21" s="26"/>
      <c r="CW21" s="2"/>
      <c r="CX21" s="25"/>
      <c r="CY21" s="26"/>
      <c r="CZ21" s="2"/>
      <c r="DA21" s="25"/>
      <c r="DB21" s="26"/>
      <c r="DC21" s="2"/>
      <c r="DD21" s="25"/>
      <c r="DE21" s="26"/>
      <c r="DF21" s="2"/>
      <c r="DG21" s="25"/>
      <c r="DH21" s="26"/>
      <c r="DI21" s="2"/>
      <c r="DJ21" s="25"/>
      <c r="DK21" s="26"/>
      <c r="DL21" s="2"/>
      <c r="DM21" s="25"/>
      <c r="DN21" s="26"/>
      <c r="DO21" s="2"/>
      <c r="DP21" s="25"/>
      <c r="DQ21" s="26"/>
      <c r="DR21" s="2"/>
      <c r="DS21" s="25"/>
      <c r="DT21" s="26"/>
      <c r="DU21" s="2"/>
      <c r="DV21" s="25"/>
      <c r="DW21" s="26"/>
      <c r="DX21" s="2"/>
      <c r="DY21" s="25"/>
      <c r="DZ21" s="26"/>
      <c r="EA21" s="2"/>
      <c r="EB21" s="25"/>
      <c r="EC21" s="26"/>
      <c r="ED21" s="2"/>
      <c r="EE21" s="25"/>
      <c r="EF21" s="26"/>
      <c r="EG21" s="2"/>
      <c r="EH21" s="25"/>
      <c r="EI21" s="26"/>
      <c r="EJ21" s="2"/>
      <c r="EK21" s="25"/>
      <c r="EL21" s="26"/>
      <c r="EM21" s="2"/>
      <c r="EN21" s="25"/>
      <c r="EO21" s="26"/>
      <c r="EP21" s="2"/>
      <c r="EQ21" s="25"/>
      <c r="ER21" s="26"/>
      <c r="ES21" s="2"/>
      <c r="ET21" s="25"/>
      <c r="EU21" s="26"/>
      <c r="EV21" s="2"/>
      <c r="EW21" s="25"/>
      <c r="EX21" s="26"/>
      <c r="EY21" s="2"/>
      <c r="EZ21" s="25"/>
      <c r="FA21" s="26"/>
      <c r="FB21" s="2"/>
      <c r="FC21" s="25"/>
      <c r="FD21" s="26"/>
      <c r="FE21" s="2"/>
      <c r="FF21" s="25"/>
      <c r="FG21" s="26"/>
      <c r="FH21" s="2"/>
      <c r="FI21" s="25"/>
      <c r="FJ21" s="26"/>
      <c r="FK21" s="2"/>
      <c r="FL21" s="25"/>
      <c r="FM21" s="26"/>
      <c r="FN21" s="2"/>
      <c r="FO21" s="25"/>
      <c r="FP21" s="26"/>
      <c r="FQ21" s="2"/>
      <c r="FR21" s="25"/>
      <c r="FS21" s="26"/>
      <c r="FT21" s="2"/>
      <c r="FU21" s="25"/>
      <c r="FV21" s="26"/>
      <c r="FW21" s="2"/>
      <c r="FX21" s="25"/>
      <c r="FY21" s="26"/>
      <c r="FZ21" s="2"/>
      <c r="GA21" s="25"/>
      <c r="GB21" s="26"/>
      <c r="GC21" s="2"/>
    </row>
    <row r="22" spans="1:185"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row>
    <row r="23" spans="1:185"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row>
    <row r="24" spans="1:185"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row>
    <row r="25" spans="1:185"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row>
    <row r="26" spans="1:185"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row>
    <row r="27" spans="1:185"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row>
    <row r="28" spans="1:185"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row>
    <row r="29" spans="1:185"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row>
    <row r="30" spans="1:185"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row>
    <row r="31" spans="1:185"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row>
    <row r="32" spans="1:185"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row>
    <row r="33" spans="1:185"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row>
    <row r="35" spans="1:185" hidden="1" x14ac:dyDescent="0.25">
      <c r="I35" s="13" t="str">
        <f>IF(I$5="", "", CONCATENATE(I$5, " - ", I$6))</f>
        <v>ACTUAL RESULTS - H</v>
      </c>
      <c r="J35" s="16" t="str">
        <f>IF(I$5="", "", CONCATENATE(I$5, " - ", J$6))</f>
        <v>ACTUAL RESULTS - A</v>
      </c>
      <c r="K35" s="16" t="str">
        <f>""</f>
        <v/>
      </c>
      <c r="L35" s="13" t="str">
        <f>IF(L$5="", "", CONCATENATE(L$5, " - ", L$6))</f>
        <v/>
      </c>
      <c r="M35" s="16" t="str">
        <f>IF(L$5="", "", CONCATENATE(L$5, " - ", M$6))</f>
        <v/>
      </c>
      <c r="N35" s="16" t="str">
        <f>""</f>
        <v/>
      </c>
      <c r="O35" s="16" t="str">
        <f>IF(O$5="", "", CONCATENATE(O$5, " - ", O$6))</f>
        <v/>
      </c>
      <c r="P35" s="16" t="str">
        <f>IF(O$5="", "", CONCATENATE(O$5, " - ", P$6))</f>
        <v/>
      </c>
      <c r="Q35" s="16" t="str">
        <f>""</f>
        <v/>
      </c>
      <c r="R35" s="16" t="str">
        <f>IF(R$5="", "", CONCATENATE(R$5, " - ", R$6))</f>
        <v/>
      </c>
      <c r="S35" s="16" t="str">
        <f>IF(R$5="", "", CONCATENATE(R$5, " - ", S$6))</f>
        <v/>
      </c>
      <c r="T35" s="16" t="str">
        <f>""</f>
        <v/>
      </c>
      <c r="U35" s="16" t="str">
        <f>IF(U$5="", "", CONCATENATE(U$5, " - ", U$6))</f>
        <v/>
      </c>
      <c r="V35" s="16" t="str">
        <f>IF(U$5="", "", CONCATENATE(U$5, " - ", V$6))</f>
        <v/>
      </c>
      <c r="W35" s="16" t="str">
        <f>""</f>
        <v/>
      </c>
      <c r="X35" s="16" t="str">
        <f>IF(X$5="", "", CONCATENATE(X$5, " - ", X$6))</f>
        <v/>
      </c>
      <c r="Y35" s="16" t="str">
        <f>IF(X$5="", "", CONCATENATE(X$5, " - ", Y$6))</f>
        <v/>
      </c>
      <c r="Z35" s="16" t="str">
        <f>""</f>
        <v/>
      </c>
      <c r="AA35" s="16" t="str">
        <f>IF(AA$5="", "", CONCATENATE(AA$5, " - ", AA$6))</f>
        <v/>
      </c>
      <c r="AB35" s="16" t="str">
        <f>IF(AA$5="", "", CONCATENATE(AA$5, " - ", AB$6))</f>
        <v/>
      </c>
      <c r="AC35" s="16" t="str">
        <f>""</f>
        <v/>
      </c>
      <c r="AD35" s="16" t="str">
        <f>IF(AD$5="", "", CONCATENATE(AD$5, " - ", AD$6))</f>
        <v/>
      </c>
      <c r="AE35" s="16" t="str">
        <f>IF(AD$5="", "", CONCATENATE(AD$5, " - ", AE$6))</f>
        <v/>
      </c>
      <c r="AF35" s="16" t="str">
        <f>""</f>
        <v/>
      </c>
      <c r="AG35" s="16" t="str">
        <f>IF(AG$5="", "", CONCATENATE(AG$5, " - ", AG$6))</f>
        <v/>
      </c>
      <c r="AH35" s="16" t="str">
        <f>IF(AG$5="", "", CONCATENATE(AG$5, " - ", AH$6))</f>
        <v/>
      </c>
      <c r="AI35" s="16" t="str">
        <f>""</f>
        <v/>
      </c>
      <c r="AJ35" s="16" t="str">
        <f>IF(AJ$5="", "", CONCATENATE(AJ$5, " - ", AJ$6))</f>
        <v/>
      </c>
      <c r="AK35" s="16" t="str">
        <f>IF(AJ$5="", "", CONCATENATE(AJ$5, " - ", AK$6))</f>
        <v/>
      </c>
      <c r="AL35" s="16" t="str">
        <f>""</f>
        <v/>
      </c>
      <c r="AM35" s="16" t="str">
        <f>IF(AM$5="", "", CONCATENATE(AM$5, " - ", AM$6))</f>
        <v/>
      </c>
      <c r="AN35" s="16" t="str">
        <f>IF(AM$5="", "", CONCATENATE(AM$5, " - ", AN$6))</f>
        <v/>
      </c>
      <c r="AO35" s="16" t="str">
        <f>""</f>
        <v/>
      </c>
      <c r="AP35" s="16" t="str">
        <f>IF(AP$5="", "", CONCATENATE(AP$5, " - ", AP$6))</f>
        <v/>
      </c>
      <c r="AQ35" s="16" t="str">
        <f>IF(AP$5="", "", CONCATENATE(AP$5, " - ", AQ$6))</f>
        <v/>
      </c>
      <c r="AR35" s="16" t="str">
        <f>""</f>
        <v/>
      </c>
      <c r="AS35" s="16" t="str">
        <f>IF(AS$5="", "", CONCATENATE(AS$5, " - ", AS$6))</f>
        <v/>
      </c>
      <c r="AT35" s="16" t="str">
        <f>IF(AS$5="", "", CONCATENATE(AS$5, " - ", AT$6))</f>
        <v/>
      </c>
      <c r="AU35" s="16" t="str">
        <f>""</f>
        <v/>
      </c>
      <c r="AV35" s="16" t="str">
        <f>IF(AV$5="", "", CONCATENATE(AV$5, " - ", AV$6))</f>
        <v/>
      </c>
      <c r="AW35" s="16" t="str">
        <f>IF(AV$5="", "", CONCATENATE(AV$5, " - ", AW$6))</f>
        <v/>
      </c>
      <c r="AX35" s="16" t="str">
        <f>""</f>
        <v/>
      </c>
      <c r="AY35" s="16" t="str">
        <f>IF(AY$5="", "", CONCATENATE(AY$5, " - ", AY$6))</f>
        <v/>
      </c>
      <c r="AZ35" s="16" t="str">
        <f>IF(AY$5="", "", CONCATENATE(AY$5, " - ", AZ$6))</f>
        <v/>
      </c>
      <c r="BA35" s="16" t="str">
        <f>""</f>
        <v/>
      </c>
      <c r="BB35" s="16" t="str">
        <f>IF(BB$5="", "", CONCATENATE(BB$5, " - ", BB$6))</f>
        <v/>
      </c>
      <c r="BC35" s="16" t="str">
        <f>IF(BB$5="", "", CONCATENATE(BB$5, " - ", BC$6))</f>
        <v/>
      </c>
      <c r="BD35" s="16" t="str">
        <f>""</f>
        <v/>
      </c>
      <c r="BE35" s="16" t="str">
        <f>IF(BE$5="", "", CONCATENATE(BE$5, " - ", BE$6))</f>
        <v/>
      </c>
      <c r="BF35" s="16" t="str">
        <f>IF(BE$5="", "", CONCATENATE(BE$5, " - ", BF$6))</f>
        <v/>
      </c>
      <c r="BG35" s="16" t="str">
        <f>""</f>
        <v/>
      </c>
      <c r="BH35" s="16" t="str">
        <f>IF(BH$5="", "", CONCATENATE(BH$5, " - ", BH$6))</f>
        <v/>
      </c>
      <c r="BI35" s="16" t="str">
        <f>IF(BH$5="", "", CONCATENATE(BH$5, " - ", BI$6))</f>
        <v/>
      </c>
      <c r="BJ35" s="16" t="str">
        <f>""</f>
        <v/>
      </c>
      <c r="BK35" s="16" t="str">
        <f>IF(BK$5="", "", CONCATENATE(BK$5, " - ", BK$6))</f>
        <v/>
      </c>
      <c r="BL35" s="16" t="str">
        <f>IF(BK$5="", "", CONCATENATE(BK$5, " - ", BL$6))</f>
        <v/>
      </c>
      <c r="BM35" s="16" t="str">
        <f>""</f>
        <v/>
      </c>
      <c r="BN35" s="16" t="str">
        <f>IF(BN$5="", "", CONCATENATE(BN$5, " - ", BN$6))</f>
        <v/>
      </c>
      <c r="BO35" s="16" t="str">
        <f>IF(BN$5="", "", CONCATENATE(BN$5, " - ", BO$6))</f>
        <v/>
      </c>
      <c r="BP35" s="16" t="str">
        <f>""</f>
        <v/>
      </c>
      <c r="BQ35" s="16" t="str">
        <f>IF(BQ$5="", "", CONCATENATE(BQ$5, " - ", BQ$6))</f>
        <v/>
      </c>
      <c r="BR35" s="16" t="str">
        <f>IF(BQ$5="", "", CONCATENATE(BQ$5, " - ", BR$6))</f>
        <v/>
      </c>
      <c r="BS35" s="16" t="str">
        <f>""</f>
        <v/>
      </c>
      <c r="BT35" s="16" t="str">
        <f>IF(BT$5="", "", CONCATENATE(BT$5, " - ", BT$6))</f>
        <v/>
      </c>
      <c r="BU35" s="16" t="str">
        <f>IF(BT$5="", "", CONCATENATE(BT$5, " - ", BU$6))</f>
        <v/>
      </c>
      <c r="BV35" s="16" t="str">
        <f>""</f>
        <v/>
      </c>
      <c r="BW35" s="16" t="str">
        <f>IF(BW$5="", "", CONCATENATE(BW$5, " - ", BW$6))</f>
        <v/>
      </c>
      <c r="BX35" s="16" t="str">
        <f>IF(BW$5="", "", CONCATENATE(BW$5, " - ", BX$6))</f>
        <v/>
      </c>
      <c r="BY35" s="16" t="str">
        <f>""</f>
        <v/>
      </c>
      <c r="BZ35" s="16" t="str">
        <f>IF(BZ$5="", "", CONCATENATE(BZ$5, " - ", BZ$6))</f>
        <v/>
      </c>
      <c r="CA35" s="16" t="str">
        <f>IF(BZ$5="", "", CONCATENATE(BZ$5, " - ", CA$6))</f>
        <v/>
      </c>
      <c r="CB35" s="16" t="str">
        <f>""</f>
        <v/>
      </c>
      <c r="CC35" s="16" t="str">
        <f>IF(CC$5="", "", CONCATENATE(CC$5, " - ", CC$6))</f>
        <v/>
      </c>
      <c r="CD35" s="16" t="str">
        <f>IF(CC$5="", "", CONCATENATE(CC$5, " - ", CD$6))</f>
        <v/>
      </c>
      <c r="CE35" s="16" t="str">
        <f>""</f>
        <v/>
      </c>
      <c r="CF35" s="16" t="str">
        <f>IF(CF$5="", "", CONCATENATE(CF$5, " - ", CF$6))</f>
        <v/>
      </c>
      <c r="CG35" s="16" t="str">
        <f>IF(CF$5="", "", CONCATENATE(CF$5, " - ", CG$6))</f>
        <v/>
      </c>
      <c r="CH35" s="16" t="str">
        <f>""</f>
        <v/>
      </c>
      <c r="CI35" s="16" t="str">
        <f>IF(CI$5="", "", CONCATENATE(CI$5, " - ", CI$6))</f>
        <v/>
      </c>
      <c r="CJ35" s="16" t="str">
        <f>IF(CI$5="", "", CONCATENATE(CI$5, " - ", CJ$6))</f>
        <v/>
      </c>
      <c r="CK35" s="16" t="str">
        <f>""</f>
        <v/>
      </c>
      <c r="CL35" s="16" t="str">
        <f>IF(CL$5="", "", CONCATENATE(CL$5, " - ", CL$6))</f>
        <v/>
      </c>
      <c r="CM35" s="16" t="str">
        <f>IF(CL$5="", "", CONCATENATE(CL$5, " - ", CM$6))</f>
        <v/>
      </c>
      <c r="CN35" s="16" t="str">
        <f>""</f>
        <v/>
      </c>
      <c r="CO35" s="16" t="str">
        <f>IF(CO$5="", "", CONCATENATE(CO$5, " - ", CO$6))</f>
        <v/>
      </c>
      <c r="CP35" s="16" t="str">
        <f>IF(CO$5="", "", CONCATENATE(CO$5, " - ", CP$6))</f>
        <v/>
      </c>
      <c r="CQ35" s="16" t="str">
        <f>""</f>
        <v/>
      </c>
      <c r="CR35" s="16" t="str">
        <f>IF(CR$5="", "", CONCATENATE(CR$5, " - ", CR$6))</f>
        <v/>
      </c>
      <c r="CS35" s="16" t="str">
        <f>IF(CR$5="", "", CONCATENATE(CR$5, " - ", CS$6))</f>
        <v/>
      </c>
      <c r="CT35" s="16" t="str">
        <f>""</f>
        <v/>
      </c>
      <c r="CU35" s="16" t="str">
        <f>IF(CU$5="", "", CONCATENATE(CU$5, " - ", CU$6))</f>
        <v/>
      </c>
      <c r="CV35" s="16" t="str">
        <f>IF(CU$5="", "", CONCATENATE(CU$5, " - ", CV$6))</f>
        <v/>
      </c>
      <c r="CW35" s="16" t="str">
        <f>""</f>
        <v/>
      </c>
      <c r="CX35" s="16" t="str">
        <f>IF(CX$5="", "", CONCATENATE(CX$5, " - ", CX$6))</f>
        <v/>
      </c>
      <c r="CY35" s="16" t="str">
        <f>IF(CX$5="", "", CONCATENATE(CX$5, " - ", CY$6))</f>
        <v/>
      </c>
      <c r="CZ35" s="16" t="str">
        <f>""</f>
        <v/>
      </c>
      <c r="DA35" s="16" t="str">
        <f>IF(DA$5="", "", CONCATENATE(DA$5, " - ", DA$6))</f>
        <v/>
      </c>
      <c r="DB35" s="16" t="str">
        <f>IF(DA$5="", "", CONCATENATE(DA$5, " - ", DB$6))</f>
        <v/>
      </c>
      <c r="DC35" s="16" t="str">
        <f>""</f>
        <v/>
      </c>
      <c r="DD35" s="16" t="str">
        <f>IF(DD$5="", "", CONCATENATE(DD$5, " - ", DD$6))</f>
        <v/>
      </c>
      <c r="DE35" s="16" t="str">
        <f>IF(DD$5="", "", CONCATENATE(DD$5, " - ", DE$6))</f>
        <v/>
      </c>
      <c r="DF35" s="16" t="str">
        <f>""</f>
        <v/>
      </c>
      <c r="DG35" s="16" t="str">
        <f>IF(DG$5="", "", CONCATENATE(DG$5, " - ", DG$6))</f>
        <v/>
      </c>
      <c r="DH35" s="16" t="str">
        <f>IF(DG$5="", "", CONCATENATE(DG$5, " - ", DH$6))</f>
        <v/>
      </c>
      <c r="DI35" s="16" t="str">
        <f>""</f>
        <v/>
      </c>
      <c r="DJ35" s="16" t="str">
        <f>IF(DJ$5="", "", CONCATENATE(DJ$5, " - ", DJ$6))</f>
        <v/>
      </c>
      <c r="DK35" s="16" t="str">
        <f>IF(DJ$5="", "", CONCATENATE(DJ$5, " - ", DK$6))</f>
        <v/>
      </c>
      <c r="DL35" s="16" t="str">
        <f>""</f>
        <v/>
      </c>
      <c r="DM35" s="16" t="str">
        <f>IF(DM$5="", "", CONCATENATE(DM$5, " - ", DM$6))</f>
        <v/>
      </c>
      <c r="DN35" s="16" t="str">
        <f>IF(DM$5="", "", CONCATENATE(DM$5, " - ", DN$6))</f>
        <v/>
      </c>
      <c r="DO35" s="16" t="str">
        <f>""</f>
        <v/>
      </c>
      <c r="DP35" s="16" t="str">
        <f>IF(DP$5="", "", CONCATENATE(DP$5, " - ", DP$6))</f>
        <v/>
      </c>
      <c r="DQ35" s="16" t="str">
        <f>IF(DP$5="", "", CONCATENATE(DP$5, " - ", DQ$6))</f>
        <v/>
      </c>
      <c r="DR35" s="16" t="str">
        <f>""</f>
        <v/>
      </c>
      <c r="DS35" s="16" t="str">
        <f>IF(DS$5="", "", CONCATENATE(DS$5, " - ", DS$6))</f>
        <v/>
      </c>
      <c r="DT35" s="16" t="str">
        <f>IF(DS$5="", "", CONCATENATE(DS$5, " - ", DT$6))</f>
        <v/>
      </c>
      <c r="DU35" s="16" t="str">
        <f>""</f>
        <v/>
      </c>
      <c r="DV35" s="16" t="str">
        <f>IF(DV$5="", "", CONCATENATE(DV$5, " - ", DV$6))</f>
        <v/>
      </c>
      <c r="DW35" s="16" t="str">
        <f>IF(DV$5="", "", CONCATENATE(DV$5, " - ", DW$6))</f>
        <v/>
      </c>
      <c r="DX35" s="16" t="str">
        <f>""</f>
        <v/>
      </c>
      <c r="DY35" s="16" t="str">
        <f>IF(DY$5="", "", CONCATENATE(DY$5, " - ", DY$6))</f>
        <v/>
      </c>
      <c r="DZ35" s="16" t="str">
        <f>IF(DY$5="", "", CONCATENATE(DY$5, " - ", DZ$6))</f>
        <v/>
      </c>
      <c r="EA35" s="16" t="str">
        <f>""</f>
        <v/>
      </c>
      <c r="EB35" s="16" t="str">
        <f>IF(EB$5="", "", CONCATENATE(EB$5, " - ", EB$6))</f>
        <v/>
      </c>
      <c r="EC35" s="16" t="str">
        <f>IF(EB$5="", "", CONCATENATE(EB$5, " - ", EC$6))</f>
        <v/>
      </c>
      <c r="ED35" s="16" t="str">
        <f>""</f>
        <v/>
      </c>
      <c r="EE35" s="16" t="str">
        <f>IF(EE$5="", "", CONCATENATE(EE$5, " - ", EE$6))</f>
        <v/>
      </c>
      <c r="EF35" s="16" t="str">
        <f>IF(EE$5="", "", CONCATENATE(EE$5, " - ", EF$6))</f>
        <v/>
      </c>
      <c r="EG35" s="16" t="str">
        <f>""</f>
        <v/>
      </c>
      <c r="EH35" s="16" t="str">
        <f>IF(EH$5="", "", CONCATENATE(EH$5, " - ", EH$6))</f>
        <v/>
      </c>
      <c r="EI35" s="16" t="str">
        <f>IF(EH$5="", "", CONCATENATE(EH$5, " - ", EI$6))</f>
        <v/>
      </c>
      <c r="EJ35" s="16" t="str">
        <f>""</f>
        <v/>
      </c>
      <c r="EK35" s="16" t="str">
        <f>IF(EK$5="", "", CONCATENATE(EK$5, " - ", EK$6))</f>
        <v/>
      </c>
      <c r="EL35" s="16" t="str">
        <f>IF(EK$5="", "", CONCATENATE(EK$5, " - ", EL$6))</f>
        <v/>
      </c>
      <c r="EM35" s="16" t="str">
        <f>""</f>
        <v/>
      </c>
      <c r="EN35" s="16" t="str">
        <f>IF(EN$5="", "", CONCATENATE(EN$5, " - ", EN$6))</f>
        <v/>
      </c>
      <c r="EO35" s="16" t="str">
        <f>IF(EN$5="", "", CONCATENATE(EN$5, " - ", EO$6))</f>
        <v/>
      </c>
      <c r="EP35" s="16" t="str">
        <f>""</f>
        <v/>
      </c>
      <c r="EQ35" s="16" t="str">
        <f>IF(EQ$5="", "", CONCATENATE(EQ$5, " - ", EQ$6))</f>
        <v/>
      </c>
      <c r="ER35" s="16" t="str">
        <f>IF(EQ$5="", "", CONCATENATE(EQ$5, " - ", ER$6))</f>
        <v/>
      </c>
      <c r="ES35" s="16" t="str">
        <f>""</f>
        <v/>
      </c>
      <c r="ET35" s="16" t="str">
        <f>IF(ET$5="", "", CONCATENATE(ET$5, " - ", ET$6))</f>
        <v/>
      </c>
      <c r="EU35" s="16" t="str">
        <f>IF(ET$5="", "", CONCATENATE(ET$5, " - ", EU$6))</f>
        <v/>
      </c>
      <c r="EV35" s="16" t="str">
        <f>""</f>
        <v/>
      </c>
      <c r="EW35" s="16" t="str">
        <f>IF(EW$5="", "", CONCATENATE(EW$5, " - ", EW$6))</f>
        <v/>
      </c>
      <c r="EX35" s="16" t="str">
        <f>IF(EW$5="", "", CONCATENATE(EW$5, " - ", EX$6))</f>
        <v/>
      </c>
      <c r="EY35" s="16" t="str">
        <f>""</f>
        <v/>
      </c>
      <c r="EZ35" s="16" t="str">
        <f>IF(EZ$5="", "", CONCATENATE(EZ$5, " - ", EZ$6))</f>
        <v/>
      </c>
      <c r="FA35" s="16" t="str">
        <f>IF(EZ$5="", "", CONCATENATE(EZ$5, " - ", FA$6))</f>
        <v/>
      </c>
      <c r="FB35" s="16" t="str">
        <f>""</f>
        <v/>
      </c>
      <c r="FC35" s="16" t="str">
        <f>IF(FC$5="", "", CONCATENATE(FC$5, " - ", FC$6))</f>
        <v/>
      </c>
      <c r="FD35" s="16" t="str">
        <f>IF(FC$5="", "", CONCATENATE(FC$5, " - ", FD$6))</f>
        <v/>
      </c>
      <c r="FE35" s="16" t="str">
        <f>""</f>
        <v/>
      </c>
      <c r="FF35" s="16" t="str">
        <f>IF(FF$5="", "", CONCATENATE(FF$5, " - ", FF$6))</f>
        <v/>
      </c>
      <c r="FG35" s="16" t="str">
        <f>IF(FF$5="", "", CONCATENATE(FF$5, " - ", FG$6))</f>
        <v/>
      </c>
      <c r="FH35" s="16" t="str">
        <f>""</f>
        <v/>
      </c>
      <c r="FI35" s="16" t="str">
        <f>IF(FI$5="", "", CONCATENATE(FI$5, " - ", FI$6))</f>
        <v/>
      </c>
      <c r="FJ35" s="16" t="str">
        <f>IF(FI$5="", "", CONCATENATE(FI$5, " - ", FJ$6))</f>
        <v/>
      </c>
      <c r="FK35" s="16" t="str">
        <f>""</f>
        <v/>
      </c>
      <c r="FL35" s="16" t="str">
        <f>IF(FL$5="", "", CONCATENATE(FL$5, " - ", FL$6))</f>
        <v/>
      </c>
      <c r="FM35" s="16" t="str">
        <f>IF(FL$5="", "", CONCATENATE(FL$5, " - ", FM$6))</f>
        <v/>
      </c>
      <c r="FN35" s="16" t="str">
        <f>""</f>
        <v/>
      </c>
      <c r="FO35" s="16" t="str">
        <f>IF(FO$5="", "", CONCATENATE(FO$5, " - ", FO$6))</f>
        <v/>
      </c>
      <c r="FP35" s="16" t="str">
        <f>IF(FO$5="", "", CONCATENATE(FO$5, " - ", FP$6))</f>
        <v/>
      </c>
      <c r="FQ35" s="16" t="str">
        <f>""</f>
        <v/>
      </c>
      <c r="FR35" s="16" t="str">
        <f>IF(FR$5="", "", CONCATENATE(FR$5, " - ", FR$6))</f>
        <v/>
      </c>
      <c r="FS35" s="16" t="str">
        <f>IF(FR$5="", "", CONCATENATE(FR$5, " - ", FS$6))</f>
        <v/>
      </c>
      <c r="FT35" s="16" t="str">
        <f>""</f>
        <v/>
      </c>
      <c r="FU35" s="16" t="str">
        <f>IF(FU$5="", "", CONCATENATE(FU$5, " - ", FU$6))</f>
        <v/>
      </c>
      <c r="FV35" s="16" t="str">
        <f>IF(FU$5="", "", CONCATENATE(FU$5, " - ", FV$6))</f>
        <v/>
      </c>
      <c r="FW35" s="16" t="str">
        <f>""</f>
        <v/>
      </c>
      <c r="FX35" s="16" t="str">
        <f>IF(FX$5="", "", CONCATENATE(FX$5, " - ", FX$6))</f>
        <v/>
      </c>
      <c r="FY35" s="16" t="str">
        <f>IF(FX$5="", "", CONCATENATE(FX$5, " - ", FY$6))</f>
        <v/>
      </c>
      <c r="FZ35" s="16" t="str">
        <f>""</f>
        <v/>
      </c>
      <c r="GA35" s="16" t="str">
        <f>IF(GA$5="", "", CONCATENATE(GA$5, " - ", GA$6))</f>
        <v/>
      </c>
      <c r="GB35" s="16" t="str">
        <f>IF(GA$5="", "", CONCATENATE(GA$5, " - ", GB$6))</f>
        <v/>
      </c>
      <c r="GC35" s="14" t="str">
        <f>""</f>
        <v/>
      </c>
    </row>
  </sheetData>
  <sheetProtection algorithmName="SHA-512" hashValue="oYPYy7VjgNT9HpWxQZkIGuNIa4Ug9zx0sGXqXRX5rvSEpSKUrbDpOsmBLcsFRXPXQGgHzRy1X9jTjYsl1cw6xw==" saltValue="/qdhmxp8AGEqXXSJhmldmQ==" spinCount="100000" sheet="1" objects="1" scenarios="1"/>
  <mergeCells count="63">
    <mergeCell ref="EE5:EF5"/>
    <mergeCell ref="EH5:EI5"/>
    <mergeCell ref="EK5:EL5"/>
    <mergeCell ref="EN5:EO5"/>
    <mergeCell ref="DY5:DZ5"/>
    <mergeCell ref="DM5:DN5"/>
    <mergeCell ref="DP5:DQ5"/>
    <mergeCell ref="DS5:DT5"/>
    <mergeCell ref="DV5:DW5"/>
    <mergeCell ref="EB5:EC5"/>
    <mergeCell ref="DA5:DB5"/>
    <mergeCell ref="DD5:DE5"/>
    <mergeCell ref="FX5:FY5"/>
    <mergeCell ref="GA5:GB5"/>
    <mergeCell ref="ET5:EU5"/>
    <mergeCell ref="EW5:EX5"/>
    <mergeCell ref="EZ5:FA5"/>
    <mergeCell ref="FC5:FD5"/>
    <mergeCell ref="FF5:FG5"/>
    <mergeCell ref="FI5:FJ5"/>
    <mergeCell ref="FL5:FM5"/>
    <mergeCell ref="FO5:FP5"/>
    <mergeCell ref="FR5:FS5"/>
    <mergeCell ref="FU5:FV5"/>
    <mergeCell ref="EQ5:ER5"/>
    <mergeCell ref="DJ5:DK5"/>
    <mergeCell ref="DG5:DH5"/>
    <mergeCell ref="CO5:CP5"/>
    <mergeCell ref="BH5:BI5"/>
    <mergeCell ref="BK5:BL5"/>
    <mergeCell ref="BN5:BO5"/>
    <mergeCell ref="BQ5:BR5"/>
    <mergeCell ref="BT5:BU5"/>
    <mergeCell ref="BW5:BX5"/>
    <mergeCell ref="BZ5:CA5"/>
    <mergeCell ref="CC5:CD5"/>
    <mergeCell ref="CF5:CG5"/>
    <mergeCell ref="CI5:CJ5"/>
    <mergeCell ref="CL5:CM5"/>
    <mergeCell ref="CR5:CS5"/>
    <mergeCell ref="CU5:CV5"/>
    <mergeCell ref="CX5:CY5"/>
    <mergeCell ref="BE5:BF5"/>
    <mergeCell ref="X5:Y5"/>
    <mergeCell ref="AA5:AB5"/>
    <mergeCell ref="AD5:AE5"/>
    <mergeCell ref="AG5:AH5"/>
    <mergeCell ref="AJ5:AK5"/>
    <mergeCell ref="AM5:AN5"/>
    <mergeCell ref="AP5:AQ5"/>
    <mergeCell ref="AS5:AT5"/>
    <mergeCell ref="AV5:AW5"/>
    <mergeCell ref="AY5:AZ5"/>
    <mergeCell ref="BB5:BC5"/>
    <mergeCell ref="B2:G3"/>
    <mergeCell ref="L5:M5"/>
    <mergeCell ref="O5:P5"/>
    <mergeCell ref="R5:S5"/>
    <mergeCell ref="U5:V5"/>
    <mergeCell ref="B4:G4"/>
    <mergeCell ref="B5:E5"/>
    <mergeCell ref="L2:Y4"/>
    <mergeCell ref="I5:J5"/>
  </mergeCells>
  <dataValidations count="1">
    <dataValidation type="whole" allowBlank="1" showInputMessage="1" showErrorMessage="1" sqref="L7:M21 O7:P21 R7:S21 U7:V21 X7:Y21 AA7:AB21 AD7:AE21 AG7:AH21 AJ7:AK21 AM7:AN21 AP7:AQ21 AS7:AT21 AV7:AW21 AY7:AZ21 BB7:BC21 BE7:BF21 BH7:BI21 BK7:BL21 BN7:BO21 BQ7:BR21 BT7:BU21 BW7:BX21 BZ7:CA21 CC7:CD21 CF7:CG21 CI7:CJ21 CL7:CM21 CO7:CP21 CR7:CS21 CU7:CV21 CX7:CY21 DA7:DB21 DD7:DE21 DG7:DH21 DJ7:DK21 DM7:DN21 DP7:DQ21 DS7:DT21 DV7:DW21 DY7:DZ21 EB7:EC21 EE7:EF21 EH7:EI21 EK7:EL21 EN7:EO21 EQ7:ER21 ET7:EU21 EW7:EX21 EZ7:FA21 FC7:FD21 FF7:FG21 FI7:FJ21 FL7:FM21 FO7:FP21 FR7:FS21 FU7:FV21 FX7:FY21 GA7:GB21 I7:J21" xr:uid="{00000000-0002-0000-0100-000000000000}">
      <formula1>0</formula1>
      <formula2>999</formula2>
    </dataValidation>
  </dataValidations>
  <pageMargins left="0.7" right="0.7" top="0.75" bottom="0.75" header="0.3" footer="0.3"/>
  <pageSetup paperSize="9"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 id="{35F14475-F678-4664-94BC-93E52BA0F969}">
            <xm:f>C7='Intro &amp; Setup'!$CS$8</xm:f>
            <x14:dxf>
              <font>
                <b/>
                <i val="0"/>
                <color theme="0"/>
              </font>
              <fill>
                <patternFill>
                  <bgColor rgb="FFFF0000"/>
                </patternFill>
              </fill>
            </x14:dxf>
          </x14:cfRule>
          <x14:cfRule type="expression" priority="2" id="{E6A4C11C-978F-4A52-9D13-020D47171CA0}">
            <xm:f>C7='Intro &amp; Setup'!$CS$7</xm:f>
            <x14:dxf>
              <font>
                <b/>
                <i val="0"/>
                <color theme="0"/>
              </font>
              <fill>
                <patternFill>
                  <bgColor rgb="FF002060"/>
                </patternFill>
              </fill>
            </x14:dxf>
          </x14:cfRule>
          <x14:cfRule type="expression" priority="3" id="{7EC818D0-A815-43E3-B992-8876616275B3}">
            <xm:f>C7='Intro &amp; Setup'!$CS$6</xm:f>
            <x14:dxf>
              <font>
                <b/>
                <i val="0"/>
                <color theme="0"/>
              </font>
              <fill>
                <patternFill>
                  <bgColor rgb="FF0070C0"/>
                </patternFill>
              </fill>
            </x14:dxf>
          </x14:cfRule>
          <x14:cfRule type="expression" priority="4" id="{FC584389-F088-4C83-906D-1C457A8CC191}">
            <xm:f>C7='Intro &amp; Setup'!$CS$5</xm:f>
            <x14:dxf>
              <font>
                <b/>
                <i val="0"/>
                <color theme="0"/>
              </font>
              <fill>
                <patternFill>
                  <bgColor rgb="FF00B050"/>
                </patternFill>
              </fill>
            </x14:dxf>
          </x14:cfRule>
          <x14:cfRule type="expression" priority="5" id="{5A34EFC5-E690-4164-8B07-0FE8824C2231}">
            <xm:f>C7='Intro &amp; Setup'!$CS$4</xm:f>
            <x14:dxf>
              <font>
                <b/>
                <i val="0"/>
                <color rgb="FFFF0000"/>
              </font>
              <fill>
                <patternFill>
                  <bgColor rgb="FF0000FF"/>
                </patternFill>
              </fill>
            </x14:dxf>
          </x14:cfRule>
          <x14:cfRule type="expression" priority="6" id="{873482EE-0D5C-4BD4-AE91-06195A0D659B}">
            <xm:f>C7='Intro &amp; Setup'!$CS$3</xm:f>
            <x14:dxf>
              <font>
                <b/>
                <i val="0"/>
                <color rgb="FFFF0000"/>
              </font>
              <fill>
                <patternFill>
                  <bgColor theme="0"/>
                </patternFill>
              </fill>
              <border>
                <vertical/>
                <horizontal/>
              </border>
            </x14:dxf>
          </x14:cfRule>
          <xm:sqref>C7:C21 E7:E21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ID72"/>
  <sheetViews>
    <sheetView zoomScaleNormal="100" workbookViewId="0">
      <pane xSplit="3" ySplit="7" topLeftCell="D8" activePane="bottomRight" state="frozen"/>
      <selection pane="topRight" activeCell="D1" sqref="D1"/>
      <selection pane="bottomLeft" activeCell="A8" sqref="A8"/>
      <selection pane="bottomRight"/>
    </sheetView>
  </sheetViews>
  <sheetFormatPr defaultColWidth="0" defaultRowHeight="15" zeroHeight="1" x14ac:dyDescent="0.25"/>
  <cols>
    <col min="1" max="1" width="2.85546875" style="1" customWidth="1"/>
    <col min="2" max="2" width="17.140625" style="1" customWidth="1"/>
    <col min="3" max="3" width="2.85546875" style="1" customWidth="1"/>
    <col min="4" max="5" width="5.7109375" style="1" customWidth="1"/>
    <col min="6" max="6" width="2.85546875" style="1" customWidth="1"/>
    <col min="7" max="8" width="5.7109375" style="1" customWidth="1"/>
    <col min="9" max="9" width="2.85546875" style="1" customWidth="1"/>
    <col min="10" max="11" width="5.7109375" style="1" customWidth="1"/>
    <col min="12" max="12" width="2.85546875" style="1" customWidth="1"/>
    <col min="13" max="14" width="5.7109375" style="1" customWidth="1"/>
    <col min="15" max="15" width="2.85546875" style="1" customWidth="1"/>
    <col min="16" max="17" width="5.7109375" style="1" customWidth="1"/>
    <col min="18" max="18" width="2.85546875" style="1" customWidth="1"/>
    <col min="19" max="20" width="5.7109375" style="1" customWidth="1"/>
    <col min="21" max="21" width="2.85546875" style="1" customWidth="1"/>
    <col min="22" max="23" width="5.7109375" style="1" customWidth="1"/>
    <col min="24" max="24" width="2.85546875" style="1" customWidth="1"/>
    <col min="25" max="26" width="5.7109375" style="1" customWidth="1"/>
    <col min="27" max="27" width="2.85546875" style="1" customWidth="1"/>
    <col min="28" max="29" width="5.7109375" style="1" customWidth="1"/>
    <col min="30" max="30" width="2.85546875" style="1" customWidth="1"/>
    <col min="31" max="32" width="5.7109375" style="1" customWidth="1"/>
    <col min="33" max="33" width="2.85546875" style="1" customWidth="1"/>
    <col min="34" max="35" width="5.7109375" style="1" customWidth="1"/>
    <col min="36" max="36" width="2.85546875" style="1" customWidth="1"/>
    <col min="37" max="38" width="5.7109375" style="1" customWidth="1"/>
    <col min="39" max="39" width="2.85546875" style="1" customWidth="1"/>
    <col min="40" max="41" width="5.7109375" style="1" customWidth="1"/>
    <col min="42" max="42" width="2.85546875" style="1" customWidth="1"/>
    <col min="43" max="44" width="5.7109375" style="1" customWidth="1"/>
    <col min="45" max="45" width="2.85546875" style="1" customWidth="1"/>
    <col min="46" max="47" width="5.7109375" style="1" customWidth="1"/>
    <col min="48" max="48" width="2.85546875" style="1" customWidth="1"/>
    <col min="49" max="52" width="9.140625" style="1" hidden="1" customWidth="1"/>
    <col min="53" max="54" width="5.7109375" style="1" hidden="1" customWidth="1"/>
    <col min="55" max="55" width="2.85546875" style="1" hidden="1" customWidth="1"/>
    <col min="56" max="57" width="5.7109375" style="1" hidden="1" customWidth="1"/>
    <col min="58" max="58" width="2.85546875" style="1" hidden="1" customWidth="1"/>
    <col min="59" max="60" width="5.7109375" style="1" hidden="1" customWidth="1"/>
    <col min="61" max="61" width="2.85546875" style="1" hidden="1" customWidth="1"/>
    <col min="62" max="63" width="5.7109375" style="1" hidden="1" customWidth="1"/>
    <col min="64" max="64" width="2.85546875" style="1" hidden="1" customWidth="1"/>
    <col min="65" max="66" width="5.7109375" style="1" hidden="1" customWidth="1"/>
    <col min="67" max="67" width="2.85546875" style="1" hidden="1" customWidth="1"/>
    <col min="68" max="69" width="5.7109375" style="1" hidden="1" customWidth="1"/>
    <col min="70" max="70" width="2.85546875" style="1" hidden="1" customWidth="1"/>
    <col min="71" max="72" width="5.7109375" style="1" hidden="1" customWidth="1"/>
    <col min="73" max="73" width="2.85546875" style="1" hidden="1" customWidth="1"/>
    <col min="74" max="75" width="5.7109375" style="1" hidden="1" customWidth="1"/>
    <col min="76" max="76" width="2.85546875" style="1" hidden="1" customWidth="1"/>
    <col min="77" max="78" width="5.7109375" style="1" hidden="1" customWidth="1"/>
    <col min="79" max="79" width="2.85546875" style="1" hidden="1" customWidth="1"/>
    <col min="80" max="81" width="5.7109375" style="1" hidden="1" customWidth="1"/>
    <col min="82" max="82" width="2.85546875" style="1" hidden="1" customWidth="1"/>
    <col min="83" max="84" width="5.7109375" style="1" hidden="1" customWidth="1"/>
    <col min="85" max="85" width="2.85546875" style="1" hidden="1" customWidth="1"/>
    <col min="86" max="87" width="5.7109375" style="1" hidden="1" customWidth="1"/>
    <col min="88" max="88" width="2.85546875" style="1" hidden="1" customWidth="1"/>
    <col min="89" max="90" width="5.7109375" style="1" hidden="1" customWidth="1"/>
    <col min="91" max="91" width="2.85546875" style="1" hidden="1" customWidth="1"/>
    <col min="92" max="93" width="5.7109375" style="1" hidden="1" customWidth="1"/>
    <col min="94" max="94" width="2.85546875" style="1" hidden="1" customWidth="1"/>
    <col min="95" max="96" width="5.7109375" style="1" hidden="1" customWidth="1"/>
    <col min="97" max="97" width="2.85546875" style="1" hidden="1" customWidth="1"/>
    <col min="98" max="112" width="5.7109375" style="1" hidden="1" customWidth="1"/>
    <col min="113" max="189" width="2.85546875" style="1" hidden="1" customWidth="1"/>
    <col min="190" max="193" width="9.140625" style="1" hidden="1" customWidth="1"/>
    <col min="194" max="194" width="2.85546875" style="1" hidden="1" customWidth="1"/>
    <col min="195" max="195" width="9.140625" style="1" hidden="1" customWidth="1"/>
    <col min="196" max="196" width="2.85546875" style="1" hidden="1" customWidth="1"/>
    <col min="197" max="197" width="5.7109375" style="1" hidden="1" customWidth="1"/>
    <col min="198" max="198" width="2.85546875" style="1" hidden="1" customWidth="1"/>
    <col min="199" max="201" width="5.7109375" style="1" hidden="1" customWidth="1"/>
    <col min="202" max="202" width="2.85546875" style="1" hidden="1" customWidth="1"/>
    <col min="203" max="204" width="5.7109375" style="1" hidden="1" customWidth="1"/>
    <col min="205" max="206" width="2.85546875" style="1" hidden="1" customWidth="1"/>
    <col min="207" max="209" width="5.7109375" style="1" hidden="1" customWidth="1"/>
    <col min="210" max="210" width="2.85546875" style="1" hidden="1" customWidth="1"/>
    <col min="211" max="212" width="5.7109375" style="1" hidden="1" customWidth="1"/>
    <col min="213" max="214" width="2.85546875" style="1" hidden="1" customWidth="1"/>
    <col min="215" max="217" width="5.7109375" style="1" hidden="1" customWidth="1"/>
    <col min="218" max="218" width="2.85546875" style="1" hidden="1" customWidth="1"/>
    <col min="219" max="220" width="5.7109375" style="1" hidden="1" customWidth="1"/>
    <col min="221" max="222" width="2.85546875" style="1" hidden="1" customWidth="1"/>
    <col min="223" max="225" width="5.7109375" style="1" hidden="1" customWidth="1"/>
    <col min="226" max="226" width="2.85546875" style="1" hidden="1" customWidth="1"/>
    <col min="227" max="228" width="5.7109375" style="1" hidden="1" customWidth="1"/>
    <col min="229" max="230" width="2.85546875" style="1" hidden="1" customWidth="1"/>
    <col min="231" max="233" width="5.7109375" style="1" hidden="1" customWidth="1"/>
    <col min="234" max="234" width="2.85546875" style="1" hidden="1" customWidth="1"/>
    <col min="235" max="236" width="5.7109375" style="1" hidden="1" customWidth="1"/>
    <col min="237" max="238" width="2.85546875" style="1" hidden="1" customWidth="1"/>
    <col min="239" max="16384" width="9.140625" style="1" hidden="1"/>
  </cols>
  <sheetData>
    <row r="1" spans="1:236"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236" x14ac:dyDescent="0.25">
      <c r="A2" s="2"/>
      <c r="B2" s="253" t="s">
        <v>67</v>
      </c>
      <c r="C2" s="2"/>
      <c r="D2" s="249">
        <f>IFERROR(INDEX('Intro &amp; Setup'!$AL$18:$AL$32, MATCH(D$70, 'Intro &amp; Setup'!$DA$18:$DA$32, 0)), "")</f>
        <v>44961.59375</v>
      </c>
      <c r="E2" s="250"/>
      <c r="F2" s="2"/>
      <c r="G2" s="249">
        <f>IFERROR(INDEX('Intro &amp; Setup'!$AL$18:$AL$32, MATCH(G$70, 'Intro &amp; Setup'!$DA$18:$DA$32, 0)), "")</f>
        <v>44961.697916666664</v>
      </c>
      <c r="H2" s="250"/>
      <c r="I2" s="2"/>
      <c r="J2" s="249">
        <f>IFERROR(INDEX('Intro &amp; Setup'!$AL$18:$AL$32, MATCH(J$70, 'Intro &amp; Setup'!$DA$18:$DA$32, 0)), "")</f>
        <v>44962.625</v>
      </c>
      <c r="K2" s="250"/>
      <c r="L2" s="2"/>
      <c r="M2" s="249">
        <f>IFERROR(INDEX('Intro &amp; Setup'!$AL$18:$AL$32, MATCH(M$70, 'Intro &amp; Setup'!$DA$18:$DA$32, 0)), "")</f>
        <v>44968.59375</v>
      </c>
      <c r="N2" s="250"/>
      <c r="O2" s="2"/>
      <c r="P2" s="249">
        <f>IFERROR(INDEX('Intro &amp; Setup'!$AL$18:$AL$32, MATCH(P$70, 'Intro &amp; Setup'!$DA$18:$DA$32, 0)), "")</f>
        <v>44968.697916666664</v>
      </c>
      <c r="Q2" s="250"/>
      <c r="R2" s="2"/>
      <c r="S2" s="249">
        <f>IFERROR(INDEX('Intro &amp; Setup'!$AL$18:$AL$32, MATCH(S$70, 'Intro &amp; Setup'!$DA$18:$DA$32, 0)), "")</f>
        <v>44969.625</v>
      </c>
      <c r="T2" s="250"/>
      <c r="U2" s="2"/>
      <c r="V2" s="249">
        <f>IFERROR(INDEX('Intro &amp; Setup'!$AL$18:$AL$32, MATCH(V$70, 'Intro &amp; Setup'!$DA$18:$DA$32, 0)), "")</f>
        <v>44982.59375</v>
      </c>
      <c r="W2" s="250"/>
      <c r="X2" s="2"/>
      <c r="Y2" s="249">
        <f>IFERROR(INDEX('Intro &amp; Setup'!$AL$18:$AL$32, MATCH(Y$70, 'Intro &amp; Setup'!$DA$18:$DA$32, 0)), "")</f>
        <v>44982.697916666664</v>
      </c>
      <c r="Z2" s="250"/>
      <c r="AA2" s="2"/>
      <c r="AB2" s="249">
        <f>IFERROR(INDEX('Intro &amp; Setup'!$AL$18:$AL$32, MATCH(AB$70, 'Intro &amp; Setup'!$DA$18:$DA$32, 0)), "")</f>
        <v>44983.625</v>
      </c>
      <c r="AC2" s="250"/>
      <c r="AD2" s="2"/>
      <c r="AE2" s="249">
        <f>IFERROR(INDEX('Intro &amp; Setup'!$AL$18:$AL$32, MATCH(AE$70, 'Intro &amp; Setup'!$DA$18:$DA$32, 0)), "")</f>
        <v>44996.59375</v>
      </c>
      <c r="AF2" s="250"/>
      <c r="AG2" s="2"/>
      <c r="AH2" s="249">
        <f>IFERROR(INDEX('Intro &amp; Setup'!$AL$18:$AL$32, MATCH(AH$70, 'Intro &amp; Setup'!$DA$18:$DA$32, 0)), "")</f>
        <v>44996.697916666664</v>
      </c>
      <c r="AI2" s="250"/>
      <c r="AJ2" s="2"/>
      <c r="AK2" s="249">
        <f>IFERROR(INDEX('Intro &amp; Setup'!$AL$18:$AL$32, MATCH(AK$70, 'Intro &amp; Setup'!$DA$18:$DA$32, 0)), "")</f>
        <v>44997.625</v>
      </c>
      <c r="AL2" s="250"/>
      <c r="AM2" s="2"/>
      <c r="AN2" s="249">
        <f>IFERROR(INDEX('Intro &amp; Setup'!$AL$18:$AL$32, MATCH(AN$70, 'Intro &amp; Setup'!$DA$18:$DA$32, 0)), "")</f>
        <v>45003.520833333336</v>
      </c>
      <c r="AO2" s="250"/>
      <c r="AP2" s="2"/>
      <c r="AQ2" s="249">
        <f>IFERROR(INDEX('Intro &amp; Setup'!$AL$18:$AL$32, MATCH(AQ$70, 'Intro &amp; Setup'!$DA$18:$DA$32, 0)), "")</f>
        <v>45003.614583333336</v>
      </c>
      <c r="AR2" s="250"/>
      <c r="AS2" s="2"/>
      <c r="AT2" s="249">
        <f>IFERROR(INDEX('Intro &amp; Setup'!$AL$18:$AL$32, MATCH(AT$70, 'Intro &amp; Setup'!$DA$18:$DA$32, 0)), "")</f>
        <v>45003.708333333336</v>
      </c>
      <c r="AU2" s="250"/>
      <c r="AV2" s="2"/>
    </row>
    <row r="3" spans="1:236" x14ac:dyDescent="0.25">
      <c r="A3" s="2"/>
      <c r="B3" s="254"/>
      <c r="C3" s="2"/>
      <c r="D3" s="251">
        <f>IFERROR(INDEX('Intro &amp; Setup'!$DF$18:$DF$32, MATCH(D$70, 'Intro &amp; Setup'!$DA$18:$DA$32, 0)), "")</f>
        <v>0.59375</v>
      </c>
      <c r="E3" s="252"/>
      <c r="F3" s="2"/>
      <c r="G3" s="251">
        <f>IFERROR(INDEX('Intro &amp; Setup'!$DF$18:$DF$32, MATCH(G$70, 'Intro &amp; Setup'!$DA$18:$DA$32, 0)), "")</f>
        <v>0.69791666666424135</v>
      </c>
      <c r="H3" s="252"/>
      <c r="I3" s="2"/>
      <c r="J3" s="251">
        <f>IFERROR(INDEX('Intro &amp; Setup'!$DF$18:$DF$32, MATCH(J$70, 'Intro &amp; Setup'!$DA$18:$DA$32, 0)), "")</f>
        <v>0.625</v>
      </c>
      <c r="K3" s="252"/>
      <c r="L3" s="2"/>
      <c r="M3" s="251">
        <f>IFERROR(INDEX('Intro &amp; Setup'!$DF$18:$DF$32, MATCH(M$70, 'Intro &amp; Setup'!$DA$18:$DA$32, 0)), "")</f>
        <v>0.59375</v>
      </c>
      <c r="N3" s="252"/>
      <c r="O3" s="2"/>
      <c r="P3" s="251">
        <f>IFERROR(INDEX('Intro &amp; Setup'!$DF$18:$DF$32, MATCH(P$70, 'Intro &amp; Setup'!$DA$18:$DA$32, 0)), "")</f>
        <v>0.69791666666424135</v>
      </c>
      <c r="Q3" s="252"/>
      <c r="R3" s="2"/>
      <c r="S3" s="251">
        <f>IFERROR(INDEX('Intro &amp; Setup'!$DF$18:$DF$32, MATCH(S$70, 'Intro &amp; Setup'!$DA$18:$DA$32, 0)), "")</f>
        <v>0.625</v>
      </c>
      <c r="T3" s="252"/>
      <c r="U3" s="2"/>
      <c r="V3" s="251">
        <f>IFERROR(INDEX('Intro &amp; Setup'!$DF$18:$DF$32, MATCH(V$70, 'Intro &amp; Setup'!$DA$18:$DA$32, 0)), "")</f>
        <v>0.59375</v>
      </c>
      <c r="W3" s="252"/>
      <c r="X3" s="2"/>
      <c r="Y3" s="251">
        <f>IFERROR(INDEX('Intro &amp; Setup'!$DF$18:$DF$32, MATCH(Y$70, 'Intro &amp; Setup'!$DA$18:$DA$32, 0)), "")</f>
        <v>0.69791666666424135</v>
      </c>
      <c r="Z3" s="252"/>
      <c r="AA3" s="2"/>
      <c r="AB3" s="251">
        <f>IFERROR(INDEX('Intro &amp; Setup'!$DF$18:$DF$32, MATCH(AB$70, 'Intro &amp; Setup'!$DA$18:$DA$32, 0)), "")</f>
        <v>0.625</v>
      </c>
      <c r="AC3" s="252"/>
      <c r="AD3" s="2"/>
      <c r="AE3" s="251">
        <f>IFERROR(INDEX('Intro &amp; Setup'!$DF$18:$DF$32, MATCH(AE$70, 'Intro &amp; Setup'!$DA$18:$DA$32, 0)), "")</f>
        <v>0.59375</v>
      </c>
      <c r="AF3" s="252"/>
      <c r="AG3" s="2"/>
      <c r="AH3" s="251">
        <f>IFERROR(INDEX('Intro &amp; Setup'!$DF$18:$DF$32, MATCH(AH$70, 'Intro &amp; Setup'!$DA$18:$DA$32, 0)), "")</f>
        <v>0.69791666666424135</v>
      </c>
      <c r="AI3" s="252"/>
      <c r="AJ3" s="2"/>
      <c r="AK3" s="251">
        <f>IFERROR(INDEX('Intro &amp; Setup'!$DF$18:$DF$32, MATCH(AK$70, 'Intro &amp; Setup'!$DA$18:$DA$32, 0)), "")</f>
        <v>0.625</v>
      </c>
      <c r="AL3" s="252"/>
      <c r="AM3" s="2"/>
      <c r="AN3" s="251">
        <f>IFERROR(INDEX('Intro &amp; Setup'!$DF$18:$DF$32, MATCH(AN$70, 'Intro &amp; Setup'!$DA$18:$DA$32, 0)), "")</f>
        <v>0.52083333333575865</v>
      </c>
      <c r="AO3" s="252"/>
      <c r="AP3" s="2"/>
      <c r="AQ3" s="251">
        <f>IFERROR(INDEX('Intro &amp; Setup'!$DF$18:$DF$32, MATCH(AQ$70, 'Intro &amp; Setup'!$DA$18:$DA$32, 0)), "")</f>
        <v>0.61458333333575865</v>
      </c>
      <c r="AR3" s="252"/>
      <c r="AS3" s="2"/>
      <c r="AT3" s="251">
        <f>IFERROR(INDEX('Intro &amp; Setup'!$DF$18:$DF$32, MATCH(AT$70, 'Intro &amp; Setup'!$DA$18:$DA$32, 0)), "")</f>
        <v>0.70833333333575865</v>
      </c>
      <c r="AU3" s="252"/>
      <c r="AV3" s="2"/>
      <c r="CR3" s="4" t="s">
        <v>20</v>
      </c>
      <c r="DJ3" s="13" t="str">
        <f>IF(CT$5="", "", MIN(DJ$8:DJ$65))</f>
        <v/>
      </c>
      <c r="DK3" s="16" t="str">
        <f t="shared" ref="DK3:DX3" si="0">IF(CU$5="", "", MIN(DK$8:DK$65))</f>
        <v/>
      </c>
      <c r="DL3" s="16" t="str">
        <f t="shared" si="0"/>
        <v/>
      </c>
      <c r="DM3" s="16" t="str">
        <f t="shared" si="0"/>
        <v/>
      </c>
      <c r="DN3" s="16" t="str">
        <f t="shared" si="0"/>
        <v/>
      </c>
      <c r="DO3" s="16" t="str">
        <f t="shared" si="0"/>
        <v/>
      </c>
      <c r="DP3" s="16" t="str">
        <f t="shared" si="0"/>
        <v/>
      </c>
      <c r="DQ3" s="16" t="str">
        <f t="shared" si="0"/>
        <v/>
      </c>
      <c r="DR3" s="16" t="str">
        <f t="shared" si="0"/>
        <v/>
      </c>
      <c r="DS3" s="16" t="str">
        <f t="shared" si="0"/>
        <v/>
      </c>
      <c r="DT3" s="16" t="str">
        <f t="shared" si="0"/>
        <v/>
      </c>
      <c r="DU3" s="16" t="str">
        <f t="shared" si="0"/>
        <v/>
      </c>
      <c r="DV3" s="16" t="str">
        <f t="shared" si="0"/>
        <v/>
      </c>
      <c r="DW3" s="16" t="str">
        <f t="shared" si="0"/>
        <v/>
      </c>
      <c r="DX3" s="14" t="str">
        <f t="shared" si="0"/>
        <v/>
      </c>
      <c r="DZ3" s="13" t="str">
        <f>IF(CT$5="", "", MIN(DZ$8:DZ$65))</f>
        <v/>
      </c>
      <c r="EA3" s="16" t="str">
        <f t="shared" ref="EA3:EN3" si="1">IF(CU$5="", "", MIN(EA$8:EA$65))</f>
        <v/>
      </c>
      <c r="EB3" s="16" t="str">
        <f t="shared" si="1"/>
        <v/>
      </c>
      <c r="EC3" s="16" t="str">
        <f t="shared" si="1"/>
        <v/>
      </c>
      <c r="ED3" s="16" t="str">
        <f t="shared" si="1"/>
        <v/>
      </c>
      <c r="EE3" s="16" t="str">
        <f t="shared" si="1"/>
        <v/>
      </c>
      <c r="EF3" s="16" t="str">
        <f t="shared" si="1"/>
        <v/>
      </c>
      <c r="EG3" s="16" t="str">
        <f t="shared" si="1"/>
        <v/>
      </c>
      <c r="EH3" s="16" t="str">
        <f t="shared" si="1"/>
        <v/>
      </c>
      <c r="EI3" s="16" t="str">
        <f t="shared" si="1"/>
        <v/>
      </c>
      <c r="EJ3" s="16" t="str">
        <f t="shared" si="1"/>
        <v/>
      </c>
      <c r="EK3" s="16" t="str">
        <f t="shared" si="1"/>
        <v/>
      </c>
      <c r="EL3" s="16" t="str">
        <f t="shared" si="1"/>
        <v/>
      </c>
      <c r="EM3" s="16" t="str">
        <f t="shared" si="1"/>
        <v/>
      </c>
      <c r="EN3" s="14" t="str">
        <f t="shared" si="1"/>
        <v/>
      </c>
      <c r="FV3" s="13">
        <f>MIN(FV$8:FV$65)</f>
        <v>0</v>
      </c>
      <c r="FW3" s="16">
        <f t="shared" ref="FW3:FZ3" si="2">MIN(FW$8:FW$65)</f>
        <v>0</v>
      </c>
      <c r="FX3" s="16">
        <f t="shared" si="2"/>
        <v>0</v>
      </c>
      <c r="FY3" s="16">
        <f t="shared" si="2"/>
        <v>0</v>
      </c>
      <c r="FZ3" s="14">
        <f t="shared" si="2"/>
        <v>0</v>
      </c>
    </row>
    <row r="4" spans="1:236"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CN4" s="60"/>
      <c r="CR4" s="6" t="s">
        <v>21</v>
      </c>
    </row>
    <row r="5" spans="1:236" x14ac:dyDescent="0.25">
      <c r="A5" s="2"/>
      <c r="B5" s="55" t="s">
        <v>37</v>
      </c>
      <c r="C5" s="2"/>
      <c r="D5" s="53" t="str">
        <f>IF('Fixtures, Predictions &amp; Results'!$I$7="", "", 'Fixtures, Predictions &amp; Results'!$I$7)</f>
        <v/>
      </c>
      <c r="E5" s="54" t="str">
        <f>IF('Fixtures, Predictions &amp; Results'!$J$7="", "", 'Fixtures, Predictions &amp; Results'!$J$7)</f>
        <v/>
      </c>
      <c r="F5" s="27"/>
      <c r="G5" s="53" t="str">
        <f>IF('Fixtures, Predictions &amp; Results'!$I$8="", "", 'Fixtures, Predictions &amp; Results'!$I$8)</f>
        <v/>
      </c>
      <c r="H5" s="54" t="str">
        <f>IF('Fixtures, Predictions &amp; Results'!$J$8="", "", 'Fixtures, Predictions &amp; Results'!$J$8)</f>
        <v/>
      </c>
      <c r="I5" s="27"/>
      <c r="J5" s="53" t="str">
        <f>IF('Fixtures, Predictions &amp; Results'!$I$9="", "", 'Fixtures, Predictions &amp; Results'!$I$9)</f>
        <v/>
      </c>
      <c r="K5" s="54" t="str">
        <f>IF('Fixtures, Predictions &amp; Results'!$J$9="", "", 'Fixtures, Predictions &amp; Results'!$J$9)</f>
        <v/>
      </c>
      <c r="L5" s="27"/>
      <c r="M5" s="53" t="str">
        <f>IF('Fixtures, Predictions &amp; Results'!$I$10="", "", 'Fixtures, Predictions &amp; Results'!$I$10)</f>
        <v/>
      </c>
      <c r="N5" s="54" t="str">
        <f>IF('Fixtures, Predictions &amp; Results'!$J$10="", "", 'Fixtures, Predictions &amp; Results'!$J$10)</f>
        <v/>
      </c>
      <c r="O5" s="27"/>
      <c r="P5" s="53" t="str">
        <f>IF('Fixtures, Predictions &amp; Results'!$I$11="", "", 'Fixtures, Predictions &amp; Results'!$I$11)</f>
        <v/>
      </c>
      <c r="Q5" s="54" t="str">
        <f>IF('Fixtures, Predictions &amp; Results'!$J$11="", "", 'Fixtures, Predictions &amp; Results'!$J$11)</f>
        <v/>
      </c>
      <c r="R5" s="27"/>
      <c r="S5" s="53" t="str">
        <f>IF('Fixtures, Predictions &amp; Results'!$I$12="", "", 'Fixtures, Predictions &amp; Results'!$I$12)</f>
        <v/>
      </c>
      <c r="T5" s="54" t="str">
        <f>IF('Fixtures, Predictions &amp; Results'!$J$12="", "", 'Fixtures, Predictions &amp; Results'!$J$12)</f>
        <v/>
      </c>
      <c r="U5" s="27"/>
      <c r="V5" s="53" t="str">
        <f>IF('Fixtures, Predictions &amp; Results'!$I$13="", "", 'Fixtures, Predictions &amp; Results'!$I$13)</f>
        <v/>
      </c>
      <c r="W5" s="54" t="str">
        <f>IF('Fixtures, Predictions &amp; Results'!$J$13="", "", 'Fixtures, Predictions &amp; Results'!$J$13)</f>
        <v/>
      </c>
      <c r="X5" s="27"/>
      <c r="Y5" s="53" t="str">
        <f>IF('Fixtures, Predictions &amp; Results'!$I$14="", "", 'Fixtures, Predictions &amp; Results'!$I$14)</f>
        <v/>
      </c>
      <c r="Z5" s="54" t="str">
        <f>IF('Fixtures, Predictions &amp; Results'!$J$14="", "", 'Fixtures, Predictions &amp; Results'!$J$14)</f>
        <v/>
      </c>
      <c r="AA5" s="27"/>
      <c r="AB5" s="53" t="str">
        <f>IF('Fixtures, Predictions &amp; Results'!$I$15="", "", 'Fixtures, Predictions &amp; Results'!$I$15)</f>
        <v/>
      </c>
      <c r="AC5" s="54" t="str">
        <f>IF('Fixtures, Predictions &amp; Results'!$J$15="", "", 'Fixtures, Predictions &amp; Results'!$J$15)</f>
        <v/>
      </c>
      <c r="AD5" s="27"/>
      <c r="AE5" s="53" t="str">
        <f>IF('Fixtures, Predictions &amp; Results'!$I$16="", "", 'Fixtures, Predictions &amp; Results'!$I$16)</f>
        <v/>
      </c>
      <c r="AF5" s="54" t="str">
        <f>IF('Fixtures, Predictions &amp; Results'!$J$16="", "", 'Fixtures, Predictions &amp; Results'!$J$16)</f>
        <v/>
      </c>
      <c r="AG5" s="27"/>
      <c r="AH5" s="53" t="str">
        <f>IF('Fixtures, Predictions &amp; Results'!$I$17="", "", 'Fixtures, Predictions &amp; Results'!$I$17)</f>
        <v/>
      </c>
      <c r="AI5" s="54" t="str">
        <f>IF('Fixtures, Predictions &amp; Results'!$J$17="", "", 'Fixtures, Predictions &amp; Results'!$J$17)</f>
        <v/>
      </c>
      <c r="AJ5" s="27"/>
      <c r="AK5" s="53" t="str">
        <f>IF('Fixtures, Predictions &amp; Results'!$I$18="", "", 'Fixtures, Predictions &amp; Results'!$I$18)</f>
        <v/>
      </c>
      <c r="AL5" s="54" t="str">
        <f>IF('Fixtures, Predictions &amp; Results'!$J$18="", "", 'Fixtures, Predictions &amp; Results'!$J$18)</f>
        <v/>
      </c>
      <c r="AM5" s="27"/>
      <c r="AN5" s="53" t="str">
        <f>IF('Fixtures, Predictions &amp; Results'!$I$19="", "", 'Fixtures, Predictions &amp; Results'!$I$19)</f>
        <v/>
      </c>
      <c r="AO5" s="54" t="str">
        <f>IF('Fixtures, Predictions &amp; Results'!$J$19="", "", 'Fixtures, Predictions &amp; Results'!$J$19)</f>
        <v/>
      </c>
      <c r="AP5" s="27"/>
      <c r="AQ5" s="53" t="str">
        <f>IF('Fixtures, Predictions &amp; Results'!$I$20="", "", 'Fixtures, Predictions &amp; Results'!$I$20)</f>
        <v/>
      </c>
      <c r="AR5" s="54" t="str">
        <f>IF('Fixtures, Predictions &amp; Results'!$J$20="", "", 'Fixtures, Predictions &amp; Results'!$J$20)</f>
        <v/>
      </c>
      <c r="AS5" s="27"/>
      <c r="AT5" s="53" t="str">
        <f>IF('Fixtures, Predictions &amp; Results'!$I$21="", "", 'Fixtures, Predictions &amp; Results'!$I$21)</f>
        <v/>
      </c>
      <c r="AU5" s="54" t="str">
        <f>IF('Fixtures, Predictions &amp; Results'!$J$21="", "", 'Fixtures, Predictions &amp; Results'!$J$21)</f>
        <v/>
      </c>
      <c r="AV5" s="2"/>
      <c r="CR5" s="7" t="s">
        <v>27</v>
      </c>
      <c r="CT5" s="13" t="str">
        <f t="shared" ref="CT5:DH5" si="3">IFERROR(IF(OR(INDEX($D5:$AU5, $CS5, MATCH(CONCATENATE(CT$7, "H"), $D$71:$AU$71, 0))="", INDEX($D5:$AU5, $CS5, MATCH(CONCATENATE(CT$7, "A"), $D$71:$AU$71, 0))=""), "", IF(INDEX($D5:$AU5, $CS5, MATCH(CONCATENATE(CT$7, "H"), $D$71:$AU$71, 0))&gt;INDEX($D5:$AU5, $CS5, MATCH(CONCATENATE(CT$7, "A"), $D$71:$AU$71, 0)), $CR$3, IF(INDEX($D5:$AU5, $CS5, MATCH(CONCATENATE(CT$7, "A"), $D$71:$AU$71, 0))&gt;INDEX($D5:$AU5, $CS5, MATCH(CONCATENATE(CT$7, "H"), $D$71:$AU$71, 0)), $CR$4, IF(INDEX($D5:$AU5, $CS5, MATCH(CONCATENATE(CT$7, "H"), $D$71:$AU$71, 0))=INDEX($D5:$AU5, $CS5, MATCH(CONCATENATE(CT$7, "A"), $D$71:$AU$71, 0)), $CR$5)))), "")</f>
        <v/>
      </c>
      <c r="CU5" s="16" t="str">
        <f t="shared" si="3"/>
        <v/>
      </c>
      <c r="CV5" s="16" t="str">
        <f t="shared" si="3"/>
        <v/>
      </c>
      <c r="CW5" s="16" t="str">
        <f t="shared" si="3"/>
        <v/>
      </c>
      <c r="CX5" s="16" t="str">
        <f t="shared" si="3"/>
        <v/>
      </c>
      <c r="CY5" s="16" t="str">
        <f t="shared" si="3"/>
        <v/>
      </c>
      <c r="CZ5" s="16" t="str">
        <f t="shared" si="3"/>
        <v/>
      </c>
      <c r="DA5" s="16" t="str">
        <f t="shared" si="3"/>
        <v/>
      </c>
      <c r="DB5" s="16" t="str">
        <f t="shared" si="3"/>
        <v/>
      </c>
      <c r="DC5" s="16" t="str">
        <f t="shared" si="3"/>
        <v/>
      </c>
      <c r="DD5" s="16" t="str">
        <f t="shared" si="3"/>
        <v/>
      </c>
      <c r="DE5" s="16" t="str">
        <f t="shared" si="3"/>
        <v/>
      </c>
      <c r="DF5" s="16" t="str">
        <f t="shared" si="3"/>
        <v/>
      </c>
      <c r="DG5" s="16" t="str">
        <f t="shared" si="3"/>
        <v/>
      </c>
      <c r="DH5" s="14" t="str">
        <f t="shared" si="3"/>
        <v/>
      </c>
      <c r="DJ5" s="246" t="s">
        <v>38</v>
      </c>
      <c r="DK5" s="248"/>
      <c r="DL5" s="248"/>
      <c r="DM5" s="248"/>
      <c r="DN5" s="248"/>
      <c r="DO5" s="248"/>
      <c r="DP5" s="248"/>
      <c r="DQ5" s="248"/>
      <c r="DR5" s="248"/>
      <c r="DS5" s="248"/>
      <c r="DT5" s="248"/>
      <c r="DU5" s="248"/>
      <c r="DV5" s="248"/>
      <c r="DW5" s="248"/>
      <c r="DX5" s="247"/>
      <c r="DZ5" s="246" t="s">
        <v>104</v>
      </c>
      <c r="EA5" s="248"/>
      <c r="EB5" s="248"/>
      <c r="EC5" s="248"/>
      <c r="ED5" s="248"/>
      <c r="EE5" s="248"/>
      <c r="EF5" s="248"/>
      <c r="EG5" s="248"/>
      <c r="EH5" s="248"/>
      <c r="EI5" s="248"/>
      <c r="EJ5" s="248"/>
      <c r="EK5" s="248"/>
      <c r="EL5" s="248"/>
      <c r="EM5" s="248"/>
      <c r="EN5" s="247"/>
      <c r="EP5" s="246" t="s">
        <v>39</v>
      </c>
      <c r="EQ5" s="248"/>
      <c r="ER5" s="248"/>
      <c r="ES5" s="248"/>
      <c r="ET5" s="248"/>
      <c r="EU5" s="248"/>
      <c r="EV5" s="248"/>
      <c r="EW5" s="248"/>
      <c r="EX5" s="248"/>
      <c r="EY5" s="248"/>
      <c r="EZ5" s="248"/>
      <c r="FA5" s="248"/>
      <c r="FB5" s="248"/>
      <c r="FC5" s="248"/>
      <c r="FD5" s="247"/>
      <c r="FF5" s="246" t="s">
        <v>40</v>
      </c>
      <c r="FG5" s="248"/>
      <c r="FH5" s="248"/>
      <c r="FI5" s="248"/>
      <c r="FJ5" s="248"/>
      <c r="FK5" s="248"/>
      <c r="FL5" s="248"/>
      <c r="FM5" s="248"/>
      <c r="FN5" s="248"/>
      <c r="FO5" s="248"/>
      <c r="FP5" s="248"/>
      <c r="FQ5" s="248"/>
      <c r="FR5" s="248"/>
      <c r="FS5" s="248"/>
      <c r="FT5" s="247"/>
      <c r="FV5" s="246" t="s">
        <v>100</v>
      </c>
      <c r="FW5" s="248"/>
      <c r="FX5" s="248"/>
      <c r="FY5" s="248"/>
      <c r="FZ5" s="247"/>
      <c r="GB5" s="246" t="s">
        <v>41</v>
      </c>
      <c r="GC5" s="248"/>
      <c r="GD5" s="248"/>
      <c r="GE5" s="248"/>
      <c r="GF5" s="247"/>
    </row>
    <row r="6" spans="1:236"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GQ6" s="246">
        <v>1</v>
      </c>
      <c r="GR6" s="247"/>
      <c r="GS6" s="5">
        <f>MIN(GQ$8:GQ$65)</f>
        <v>0</v>
      </c>
      <c r="GU6" s="246" t="s">
        <v>89</v>
      </c>
      <c r="GV6" s="247"/>
      <c r="GY6" s="246">
        <v>2</v>
      </c>
      <c r="GZ6" s="247"/>
      <c r="HA6" s="5">
        <f>MIN(GY$8:GY$65)</f>
        <v>0</v>
      </c>
      <c r="HC6" s="246" t="s">
        <v>91</v>
      </c>
      <c r="HD6" s="247"/>
      <c r="HG6" s="246">
        <v>3</v>
      </c>
      <c r="HH6" s="247"/>
      <c r="HI6" s="5">
        <f>MIN(HG$8:HG$65)</f>
        <v>0</v>
      </c>
      <c r="HK6" s="246" t="s">
        <v>92</v>
      </c>
      <c r="HL6" s="247"/>
      <c r="HO6" s="246">
        <v>4</v>
      </c>
      <c r="HP6" s="247"/>
      <c r="HQ6" s="5">
        <f>MIN(HO$8:HO$65)</f>
        <v>0</v>
      </c>
      <c r="HS6" s="246" t="s">
        <v>93</v>
      </c>
      <c r="HT6" s="247"/>
      <c r="HW6" s="246">
        <v>5</v>
      </c>
      <c r="HX6" s="247"/>
      <c r="HY6" s="5">
        <f>MIN(HW$8:HW$65)</f>
        <v>0</v>
      </c>
      <c r="IA6" s="246" t="s">
        <v>94</v>
      </c>
      <c r="IB6" s="247"/>
    </row>
    <row r="7" spans="1:236" x14ac:dyDescent="0.25">
      <c r="A7" s="2"/>
      <c r="B7" s="81" t="s">
        <v>28</v>
      </c>
      <c r="C7" s="2"/>
      <c r="D7" s="5" t="str">
        <f>IFERROR(INDEX('Intro &amp; Setup'!$DC$18:$DC$32, MATCH(D$70, 'Intro &amp; Setup'!$DA$18:$DA$32, 0)), "")</f>
        <v>Wal</v>
      </c>
      <c r="E7" s="5" t="str">
        <f>IFERROR(INDEX('Intro &amp; Setup'!$DD$18:$DD$32, MATCH(E$70, 'Intro &amp; Setup'!$DA$18:$DA$32, 0)), "")</f>
        <v>Ire</v>
      </c>
      <c r="F7" s="2"/>
      <c r="G7" s="5" t="str">
        <f>IFERROR(INDEX('Intro &amp; Setup'!$DC$18:$DC$32, MATCH(G$70, 'Intro &amp; Setup'!$DA$18:$DA$32, 0)), "")</f>
        <v>Eng</v>
      </c>
      <c r="H7" s="5" t="str">
        <f>IFERROR(INDEX('Intro &amp; Setup'!$DD$18:$DD$32, MATCH(H$70, 'Intro &amp; Setup'!$DA$18:$DA$32, 0)), "")</f>
        <v>Sco</v>
      </c>
      <c r="I7" s="2"/>
      <c r="J7" s="5" t="str">
        <f>IFERROR(INDEX('Intro &amp; Setup'!$DC$18:$DC$32, MATCH(J$70, 'Intro &amp; Setup'!$DA$18:$DA$32, 0)), "")</f>
        <v>Ita</v>
      </c>
      <c r="K7" s="5" t="str">
        <f>IFERROR(INDEX('Intro &amp; Setup'!$DD$18:$DD$32, MATCH(K$70, 'Intro &amp; Setup'!$DA$18:$DA$32, 0)), "")</f>
        <v>Fra</v>
      </c>
      <c r="L7" s="2"/>
      <c r="M7" s="5" t="str">
        <f>IFERROR(INDEX('Intro &amp; Setup'!$DC$18:$DC$32, MATCH(M$70, 'Intro &amp; Setup'!$DA$18:$DA$32, 0)), "")</f>
        <v>Ire</v>
      </c>
      <c r="N7" s="5" t="str">
        <f>IFERROR(INDEX('Intro &amp; Setup'!$DD$18:$DD$32, MATCH(N$70, 'Intro &amp; Setup'!$DA$18:$DA$32, 0)), "")</f>
        <v>Fra</v>
      </c>
      <c r="O7" s="2"/>
      <c r="P7" s="5" t="str">
        <f>IFERROR(INDEX('Intro &amp; Setup'!$DC$18:$DC$32, MATCH(P$70, 'Intro &amp; Setup'!$DA$18:$DA$32, 0)), "")</f>
        <v>Sco</v>
      </c>
      <c r="Q7" s="5" t="str">
        <f>IFERROR(INDEX('Intro &amp; Setup'!$DD$18:$DD$32, MATCH(Q$70, 'Intro &amp; Setup'!$DA$18:$DA$32, 0)), "")</f>
        <v>Wal</v>
      </c>
      <c r="R7" s="2"/>
      <c r="S7" s="5" t="str">
        <f>IFERROR(INDEX('Intro &amp; Setup'!$DC$18:$DC$32, MATCH(S$70, 'Intro &amp; Setup'!$DA$18:$DA$32, 0)), "")</f>
        <v>Eng</v>
      </c>
      <c r="T7" s="5" t="str">
        <f>IFERROR(INDEX('Intro &amp; Setup'!$DD$18:$DD$32, MATCH(T$70, 'Intro &amp; Setup'!$DA$18:$DA$32, 0)), "")</f>
        <v>Ita</v>
      </c>
      <c r="U7" s="2"/>
      <c r="V7" s="5" t="str">
        <f>IFERROR(INDEX('Intro &amp; Setup'!$DC$18:$DC$32, MATCH(V$70, 'Intro &amp; Setup'!$DA$18:$DA$32, 0)), "")</f>
        <v>Ita</v>
      </c>
      <c r="W7" s="5" t="str">
        <f>IFERROR(INDEX('Intro &amp; Setup'!$DD$18:$DD$32, MATCH(W$70, 'Intro &amp; Setup'!$DA$18:$DA$32, 0)), "")</f>
        <v>Ire</v>
      </c>
      <c r="X7" s="2"/>
      <c r="Y7" s="5" t="str">
        <f>IFERROR(INDEX('Intro &amp; Setup'!$DC$18:$DC$32, MATCH(Y$70, 'Intro &amp; Setup'!$DA$18:$DA$32, 0)), "")</f>
        <v>Wal</v>
      </c>
      <c r="Z7" s="5" t="str">
        <f>IFERROR(INDEX('Intro &amp; Setup'!$DD$18:$DD$32, MATCH(Z$70, 'Intro &amp; Setup'!$DA$18:$DA$32, 0)), "")</f>
        <v>Eng</v>
      </c>
      <c r="AA7" s="2"/>
      <c r="AB7" s="5" t="str">
        <f>IFERROR(INDEX('Intro &amp; Setup'!$DC$18:$DC$32, MATCH(AB$70, 'Intro &amp; Setup'!$DA$18:$DA$32, 0)), "")</f>
        <v>Fra</v>
      </c>
      <c r="AC7" s="5" t="str">
        <f>IFERROR(INDEX('Intro &amp; Setup'!$DD$18:$DD$32, MATCH(AC$70, 'Intro &amp; Setup'!$DA$18:$DA$32, 0)), "")</f>
        <v>Sco</v>
      </c>
      <c r="AD7" s="2"/>
      <c r="AE7" s="5" t="str">
        <f>IFERROR(INDEX('Intro &amp; Setup'!$DC$18:$DC$32, MATCH(AE$70, 'Intro &amp; Setup'!$DA$18:$DA$32, 0)), "")</f>
        <v>Ita</v>
      </c>
      <c r="AF7" s="5" t="str">
        <f>IFERROR(INDEX('Intro &amp; Setup'!$DD$18:$DD$32, MATCH(AF$70, 'Intro &amp; Setup'!$DA$18:$DA$32, 0)), "")</f>
        <v>Wal</v>
      </c>
      <c r="AG7" s="2"/>
      <c r="AH7" s="5" t="str">
        <f>IFERROR(INDEX('Intro &amp; Setup'!$DC$18:$DC$32, MATCH(AH$70, 'Intro &amp; Setup'!$DA$18:$DA$32, 0)), "")</f>
        <v>Eng</v>
      </c>
      <c r="AI7" s="5" t="str">
        <f>IFERROR(INDEX('Intro &amp; Setup'!$DD$18:$DD$32, MATCH(AI$70, 'Intro &amp; Setup'!$DA$18:$DA$32, 0)), "")</f>
        <v>Fra</v>
      </c>
      <c r="AJ7" s="2"/>
      <c r="AK7" s="5" t="str">
        <f>IFERROR(INDEX('Intro &amp; Setup'!$DC$18:$DC$32, MATCH(AK$70, 'Intro &amp; Setup'!$DA$18:$DA$32, 0)), "")</f>
        <v>Sco</v>
      </c>
      <c r="AL7" s="5" t="str">
        <f>IFERROR(INDEX('Intro &amp; Setup'!$DD$18:$DD$32, MATCH(AL$70, 'Intro &amp; Setup'!$DA$18:$DA$32, 0)), "")</f>
        <v>Ire</v>
      </c>
      <c r="AM7" s="2"/>
      <c r="AN7" s="5" t="str">
        <f>IFERROR(INDEX('Intro &amp; Setup'!$DC$18:$DC$32, MATCH(AN$70, 'Intro &amp; Setup'!$DA$18:$DA$32, 0)), "")</f>
        <v>Sco</v>
      </c>
      <c r="AO7" s="5" t="str">
        <f>IFERROR(INDEX('Intro &amp; Setup'!$DD$18:$DD$32, MATCH(AO$70, 'Intro &amp; Setup'!$DA$18:$DA$32, 0)), "")</f>
        <v>Ita</v>
      </c>
      <c r="AP7" s="2"/>
      <c r="AQ7" s="5" t="str">
        <f>IFERROR(INDEX('Intro &amp; Setup'!$DC$18:$DC$32, MATCH(AQ$70, 'Intro &amp; Setup'!$DA$18:$DA$32, 0)), "")</f>
        <v>Fra</v>
      </c>
      <c r="AR7" s="5" t="str">
        <f>IFERROR(INDEX('Intro &amp; Setup'!$DD$18:$DD$32, MATCH(AR$70, 'Intro &amp; Setup'!$DA$18:$DA$32, 0)), "")</f>
        <v>Wal</v>
      </c>
      <c r="AS7" s="2"/>
      <c r="AT7" s="5" t="str">
        <f>IFERROR(INDEX('Intro &amp; Setup'!$DC$18:$DC$32, MATCH(AT$70, 'Intro &amp; Setup'!$DA$18:$DA$32, 0)), "")</f>
        <v>Ire</v>
      </c>
      <c r="AU7" s="5" t="str">
        <f>IFERROR(INDEX('Intro &amp; Setup'!$DD$18:$DD$32, MATCH(AU$70, 'Intro &amp; Setup'!$DA$18:$DA$32, 0)), "")</f>
        <v>Eng</v>
      </c>
      <c r="AV7" s="2"/>
      <c r="BA7" s="3" t="str">
        <f>D71</f>
        <v>1H</v>
      </c>
      <c r="BB7" s="3" t="str">
        <f t="shared" ref="BB7" si="4">E71</f>
        <v>1A</v>
      </c>
      <c r="BC7" s="3"/>
      <c r="BD7" s="3" t="str">
        <f>G71</f>
        <v>2H</v>
      </c>
      <c r="BE7" s="3" t="str">
        <f t="shared" ref="BE7" si="5">H71</f>
        <v>2A</v>
      </c>
      <c r="BF7" s="3"/>
      <c r="BG7" s="3" t="str">
        <f>J71</f>
        <v>3H</v>
      </c>
      <c r="BH7" s="3" t="str">
        <f t="shared" ref="BH7" si="6">K71</f>
        <v>3A</v>
      </c>
      <c r="BI7" s="3"/>
      <c r="BJ7" s="3" t="str">
        <f>M71</f>
        <v>4H</v>
      </c>
      <c r="BK7" s="3" t="str">
        <f t="shared" ref="BK7" si="7">N71</f>
        <v>4A</v>
      </c>
      <c r="BL7" s="3"/>
      <c r="BM7" s="3" t="str">
        <f>P71</f>
        <v>5H</v>
      </c>
      <c r="BN7" s="3" t="str">
        <f t="shared" ref="BN7" si="8">Q71</f>
        <v>5A</v>
      </c>
      <c r="BO7" s="3"/>
      <c r="BP7" s="3" t="str">
        <f>S71</f>
        <v>6H</v>
      </c>
      <c r="BQ7" s="3" t="str">
        <f t="shared" ref="BQ7" si="9">T71</f>
        <v>6A</v>
      </c>
      <c r="BR7" s="3"/>
      <c r="BS7" s="3" t="str">
        <f>V71</f>
        <v>7H</v>
      </c>
      <c r="BT7" s="3" t="str">
        <f t="shared" ref="BT7" si="10">W71</f>
        <v>7A</v>
      </c>
      <c r="BU7" s="3"/>
      <c r="BV7" s="3" t="str">
        <f>Y71</f>
        <v>8H</v>
      </c>
      <c r="BW7" s="3" t="str">
        <f t="shared" ref="BW7" si="11">Z71</f>
        <v>8A</v>
      </c>
      <c r="BX7" s="3"/>
      <c r="BY7" s="3" t="str">
        <f>AB71</f>
        <v>9H</v>
      </c>
      <c r="BZ7" s="3" t="str">
        <f t="shared" ref="BZ7" si="12">AC71</f>
        <v>9A</v>
      </c>
      <c r="CA7" s="3"/>
      <c r="CB7" s="3" t="str">
        <f>AE71</f>
        <v>10H</v>
      </c>
      <c r="CC7" s="3" t="str">
        <f t="shared" ref="CC7" si="13">AF71</f>
        <v>10A</v>
      </c>
      <c r="CD7" s="3"/>
      <c r="CE7" s="3" t="str">
        <f>AH71</f>
        <v>11H</v>
      </c>
      <c r="CF7" s="3" t="str">
        <f t="shared" ref="CF7" si="14">AI71</f>
        <v>11A</v>
      </c>
      <c r="CG7" s="3"/>
      <c r="CH7" s="3" t="str">
        <f>AK71</f>
        <v>12H</v>
      </c>
      <c r="CI7" s="3" t="str">
        <f t="shared" ref="CI7" si="15">AL71</f>
        <v>12A</v>
      </c>
      <c r="CJ7" s="3"/>
      <c r="CK7" s="3" t="str">
        <f>AN71</f>
        <v>13H</v>
      </c>
      <c r="CL7" s="3" t="str">
        <f t="shared" ref="CL7" si="16">AO71</f>
        <v>13A</v>
      </c>
      <c r="CM7" s="3"/>
      <c r="CN7" s="3" t="str">
        <f>AQ71</f>
        <v>14H</v>
      </c>
      <c r="CO7" s="3" t="str">
        <f t="shared" ref="CO7" si="17">AR71</f>
        <v>14A</v>
      </c>
      <c r="CP7" s="3"/>
      <c r="CQ7" s="3" t="str">
        <f>AT71</f>
        <v>15H</v>
      </c>
      <c r="CR7" s="3" t="str">
        <f t="shared" ref="CR7" si="18">AU71</f>
        <v>15A</v>
      </c>
      <c r="CS7" s="3"/>
      <c r="CT7" s="13">
        <v>1</v>
      </c>
      <c r="CU7" s="16">
        <v>2</v>
      </c>
      <c r="CV7" s="16">
        <v>3</v>
      </c>
      <c r="CW7" s="16">
        <v>4</v>
      </c>
      <c r="CX7" s="16">
        <v>5</v>
      </c>
      <c r="CY7" s="16">
        <v>6</v>
      </c>
      <c r="CZ7" s="16">
        <v>7</v>
      </c>
      <c r="DA7" s="16">
        <v>8</v>
      </c>
      <c r="DB7" s="16">
        <v>9</v>
      </c>
      <c r="DC7" s="16">
        <v>10</v>
      </c>
      <c r="DD7" s="16">
        <v>11</v>
      </c>
      <c r="DE7" s="16">
        <v>12</v>
      </c>
      <c r="DF7" s="16">
        <v>13</v>
      </c>
      <c r="DG7" s="16">
        <v>14</v>
      </c>
      <c r="DH7" s="14">
        <v>15</v>
      </c>
      <c r="DJ7" s="13">
        <v>1</v>
      </c>
      <c r="DK7" s="16">
        <v>2</v>
      </c>
      <c r="DL7" s="16">
        <v>3</v>
      </c>
      <c r="DM7" s="16">
        <v>4</v>
      </c>
      <c r="DN7" s="16">
        <v>5</v>
      </c>
      <c r="DO7" s="16">
        <v>6</v>
      </c>
      <c r="DP7" s="16">
        <v>7</v>
      </c>
      <c r="DQ7" s="16">
        <v>8</v>
      </c>
      <c r="DR7" s="16">
        <v>9</v>
      </c>
      <c r="DS7" s="16">
        <v>10</v>
      </c>
      <c r="DT7" s="16">
        <v>11</v>
      </c>
      <c r="DU7" s="16">
        <v>12</v>
      </c>
      <c r="DV7" s="16">
        <v>13</v>
      </c>
      <c r="DW7" s="16">
        <v>14</v>
      </c>
      <c r="DX7" s="14">
        <v>15</v>
      </c>
      <c r="DZ7" s="13">
        <v>1</v>
      </c>
      <c r="EA7" s="16">
        <v>2</v>
      </c>
      <c r="EB7" s="16">
        <v>3</v>
      </c>
      <c r="EC7" s="16">
        <v>4</v>
      </c>
      <c r="ED7" s="16">
        <v>5</v>
      </c>
      <c r="EE7" s="16">
        <v>6</v>
      </c>
      <c r="EF7" s="16">
        <v>7</v>
      </c>
      <c r="EG7" s="16">
        <v>8</v>
      </c>
      <c r="EH7" s="16">
        <v>9</v>
      </c>
      <c r="EI7" s="16">
        <v>10</v>
      </c>
      <c r="EJ7" s="16">
        <v>11</v>
      </c>
      <c r="EK7" s="16">
        <v>12</v>
      </c>
      <c r="EL7" s="16">
        <v>13</v>
      </c>
      <c r="EM7" s="16">
        <v>14</v>
      </c>
      <c r="EN7" s="14">
        <v>15</v>
      </c>
      <c r="EP7" s="13">
        <v>1</v>
      </c>
      <c r="EQ7" s="16">
        <v>2</v>
      </c>
      <c r="ER7" s="16">
        <v>3</v>
      </c>
      <c r="ES7" s="16">
        <v>4</v>
      </c>
      <c r="ET7" s="16">
        <v>5</v>
      </c>
      <c r="EU7" s="16">
        <v>6</v>
      </c>
      <c r="EV7" s="16">
        <v>7</v>
      </c>
      <c r="EW7" s="16">
        <v>8</v>
      </c>
      <c r="EX7" s="16">
        <v>9</v>
      </c>
      <c r="EY7" s="16">
        <v>10</v>
      </c>
      <c r="EZ7" s="16">
        <v>11</v>
      </c>
      <c r="FA7" s="16">
        <v>12</v>
      </c>
      <c r="FB7" s="16">
        <v>13</v>
      </c>
      <c r="FC7" s="16">
        <v>14</v>
      </c>
      <c r="FD7" s="14">
        <v>15</v>
      </c>
      <c r="FF7" s="13">
        <v>1</v>
      </c>
      <c r="FG7" s="16">
        <v>2</v>
      </c>
      <c r="FH7" s="16">
        <v>3</v>
      </c>
      <c r="FI7" s="16">
        <v>4</v>
      </c>
      <c r="FJ7" s="16">
        <v>5</v>
      </c>
      <c r="FK7" s="16">
        <v>6</v>
      </c>
      <c r="FL7" s="16">
        <v>7</v>
      </c>
      <c r="FM7" s="16">
        <v>8</v>
      </c>
      <c r="FN7" s="16">
        <v>9</v>
      </c>
      <c r="FO7" s="16">
        <v>10</v>
      </c>
      <c r="FP7" s="16">
        <v>11</v>
      </c>
      <c r="FQ7" s="16">
        <v>12</v>
      </c>
      <c r="FR7" s="16">
        <v>13</v>
      </c>
      <c r="FS7" s="16">
        <v>14</v>
      </c>
      <c r="FT7" s="14">
        <v>15</v>
      </c>
      <c r="FV7" s="13">
        <v>1</v>
      </c>
      <c r="FW7" s="16">
        <v>2</v>
      </c>
      <c r="FX7" s="16">
        <v>3</v>
      </c>
      <c r="FY7" s="16">
        <v>4</v>
      </c>
      <c r="FZ7" s="14">
        <v>5</v>
      </c>
      <c r="GB7" s="13">
        <v>1</v>
      </c>
      <c r="GC7" s="16">
        <v>2</v>
      </c>
      <c r="GD7" s="16">
        <v>3</v>
      </c>
      <c r="GE7" s="16">
        <v>4</v>
      </c>
      <c r="GF7" s="14">
        <v>5</v>
      </c>
      <c r="GH7" s="3" t="s">
        <v>42</v>
      </c>
      <c r="GI7" s="3" t="s">
        <v>26</v>
      </c>
      <c r="GJ7" s="3" t="s">
        <v>44</v>
      </c>
      <c r="GK7" s="3" t="s">
        <v>43</v>
      </c>
      <c r="GM7" s="3" t="s">
        <v>45</v>
      </c>
      <c r="GO7" s="3" t="s">
        <v>46</v>
      </c>
      <c r="GQ7" s="3" t="s">
        <v>84</v>
      </c>
      <c r="GR7" s="3" t="s">
        <v>46</v>
      </c>
      <c r="GS7" s="3" t="s">
        <v>90</v>
      </c>
      <c r="GT7" s="61"/>
      <c r="GU7" s="3" t="s">
        <v>84</v>
      </c>
      <c r="GV7" s="3" t="s">
        <v>46</v>
      </c>
      <c r="GY7" s="3" t="s">
        <v>84</v>
      </c>
      <c r="GZ7" s="3" t="s">
        <v>46</v>
      </c>
      <c r="HA7" s="3" t="s">
        <v>90</v>
      </c>
      <c r="HB7" s="61"/>
      <c r="HC7" s="3" t="s">
        <v>84</v>
      </c>
      <c r="HD7" s="3" t="s">
        <v>46</v>
      </c>
      <c r="HG7" s="3" t="s">
        <v>84</v>
      </c>
      <c r="HH7" s="3" t="s">
        <v>46</v>
      </c>
      <c r="HI7" s="3" t="s">
        <v>90</v>
      </c>
      <c r="HJ7" s="61"/>
      <c r="HK7" s="3" t="s">
        <v>84</v>
      </c>
      <c r="HL7" s="3" t="s">
        <v>46</v>
      </c>
      <c r="HO7" s="3" t="s">
        <v>84</v>
      </c>
      <c r="HP7" s="3" t="s">
        <v>46</v>
      </c>
      <c r="HQ7" s="3" t="s">
        <v>90</v>
      </c>
      <c r="HR7" s="61"/>
      <c r="HS7" s="3" t="s">
        <v>84</v>
      </c>
      <c r="HT7" s="3" t="s">
        <v>46</v>
      </c>
      <c r="HW7" s="3" t="s">
        <v>84</v>
      </c>
      <c r="HX7" s="3" t="s">
        <v>46</v>
      </c>
      <c r="HY7" s="3" t="s">
        <v>90</v>
      </c>
      <c r="HZ7" s="61"/>
      <c r="IA7" s="3" t="s">
        <v>84</v>
      </c>
      <c r="IB7" s="3" t="s">
        <v>46</v>
      </c>
    </row>
    <row r="8" spans="1:236" x14ac:dyDescent="0.25">
      <c r="A8" s="2"/>
      <c r="B8" s="18" t="str">
        <f>IF('Intro &amp; Setup'!$BV2="", "", 'Intro &amp; Setup'!$BV2)</f>
        <v/>
      </c>
      <c r="C8" s="2"/>
      <c r="D8" s="33" t="str">
        <f>IF($B8="", "", IFERROR(INDEX('Fixtures, Predictions &amp; Results'!$L$7:$GC$21, MATCH(D$70, 'Fixtures, Predictions &amp; Results'!$B$7:$B$21, 0), MATCH(CONCATENATE($B8, " - ", D$72), 'Fixtures, Predictions &amp; Results'!$L$35:$GC$35, 0)), ""))</f>
        <v/>
      </c>
      <c r="E8" s="34" t="str">
        <f>IF($B8="", "", IFERROR(INDEX('Fixtures, Predictions &amp; Results'!$L$7:$GC$21, MATCH(E$70, 'Fixtures, Predictions &amp; Results'!$B$7:$B$21, 0), MATCH(CONCATENATE($B8, " - ", E$72), 'Fixtures, Predictions &amp; Results'!$L$35:$GC$35, 0)), ""))</f>
        <v/>
      </c>
      <c r="F8" s="2"/>
      <c r="G8" s="33" t="str">
        <f>IF($B8="", "", IFERROR(INDEX('Fixtures, Predictions &amp; Results'!$L$7:$GC$21, MATCH(G$70, 'Fixtures, Predictions &amp; Results'!$B$7:$B$21, 0), MATCH(CONCATENATE($B8, " - ", G$72), 'Fixtures, Predictions &amp; Results'!$L$35:$GC$35, 0)), ""))</f>
        <v/>
      </c>
      <c r="H8" s="34" t="str">
        <f>IF($B8="", "", IFERROR(INDEX('Fixtures, Predictions &amp; Results'!$L$7:$GC$21, MATCH(H$70, 'Fixtures, Predictions &amp; Results'!$B$7:$B$21, 0), MATCH(CONCATENATE($B8, " - ", H$72), 'Fixtures, Predictions &amp; Results'!$L$35:$GC$35, 0)), ""))</f>
        <v/>
      </c>
      <c r="I8" s="2"/>
      <c r="J8" s="33" t="str">
        <f>IF($B8="", "", IFERROR(INDEX('Fixtures, Predictions &amp; Results'!$L$7:$GC$21, MATCH(J$70, 'Fixtures, Predictions &amp; Results'!$B$7:$B$21, 0), MATCH(CONCATENATE($B8, " - ", J$72), 'Fixtures, Predictions &amp; Results'!$L$35:$GC$35, 0)), ""))</f>
        <v/>
      </c>
      <c r="K8" s="34" t="str">
        <f>IF($B8="", "", IFERROR(INDEX('Fixtures, Predictions &amp; Results'!$L$7:$GC$21, MATCH(K$70, 'Fixtures, Predictions &amp; Results'!$B$7:$B$21, 0), MATCH(CONCATENATE($B8, " - ", K$72), 'Fixtures, Predictions &amp; Results'!$L$35:$GC$35, 0)), ""))</f>
        <v/>
      </c>
      <c r="L8" s="2"/>
      <c r="M8" s="33" t="str">
        <f>IF($B8="", "", IFERROR(INDEX('Fixtures, Predictions &amp; Results'!$L$7:$GC$21, MATCH(M$70, 'Fixtures, Predictions &amp; Results'!$B$7:$B$21, 0), MATCH(CONCATENATE($B8, " - ", M$72), 'Fixtures, Predictions &amp; Results'!$L$35:$GC$35, 0)), ""))</f>
        <v/>
      </c>
      <c r="N8" s="34" t="str">
        <f>IF($B8="", "", IFERROR(INDEX('Fixtures, Predictions &amp; Results'!$L$7:$GC$21, MATCH(N$70, 'Fixtures, Predictions &amp; Results'!$B$7:$B$21, 0), MATCH(CONCATENATE($B8, " - ", N$72), 'Fixtures, Predictions &amp; Results'!$L$35:$GC$35, 0)), ""))</f>
        <v/>
      </c>
      <c r="O8" s="2"/>
      <c r="P8" s="33" t="str">
        <f>IF($B8="", "", IFERROR(INDEX('Fixtures, Predictions &amp; Results'!$L$7:$GC$21, MATCH(P$70, 'Fixtures, Predictions &amp; Results'!$B$7:$B$21, 0), MATCH(CONCATENATE($B8, " - ", P$72), 'Fixtures, Predictions &amp; Results'!$L$35:$GC$35, 0)), ""))</f>
        <v/>
      </c>
      <c r="Q8" s="34" t="str">
        <f>IF($B8="", "", IFERROR(INDEX('Fixtures, Predictions &amp; Results'!$L$7:$GC$21, MATCH(Q$70, 'Fixtures, Predictions &amp; Results'!$B$7:$B$21, 0), MATCH(CONCATENATE($B8, " - ", Q$72), 'Fixtures, Predictions &amp; Results'!$L$35:$GC$35, 0)), ""))</f>
        <v/>
      </c>
      <c r="R8" s="2"/>
      <c r="S8" s="33" t="str">
        <f>IF($B8="", "", IFERROR(INDEX('Fixtures, Predictions &amp; Results'!$L$7:$GC$21, MATCH(S$70, 'Fixtures, Predictions &amp; Results'!$B$7:$B$21, 0), MATCH(CONCATENATE($B8, " - ", S$72), 'Fixtures, Predictions &amp; Results'!$L$35:$GC$35, 0)), ""))</f>
        <v/>
      </c>
      <c r="T8" s="34" t="str">
        <f>IF($B8="", "", IFERROR(INDEX('Fixtures, Predictions &amp; Results'!$L$7:$GC$21, MATCH(T$70, 'Fixtures, Predictions &amp; Results'!$B$7:$B$21, 0), MATCH(CONCATENATE($B8, " - ", T$72), 'Fixtures, Predictions &amp; Results'!$L$35:$GC$35, 0)), ""))</f>
        <v/>
      </c>
      <c r="U8" s="2"/>
      <c r="V8" s="33" t="str">
        <f>IF($B8="", "", IFERROR(INDEX('Fixtures, Predictions &amp; Results'!$L$7:$GC$21, MATCH(V$70, 'Fixtures, Predictions &amp; Results'!$B$7:$B$21, 0), MATCH(CONCATENATE($B8, " - ", V$72), 'Fixtures, Predictions &amp; Results'!$L$35:$GC$35, 0)), ""))</f>
        <v/>
      </c>
      <c r="W8" s="34" t="str">
        <f>IF($B8="", "", IFERROR(INDEX('Fixtures, Predictions &amp; Results'!$L$7:$GC$21, MATCH(W$70, 'Fixtures, Predictions &amp; Results'!$B$7:$B$21, 0), MATCH(CONCATENATE($B8, " - ", W$72), 'Fixtures, Predictions &amp; Results'!$L$35:$GC$35, 0)), ""))</f>
        <v/>
      </c>
      <c r="X8" s="2"/>
      <c r="Y8" s="33" t="str">
        <f>IF($B8="", "", IFERROR(INDEX('Fixtures, Predictions &amp; Results'!$L$7:$GC$21, MATCH(Y$70, 'Fixtures, Predictions &amp; Results'!$B$7:$B$21, 0), MATCH(CONCATENATE($B8, " - ", Y$72), 'Fixtures, Predictions &amp; Results'!$L$35:$GC$35, 0)), ""))</f>
        <v/>
      </c>
      <c r="Z8" s="34" t="str">
        <f>IF($B8="", "", IFERROR(INDEX('Fixtures, Predictions &amp; Results'!$L$7:$GC$21, MATCH(Z$70, 'Fixtures, Predictions &amp; Results'!$B$7:$B$21, 0), MATCH(CONCATENATE($B8, " - ", Z$72), 'Fixtures, Predictions &amp; Results'!$L$35:$GC$35, 0)), ""))</f>
        <v/>
      </c>
      <c r="AA8" s="2"/>
      <c r="AB8" s="33" t="str">
        <f>IF($B8="", "", IFERROR(INDEX('Fixtures, Predictions &amp; Results'!$L$7:$GC$21, MATCH(AB$70, 'Fixtures, Predictions &amp; Results'!$B$7:$B$21, 0), MATCH(CONCATENATE($B8, " - ", AB$72), 'Fixtures, Predictions &amp; Results'!$L$35:$GC$35, 0)), ""))</f>
        <v/>
      </c>
      <c r="AC8" s="34" t="str">
        <f>IF($B8="", "", IFERROR(INDEX('Fixtures, Predictions &amp; Results'!$L$7:$GC$21, MATCH(AC$70, 'Fixtures, Predictions &amp; Results'!$B$7:$B$21, 0), MATCH(CONCATENATE($B8, " - ", AC$72), 'Fixtures, Predictions &amp; Results'!$L$35:$GC$35, 0)), ""))</f>
        <v/>
      </c>
      <c r="AD8" s="2"/>
      <c r="AE8" s="33" t="str">
        <f>IF($B8="", "", IFERROR(INDEX('Fixtures, Predictions &amp; Results'!$L$7:$GC$21, MATCH(AE$70, 'Fixtures, Predictions &amp; Results'!$B$7:$B$21, 0), MATCH(CONCATENATE($B8, " - ", AE$72), 'Fixtures, Predictions &amp; Results'!$L$35:$GC$35, 0)), ""))</f>
        <v/>
      </c>
      <c r="AF8" s="34" t="str">
        <f>IF($B8="", "", IFERROR(INDEX('Fixtures, Predictions &amp; Results'!$L$7:$GC$21, MATCH(AF$70, 'Fixtures, Predictions &amp; Results'!$B$7:$B$21, 0), MATCH(CONCATENATE($B8, " - ", AF$72), 'Fixtures, Predictions &amp; Results'!$L$35:$GC$35, 0)), ""))</f>
        <v/>
      </c>
      <c r="AG8" s="2"/>
      <c r="AH8" s="33" t="str">
        <f>IF($B8="", "", IFERROR(INDEX('Fixtures, Predictions &amp; Results'!$L$7:$GC$21, MATCH(AH$70, 'Fixtures, Predictions &amp; Results'!$B$7:$B$21, 0), MATCH(CONCATENATE($B8, " - ", AH$72), 'Fixtures, Predictions &amp; Results'!$L$35:$GC$35, 0)), ""))</f>
        <v/>
      </c>
      <c r="AI8" s="34" t="str">
        <f>IF($B8="", "", IFERROR(INDEX('Fixtures, Predictions &amp; Results'!$L$7:$GC$21, MATCH(AI$70, 'Fixtures, Predictions &amp; Results'!$B$7:$B$21, 0), MATCH(CONCATENATE($B8, " - ", AI$72), 'Fixtures, Predictions &amp; Results'!$L$35:$GC$35, 0)), ""))</f>
        <v/>
      </c>
      <c r="AJ8" s="2"/>
      <c r="AK8" s="33" t="str">
        <f>IF($B8="", "", IFERROR(INDEX('Fixtures, Predictions &amp; Results'!$L$7:$GC$21, MATCH(AK$70, 'Fixtures, Predictions &amp; Results'!$B$7:$B$21, 0), MATCH(CONCATENATE($B8, " - ", AK$72), 'Fixtures, Predictions &amp; Results'!$L$35:$GC$35, 0)), ""))</f>
        <v/>
      </c>
      <c r="AL8" s="34" t="str">
        <f>IF($B8="", "", IFERROR(INDEX('Fixtures, Predictions &amp; Results'!$L$7:$GC$21, MATCH(AL$70, 'Fixtures, Predictions &amp; Results'!$B$7:$B$21, 0), MATCH(CONCATENATE($B8, " - ", AL$72), 'Fixtures, Predictions &amp; Results'!$L$35:$GC$35, 0)), ""))</f>
        <v/>
      </c>
      <c r="AM8" s="2"/>
      <c r="AN8" s="33" t="str">
        <f>IF($B8="", "", IFERROR(INDEX('Fixtures, Predictions &amp; Results'!$L$7:$GC$21, MATCH(AN$70, 'Fixtures, Predictions &amp; Results'!$B$7:$B$21, 0), MATCH(CONCATENATE($B8, " - ", AN$72), 'Fixtures, Predictions &amp; Results'!$L$35:$GC$35, 0)), ""))</f>
        <v/>
      </c>
      <c r="AO8" s="34" t="str">
        <f>IF($B8="", "", IFERROR(INDEX('Fixtures, Predictions &amp; Results'!$L$7:$GC$21, MATCH(AO$70, 'Fixtures, Predictions &amp; Results'!$B$7:$B$21, 0), MATCH(CONCATENATE($B8, " - ", AO$72), 'Fixtures, Predictions &amp; Results'!$L$35:$GC$35, 0)), ""))</f>
        <v/>
      </c>
      <c r="AP8" s="2"/>
      <c r="AQ8" s="33" t="str">
        <f>IF($B8="", "", IFERROR(INDEX('Fixtures, Predictions &amp; Results'!$L$7:$GC$21, MATCH(AQ$70, 'Fixtures, Predictions &amp; Results'!$B$7:$B$21, 0), MATCH(CONCATENATE($B8, " - ", AQ$72), 'Fixtures, Predictions &amp; Results'!$L$35:$GC$35, 0)), ""))</f>
        <v/>
      </c>
      <c r="AR8" s="34" t="str">
        <f>IF($B8="", "", IFERROR(INDEX('Fixtures, Predictions &amp; Results'!$L$7:$GC$21, MATCH(AR$70, 'Fixtures, Predictions &amp; Results'!$B$7:$B$21, 0), MATCH(CONCATENATE($B8, " - ", AR$72), 'Fixtures, Predictions &amp; Results'!$L$35:$GC$35, 0)), ""))</f>
        <v/>
      </c>
      <c r="AS8" s="2"/>
      <c r="AT8" s="33" t="str">
        <f>IF($B8="", "", IFERROR(INDEX('Fixtures, Predictions &amp; Results'!$L$7:$GC$21, MATCH(AT$70, 'Fixtures, Predictions &amp; Results'!$B$7:$B$21, 0), MATCH(CONCATENATE($B8, " - ", AT$72), 'Fixtures, Predictions &amp; Results'!$L$35:$GC$35, 0)), ""))</f>
        <v/>
      </c>
      <c r="AU8" s="34" t="str">
        <f>IF($B8="", "", IFERROR(INDEX('Fixtures, Predictions &amp; Results'!$L$7:$GC$21, MATCH(AU$70, 'Fixtures, Predictions &amp; Results'!$B$7:$B$21, 0), MATCH(CONCATENATE($B8, " - ", AU$72), 'Fixtures, Predictions &amp; Results'!$L$35:$GC$35, 0)), ""))</f>
        <v/>
      </c>
      <c r="AV8" s="2"/>
      <c r="BA8" s="15" t="str">
        <f>IF($B8="", "", IF(D8="", "", ABS(D$5-D8)))</f>
        <v/>
      </c>
      <c r="BB8" s="17" t="str">
        <f>IF($B8="", "", IF(E8="", "", ABS(E$5-E8)))</f>
        <v/>
      </c>
      <c r="BD8" s="15" t="str">
        <f>IF($B8="", "", IF(G8="", "", ABS(G$5-G8)))</f>
        <v/>
      </c>
      <c r="BE8" s="17" t="str">
        <f>IF($B8="", "", IF(H8="", "", ABS(H$5-H8)))</f>
        <v/>
      </c>
      <c r="BG8" s="15" t="str">
        <f>IF($B8="", "", IF(J8="", "", ABS(J$5-J8)))</f>
        <v/>
      </c>
      <c r="BH8" s="17" t="str">
        <f>IF($B8="", "", IF(K8="", "", ABS(K$5-K8)))</f>
        <v/>
      </c>
      <c r="BJ8" s="15" t="str">
        <f>IF($B8="", "", IF(M8="", "", ABS(M$5-M8)))</f>
        <v/>
      </c>
      <c r="BK8" s="17" t="str">
        <f>IF($B8="", "", IF(N8="", "", ABS(N$5-N8)))</f>
        <v/>
      </c>
      <c r="BM8" s="15" t="str">
        <f>IF($B8="", "", IF(P8="", "", ABS(P$5-P8)))</f>
        <v/>
      </c>
      <c r="BN8" s="17" t="str">
        <f>IF($B8="", "", IF(Q8="", "", ABS(Q$5-Q8)))</f>
        <v/>
      </c>
      <c r="BP8" s="15" t="str">
        <f>IF($B8="", "", IF(S8="", "", ABS(S$5-S8)))</f>
        <v/>
      </c>
      <c r="BQ8" s="17" t="str">
        <f>IF($B8="", "", IF(T8="", "", ABS(T$5-T8)))</f>
        <v/>
      </c>
      <c r="BS8" s="15" t="str">
        <f>IF($B8="", "", IF(V8="", "", ABS(V$5-V8)))</f>
        <v/>
      </c>
      <c r="BT8" s="17" t="str">
        <f>IF($B8="", "", IF(W8="", "", ABS(W$5-W8)))</f>
        <v/>
      </c>
      <c r="BV8" s="15" t="str">
        <f>IF($B8="", "", IF(Y8="", "", ABS(Y$5-Y8)))</f>
        <v/>
      </c>
      <c r="BW8" s="17" t="str">
        <f>IF($B8="", "", IF(Z8="", "", ABS(Z$5-Z8)))</f>
        <v/>
      </c>
      <c r="BY8" s="15" t="str">
        <f>IF($B8="", "", IF(AB8="", "", ABS(AB$5-AB8)))</f>
        <v/>
      </c>
      <c r="BZ8" s="17" t="str">
        <f>IF($B8="", "", IF(AC8="", "", ABS(AC$5-AC8)))</f>
        <v/>
      </c>
      <c r="CB8" s="15" t="str">
        <f>IF($B8="", "", IF(AE8="", "", ABS(AE$5-AE8)))</f>
        <v/>
      </c>
      <c r="CC8" s="17" t="str">
        <f>IF($B8="", "", IF(AF8="", "", ABS(AF$5-AF8)))</f>
        <v/>
      </c>
      <c r="CE8" s="15" t="str">
        <f>IF($B8="", "", IF(AH8="", "", ABS(AH$5-AH8)))</f>
        <v/>
      </c>
      <c r="CF8" s="17" t="str">
        <f>IF($B8="", "", IF(AI8="", "", ABS(AI$5-AI8)))</f>
        <v/>
      </c>
      <c r="CH8" s="15" t="str">
        <f>IF($B8="", "", IF(AK8="", "", ABS(AK$5-AK8)))</f>
        <v/>
      </c>
      <c r="CI8" s="17" t="str">
        <f>IF($B8="", "", IF(AL8="", "", ABS(AL$5-AL8)))</f>
        <v/>
      </c>
      <c r="CK8" s="15" t="str">
        <f>IF($B8="", "", IF(AN8="", "", ABS(AN$5-AN8)))</f>
        <v/>
      </c>
      <c r="CL8" s="17" t="str">
        <f>IF($B8="", "", IF(AO8="", "", ABS(AO$5-AO8)))</f>
        <v/>
      </c>
      <c r="CN8" s="15" t="str">
        <f>IF($B8="", "", IF(AQ8="", "", ABS(AQ$5-AQ8)))</f>
        <v/>
      </c>
      <c r="CO8" s="17" t="str">
        <f>IF($B8="", "", IF(AR8="", "", ABS(AR$5-AR8)))</f>
        <v/>
      </c>
      <c r="CQ8" s="15" t="str">
        <f>IF($B8="", "", IF(AT8="", "", ABS(AT$5-AT8)))</f>
        <v/>
      </c>
      <c r="CR8" s="17" t="str">
        <f>IF($B8="", "", IF(AU8="", "", ABS(AU$5-AU8)))</f>
        <v/>
      </c>
      <c r="CT8" s="15" t="str">
        <f t="shared" ref="CT8:DH17" si="19">IF(CT$5="", "", IFERROR(IF(OR(INDEX($D8:$AU8, $CS8, MATCH(CONCATENATE(CT$7, "H"), $D$71:$AU$71, 0))="", INDEX($D8:$AU8, $CS8, MATCH(CONCATENATE(CT$7, "A"), $D$71:$AU$71, 0))=""), "", IF(INDEX($D8:$AU8, $CS8, MATCH(CONCATENATE(CT$7, "H"), $D$71:$AU$71, 0))&gt;INDEX($D8:$AU8, $CS8, MATCH(CONCATENATE(CT$7, "A"), $D$71:$AU$71, 0)), $CR$3, IF(INDEX($D8:$AU8, $CS8, MATCH(CONCATENATE(CT$7, "A"), $D$71:$AU$71, 0))&gt;INDEX($D8:$AU8, $CS8, MATCH(CONCATENATE(CT$7, "H"), $D$71:$AU$71, 0)), $CR$4, IF(INDEX($D8:$AU8, $CS8, MATCH(CONCATENATE(CT$7, "H"), $D$71:$AU$71, 0))=INDEX($D8:$AU8, $CS8, MATCH(CONCATENATE(CT$7, "A"), $D$71:$AU$71, 0)), $CR$5)))), ""))</f>
        <v/>
      </c>
      <c r="CU8" s="62" t="str">
        <f t="shared" si="19"/>
        <v/>
      </c>
      <c r="CV8" s="62" t="str">
        <f t="shared" si="19"/>
        <v/>
      </c>
      <c r="CW8" s="62" t="str">
        <f t="shared" si="19"/>
        <v/>
      </c>
      <c r="CX8" s="62" t="str">
        <f t="shared" si="19"/>
        <v/>
      </c>
      <c r="CY8" s="62" t="str">
        <f t="shared" si="19"/>
        <v/>
      </c>
      <c r="CZ8" s="62" t="str">
        <f t="shared" si="19"/>
        <v/>
      </c>
      <c r="DA8" s="62" t="str">
        <f t="shared" si="19"/>
        <v/>
      </c>
      <c r="DB8" s="62" t="str">
        <f t="shared" si="19"/>
        <v/>
      </c>
      <c r="DC8" s="62" t="str">
        <f t="shared" si="19"/>
        <v/>
      </c>
      <c r="DD8" s="62" t="str">
        <f t="shared" si="19"/>
        <v/>
      </c>
      <c r="DE8" s="62" t="str">
        <f t="shared" si="19"/>
        <v/>
      </c>
      <c r="DF8" s="62" t="str">
        <f t="shared" si="19"/>
        <v/>
      </c>
      <c r="DG8" s="62" t="str">
        <f t="shared" si="19"/>
        <v/>
      </c>
      <c r="DH8" s="17" t="str">
        <f t="shared" si="19"/>
        <v/>
      </c>
      <c r="DJ8" s="15" t="str">
        <f>IF(CT8="", "", SUMIF($BA$70:$CR$70, DJ$7, $BA8:$CR8))</f>
        <v/>
      </c>
      <c r="DK8" s="62" t="str">
        <f t="shared" ref="DK8:DX23" si="20">IF(CU8="", "", SUMIF($BA$70:$CR$70, DK$7, $BA8:$CR8))</f>
        <v/>
      </c>
      <c r="DL8" s="62" t="str">
        <f t="shared" si="20"/>
        <v/>
      </c>
      <c r="DM8" s="62" t="str">
        <f t="shared" si="20"/>
        <v/>
      </c>
      <c r="DN8" s="62" t="str">
        <f t="shared" si="20"/>
        <v/>
      </c>
      <c r="DO8" s="62" t="str">
        <f t="shared" si="20"/>
        <v/>
      </c>
      <c r="DP8" s="62" t="str">
        <f t="shared" si="20"/>
        <v/>
      </c>
      <c r="DQ8" s="62" t="str">
        <f t="shared" si="20"/>
        <v/>
      </c>
      <c r="DR8" s="62" t="str">
        <f t="shared" si="20"/>
        <v/>
      </c>
      <c r="DS8" s="62" t="str">
        <f t="shared" si="20"/>
        <v/>
      </c>
      <c r="DT8" s="62" t="str">
        <f t="shared" si="20"/>
        <v/>
      </c>
      <c r="DU8" s="62" t="str">
        <f t="shared" si="20"/>
        <v/>
      </c>
      <c r="DV8" s="62" t="str">
        <f t="shared" si="20"/>
        <v/>
      </c>
      <c r="DW8" s="62" t="str">
        <f t="shared" si="20"/>
        <v/>
      </c>
      <c r="DX8" s="17" t="str">
        <f t="shared" si="20"/>
        <v/>
      </c>
      <c r="DZ8" s="15" t="str">
        <f>IF(DJ8="", "", IF(CT8=CT$5, DJ8, ""))</f>
        <v/>
      </c>
      <c r="EA8" s="62" t="str">
        <f t="shared" ref="EA8:EA65" si="21">IF(DK8="", "", IF(CU8=CU$5, DK8, ""))</f>
        <v/>
      </c>
      <c r="EB8" s="62" t="str">
        <f t="shared" ref="EB8:EB65" si="22">IF(DL8="", "", IF(CV8=CV$5, DL8, ""))</f>
        <v/>
      </c>
      <c r="EC8" s="62" t="str">
        <f t="shared" ref="EC8:EC65" si="23">IF(DM8="", "", IF(CW8=CW$5, DM8, ""))</f>
        <v/>
      </c>
      <c r="ED8" s="62" t="str">
        <f t="shared" ref="ED8:ED65" si="24">IF(DN8="", "", IF(CX8=CX$5, DN8, ""))</f>
        <v/>
      </c>
      <c r="EE8" s="62" t="str">
        <f t="shared" ref="EE8:EE65" si="25">IF(DO8="", "", IF(CY8=CY$5, DO8, ""))</f>
        <v/>
      </c>
      <c r="EF8" s="62" t="str">
        <f t="shared" ref="EF8:EF65" si="26">IF(DP8="", "", IF(CZ8=CZ$5, DP8, ""))</f>
        <v/>
      </c>
      <c r="EG8" s="62" t="str">
        <f t="shared" ref="EG8:EG65" si="27">IF(DQ8="", "", IF(DA8=DA$5, DQ8, ""))</f>
        <v/>
      </c>
      <c r="EH8" s="62" t="str">
        <f t="shared" ref="EH8:EH65" si="28">IF(DR8="", "", IF(DB8=DB$5, DR8, ""))</f>
        <v/>
      </c>
      <c r="EI8" s="62" t="str">
        <f t="shared" ref="EI8:EI65" si="29">IF(DS8="", "", IF(DC8=DC$5, DS8, ""))</f>
        <v/>
      </c>
      <c r="EJ8" s="62" t="str">
        <f t="shared" ref="EJ8:EJ65" si="30">IF(DT8="", "", IF(DD8=DD$5, DT8, ""))</f>
        <v/>
      </c>
      <c r="EK8" s="62" t="str">
        <f t="shared" ref="EK8:EK65" si="31">IF(DU8="", "", IF(DE8=DE$5, DU8, ""))</f>
        <v/>
      </c>
      <c r="EL8" s="62" t="str">
        <f t="shared" ref="EL8:EL65" si="32">IF(DV8="", "", IF(DF8=DF$5, DV8, ""))</f>
        <v/>
      </c>
      <c r="EM8" s="62" t="str">
        <f t="shared" ref="EM8:EM65" si="33">IF(DW8="", "", IF(DG8=DG$5, DW8, ""))</f>
        <v/>
      </c>
      <c r="EN8" s="17" t="str">
        <f t="shared" ref="EN8:EN65" si="34">IF(DX8="", "", IF(DH8=DH$5, DX8, ""))</f>
        <v/>
      </c>
      <c r="EP8" s="15" t="str">
        <f>IF(DJ8="", "", IF(DZ8=DZ$3, 'Intro &amp; Setup'!$H$26, 0)+IF(DZ8=0, 'Intro &amp; Setup'!$H$27, 0))</f>
        <v/>
      </c>
      <c r="EQ8" s="62" t="str">
        <f>IF(DK8="", "", IF(EA8=EA$3, 'Intro &amp; Setup'!$H$26, 0)+IF(EA8=0, 'Intro &amp; Setup'!$H$27, 0))</f>
        <v/>
      </c>
      <c r="ER8" s="62" t="str">
        <f>IF(DL8="", "", IF(EB8=EB$3, 'Intro &amp; Setup'!$H$26, 0)+IF(EB8=0, 'Intro &amp; Setup'!$H$27, 0))</f>
        <v/>
      </c>
      <c r="ES8" s="62" t="str">
        <f>IF(DM8="", "", IF(EC8=EC$3, 'Intro &amp; Setup'!$H$26, 0)+IF(EC8=0, 'Intro &amp; Setup'!$H$27, 0))</f>
        <v/>
      </c>
      <c r="ET8" s="62" t="str">
        <f>IF(DN8="", "", IF(ED8=ED$3, 'Intro &amp; Setup'!$H$26, 0)+IF(ED8=0, 'Intro &amp; Setup'!$H$27, 0))</f>
        <v/>
      </c>
      <c r="EU8" s="62" t="str">
        <f>IF(DO8="", "", IF(EE8=EE$3, 'Intro &amp; Setup'!$H$26, 0)+IF(EE8=0, 'Intro &amp; Setup'!$H$27, 0))</f>
        <v/>
      </c>
      <c r="EV8" s="62" t="str">
        <f>IF(DP8="", "", IF(EF8=EF$3, 'Intro &amp; Setup'!$H$26, 0)+IF(EF8=0, 'Intro &amp; Setup'!$H$27, 0))</f>
        <v/>
      </c>
      <c r="EW8" s="62" t="str">
        <f>IF(DQ8="", "", IF(EG8=EG$3, 'Intro &amp; Setup'!$H$26, 0)+IF(EG8=0, 'Intro &amp; Setup'!$H$27, 0))</f>
        <v/>
      </c>
      <c r="EX8" s="62" t="str">
        <f>IF(DR8="", "", IF(EH8=EH$3, 'Intro &amp; Setup'!$H$26, 0)+IF(EH8=0, 'Intro &amp; Setup'!$H$27, 0))</f>
        <v/>
      </c>
      <c r="EY8" s="62" t="str">
        <f>IF(DS8="", "", IF(EI8=EI$3, 'Intro &amp; Setup'!$H$26, 0)+IF(EI8=0, 'Intro &amp; Setup'!$H$27, 0))</f>
        <v/>
      </c>
      <c r="EZ8" s="62" t="str">
        <f>IF(DT8="", "", IF(EJ8=EJ$3, 'Intro &amp; Setup'!$H$26, 0)+IF(EJ8=0, 'Intro &amp; Setup'!$H$27, 0))</f>
        <v/>
      </c>
      <c r="FA8" s="62" t="str">
        <f>IF(DU8="", "", IF(EK8=EK$3, 'Intro &amp; Setup'!$H$26, 0)+IF(EK8=0, 'Intro &amp; Setup'!$H$27, 0))</f>
        <v/>
      </c>
      <c r="FB8" s="62" t="str">
        <f>IF(DV8="", "", IF(EL8=EL$3, 'Intro &amp; Setup'!$H$26, 0)+IF(EL8=0, 'Intro &amp; Setup'!$H$27, 0))</f>
        <v/>
      </c>
      <c r="FC8" s="62" t="str">
        <f>IF(DW8="", "", IF(EM8=EM$3, 'Intro &amp; Setup'!$H$26, 0)+IF(EM8=0, 'Intro &amp; Setup'!$H$27, 0))</f>
        <v/>
      </c>
      <c r="FD8" s="17" t="str">
        <f>IF(DX8="", "", IF(EN8=EN$3, 'Intro &amp; Setup'!$H$26, 0)+IF(EN8=0, 'Intro &amp; Setup'!$H$27, 0))</f>
        <v/>
      </c>
      <c r="FF8" s="15" t="str">
        <f>IF(CT8="", "", IF(AND(CT8=$CR$5, CT8=CT$5), 'Intro &amp; Setup'!$H$29+'Intro &amp; Setup'!$H$30, IF(CT8=CT$5, 'Intro &amp; Setup'!$H$29, "")))</f>
        <v/>
      </c>
      <c r="FG8" s="62" t="str">
        <f>IF(CU8="", "", IF(AND(CU8=$CR$5, CU8=CU$5), 'Intro &amp; Setup'!$H$29+'Intro &amp; Setup'!$H$30, IF(CU8=CU$5, 'Intro &amp; Setup'!$H$29, "")))</f>
        <v/>
      </c>
      <c r="FH8" s="62" t="str">
        <f>IF(CV8="", "", IF(AND(CV8=$CR$5, CV8=CV$5), 'Intro &amp; Setup'!$H$29+'Intro &amp; Setup'!$H$30, IF(CV8=CV$5, 'Intro &amp; Setup'!$H$29, "")))</f>
        <v/>
      </c>
      <c r="FI8" s="62" t="str">
        <f>IF(CW8="", "", IF(AND(CW8=$CR$5, CW8=CW$5), 'Intro &amp; Setup'!$H$29+'Intro &amp; Setup'!$H$30, IF(CW8=CW$5, 'Intro &amp; Setup'!$H$29, "")))</f>
        <v/>
      </c>
      <c r="FJ8" s="62" t="str">
        <f>IF(CX8="", "", IF(AND(CX8=$CR$5, CX8=CX$5), 'Intro &amp; Setup'!$H$29+'Intro &amp; Setup'!$H$30, IF(CX8=CX$5, 'Intro &amp; Setup'!$H$29, "")))</f>
        <v/>
      </c>
      <c r="FK8" s="62" t="str">
        <f>IF(CY8="", "", IF(AND(CY8=$CR$5, CY8=CY$5), 'Intro &amp; Setup'!$H$29+'Intro &amp; Setup'!$H$30, IF(CY8=CY$5, 'Intro &amp; Setup'!$H$29, "")))</f>
        <v/>
      </c>
      <c r="FL8" s="62" t="str">
        <f>IF(CZ8="", "", IF(AND(CZ8=$CR$5, CZ8=CZ$5), 'Intro &amp; Setup'!$H$29+'Intro &amp; Setup'!$H$30, IF(CZ8=CZ$5, 'Intro &amp; Setup'!$H$29, "")))</f>
        <v/>
      </c>
      <c r="FM8" s="62" t="str">
        <f>IF(DA8="", "", IF(AND(DA8=$CR$5, DA8=DA$5), 'Intro &amp; Setup'!$H$29+'Intro &amp; Setup'!$H$30, IF(DA8=DA$5, 'Intro &amp; Setup'!$H$29, "")))</f>
        <v/>
      </c>
      <c r="FN8" s="62" t="str">
        <f>IF(DB8="", "", IF(AND(DB8=$CR$5, DB8=DB$5), 'Intro &amp; Setup'!$H$29+'Intro &amp; Setup'!$H$30, IF(DB8=DB$5, 'Intro &amp; Setup'!$H$29, "")))</f>
        <v/>
      </c>
      <c r="FO8" s="62" t="str">
        <f>IF(DC8="", "", IF(AND(DC8=$CR$5, DC8=DC$5), 'Intro &amp; Setup'!$H$29+'Intro &amp; Setup'!$H$30, IF(DC8=DC$5, 'Intro &amp; Setup'!$H$29, "")))</f>
        <v/>
      </c>
      <c r="FP8" s="62" t="str">
        <f>IF(DD8="", "", IF(AND(DD8=$CR$5, DD8=DD$5), 'Intro &amp; Setup'!$H$29+'Intro &amp; Setup'!$H$30, IF(DD8=DD$5, 'Intro &amp; Setup'!$H$29, "")))</f>
        <v/>
      </c>
      <c r="FQ8" s="62" t="str">
        <f>IF(DE8="", "", IF(AND(DE8=$CR$5, DE8=DE$5), 'Intro &amp; Setup'!$H$29+'Intro &amp; Setup'!$H$30, IF(DE8=DE$5, 'Intro &amp; Setup'!$H$29, "")))</f>
        <v/>
      </c>
      <c r="FR8" s="62" t="str">
        <f>IF(DF8="", "", IF(AND(DF8=$CR$5, DF8=DF$5), 'Intro &amp; Setup'!$H$29+'Intro &amp; Setup'!$H$30, IF(DF8=DF$5, 'Intro &amp; Setup'!$H$29, "")))</f>
        <v/>
      </c>
      <c r="FS8" s="62" t="str">
        <f>IF(DG8="", "", IF(AND(DG8=$CR$5, DG8=DG$5), 'Intro &amp; Setup'!$H$29+'Intro &amp; Setup'!$H$30, IF(DG8=DG$5, 'Intro &amp; Setup'!$H$29, "")))</f>
        <v/>
      </c>
      <c r="FT8" s="17" t="str">
        <f>IF(DH8="", "", IF(AND(DH8=$CR$5, DH8=DH$5), 'Intro &amp; Setup'!$H$29+'Intro &amp; Setup'!$H$30, IF(DH8=DH$5, 'Intro &amp; Setup'!$H$29, "")))</f>
        <v/>
      </c>
      <c r="FV8" s="63" t="str">
        <f>IF($B8="", "", SUM($DJ8:$DL8))</f>
        <v/>
      </c>
      <c r="FW8" s="64" t="str">
        <f>IF($B8="", "", SUM($DM8:$DO8))</f>
        <v/>
      </c>
      <c r="FX8" s="64" t="str">
        <f>IF($B8="", "", SUM($DP8:$DR8))</f>
        <v/>
      </c>
      <c r="FY8" s="64" t="str">
        <f>IF($B8="", "", SUM($DS8:$DU8))</f>
        <v/>
      </c>
      <c r="FZ8" s="65" t="str">
        <f>IF($B8="", "", SUM($DV8:$DX8))</f>
        <v/>
      </c>
      <c r="GB8" s="63" t="str">
        <f>IF(COUNTIF($DJ8:$DL8, "")&gt;0, "", IF($B8="", "", IF(FV8=FV$3, 'Intro &amp; Setup'!$H$32, 0)))</f>
        <v/>
      </c>
      <c r="GC8" s="64" t="str">
        <f>IF(COUNTIF($DM8:$DO8, "")&gt;0, "", IF($B8="", "", IF(FW8=FW$3, 'Intro &amp; Setup'!$H$32, 0)))</f>
        <v/>
      </c>
      <c r="GD8" s="64" t="str">
        <f>IF(COUNTIF($DP8:$DR8, "")&gt;0, "", IF($B8="", "", IF(FX8=FX$3, 'Intro &amp; Setup'!$H$32, 0)))</f>
        <v/>
      </c>
      <c r="GE8" s="64" t="str">
        <f>IF(COUNTIF($DS8:$DU8, "")&gt;0, "", IF($B8="", "", IF(FY8=FY$3, 'Intro &amp; Setup'!$H$32, 0)))</f>
        <v/>
      </c>
      <c r="GF8" s="65" t="str">
        <f>IF(COUNTIF($DV8:$DX8, "")&gt;0, "", IF($B8="", "", IF(FZ8=FZ$3, 'Intro &amp; Setup'!$H$32, 0)))</f>
        <v/>
      </c>
      <c r="GH8" s="15" t="str">
        <f>IF($B8="", "", SUM($DJ8:$DX8))</f>
        <v/>
      </c>
      <c r="GI8" s="62" t="str">
        <f>IF($B8="", "", SUM($FF8:$FT8))</f>
        <v/>
      </c>
      <c r="GJ8" s="62" t="str">
        <f>IF($B8="", "", SUM($EP8:$FD8))</f>
        <v/>
      </c>
      <c r="GK8" s="17" t="str">
        <f>IF($B8="", "", SUM($GB8:$GF8))</f>
        <v/>
      </c>
      <c r="GM8" s="4" t="str">
        <f t="shared" ref="GM8:GM39" si="35">IF($B8="", "", $GH8-GI8-GJ8-GK8)</f>
        <v/>
      </c>
      <c r="GO8" s="4" t="str">
        <f>IF($GM8="", "", COUNTIF($GM$8:$GM$65, "&lt;"&amp;$GM8)+1+COUNTIF($GM$8:$GM8, $GM8)-1)</f>
        <v/>
      </c>
      <c r="GQ8" s="4" t="str">
        <f>IF($B8="", "", IF(COUNTIF($DJ8:$DL8, "")&gt;0, "", SUM($DJ8:$DL8)-SUM($EP8:$ER8)-SUM($FF8:$FH8)-$GB8))</f>
        <v/>
      </c>
      <c r="GR8" s="4" t="str">
        <f>IF(GQ8="", "", COUNTIF(GQ$8:GQ$65, "&lt;"&amp;GQ8)+1+COUNTIF(GQ$8:GQ8, GQ8)-1)</f>
        <v/>
      </c>
      <c r="GS8" s="4"/>
      <c r="GU8" s="4" t="str">
        <f>IFERROR(GQ8, "")</f>
        <v/>
      </c>
      <c r="GV8" s="4" t="str">
        <f>IF(GU8="", "", COUNTIF(GU$8:GU$65, "&lt;"&amp;GU8)+1+COUNTIF(GU$8:GU8, GU8)-1)</f>
        <v/>
      </c>
      <c r="GY8" s="4" t="str">
        <f>IF($B8="", "", IF(COUNTIF($DM8:$DO8, "")&gt;0, "", SUM($DM8:$DO8)-SUM($ES8:$EU8)-SUM($FI8:$FK8)-$GC8))</f>
        <v/>
      </c>
      <c r="GZ8" s="4" t="str">
        <f>IF(GY8="", "", COUNTIF(GY$8:GY$65, "&lt;"&amp;GY8)+1+COUNTIF(GY$8:GY8, GY8)-1)</f>
        <v/>
      </c>
      <c r="HA8" s="4"/>
      <c r="HC8" s="4" t="str">
        <f>IFERROR(GY8+GU8, "")</f>
        <v/>
      </c>
      <c r="HD8" s="4" t="str">
        <f>IF(HC8="", "", COUNTIF(HC$8:HC$65, "&lt;"&amp;HC8)+1+COUNTIF(HC$8:HC8, HC8)-1)</f>
        <v/>
      </c>
      <c r="HG8" s="4" t="str">
        <f>IF($B8="", "", IF(COUNTIF($DP8:$DR8, "")&gt;0, "", SUM($DP8:$DR8)-SUM($EV8:$EX8)-SUM($FL8:$FN8)-$GD8))</f>
        <v/>
      </c>
      <c r="HH8" s="4" t="str">
        <f>IF(HG8="", "", COUNTIF(HG$8:HG$65, "&lt;"&amp;HG8)+1+COUNTIF(HG$8:HG8, HG8)-1)</f>
        <v/>
      </c>
      <c r="HI8" s="4"/>
      <c r="HK8" s="4" t="str">
        <f>IFERROR(HG8+HC8, "")</f>
        <v/>
      </c>
      <c r="HL8" s="4" t="str">
        <f>IF(HK8="", "", COUNTIF(HK$8:HK$65, "&lt;"&amp;HK8)+1+COUNTIF(HK$8:HK8, HK8)-1)</f>
        <v/>
      </c>
      <c r="HO8" s="4" t="str">
        <f>IF($B8="", "", IF(COUNTIF($DS8:$DU8, "")&gt;0, "", SUM($DS8:$DU8)-SUM($EY8:$FA8)-SUM($FO8:$FQ8)-$GE8))</f>
        <v/>
      </c>
      <c r="HP8" s="4" t="str">
        <f>IF(HO8="", "", COUNTIF(HO$8:HO$65, "&lt;"&amp;HO8)+1+COUNTIF(HO$8:HO8, HO8)-1)</f>
        <v/>
      </c>
      <c r="HQ8" s="4"/>
      <c r="HS8" s="4" t="str">
        <f>IFERROR(HO8+HK8, "")</f>
        <v/>
      </c>
      <c r="HT8" s="4" t="str">
        <f>IF(HS8="", "", COUNTIF(HS$8:HS$65, "&lt;"&amp;HS8)+1+COUNTIF(HS$8:HS8, HS8)-1)</f>
        <v/>
      </c>
      <c r="HW8" s="4" t="str">
        <f>IF($B8="", "", IF(COUNTIF($DV8:$DX8, "")&gt;0, "", SUM($DV8:$DX8)-SUM($FB8:$FD8)-SUM($FR8:$FT8)-$GF8))</f>
        <v/>
      </c>
      <c r="HX8" s="4" t="str">
        <f>IF(HW8="", "", COUNTIF(HW$8:HW$65, "&lt;"&amp;HW8)+1+COUNTIF(HW$8:HW8, HW8)-1)</f>
        <v/>
      </c>
      <c r="HY8" s="4"/>
      <c r="IA8" s="4" t="str">
        <f>IFERROR(HW8+HS8, "")</f>
        <v/>
      </c>
      <c r="IB8" s="4" t="str">
        <f>IF(IA8="", "", COUNTIF(IA$8:IA$65, "&lt;"&amp;IA8)+1+COUNTIF(IA$8:IA8, IA8)-1)</f>
        <v/>
      </c>
    </row>
    <row r="9" spans="1:236" x14ac:dyDescent="0.25">
      <c r="A9" s="2"/>
      <c r="B9" s="19" t="str">
        <f>IF('Intro &amp; Setup'!$BV3="", "", 'Intro &amp; Setup'!$BV3)</f>
        <v/>
      </c>
      <c r="C9" s="2"/>
      <c r="D9" s="35" t="str">
        <f>IF($B9="", "", IFERROR(INDEX('Fixtures, Predictions &amp; Results'!$L$7:$GC$21, MATCH(D$70, 'Fixtures, Predictions &amp; Results'!$B$7:$B$21, 0), MATCH(CONCATENATE($B9, " - ", D$72), 'Fixtures, Predictions &amp; Results'!$L$35:$GC$35, 0)), ""))</f>
        <v/>
      </c>
      <c r="E9" s="36" t="str">
        <f>IF($B9="", "", IFERROR(INDEX('Fixtures, Predictions &amp; Results'!$L$7:$GC$21, MATCH(E$70, 'Fixtures, Predictions &amp; Results'!$B$7:$B$21, 0), MATCH(CONCATENATE($B9, " - ", E$72), 'Fixtures, Predictions &amp; Results'!$L$35:$GC$35, 0)), ""))</f>
        <v/>
      </c>
      <c r="F9" s="2"/>
      <c r="G9" s="35" t="str">
        <f>IF($B9="", "", IFERROR(INDEX('Fixtures, Predictions &amp; Results'!$L$7:$GC$21, MATCH(G$70, 'Fixtures, Predictions &amp; Results'!$B$7:$B$21, 0), MATCH(CONCATENATE($B9, " - ", G$72), 'Fixtures, Predictions &amp; Results'!$L$35:$GC$35, 0)), ""))</f>
        <v/>
      </c>
      <c r="H9" s="36" t="str">
        <f>IF($B9="", "", IFERROR(INDEX('Fixtures, Predictions &amp; Results'!$L$7:$GC$21, MATCH(H$70, 'Fixtures, Predictions &amp; Results'!$B$7:$B$21, 0), MATCH(CONCATENATE($B9, " - ", H$72), 'Fixtures, Predictions &amp; Results'!$L$35:$GC$35, 0)), ""))</f>
        <v/>
      </c>
      <c r="I9" s="2"/>
      <c r="J9" s="35" t="str">
        <f>IF($B9="", "", IFERROR(INDEX('Fixtures, Predictions &amp; Results'!$L$7:$GC$21, MATCH(J$70, 'Fixtures, Predictions &amp; Results'!$B$7:$B$21, 0), MATCH(CONCATENATE($B9, " - ", J$72), 'Fixtures, Predictions &amp; Results'!$L$35:$GC$35, 0)), ""))</f>
        <v/>
      </c>
      <c r="K9" s="36" t="str">
        <f>IF($B9="", "", IFERROR(INDEX('Fixtures, Predictions &amp; Results'!$L$7:$GC$21, MATCH(K$70, 'Fixtures, Predictions &amp; Results'!$B$7:$B$21, 0), MATCH(CONCATENATE($B9, " - ", K$72), 'Fixtures, Predictions &amp; Results'!$L$35:$GC$35, 0)), ""))</f>
        <v/>
      </c>
      <c r="L9" s="2"/>
      <c r="M9" s="35" t="str">
        <f>IF($B9="", "", IFERROR(INDEX('Fixtures, Predictions &amp; Results'!$L$7:$GC$21, MATCH(M$70, 'Fixtures, Predictions &amp; Results'!$B$7:$B$21, 0), MATCH(CONCATENATE($B9, " - ", M$72), 'Fixtures, Predictions &amp; Results'!$L$35:$GC$35, 0)), ""))</f>
        <v/>
      </c>
      <c r="N9" s="36" t="str">
        <f>IF($B9="", "", IFERROR(INDEX('Fixtures, Predictions &amp; Results'!$L$7:$GC$21, MATCH(N$70, 'Fixtures, Predictions &amp; Results'!$B$7:$B$21, 0), MATCH(CONCATENATE($B9, " - ", N$72), 'Fixtures, Predictions &amp; Results'!$L$35:$GC$35, 0)), ""))</f>
        <v/>
      </c>
      <c r="O9" s="2"/>
      <c r="P9" s="35" t="str">
        <f>IF($B9="", "", IFERROR(INDEX('Fixtures, Predictions &amp; Results'!$L$7:$GC$21, MATCH(P$70, 'Fixtures, Predictions &amp; Results'!$B$7:$B$21, 0), MATCH(CONCATENATE($B9, " - ", P$72), 'Fixtures, Predictions &amp; Results'!$L$35:$GC$35, 0)), ""))</f>
        <v/>
      </c>
      <c r="Q9" s="36" t="str">
        <f>IF($B9="", "", IFERROR(INDEX('Fixtures, Predictions &amp; Results'!$L$7:$GC$21, MATCH(Q$70, 'Fixtures, Predictions &amp; Results'!$B$7:$B$21, 0), MATCH(CONCATENATE($B9, " - ", Q$72), 'Fixtures, Predictions &amp; Results'!$L$35:$GC$35, 0)), ""))</f>
        <v/>
      </c>
      <c r="R9" s="2"/>
      <c r="S9" s="35" t="str">
        <f>IF($B9="", "", IFERROR(INDEX('Fixtures, Predictions &amp; Results'!$L$7:$GC$21, MATCH(S$70, 'Fixtures, Predictions &amp; Results'!$B$7:$B$21, 0), MATCH(CONCATENATE($B9, " - ", S$72), 'Fixtures, Predictions &amp; Results'!$L$35:$GC$35, 0)), ""))</f>
        <v/>
      </c>
      <c r="T9" s="36" t="str">
        <f>IF($B9="", "", IFERROR(INDEX('Fixtures, Predictions &amp; Results'!$L$7:$GC$21, MATCH(T$70, 'Fixtures, Predictions &amp; Results'!$B$7:$B$21, 0), MATCH(CONCATENATE($B9, " - ", T$72), 'Fixtures, Predictions &amp; Results'!$L$35:$GC$35, 0)), ""))</f>
        <v/>
      </c>
      <c r="U9" s="2"/>
      <c r="V9" s="35" t="str">
        <f>IF($B9="", "", IFERROR(INDEX('Fixtures, Predictions &amp; Results'!$L$7:$GC$21, MATCH(V$70, 'Fixtures, Predictions &amp; Results'!$B$7:$B$21, 0), MATCH(CONCATENATE($B9, " - ", V$72), 'Fixtures, Predictions &amp; Results'!$L$35:$GC$35, 0)), ""))</f>
        <v/>
      </c>
      <c r="W9" s="36" t="str">
        <f>IF($B9="", "", IFERROR(INDEX('Fixtures, Predictions &amp; Results'!$L$7:$GC$21, MATCH(W$70, 'Fixtures, Predictions &amp; Results'!$B$7:$B$21, 0), MATCH(CONCATENATE($B9, " - ", W$72), 'Fixtures, Predictions &amp; Results'!$L$35:$GC$35, 0)), ""))</f>
        <v/>
      </c>
      <c r="X9" s="2"/>
      <c r="Y9" s="35" t="str">
        <f>IF($B9="", "", IFERROR(INDEX('Fixtures, Predictions &amp; Results'!$L$7:$GC$21, MATCH(Y$70, 'Fixtures, Predictions &amp; Results'!$B$7:$B$21, 0), MATCH(CONCATENATE($B9, " - ", Y$72), 'Fixtures, Predictions &amp; Results'!$L$35:$GC$35, 0)), ""))</f>
        <v/>
      </c>
      <c r="Z9" s="36" t="str">
        <f>IF($B9="", "", IFERROR(INDEX('Fixtures, Predictions &amp; Results'!$L$7:$GC$21, MATCH(Z$70, 'Fixtures, Predictions &amp; Results'!$B$7:$B$21, 0), MATCH(CONCATENATE($B9, " - ", Z$72), 'Fixtures, Predictions &amp; Results'!$L$35:$GC$35, 0)), ""))</f>
        <v/>
      </c>
      <c r="AA9" s="2"/>
      <c r="AB9" s="35" t="str">
        <f>IF($B9="", "", IFERROR(INDEX('Fixtures, Predictions &amp; Results'!$L$7:$GC$21, MATCH(AB$70, 'Fixtures, Predictions &amp; Results'!$B$7:$B$21, 0), MATCH(CONCATENATE($B9, " - ", AB$72), 'Fixtures, Predictions &amp; Results'!$L$35:$GC$35, 0)), ""))</f>
        <v/>
      </c>
      <c r="AC9" s="36" t="str">
        <f>IF($B9="", "", IFERROR(INDEX('Fixtures, Predictions &amp; Results'!$L$7:$GC$21, MATCH(AC$70, 'Fixtures, Predictions &amp; Results'!$B$7:$B$21, 0), MATCH(CONCATENATE($B9, " - ", AC$72), 'Fixtures, Predictions &amp; Results'!$L$35:$GC$35, 0)), ""))</f>
        <v/>
      </c>
      <c r="AD9" s="2"/>
      <c r="AE9" s="35" t="str">
        <f>IF($B9="", "", IFERROR(INDEX('Fixtures, Predictions &amp; Results'!$L$7:$GC$21, MATCH(AE$70, 'Fixtures, Predictions &amp; Results'!$B$7:$B$21, 0), MATCH(CONCATENATE($B9, " - ", AE$72), 'Fixtures, Predictions &amp; Results'!$L$35:$GC$35, 0)), ""))</f>
        <v/>
      </c>
      <c r="AF9" s="36" t="str">
        <f>IF($B9="", "", IFERROR(INDEX('Fixtures, Predictions &amp; Results'!$L$7:$GC$21, MATCH(AF$70, 'Fixtures, Predictions &amp; Results'!$B$7:$B$21, 0), MATCH(CONCATENATE($B9, " - ", AF$72), 'Fixtures, Predictions &amp; Results'!$L$35:$GC$35, 0)), ""))</f>
        <v/>
      </c>
      <c r="AG9" s="2"/>
      <c r="AH9" s="35" t="str">
        <f>IF($B9="", "", IFERROR(INDEX('Fixtures, Predictions &amp; Results'!$L$7:$GC$21, MATCH(AH$70, 'Fixtures, Predictions &amp; Results'!$B$7:$B$21, 0), MATCH(CONCATENATE($B9, " - ", AH$72), 'Fixtures, Predictions &amp; Results'!$L$35:$GC$35, 0)), ""))</f>
        <v/>
      </c>
      <c r="AI9" s="36" t="str">
        <f>IF($B9="", "", IFERROR(INDEX('Fixtures, Predictions &amp; Results'!$L$7:$GC$21, MATCH(AI$70, 'Fixtures, Predictions &amp; Results'!$B$7:$B$21, 0), MATCH(CONCATENATE($B9, " - ", AI$72), 'Fixtures, Predictions &amp; Results'!$L$35:$GC$35, 0)), ""))</f>
        <v/>
      </c>
      <c r="AJ9" s="2"/>
      <c r="AK9" s="35" t="str">
        <f>IF($B9="", "", IFERROR(INDEX('Fixtures, Predictions &amp; Results'!$L$7:$GC$21, MATCH(AK$70, 'Fixtures, Predictions &amp; Results'!$B$7:$B$21, 0), MATCH(CONCATENATE($B9, " - ", AK$72), 'Fixtures, Predictions &amp; Results'!$L$35:$GC$35, 0)), ""))</f>
        <v/>
      </c>
      <c r="AL9" s="36" t="str">
        <f>IF($B9="", "", IFERROR(INDEX('Fixtures, Predictions &amp; Results'!$L$7:$GC$21, MATCH(AL$70, 'Fixtures, Predictions &amp; Results'!$B$7:$B$21, 0), MATCH(CONCATENATE($B9, " - ", AL$72), 'Fixtures, Predictions &amp; Results'!$L$35:$GC$35, 0)), ""))</f>
        <v/>
      </c>
      <c r="AM9" s="2"/>
      <c r="AN9" s="35" t="str">
        <f>IF($B9="", "", IFERROR(INDEX('Fixtures, Predictions &amp; Results'!$L$7:$GC$21, MATCH(AN$70, 'Fixtures, Predictions &amp; Results'!$B$7:$B$21, 0), MATCH(CONCATENATE($B9, " - ", AN$72), 'Fixtures, Predictions &amp; Results'!$L$35:$GC$35, 0)), ""))</f>
        <v/>
      </c>
      <c r="AO9" s="36" t="str">
        <f>IF($B9="", "", IFERROR(INDEX('Fixtures, Predictions &amp; Results'!$L$7:$GC$21, MATCH(AO$70, 'Fixtures, Predictions &amp; Results'!$B$7:$B$21, 0), MATCH(CONCATENATE($B9, " - ", AO$72), 'Fixtures, Predictions &amp; Results'!$L$35:$GC$35, 0)), ""))</f>
        <v/>
      </c>
      <c r="AP9" s="2"/>
      <c r="AQ9" s="35" t="str">
        <f>IF($B9="", "", IFERROR(INDEX('Fixtures, Predictions &amp; Results'!$L$7:$GC$21, MATCH(AQ$70, 'Fixtures, Predictions &amp; Results'!$B$7:$B$21, 0), MATCH(CONCATENATE($B9, " - ", AQ$72), 'Fixtures, Predictions &amp; Results'!$L$35:$GC$35, 0)), ""))</f>
        <v/>
      </c>
      <c r="AR9" s="36" t="str">
        <f>IF($B9="", "", IFERROR(INDEX('Fixtures, Predictions &amp; Results'!$L$7:$GC$21, MATCH(AR$70, 'Fixtures, Predictions &amp; Results'!$B$7:$B$21, 0), MATCH(CONCATENATE($B9, " - ", AR$72), 'Fixtures, Predictions &amp; Results'!$L$35:$GC$35, 0)), ""))</f>
        <v/>
      </c>
      <c r="AS9" s="2"/>
      <c r="AT9" s="35" t="str">
        <f>IF($B9="", "", IFERROR(INDEX('Fixtures, Predictions &amp; Results'!$L$7:$GC$21, MATCH(AT$70, 'Fixtures, Predictions &amp; Results'!$B$7:$B$21, 0), MATCH(CONCATENATE($B9, " - ", AT$72), 'Fixtures, Predictions &amp; Results'!$L$35:$GC$35, 0)), ""))</f>
        <v/>
      </c>
      <c r="AU9" s="36" t="str">
        <f>IF($B9="", "", IFERROR(INDEX('Fixtures, Predictions &amp; Results'!$L$7:$GC$21, MATCH(AU$70, 'Fixtures, Predictions &amp; Results'!$B$7:$B$21, 0), MATCH(CONCATENATE($B9, " - ", AU$72), 'Fixtures, Predictions &amp; Results'!$L$35:$GC$35, 0)), ""))</f>
        <v/>
      </c>
      <c r="AV9" s="2"/>
      <c r="BA9" s="66" t="str">
        <f t="shared" ref="BA9:BA65" si="36">IF($B9="", "", IF(D9="", "", ABS(D$5-D9)))</f>
        <v/>
      </c>
      <c r="BB9" s="67" t="str">
        <f t="shared" ref="BB9:BB65" si="37">IF($B9="", "", IF(E9="", "", ABS(E$5-E9)))</f>
        <v/>
      </c>
      <c r="BD9" s="66" t="str">
        <f t="shared" ref="BD9:BD65" si="38">IF($B9="", "", IF(G9="", "", ABS(G$5-G9)))</f>
        <v/>
      </c>
      <c r="BE9" s="67" t="str">
        <f t="shared" ref="BE9:BE65" si="39">IF($B9="", "", IF(H9="", "", ABS(H$5-H9)))</f>
        <v/>
      </c>
      <c r="BG9" s="66" t="str">
        <f t="shared" ref="BG9:BG65" si="40">IF($B9="", "", IF(J9="", "", ABS(J$5-J9)))</f>
        <v/>
      </c>
      <c r="BH9" s="67" t="str">
        <f t="shared" ref="BH9:BH65" si="41">IF($B9="", "", IF(K9="", "", ABS(K$5-K9)))</f>
        <v/>
      </c>
      <c r="BJ9" s="66" t="str">
        <f t="shared" ref="BJ9:BJ65" si="42">IF($B9="", "", IF(M9="", "", ABS(M$5-M9)))</f>
        <v/>
      </c>
      <c r="BK9" s="67" t="str">
        <f t="shared" ref="BK9:BK65" si="43">IF($B9="", "", IF(N9="", "", ABS(N$5-N9)))</f>
        <v/>
      </c>
      <c r="BM9" s="66" t="str">
        <f t="shared" ref="BM9:BM65" si="44">IF($B9="", "", IF(P9="", "", ABS(P$5-P9)))</f>
        <v/>
      </c>
      <c r="BN9" s="67" t="str">
        <f t="shared" ref="BN9:BN65" si="45">IF($B9="", "", IF(Q9="", "", ABS(Q$5-Q9)))</f>
        <v/>
      </c>
      <c r="BP9" s="66" t="str">
        <f t="shared" ref="BP9:BP65" si="46">IF($B9="", "", IF(S9="", "", ABS(S$5-S9)))</f>
        <v/>
      </c>
      <c r="BQ9" s="67" t="str">
        <f t="shared" ref="BQ9:BQ65" si="47">IF($B9="", "", IF(T9="", "", ABS(T$5-T9)))</f>
        <v/>
      </c>
      <c r="BS9" s="66" t="str">
        <f t="shared" ref="BS9:BS65" si="48">IF($B9="", "", IF(V9="", "", ABS(V$5-V9)))</f>
        <v/>
      </c>
      <c r="BT9" s="67" t="str">
        <f t="shared" ref="BT9:BT65" si="49">IF($B9="", "", IF(W9="", "", ABS(W$5-W9)))</f>
        <v/>
      </c>
      <c r="BV9" s="66" t="str">
        <f t="shared" ref="BV9:BV65" si="50">IF($B9="", "", IF(Y9="", "", ABS(Y$5-Y9)))</f>
        <v/>
      </c>
      <c r="BW9" s="67" t="str">
        <f t="shared" ref="BW9:BW65" si="51">IF($B9="", "", IF(Z9="", "", ABS(Z$5-Z9)))</f>
        <v/>
      </c>
      <c r="BY9" s="66" t="str">
        <f t="shared" ref="BY9:BY65" si="52">IF($B9="", "", IF(AB9="", "", ABS(AB$5-AB9)))</f>
        <v/>
      </c>
      <c r="BZ9" s="67" t="str">
        <f t="shared" ref="BZ9:BZ65" si="53">IF($B9="", "", IF(AC9="", "", ABS(AC$5-AC9)))</f>
        <v/>
      </c>
      <c r="CB9" s="66" t="str">
        <f t="shared" ref="CB9:CB65" si="54">IF($B9="", "", IF(AE9="", "", ABS(AE$5-AE9)))</f>
        <v/>
      </c>
      <c r="CC9" s="67" t="str">
        <f t="shared" ref="CC9:CC65" si="55">IF($B9="", "", IF(AF9="", "", ABS(AF$5-AF9)))</f>
        <v/>
      </c>
      <c r="CE9" s="66" t="str">
        <f t="shared" ref="CE9:CE65" si="56">IF($B9="", "", IF(AH9="", "", ABS(AH$5-AH9)))</f>
        <v/>
      </c>
      <c r="CF9" s="67" t="str">
        <f t="shared" ref="CF9:CF65" si="57">IF($B9="", "", IF(AI9="", "", ABS(AI$5-AI9)))</f>
        <v/>
      </c>
      <c r="CH9" s="66" t="str">
        <f t="shared" ref="CH9:CH65" si="58">IF($B9="", "", IF(AK9="", "", ABS(AK$5-AK9)))</f>
        <v/>
      </c>
      <c r="CI9" s="67" t="str">
        <f t="shared" ref="CI9:CI65" si="59">IF($B9="", "", IF(AL9="", "", ABS(AL$5-AL9)))</f>
        <v/>
      </c>
      <c r="CK9" s="66" t="str">
        <f t="shared" ref="CK9:CK65" si="60">IF($B9="", "", IF(AN9="", "", ABS(AN$5-AN9)))</f>
        <v/>
      </c>
      <c r="CL9" s="67" t="str">
        <f t="shared" ref="CL9:CL65" si="61">IF($B9="", "", IF(AO9="", "", ABS(AO$5-AO9)))</f>
        <v/>
      </c>
      <c r="CN9" s="66" t="str">
        <f t="shared" ref="CN9:CN65" si="62">IF($B9="", "", IF(AQ9="", "", ABS(AQ$5-AQ9)))</f>
        <v/>
      </c>
      <c r="CO9" s="67" t="str">
        <f t="shared" ref="CO9:CO65" si="63">IF($B9="", "", IF(AR9="", "", ABS(AR$5-AR9)))</f>
        <v/>
      </c>
      <c r="CQ9" s="66" t="str">
        <f t="shared" ref="CQ9:CQ65" si="64">IF($B9="", "", IF(AT9="", "", ABS(AT$5-AT9)))</f>
        <v/>
      </c>
      <c r="CR9" s="67" t="str">
        <f t="shared" ref="CR9:CR65" si="65">IF($B9="", "", IF(AU9="", "", ABS(AU$5-AU9)))</f>
        <v/>
      </c>
      <c r="CT9" s="66" t="str">
        <f t="shared" si="19"/>
        <v/>
      </c>
      <c r="CU9" s="9" t="str">
        <f t="shared" si="19"/>
        <v/>
      </c>
      <c r="CV9" s="9" t="str">
        <f t="shared" si="19"/>
        <v/>
      </c>
      <c r="CW9" s="9" t="str">
        <f t="shared" si="19"/>
        <v/>
      </c>
      <c r="CX9" s="9" t="str">
        <f t="shared" si="19"/>
        <v/>
      </c>
      <c r="CY9" s="9" t="str">
        <f t="shared" si="19"/>
        <v/>
      </c>
      <c r="CZ9" s="9" t="str">
        <f t="shared" si="19"/>
        <v/>
      </c>
      <c r="DA9" s="9" t="str">
        <f t="shared" si="19"/>
        <v/>
      </c>
      <c r="DB9" s="9" t="str">
        <f t="shared" si="19"/>
        <v/>
      </c>
      <c r="DC9" s="9" t="str">
        <f t="shared" si="19"/>
        <v/>
      </c>
      <c r="DD9" s="9" t="str">
        <f t="shared" si="19"/>
        <v/>
      </c>
      <c r="DE9" s="9" t="str">
        <f t="shared" si="19"/>
        <v/>
      </c>
      <c r="DF9" s="9" t="str">
        <f t="shared" si="19"/>
        <v/>
      </c>
      <c r="DG9" s="9" t="str">
        <f t="shared" si="19"/>
        <v/>
      </c>
      <c r="DH9" s="67" t="str">
        <f t="shared" si="19"/>
        <v/>
      </c>
      <c r="DJ9" s="66" t="str">
        <f>IF(CT9="", "", SUMIF($BA$70:$CR$70, DJ$7, $BA9:$CR9))</f>
        <v/>
      </c>
      <c r="DK9" s="9" t="str">
        <f t="shared" si="20"/>
        <v/>
      </c>
      <c r="DL9" s="9" t="str">
        <f t="shared" si="20"/>
        <v/>
      </c>
      <c r="DM9" s="9" t="str">
        <f t="shared" si="20"/>
        <v/>
      </c>
      <c r="DN9" s="9" t="str">
        <f t="shared" si="20"/>
        <v/>
      </c>
      <c r="DO9" s="9" t="str">
        <f t="shared" si="20"/>
        <v/>
      </c>
      <c r="DP9" s="9" t="str">
        <f t="shared" si="20"/>
        <v/>
      </c>
      <c r="DQ9" s="9" t="str">
        <f t="shared" si="20"/>
        <v/>
      </c>
      <c r="DR9" s="9" t="str">
        <f t="shared" si="20"/>
        <v/>
      </c>
      <c r="DS9" s="9" t="str">
        <f t="shared" si="20"/>
        <v/>
      </c>
      <c r="DT9" s="9" t="str">
        <f t="shared" si="20"/>
        <v/>
      </c>
      <c r="DU9" s="9" t="str">
        <f t="shared" si="20"/>
        <v/>
      </c>
      <c r="DV9" s="9" t="str">
        <f t="shared" si="20"/>
        <v/>
      </c>
      <c r="DW9" s="9" t="str">
        <f t="shared" si="20"/>
        <v/>
      </c>
      <c r="DX9" s="67" t="str">
        <f t="shared" si="20"/>
        <v/>
      </c>
      <c r="DZ9" s="66" t="str">
        <f t="shared" ref="DZ9:DZ65" si="66">IF(DJ9="", "", IF(CT9=CT$5, DJ9, ""))</f>
        <v/>
      </c>
      <c r="EA9" s="9" t="str">
        <f t="shared" si="21"/>
        <v/>
      </c>
      <c r="EB9" s="9" t="str">
        <f t="shared" si="22"/>
        <v/>
      </c>
      <c r="EC9" s="9" t="str">
        <f t="shared" si="23"/>
        <v/>
      </c>
      <c r="ED9" s="9" t="str">
        <f t="shared" si="24"/>
        <v/>
      </c>
      <c r="EE9" s="9" t="str">
        <f t="shared" si="25"/>
        <v/>
      </c>
      <c r="EF9" s="9" t="str">
        <f t="shared" si="26"/>
        <v/>
      </c>
      <c r="EG9" s="9" t="str">
        <f t="shared" si="27"/>
        <v/>
      </c>
      <c r="EH9" s="9" t="str">
        <f t="shared" si="28"/>
        <v/>
      </c>
      <c r="EI9" s="9" t="str">
        <f t="shared" si="29"/>
        <v/>
      </c>
      <c r="EJ9" s="9" t="str">
        <f t="shared" si="30"/>
        <v/>
      </c>
      <c r="EK9" s="9" t="str">
        <f t="shared" si="31"/>
        <v/>
      </c>
      <c r="EL9" s="9" t="str">
        <f t="shared" si="32"/>
        <v/>
      </c>
      <c r="EM9" s="9" t="str">
        <f t="shared" si="33"/>
        <v/>
      </c>
      <c r="EN9" s="67" t="str">
        <f t="shared" si="34"/>
        <v/>
      </c>
      <c r="EP9" s="66" t="str">
        <f>IF(DJ9="", "", IF(DZ9=DZ$3, 'Intro &amp; Setup'!$H$26, 0)+IF(DZ9=0, 'Intro &amp; Setup'!$H$27, 0))</f>
        <v/>
      </c>
      <c r="EQ9" s="9" t="str">
        <f>IF(DK9="", "", IF(EA9=EA$3, 'Intro &amp; Setup'!$H$26, 0)+IF(EA9=0, 'Intro &amp; Setup'!$H$27, 0))</f>
        <v/>
      </c>
      <c r="ER9" s="9" t="str">
        <f>IF(DL9="", "", IF(EB9=EB$3, 'Intro &amp; Setup'!$H$26, 0)+IF(EB9=0, 'Intro &amp; Setup'!$H$27, 0))</f>
        <v/>
      </c>
      <c r="ES9" s="9" t="str">
        <f>IF(DM9="", "", IF(EC9=EC$3, 'Intro &amp; Setup'!$H$26, 0)+IF(EC9=0, 'Intro &amp; Setup'!$H$27, 0))</f>
        <v/>
      </c>
      <c r="ET9" s="9" t="str">
        <f>IF(DN9="", "", IF(ED9=ED$3, 'Intro &amp; Setup'!$H$26, 0)+IF(ED9=0, 'Intro &amp; Setup'!$H$27, 0))</f>
        <v/>
      </c>
      <c r="EU9" s="9" t="str">
        <f>IF(DO9="", "", IF(EE9=EE$3, 'Intro &amp; Setup'!$H$26, 0)+IF(EE9=0, 'Intro &amp; Setup'!$H$27, 0))</f>
        <v/>
      </c>
      <c r="EV9" s="9" t="str">
        <f>IF(DP9="", "", IF(EF9=EF$3, 'Intro &amp; Setup'!$H$26, 0)+IF(EF9=0, 'Intro &amp; Setup'!$H$27, 0))</f>
        <v/>
      </c>
      <c r="EW9" s="9" t="str">
        <f>IF(DQ9="", "", IF(EG9=EG$3, 'Intro &amp; Setup'!$H$26, 0)+IF(EG9=0, 'Intro &amp; Setup'!$H$27, 0))</f>
        <v/>
      </c>
      <c r="EX9" s="9" t="str">
        <f>IF(DR9="", "", IF(EH9=EH$3, 'Intro &amp; Setup'!$H$26, 0)+IF(EH9=0, 'Intro &amp; Setup'!$H$27, 0))</f>
        <v/>
      </c>
      <c r="EY9" s="9" t="str">
        <f>IF(DS9="", "", IF(EI9=EI$3, 'Intro &amp; Setup'!$H$26, 0)+IF(EI9=0, 'Intro &amp; Setup'!$H$27, 0))</f>
        <v/>
      </c>
      <c r="EZ9" s="9" t="str">
        <f>IF(DT9="", "", IF(EJ9=EJ$3, 'Intro &amp; Setup'!$H$26, 0)+IF(EJ9=0, 'Intro &amp; Setup'!$H$27, 0))</f>
        <v/>
      </c>
      <c r="FA9" s="9" t="str">
        <f>IF(DU9="", "", IF(EK9=EK$3, 'Intro &amp; Setup'!$H$26, 0)+IF(EK9=0, 'Intro &amp; Setup'!$H$27, 0))</f>
        <v/>
      </c>
      <c r="FB9" s="9" t="str">
        <f>IF(DV9="", "", IF(EL9=EL$3, 'Intro &amp; Setup'!$H$26, 0)+IF(EL9=0, 'Intro &amp; Setup'!$H$27, 0))</f>
        <v/>
      </c>
      <c r="FC9" s="9" t="str">
        <f>IF(DW9="", "", IF(EM9=EM$3, 'Intro &amp; Setup'!$H$26, 0)+IF(EM9=0, 'Intro &amp; Setup'!$H$27, 0))</f>
        <v/>
      </c>
      <c r="FD9" s="67" t="str">
        <f>IF(DX9="", "", IF(EN9=EN$3, 'Intro &amp; Setup'!$H$26, 0)+IF(EN9=0, 'Intro &amp; Setup'!$H$27, 0))</f>
        <v/>
      </c>
      <c r="FF9" s="66" t="str">
        <f>IF(CT9="", "", IF(AND(CT9=$CR$5, CT9=CT$5), 'Intro &amp; Setup'!$H$29+'Intro &amp; Setup'!$H$30, IF(CT9=CT$5, 'Intro &amp; Setup'!$H$29, "")))</f>
        <v/>
      </c>
      <c r="FG9" s="9" t="str">
        <f>IF(CU9="", "", IF(AND(CU9=$CR$5, CU9=CU$5), 'Intro &amp; Setup'!$H$29+'Intro &amp; Setup'!$H$30, IF(CU9=CU$5, 'Intro &amp; Setup'!$H$29, "")))</f>
        <v/>
      </c>
      <c r="FH9" s="9" t="str">
        <f>IF(CV9="", "", IF(AND(CV9=$CR$5, CV9=CV$5), 'Intro &amp; Setup'!$H$29+'Intro &amp; Setup'!$H$30, IF(CV9=CV$5, 'Intro &amp; Setup'!$H$29, "")))</f>
        <v/>
      </c>
      <c r="FI9" s="9" t="str">
        <f>IF(CW9="", "", IF(AND(CW9=$CR$5, CW9=CW$5), 'Intro &amp; Setup'!$H$29+'Intro &amp; Setup'!$H$30, IF(CW9=CW$5, 'Intro &amp; Setup'!$H$29, "")))</f>
        <v/>
      </c>
      <c r="FJ9" s="9" t="str">
        <f>IF(CX9="", "", IF(AND(CX9=$CR$5, CX9=CX$5), 'Intro &amp; Setup'!$H$29+'Intro &amp; Setup'!$H$30, IF(CX9=CX$5, 'Intro &amp; Setup'!$H$29, "")))</f>
        <v/>
      </c>
      <c r="FK9" s="9" t="str">
        <f>IF(CY9="", "", IF(AND(CY9=$CR$5, CY9=CY$5), 'Intro &amp; Setup'!$H$29+'Intro &amp; Setup'!$H$30, IF(CY9=CY$5, 'Intro &amp; Setup'!$H$29, "")))</f>
        <v/>
      </c>
      <c r="FL9" s="9" t="str">
        <f>IF(CZ9="", "", IF(AND(CZ9=$CR$5, CZ9=CZ$5), 'Intro &amp; Setup'!$H$29+'Intro &amp; Setup'!$H$30, IF(CZ9=CZ$5, 'Intro &amp; Setup'!$H$29, "")))</f>
        <v/>
      </c>
      <c r="FM9" s="9" t="str">
        <f>IF(DA9="", "", IF(AND(DA9=$CR$5, DA9=DA$5), 'Intro &amp; Setup'!$H$29+'Intro &amp; Setup'!$H$30, IF(DA9=DA$5, 'Intro &amp; Setup'!$H$29, "")))</f>
        <v/>
      </c>
      <c r="FN9" s="9" t="str">
        <f>IF(DB9="", "", IF(AND(DB9=$CR$5, DB9=DB$5), 'Intro &amp; Setup'!$H$29+'Intro &amp; Setup'!$H$30, IF(DB9=DB$5, 'Intro &amp; Setup'!$H$29, "")))</f>
        <v/>
      </c>
      <c r="FO9" s="9" t="str">
        <f>IF(DC9="", "", IF(AND(DC9=$CR$5, DC9=DC$5), 'Intro &amp; Setup'!$H$29+'Intro &amp; Setup'!$H$30, IF(DC9=DC$5, 'Intro &amp; Setup'!$H$29, "")))</f>
        <v/>
      </c>
      <c r="FP9" s="9" t="str">
        <f>IF(DD9="", "", IF(AND(DD9=$CR$5, DD9=DD$5), 'Intro &amp; Setup'!$H$29+'Intro &amp; Setup'!$H$30, IF(DD9=DD$5, 'Intro &amp; Setup'!$H$29, "")))</f>
        <v/>
      </c>
      <c r="FQ9" s="9" t="str">
        <f>IF(DE9="", "", IF(AND(DE9=$CR$5, DE9=DE$5), 'Intro &amp; Setup'!$H$29+'Intro &amp; Setup'!$H$30, IF(DE9=DE$5, 'Intro &amp; Setup'!$H$29, "")))</f>
        <v/>
      </c>
      <c r="FR9" s="9" t="str">
        <f>IF(DF9="", "", IF(AND(DF9=$CR$5, DF9=DF$5), 'Intro &amp; Setup'!$H$29+'Intro &amp; Setup'!$H$30, IF(DF9=DF$5, 'Intro &amp; Setup'!$H$29, "")))</f>
        <v/>
      </c>
      <c r="FS9" s="9" t="str">
        <f>IF(DG9="", "", IF(AND(DG9=$CR$5, DG9=DG$5), 'Intro &amp; Setup'!$H$29+'Intro &amp; Setup'!$H$30, IF(DG9=DG$5, 'Intro &amp; Setup'!$H$29, "")))</f>
        <v/>
      </c>
      <c r="FT9" s="67" t="str">
        <f>IF(DH9="", "", IF(AND(DH9=$CR$5, DH9=DH$5), 'Intro &amp; Setup'!$H$29+'Intro &amp; Setup'!$H$30, IF(DH9=DH$5, 'Intro &amp; Setup'!$H$29, "")))</f>
        <v/>
      </c>
      <c r="FV9" s="68" t="str">
        <f t="shared" ref="FV9:FV65" si="67">IF($B9="", "", SUM($DJ9:$DL9))</f>
        <v/>
      </c>
      <c r="FW9" s="1" t="str">
        <f t="shared" ref="FW9:FW65" si="68">IF($B9="", "", SUM($DM9:$DO9))</f>
        <v/>
      </c>
      <c r="FX9" s="1" t="str">
        <f t="shared" ref="FX9:FX65" si="69">IF($B9="", "", SUM($DP9:$DR9))</f>
        <v/>
      </c>
      <c r="FY9" s="1" t="str">
        <f t="shared" ref="FY9:FY65" si="70">IF($B9="", "", SUM($DS9:$DU9))</f>
        <v/>
      </c>
      <c r="FZ9" s="69" t="str">
        <f t="shared" ref="FZ9:FZ65" si="71">IF($B9="", "", SUM($DV9:$DX9))</f>
        <v/>
      </c>
      <c r="GB9" s="68" t="str">
        <f>IF(COUNTIF($DJ9:$DL9, "")&gt;0, "", IF($B9="", "", IF(FV9=FV$3, 'Intro &amp; Setup'!$H$32, 0)))</f>
        <v/>
      </c>
      <c r="GC9" s="1" t="str">
        <f>IF(COUNTIF($DM9:$DO9, "")&gt;0, "", IF($B9="", "", IF(FW9=FW$3, 'Intro &amp; Setup'!$H$32, 0)))</f>
        <v/>
      </c>
      <c r="GD9" s="1" t="str">
        <f>IF(COUNTIF($DP9:$DR9, "")&gt;0, "", IF($B9="", "", IF(FX9=FX$3, 'Intro &amp; Setup'!$H$32, 0)))</f>
        <v/>
      </c>
      <c r="GE9" s="1" t="str">
        <f>IF(COUNTIF($DS9:$DU9, "")&gt;0, "", IF($B9="", "", IF(FY9=FY$3, 'Intro &amp; Setup'!$H$32, 0)))</f>
        <v/>
      </c>
      <c r="GF9" s="69" t="str">
        <f>IF(COUNTIF($DV9:$DX9, "")&gt;0, "", IF($B9="", "", IF(FZ9=FZ$3, 'Intro &amp; Setup'!$H$32, 0)))</f>
        <v/>
      </c>
      <c r="GH9" s="66" t="str">
        <f t="shared" ref="GH9:GH65" si="72">IF($B9="", "", SUM($DJ9:$DX9))</f>
        <v/>
      </c>
      <c r="GI9" s="9" t="str">
        <f t="shared" ref="GI9:GI65" si="73">IF($B9="", "", SUM($FF9:$FT9))</f>
        <v/>
      </c>
      <c r="GJ9" s="9" t="str">
        <f t="shared" ref="GJ9:GJ65" si="74">IF($B9="", "", SUM($EP9:$FD9))</f>
        <v/>
      </c>
      <c r="GK9" s="67" t="str">
        <f t="shared" ref="GK9:GK39" si="75">IF($B9="", "", SUM($GB9:$GF9))</f>
        <v/>
      </c>
      <c r="GM9" s="6" t="str">
        <f t="shared" si="35"/>
        <v/>
      </c>
      <c r="GO9" s="6" t="str">
        <f>IF($GM9="", "", COUNTIF($GM$8:$GM$65, "&lt;"&amp;$GM9)+1+COUNTIF($GM$8:$GM9, $GM9)-1)</f>
        <v/>
      </c>
      <c r="GQ9" s="6" t="str">
        <f t="shared" ref="GQ9:GQ65" si="76">IF($B9="", "", IF(COUNTIF($DJ9:$DL9, "")&gt;0, "", SUM($DJ9:$DL9)-SUM($EP9:$ER9)-SUM($FF9:$FH9)-$GB9))</f>
        <v/>
      </c>
      <c r="GR9" s="6" t="str">
        <f>IF(GQ9="", "", COUNTIF(GQ$8:GQ$65, "&lt;"&amp;GQ9)+1+COUNTIF(GQ$8:GQ9, GQ9)-1)</f>
        <v/>
      </c>
      <c r="GS9" s="6"/>
      <c r="GU9" s="6" t="str">
        <f t="shared" ref="GU9:GU65" si="77">IFERROR(GQ9, "")</f>
        <v/>
      </c>
      <c r="GV9" s="6" t="str">
        <f>IF(GU9="", "", COUNTIF(GU$8:GU$65, "&lt;"&amp;GU9)+1+COUNTIF(GU$8:GU9, GU9)-1)</f>
        <v/>
      </c>
      <c r="GY9" s="6" t="str">
        <f t="shared" ref="GY9:GY65" si="78">IF($B9="", "", IF(COUNTIF($DM9:$DO9, "")&gt;0, "", SUM($DM9:$DO9)-SUM($ES9:$EU9)-SUM($FI9:$FK9)-$GC9))</f>
        <v/>
      </c>
      <c r="GZ9" s="6" t="str">
        <f>IF(GY9="", "", COUNTIF(GY$8:GY$65, "&lt;"&amp;GY9)+1+COUNTIF(GY$8:GY9, GY9)-1)</f>
        <v/>
      </c>
      <c r="HA9" s="6"/>
      <c r="HC9" s="6" t="str">
        <f t="shared" ref="HC9:HC65" si="79">IFERROR(GY9+GU9, "")</f>
        <v/>
      </c>
      <c r="HD9" s="6" t="str">
        <f>IF(HC9="", "", COUNTIF(HC$8:HC$65, "&lt;"&amp;HC9)+1+COUNTIF(HC$8:HC9, HC9)-1)</f>
        <v/>
      </c>
      <c r="HG9" s="6" t="str">
        <f t="shared" ref="HG9:HG65" si="80">IF($B9="", "", IF(COUNTIF($DP9:$DR9, "")&gt;0, "", SUM($DP9:$DR9)-SUM($EV9:$EX9)-SUM($FL9:$FN9)-$GD9))</f>
        <v/>
      </c>
      <c r="HH9" s="6" t="str">
        <f>IF(HG9="", "", COUNTIF(HG$8:HG$65, "&lt;"&amp;HG9)+1+COUNTIF(HG$8:HG9, HG9)-1)</f>
        <v/>
      </c>
      <c r="HI9" s="6"/>
      <c r="HK9" s="6" t="str">
        <f t="shared" ref="HK9:HK65" si="81">IFERROR(HG9+HC9, "")</f>
        <v/>
      </c>
      <c r="HL9" s="6" t="str">
        <f>IF(HK9="", "", COUNTIF(HK$8:HK$65, "&lt;"&amp;HK9)+1+COUNTIF(HK$8:HK9, HK9)-1)</f>
        <v/>
      </c>
      <c r="HO9" s="6" t="str">
        <f t="shared" ref="HO9:HO65" si="82">IF($B9="", "", IF(COUNTIF($DS9:$DU9, "")&gt;0, "", SUM($DS9:$DU9)-SUM($EY9:$FA9)-SUM($FO9:$FQ9)-$GE9))</f>
        <v/>
      </c>
      <c r="HP9" s="6" t="str">
        <f>IF(HO9="", "", COUNTIF(HO$8:HO$65, "&lt;"&amp;HO9)+1+COUNTIF(HO$8:HO9, HO9)-1)</f>
        <v/>
      </c>
      <c r="HQ9" s="6"/>
      <c r="HS9" s="6" t="str">
        <f t="shared" ref="HS9:HS65" si="83">IFERROR(HO9+HK9, "")</f>
        <v/>
      </c>
      <c r="HT9" s="6" t="str">
        <f>IF(HS9="", "", COUNTIF(HS$8:HS$65, "&lt;"&amp;HS9)+1+COUNTIF(HS$8:HS9, HS9)-1)</f>
        <v/>
      </c>
      <c r="HW9" s="6" t="str">
        <f t="shared" ref="HW9:HW65" si="84">IF($B9="", "", IF(COUNTIF($DV9:$DX9, "")&gt;0, "", SUM($DV9:$DX9)-SUM($FB9:$FD9)-SUM($FR9:$FT9)-$GF9))</f>
        <v/>
      </c>
      <c r="HX9" s="6" t="str">
        <f>IF(HW9="", "", COUNTIF(HW$8:HW$65, "&lt;"&amp;HW9)+1+COUNTIF(HW$8:HW9, HW9)-1)</f>
        <v/>
      </c>
      <c r="HY9" s="6"/>
      <c r="IA9" s="6" t="str">
        <f t="shared" ref="IA9:IA65" si="85">IFERROR(HW9+HS9, "")</f>
        <v/>
      </c>
      <c r="IB9" s="6" t="str">
        <f>IF(IA9="", "", COUNTIF(IA$8:IA$65, "&lt;"&amp;IA9)+1+COUNTIF(IA$8:IA9, IA9)-1)</f>
        <v/>
      </c>
    </row>
    <row r="10" spans="1:236" x14ac:dyDescent="0.25">
      <c r="A10" s="2"/>
      <c r="B10" s="19" t="str">
        <f>IF('Intro &amp; Setup'!$BV4="", "", 'Intro &amp; Setup'!$BV4)</f>
        <v/>
      </c>
      <c r="C10" s="2"/>
      <c r="D10" s="35" t="str">
        <f>IF($B10="", "", IFERROR(INDEX('Fixtures, Predictions &amp; Results'!$L$7:$GC$21, MATCH(D$70, 'Fixtures, Predictions &amp; Results'!$B$7:$B$21, 0), MATCH(CONCATENATE($B10, " - ", D$72), 'Fixtures, Predictions &amp; Results'!$L$35:$GC$35, 0)), ""))</f>
        <v/>
      </c>
      <c r="E10" s="36" t="str">
        <f>IF($B10="", "", IFERROR(INDEX('Fixtures, Predictions &amp; Results'!$L$7:$GC$21, MATCH(E$70, 'Fixtures, Predictions &amp; Results'!$B$7:$B$21, 0), MATCH(CONCATENATE($B10, " - ", E$72), 'Fixtures, Predictions &amp; Results'!$L$35:$GC$35, 0)), ""))</f>
        <v/>
      </c>
      <c r="F10" s="2"/>
      <c r="G10" s="35" t="str">
        <f>IF($B10="", "", IFERROR(INDEX('Fixtures, Predictions &amp; Results'!$L$7:$GC$21, MATCH(G$70, 'Fixtures, Predictions &amp; Results'!$B$7:$B$21, 0), MATCH(CONCATENATE($B10, " - ", G$72), 'Fixtures, Predictions &amp; Results'!$L$35:$GC$35, 0)), ""))</f>
        <v/>
      </c>
      <c r="H10" s="36" t="str">
        <f>IF($B10="", "", IFERROR(INDEX('Fixtures, Predictions &amp; Results'!$L$7:$GC$21, MATCH(H$70, 'Fixtures, Predictions &amp; Results'!$B$7:$B$21, 0), MATCH(CONCATENATE($B10, " - ", H$72), 'Fixtures, Predictions &amp; Results'!$L$35:$GC$35, 0)), ""))</f>
        <v/>
      </c>
      <c r="I10" s="2"/>
      <c r="J10" s="35" t="str">
        <f>IF($B10="", "", IFERROR(INDEX('Fixtures, Predictions &amp; Results'!$L$7:$GC$21, MATCH(J$70, 'Fixtures, Predictions &amp; Results'!$B$7:$B$21, 0), MATCH(CONCATENATE($B10, " - ", J$72), 'Fixtures, Predictions &amp; Results'!$L$35:$GC$35, 0)), ""))</f>
        <v/>
      </c>
      <c r="K10" s="36" t="str">
        <f>IF($B10="", "", IFERROR(INDEX('Fixtures, Predictions &amp; Results'!$L$7:$GC$21, MATCH(K$70, 'Fixtures, Predictions &amp; Results'!$B$7:$B$21, 0), MATCH(CONCATENATE($B10, " - ", K$72), 'Fixtures, Predictions &amp; Results'!$L$35:$GC$35, 0)), ""))</f>
        <v/>
      </c>
      <c r="L10" s="2"/>
      <c r="M10" s="35" t="str">
        <f>IF($B10="", "", IFERROR(INDEX('Fixtures, Predictions &amp; Results'!$L$7:$GC$21, MATCH(M$70, 'Fixtures, Predictions &amp; Results'!$B$7:$B$21, 0), MATCH(CONCATENATE($B10, " - ", M$72), 'Fixtures, Predictions &amp; Results'!$L$35:$GC$35, 0)), ""))</f>
        <v/>
      </c>
      <c r="N10" s="36" t="str">
        <f>IF($B10="", "", IFERROR(INDEX('Fixtures, Predictions &amp; Results'!$L$7:$GC$21, MATCH(N$70, 'Fixtures, Predictions &amp; Results'!$B$7:$B$21, 0), MATCH(CONCATENATE($B10, " - ", N$72), 'Fixtures, Predictions &amp; Results'!$L$35:$GC$35, 0)), ""))</f>
        <v/>
      </c>
      <c r="O10" s="2"/>
      <c r="P10" s="35" t="str">
        <f>IF($B10="", "", IFERROR(INDEX('Fixtures, Predictions &amp; Results'!$L$7:$GC$21, MATCH(P$70, 'Fixtures, Predictions &amp; Results'!$B$7:$B$21, 0), MATCH(CONCATENATE($B10, " - ", P$72), 'Fixtures, Predictions &amp; Results'!$L$35:$GC$35, 0)), ""))</f>
        <v/>
      </c>
      <c r="Q10" s="36" t="str">
        <f>IF($B10="", "", IFERROR(INDEX('Fixtures, Predictions &amp; Results'!$L$7:$GC$21, MATCH(Q$70, 'Fixtures, Predictions &amp; Results'!$B$7:$B$21, 0), MATCH(CONCATENATE($B10, " - ", Q$72), 'Fixtures, Predictions &amp; Results'!$L$35:$GC$35, 0)), ""))</f>
        <v/>
      </c>
      <c r="R10" s="2"/>
      <c r="S10" s="35" t="str">
        <f>IF($B10="", "", IFERROR(INDEX('Fixtures, Predictions &amp; Results'!$L$7:$GC$21, MATCH(S$70, 'Fixtures, Predictions &amp; Results'!$B$7:$B$21, 0), MATCH(CONCATENATE($B10, " - ", S$72), 'Fixtures, Predictions &amp; Results'!$L$35:$GC$35, 0)), ""))</f>
        <v/>
      </c>
      <c r="T10" s="36" t="str">
        <f>IF($B10="", "", IFERROR(INDEX('Fixtures, Predictions &amp; Results'!$L$7:$GC$21, MATCH(T$70, 'Fixtures, Predictions &amp; Results'!$B$7:$B$21, 0), MATCH(CONCATENATE($B10, " - ", T$72), 'Fixtures, Predictions &amp; Results'!$L$35:$GC$35, 0)), ""))</f>
        <v/>
      </c>
      <c r="U10" s="2"/>
      <c r="V10" s="35" t="str">
        <f>IF($B10="", "", IFERROR(INDEX('Fixtures, Predictions &amp; Results'!$L$7:$GC$21, MATCH(V$70, 'Fixtures, Predictions &amp; Results'!$B$7:$B$21, 0), MATCH(CONCATENATE($B10, " - ", V$72), 'Fixtures, Predictions &amp; Results'!$L$35:$GC$35, 0)), ""))</f>
        <v/>
      </c>
      <c r="W10" s="36" t="str">
        <f>IF($B10="", "", IFERROR(INDEX('Fixtures, Predictions &amp; Results'!$L$7:$GC$21, MATCH(W$70, 'Fixtures, Predictions &amp; Results'!$B$7:$B$21, 0), MATCH(CONCATENATE($B10, " - ", W$72), 'Fixtures, Predictions &amp; Results'!$L$35:$GC$35, 0)), ""))</f>
        <v/>
      </c>
      <c r="X10" s="2"/>
      <c r="Y10" s="35" t="str">
        <f>IF($B10="", "", IFERROR(INDEX('Fixtures, Predictions &amp; Results'!$L$7:$GC$21, MATCH(Y$70, 'Fixtures, Predictions &amp; Results'!$B$7:$B$21, 0), MATCH(CONCATENATE($B10, " - ", Y$72), 'Fixtures, Predictions &amp; Results'!$L$35:$GC$35, 0)), ""))</f>
        <v/>
      </c>
      <c r="Z10" s="36" t="str">
        <f>IF($B10="", "", IFERROR(INDEX('Fixtures, Predictions &amp; Results'!$L$7:$GC$21, MATCH(Z$70, 'Fixtures, Predictions &amp; Results'!$B$7:$B$21, 0), MATCH(CONCATENATE($B10, " - ", Z$72), 'Fixtures, Predictions &amp; Results'!$L$35:$GC$35, 0)), ""))</f>
        <v/>
      </c>
      <c r="AA10" s="2"/>
      <c r="AB10" s="35" t="str">
        <f>IF($B10="", "", IFERROR(INDEX('Fixtures, Predictions &amp; Results'!$L$7:$GC$21, MATCH(AB$70, 'Fixtures, Predictions &amp; Results'!$B$7:$B$21, 0), MATCH(CONCATENATE($B10, " - ", AB$72), 'Fixtures, Predictions &amp; Results'!$L$35:$GC$35, 0)), ""))</f>
        <v/>
      </c>
      <c r="AC10" s="36" t="str">
        <f>IF($B10="", "", IFERROR(INDEX('Fixtures, Predictions &amp; Results'!$L$7:$GC$21, MATCH(AC$70, 'Fixtures, Predictions &amp; Results'!$B$7:$B$21, 0), MATCH(CONCATENATE($B10, " - ", AC$72), 'Fixtures, Predictions &amp; Results'!$L$35:$GC$35, 0)), ""))</f>
        <v/>
      </c>
      <c r="AD10" s="2"/>
      <c r="AE10" s="35" t="str">
        <f>IF($B10="", "", IFERROR(INDEX('Fixtures, Predictions &amp; Results'!$L$7:$GC$21, MATCH(AE$70, 'Fixtures, Predictions &amp; Results'!$B$7:$B$21, 0), MATCH(CONCATENATE($B10, " - ", AE$72), 'Fixtures, Predictions &amp; Results'!$L$35:$GC$35, 0)), ""))</f>
        <v/>
      </c>
      <c r="AF10" s="36" t="str">
        <f>IF($B10="", "", IFERROR(INDEX('Fixtures, Predictions &amp; Results'!$L$7:$GC$21, MATCH(AF$70, 'Fixtures, Predictions &amp; Results'!$B$7:$B$21, 0), MATCH(CONCATENATE($B10, " - ", AF$72), 'Fixtures, Predictions &amp; Results'!$L$35:$GC$35, 0)), ""))</f>
        <v/>
      </c>
      <c r="AG10" s="2"/>
      <c r="AH10" s="35" t="str">
        <f>IF($B10="", "", IFERROR(INDEX('Fixtures, Predictions &amp; Results'!$L$7:$GC$21, MATCH(AH$70, 'Fixtures, Predictions &amp; Results'!$B$7:$B$21, 0), MATCH(CONCATENATE($B10, " - ", AH$72), 'Fixtures, Predictions &amp; Results'!$L$35:$GC$35, 0)), ""))</f>
        <v/>
      </c>
      <c r="AI10" s="36" t="str">
        <f>IF($B10="", "", IFERROR(INDEX('Fixtures, Predictions &amp; Results'!$L$7:$GC$21, MATCH(AI$70, 'Fixtures, Predictions &amp; Results'!$B$7:$B$21, 0), MATCH(CONCATENATE($B10, " - ", AI$72), 'Fixtures, Predictions &amp; Results'!$L$35:$GC$35, 0)), ""))</f>
        <v/>
      </c>
      <c r="AJ10" s="2"/>
      <c r="AK10" s="35" t="str">
        <f>IF($B10="", "", IFERROR(INDEX('Fixtures, Predictions &amp; Results'!$L$7:$GC$21, MATCH(AK$70, 'Fixtures, Predictions &amp; Results'!$B$7:$B$21, 0), MATCH(CONCATENATE($B10, " - ", AK$72), 'Fixtures, Predictions &amp; Results'!$L$35:$GC$35, 0)), ""))</f>
        <v/>
      </c>
      <c r="AL10" s="36" t="str">
        <f>IF($B10="", "", IFERROR(INDEX('Fixtures, Predictions &amp; Results'!$L$7:$GC$21, MATCH(AL$70, 'Fixtures, Predictions &amp; Results'!$B$7:$B$21, 0), MATCH(CONCATENATE($B10, " - ", AL$72), 'Fixtures, Predictions &amp; Results'!$L$35:$GC$35, 0)), ""))</f>
        <v/>
      </c>
      <c r="AM10" s="2"/>
      <c r="AN10" s="35" t="str">
        <f>IF($B10="", "", IFERROR(INDEX('Fixtures, Predictions &amp; Results'!$L$7:$GC$21, MATCH(AN$70, 'Fixtures, Predictions &amp; Results'!$B$7:$B$21, 0), MATCH(CONCATENATE($B10, " - ", AN$72), 'Fixtures, Predictions &amp; Results'!$L$35:$GC$35, 0)), ""))</f>
        <v/>
      </c>
      <c r="AO10" s="36" t="str">
        <f>IF($B10="", "", IFERROR(INDEX('Fixtures, Predictions &amp; Results'!$L$7:$GC$21, MATCH(AO$70, 'Fixtures, Predictions &amp; Results'!$B$7:$B$21, 0), MATCH(CONCATENATE($B10, " - ", AO$72), 'Fixtures, Predictions &amp; Results'!$L$35:$GC$35, 0)), ""))</f>
        <v/>
      </c>
      <c r="AP10" s="2"/>
      <c r="AQ10" s="35" t="str">
        <f>IF($B10="", "", IFERROR(INDEX('Fixtures, Predictions &amp; Results'!$L$7:$GC$21, MATCH(AQ$70, 'Fixtures, Predictions &amp; Results'!$B$7:$B$21, 0), MATCH(CONCATENATE($B10, " - ", AQ$72), 'Fixtures, Predictions &amp; Results'!$L$35:$GC$35, 0)), ""))</f>
        <v/>
      </c>
      <c r="AR10" s="36" t="str">
        <f>IF($B10="", "", IFERROR(INDEX('Fixtures, Predictions &amp; Results'!$L$7:$GC$21, MATCH(AR$70, 'Fixtures, Predictions &amp; Results'!$B$7:$B$21, 0), MATCH(CONCATENATE($B10, " - ", AR$72), 'Fixtures, Predictions &amp; Results'!$L$35:$GC$35, 0)), ""))</f>
        <v/>
      </c>
      <c r="AS10" s="2"/>
      <c r="AT10" s="35" t="str">
        <f>IF($B10="", "", IFERROR(INDEX('Fixtures, Predictions &amp; Results'!$L$7:$GC$21, MATCH(AT$70, 'Fixtures, Predictions &amp; Results'!$B$7:$B$21, 0), MATCH(CONCATENATE($B10, " - ", AT$72), 'Fixtures, Predictions &amp; Results'!$L$35:$GC$35, 0)), ""))</f>
        <v/>
      </c>
      <c r="AU10" s="36" t="str">
        <f>IF($B10="", "", IFERROR(INDEX('Fixtures, Predictions &amp; Results'!$L$7:$GC$21, MATCH(AU$70, 'Fixtures, Predictions &amp; Results'!$B$7:$B$21, 0), MATCH(CONCATENATE($B10, " - ", AU$72), 'Fixtures, Predictions &amp; Results'!$L$35:$GC$35, 0)), ""))</f>
        <v/>
      </c>
      <c r="AV10" s="2"/>
      <c r="BA10" s="66" t="str">
        <f t="shared" si="36"/>
        <v/>
      </c>
      <c r="BB10" s="67" t="str">
        <f t="shared" si="37"/>
        <v/>
      </c>
      <c r="BD10" s="66" t="str">
        <f t="shared" si="38"/>
        <v/>
      </c>
      <c r="BE10" s="67" t="str">
        <f t="shared" si="39"/>
        <v/>
      </c>
      <c r="BG10" s="66" t="str">
        <f t="shared" si="40"/>
        <v/>
      </c>
      <c r="BH10" s="67" t="str">
        <f t="shared" si="41"/>
        <v/>
      </c>
      <c r="BJ10" s="66" t="str">
        <f t="shared" si="42"/>
        <v/>
      </c>
      <c r="BK10" s="67" t="str">
        <f t="shared" si="43"/>
        <v/>
      </c>
      <c r="BM10" s="66" t="str">
        <f t="shared" si="44"/>
        <v/>
      </c>
      <c r="BN10" s="67" t="str">
        <f t="shared" si="45"/>
        <v/>
      </c>
      <c r="BP10" s="66" t="str">
        <f t="shared" si="46"/>
        <v/>
      </c>
      <c r="BQ10" s="67" t="str">
        <f t="shared" si="47"/>
        <v/>
      </c>
      <c r="BS10" s="66" t="str">
        <f t="shared" si="48"/>
        <v/>
      </c>
      <c r="BT10" s="67" t="str">
        <f t="shared" si="49"/>
        <v/>
      </c>
      <c r="BV10" s="66" t="str">
        <f t="shared" si="50"/>
        <v/>
      </c>
      <c r="BW10" s="67" t="str">
        <f t="shared" si="51"/>
        <v/>
      </c>
      <c r="BY10" s="66" t="str">
        <f t="shared" si="52"/>
        <v/>
      </c>
      <c r="BZ10" s="67" t="str">
        <f t="shared" si="53"/>
        <v/>
      </c>
      <c r="CB10" s="66" t="str">
        <f t="shared" si="54"/>
        <v/>
      </c>
      <c r="CC10" s="67" t="str">
        <f t="shared" si="55"/>
        <v/>
      </c>
      <c r="CE10" s="66" t="str">
        <f t="shared" si="56"/>
        <v/>
      </c>
      <c r="CF10" s="67" t="str">
        <f t="shared" si="57"/>
        <v/>
      </c>
      <c r="CH10" s="66" t="str">
        <f t="shared" si="58"/>
        <v/>
      </c>
      <c r="CI10" s="67" t="str">
        <f t="shared" si="59"/>
        <v/>
      </c>
      <c r="CK10" s="66" t="str">
        <f t="shared" si="60"/>
        <v/>
      </c>
      <c r="CL10" s="67" t="str">
        <f t="shared" si="61"/>
        <v/>
      </c>
      <c r="CN10" s="66" t="str">
        <f t="shared" si="62"/>
        <v/>
      </c>
      <c r="CO10" s="67" t="str">
        <f t="shared" si="63"/>
        <v/>
      </c>
      <c r="CQ10" s="66" t="str">
        <f t="shared" si="64"/>
        <v/>
      </c>
      <c r="CR10" s="67" t="str">
        <f t="shared" si="65"/>
        <v/>
      </c>
      <c r="CT10" s="66" t="str">
        <f t="shared" si="19"/>
        <v/>
      </c>
      <c r="CU10" s="9" t="str">
        <f t="shared" si="19"/>
        <v/>
      </c>
      <c r="CV10" s="9" t="str">
        <f t="shared" si="19"/>
        <v/>
      </c>
      <c r="CW10" s="9" t="str">
        <f t="shared" si="19"/>
        <v/>
      </c>
      <c r="CX10" s="9" t="str">
        <f t="shared" si="19"/>
        <v/>
      </c>
      <c r="CY10" s="9" t="str">
        <f t="shared" si="19"/>
        <v/>
      </c>
      <c r="CZ10" s="9" t="str">
        <f t="shared" si="19"/>
        <v/>
      </c>
      <c r="DA10" s="9" t="str">
        <f t="shared" si="19"/>
        <v/>
      </c>
      <c r="DB10" s="9" t="str">
        <f t="shared" si="19"/>
        <v/>
      </c>
      <c r="DC10" s="9" t="str">
        <f t="shared" si="19"/>
        <v/>
      </c>
      <c r="DD10" s="9" t="str">
        <f t="shared" si="19"/>
        <v/>
      </c>
      <c r="DE10" s="9" t="str">
        <f t="shared" si="19"/>
        <v/>
      </c>
      <c r="DF10" s="9" t="str">
        <f t="shared" si="19"/>
        <v/>
      </c>
      <c r="DG10" s="9" t="str">
        <f t="shared" si="19"/>
        <v/>
      </c>
      <c r="DH10" s="67" t="str">
        <f t="shared" si="19"/>
        <v/>
      </c>
      <c r="DJ10" s="66" t="str">
        <f>IF(CT10="", "", SUMIF($BA$70:$CR$70, DJ$7, $BA10:$CR10))</f>
        <v/>
      </c>
      <c r="DK10" s="9" t="str">
        <f t="shared" si="20"/>
        <v/>
      </c>
      <c r="DL10" s="9" t="str">
        <f t="shared" si="20"/>
        <v/>
      </c>
      <c r="DM10" s="9" t="str">
        <f t="shared" si="20"/>
        <v/>
      </c>
      <c r="DN10" s="9" t="str">
        <f t="shared" si="20"/>
        <v/>
      </c>
      <c r="DO10" s="9" t="str">
        <f t="shared" si="20"/>
        <v/>
      </c>
      <c r="DP10" s="9" t="str">
        <f t="shared" si="20"/>
        <v/>
      </c>
      <c r="DQ10" s="9" t="str">
        <f t="shared" si="20"/>
        <v/>
      </c>
      <c r="DR10" s="9" t="str">
        <f t="shared" si="20"/>
        <v/>
      </c>
      <c r="DS10" s="9" t="str">
        <f t="shared" si="20"/>
        <v/>
      </c>
      <c r="DT10" s="9" t="str">
        <f t="shared" si="20"/>
        <v/>
      </c>
      <c r="DU10" s="9" t="str">
        <f t="shared" si="20"/>
        <v/>
      </c>
      <c r="DV10" s="9" t="str">
        <f t="shared" si="20"/>
        <v/>
      </c>
      <c r="DW10" s="9" t="str">
        <f t="shared" si="20"/>
        <v/>
      </c>
      <c r="DX10" s="67" t="str">
        <f t="shared" si="20"/>
        <v/>
      </c>
      <c r="DZ10" s="66" t="str">
        <f t="shared" si="66"/>
        <v/>
      </c>
      <c r="EA10" s="9" t="str">
        <f t="shared" si="21"/>
        <v/>
      </c>
      <c r="EB10" s="9" t="str">
        <f t="shared" si="22"/>
        <v/>
      </c>
      <c r="EC10" s="9" t="str">
        <f t="shared" si="23"/>
        <v/>
      </c>
      <c r="ED10" s="9" t="str">
        <f t="shared" si="24"/>
        <v/>
      </c>
      <c r="EE10" s="9" t="str">
        <f t="shared" si="25"/>
        <v/>
      </c>
      <c r="EF10" s="9" t="str">
        <f t="shared" si="26"/>
        <v/>
      </c>
      <c r="EG10" s="9" t="str">
        <f t="shared" si="27"/>
        <v/>
      </c>
      <c r="EH10" s="9" t="str">
        <f t="shared" si="28"/>
        <v/>
      </c>
      <c r="EI10" s="9" t="str">
        <f t="shared" si="29"/>
        <v/>
      </c>
      <c r="EJ10" s="9" t="str">
        <f t="shared" si="30"/>
        <v/>
      </c>
      <c r="EK10" s="9" t="str">
        <f t="shared" si="31"/>
        <v/>
      </c>
      <c r="EL10" s="9" t="str">
        <f t="shared" si="32"/>
        <v/>
      </c>
      <c r="EM10" s="9" t="str">
        <f t="shared" si="33"/>
        <v/>
      </c>
      <c r="EN10" s="67" t="str">
        <f t="shared" si="34"/>
        <v/>
      </c>
      <c r="EP10" s="66" t="str">
        <f>IF(DJ10="", "", IF(DZ10=DZ$3, 'Intro &amp; Setup'!$H$26, 0)+IF(DZ10=0, 'Intro &amp; Setup'!$H$27, 0))</f>
        <v/>
      </c>
      <c r="EQ10" s="9" t="str">
        <f>IF(DK10="", "", IF(EA10=EA$3, 'Intro &amp; Setup'!$H$26, 0)+IF(EA10=0, 'Intro &amp; Setup'!$H$27, 0))</f>
        <v/>
      </c>
      <c r="ER10" s="9" t="str">
        <f>IF(DL10="", "", IF(EB10=EB$3, 'Intro &amp; Setup'!$H$26, 0)+IF(EB10=0, 'Intro &amp; Setup'!$H$27, 0))</f>
        <v/>
      </c>
      <c r="ES10" s="9" t="str">
        <f>IF(DM10="", "", IF(EC10=EC$3, 'Intro &amp; Setup'!$H$26, 0)+IF(EC10=0, 'Intro &amp; Setup'!$H$27, 0))</f>
        <v/>
      </c>
      <c r="ET10" s="9" t="str">
        <f>IF(DN10="", "", IF(ED10=ED$3, 'Intro &amp; Setup'!$H$26, 0)+IF(ED10=0, 'Intro &amp; Setup'!$H$27, 0))</f>
        <v/>
      </c>
      <c r="EU10" s="9" t="str">
        <f>IF(DO10="", "", IF(EE10=EE$3, 'Intro &amp; Setup'!$H$26, 0)+IF(EE10=0, 'Intro &amp; Setup'!$H$27, 0))</f>
        <v/>
      </c>
      <c r="EV10" s="9" t="str">
        <f>IF(DP10="", "", IF(EF10=EF$3, 'Intro &amp; Setup'!$H$26, 0)+IF(EF10=0, 'Intro &amp; Setup'!$H$27, 0))</f>
        <v/>
      </c>
      <c r="EW10" s="9" t="str">
        <f>IF(DQ10="", "", IF(EG10=EG$3, 'Intro &amp; Setup'!$H$26, 0)+IF(EG10=0, 'Intro &amp; Setup'!$H$27, 0))</f>
        <v/>
      </c>
      <c r="EX10" s="9" t="str">
        <f>IF(DR10="", "", IF(EH10=EH$3, 'Intro &amp; Setup'!$H$26, 0)+IF(EH10=0, 'Intro &amp; Setup'!$H$27, 0))</f>
        <v/>
      </c>
      <c r="EY10" s="9" t="str">
        <f>IF(DS10="", "", IF(EI10=EI$3, 'Intro &amp; Setup'!$H$26, 0)+IF(EI10=0, 'Intro &amp; Setup'!$H$27, 0))</f>
        <v/>
      </c>
      <c r="EZ10" s="9" t="str">
        <f>IF(DT10="", "", IF(EJ10=EJ$3, 'Intro &amp; Setup'!$H$26, 0)+IF(EJ10=0, 'Intro &amp; Setup'!$H$27, 0))</f>
        <v/>
      </c>
      <c r="FA10" s="9" t="str">
        <f>IF(DU10="", "", IF(EK10=EK$3, 'Intro &amp; Setup'!$H$26, 0)+IF(EK10=0, 'Intro &amp; Setup'!$H$27, 0))</f>
        <v/>
      </c>
      <c r="FB10" s="9" t="str">
        <f>IF(DV10="", "", IF(EL10=EL$3, 'Intro &amp; Setup'!$H$26, 0)+IF(EL10=0, 'Intro &amp; Setup'!$H$27, 0))</f>
        <v/>
      </c>
      <c r="FC10" s="9" t="str">
        <f>IF(DW10="", "", IF(EM10=EM$3, 'Intro &amp; Setup'!$H$26, 0)+IF(EM10=0, 'Intro &amp; Setup'!$H$27, 0))</f>
        <v/>
      </c>
      <c r="FD10" s="67" t="str">
        <f>IF(DX10="", "", IF(EN10=EN$3, 'Intro &amp; Setup'!$H$26, 0)+IF(EN10=0, 'Intro &amp; Setup'!$H$27, 0))</f>
        <v/>
      </c>
      <c r="FF10" s="66" t="str">
        <f>IF(CT10="", "", IF(AND(CT10=$CR$5, CT10=CT$5), 'Intro &amp; Setup'!$H$29+'Intro &amp; Setup'!$H$30, IF(CT10=CT$5, 'Intro &amp; Setup'!$H$29, "")))</f>
        <v/>
      </c>
      <c r="FG10" s="9" t="str">
        <f>IF(CU10="", "", IF(AND(CU10=$CR$5, CU10=CU$5), 'Intro &amp; Setup'!$H$29+'Intro &amp; Setup'!$H$30, IF(CU10=CU$5, 'Intro &amp; Setup'!$H$29, "")))</f>
        <v/>
      </c>
      <c r="FH10" s="9" t="str">
        <f>IF(CV10="", "", IF(AND(CV10=$CR$5, CV10=CV$5), 'Intro &amp; Setup'!$H$29+'Intro &amp; Setup'!$H$30, IF(CV10=CV$5, 'Intro &amp; Setup'!$H$29, "")))</f>
        <v/>
      </c>
      <c r="FI10" s="9" t="str">
        <f>IF(CW10="", "", IF(AND(CW10=$CR$5, CW10=CW$5), 'Intro &amp; Setup'!$H$29+'Intro &amp; Setup'!$H$30, IF(CW10=CW$5, 'Intro &amp; Setup'!$H$29, "")))</f>
        <v/>
      </c>
      <c r="FJ10" s="9" t="str">
        <f>IF(CX10="", "", IF(AND(CX10=$CR$5, CX10=CX$5), 'Intro &amp; Setup'!$H$29+'Intro &amp; Setup'!$H$30, IF(CX10=CX$5, 'Intro &amp; Setup'!$H$29, "")))</f>
        <v/>
      </c>
      <c r="FK10" s="9" t="str">
        <f>IF(CY10="", "", IF(AND(CY10=$CR$5, CY10=CY$5), 'Intro &amp; Setup'!$H$29+'Intro &amp; Setup'!$H$30, IF(CY10=CY$5, 'Intro &amp; Setup'!$H$29, "")))</f>
        <v/>
      </c>
      <c r="FL10" s="9" t="str">
        <f>IF(CZ10="", "", IF(AND(CZ10=$CR$5, CZ10=CZ$5), 'Intro &amp; Setup'!$H$29+'Intro &amp; Setup'!$H$30, IF(CZ10=CZ$5, 'Intro &amp; Setup'!$H$29, "")))</f>
        <v/>
      </c>
      <c r="FM10" s="9" t="str">
        <f>IF(DA10="", "", IF(AND(DA10=$CR$5, DA10=DA$5), 'Intro &amp; Setup'!$H$29+'Intro &amp; Setup'!$H$30, IF(DA10=DA$5, 'Intro &amp; Setup'!$H$29, "")))</f>
        <v/>
      </c>
      <c r="FN10" s="9" t="str">
        <f>IF(DB10="", "", IF(AND(DB10=$CR$5, DB10=DB$5), 'Intro &amp; Setup'!$H$29+'Intro &amp; Setup'!$H$30, IF(DB10=DB$5, 'Intro &amp; Setup'!$H$29, "")))</f>
        <v/>
      </c>
      <c r="FO10" s="9" t="str">
        <f>IF(DC10="", "", IF(AND(DC10=$CR$5, DC10=DC$5), 'Intro &amp; Setup'!$H$29+'Intro &amp; Setup'!$H$30, IF(DC10=DC$5, 'Intro &amp; Setup'!$H$29, "")))</f>
        <v/>
      </c>
      <c r="FP10" s="9" t="str">
        <f>IF(DD10="", "", IF(AND(DD10=$CR$5, DD10=DD$5), 'Intro &amp; Setup'!$H$29+'Intro &amp; Setup'!$H$30, IF(DD10=DD$5, 'Intro &amp; Setup'!$H$29, "")))</f>
        <v/>
      </c>
      <c r="FQ10" s="9" t="str">
        <f>IF(DE10="", "", IF(AND(DE10=$CR$5, DE10=DE$5), 'Intro &amp; Setup'!$H$29+'Intro &amp; Setup'!$H$30, IF(DE10=DE$5, 'Intro &amp; Setup'!$H$29, "")))</f>
        <v/>
      </c>
      <c r="FR10" s="9" t="str">
        <f>IF(DF10="", "", IF(AND(DF10=$CR$5, DF10=DF$5), 'Intro &amp; Setup'!$H$29+'Intro &amp; Setup'!$H$30, IF(DF10=DF$5, 'Intro &amp; Setup'!$H$29, "")))</f>
        <v/>
      </c>
      <c r="FS10" s="9" t="str">
        <f>IF(DG10="", "", IF(AND(DG10=$CR$5, DG10=DG$5), 'Intro &amp; Setup'!$H$29+'Intro &amp; Setup'!$H$30, IF(DG10=DG$5, 'Intro &amp; Setup'!$H$29, "")))</f>
        <v/>
      </c>
      <c r="FT10" s="67" t="str">
        <f>IF(DH10="", "", IF(AND(DH10=$CR$5, DH10=DH$5), 'Intro &amp; Setup'!$H$29+'Intro &amp; Setup'!$H$30, IF(DH10=DH$5, 'Intro &amp; Setup'!$H$29, "")))</f>
        <v/>
      </c>
      <c r="FV10" s="68" t="str">
        <f t="shared" si="67"/>
        <v/>
      </c>
      <c r="FW10" s="1" t="str">
        <f t="shared" si="68"/>
        <v/>
      </c>
      <c r="FX10" s="1" t="str">
        <f t="shared" si="69"/>
        <v/>
      </c>
      <c r="FY10" s="1" t="str">
        <f t="shared" si="70"/>
        <v/>
      </c>
      <c r="FZ10" s="69" t="str">
        <f t="shared" si="71"/>
        <v/>
      </c>
      <c r="GB10" s="68" t="str">
        <f>IF(COUNTIF($DJ10:$DL10, "")&gt;0, "", IF($B10="", "", IF(FV10=FV$3, 'Intro &amp; Setup'!$H$32, 0)))</f>
        <v/>
      </c>
      <c r="GC10" s="1" t="str">
        <f>IF(COUNTIF($DM10:$DO10, "")&gt;0, "", IF($B10="", "", IF(FW10=FW$3, 'Intro &amp; Setup'!$H$32, 0)))</f>
        <v/>
      </c>
      <c r="GD10" s="1" t="str">
        <f>IF(COUNTIF($DP10:$DR10, "")&gt;0, "", IF($B10="", "", IF(FX10=FX$3, 'Intro &amp; Setup'!$H$32, 0)))</f>
        <v/>
      </c>
      <c r="GE10" s="1" t="str">
        <f>IF(COUNTIF($DS10:$DU10, "")&gt;0, "", IF($B10="", "", IF(FY10=FY$3, 'Intro &amp; Setup'!$H$32, 0)))</f>
        <v/>
      </c>
      <c r="GF10" s="69" t="str">
        <f>IF(COUNTIF($DV10:$DX10, "")&gt;0, "", IF($B10="", "", IF(FZ10=FZ$3, 'Intro &amp; Setup'!$H$32, 0)))</f>
        <v/>
      </c>
      <c r="GH10" s="66" t="str">
        <f t="shared" si="72"/>
        <v/>
      </c>
      <c r="GI10" s="9" t="str">
        <f t="shared" si="73"/>
        <v/>
      </c>
      <c r="GJ10" s="9" t="str">
        <f t="shared" si="74"/>
        <v/>
      </c>
      <c r="GK10" s="67" t="str">
        <f t="shared" si="75"/>
        <v/>
      </c>
      <c r="GM10" s="6" t="str">
        <f t="shared" si="35"/>
        <v/>
      </c>
      <c r="GO10" s="6" t="str">
        <f>IF($GM10="", "", COUNTIF($GM$8:$GM$65, "&lt;"&amp;$GM10)+1+COUNTIF($GM$8:$GM10, $GM10)-1)</f>
        <v/>
      </c>
      <c r="GQ10" s="6" t="str">
        <f>IF($B10="", "", IF(COUNTIF($DJ10:$DL10, "")&gt;0, "", SUM($DJ10:$DL10)-SUM($EP10:$ER10)-SUM($FF10:$FH10)-$GB10))</f>
        <v/>
      </c>
      <c r="GR10" s="6" t="str">
        <f>IF(GQ10="", "", COUNTIF(GQ$8:GQ$65, "&lt;"&amp;GQ10)+1+COUNTIF(GQ$8:GQ10, GQ10)-1)</f>
        <v/>
      </c>
      <c r="GS10" s="6"/>
      <c r="GU10" s="6" t="str">
        <f t="shared" si="77"/>
        <v/>
      </c>
      <c r="GV10" s="6" t="str">
        <f>IF(GU10="", "", COUNTIF(GU$8:GU$65, "&lt;"&amp;GU10)+1+COUNTIF(GU$8:GU10, GU10)-1)</f>
        <v/>
      </c>
      <c r="GY10" s="6" t="str">
        <f t="shared" si="78"/>
        <v/>
      </c>
      <c r="GZ10" s="6" t="str">
        <f>IF(GY10="", "", COUNTIF(GY$8:GY$65, "&lt;"&amp;GY10)+1+COUNTIF(GY$8:GY10, GY10)-1)</f>
        <v/>
      </c>
      <c r="HA10" s="6"/>
      <c r="HC10" s="6" t="str">
        <f t="shared" si="79"/>
        <v/>
      </c>
      <c r="HD10" s="6" t="str">
        <f>IF(HC10="", "", COUNTIF(HC$8:HC$65, "&lt;"&amp;HC10)+1+COUNTIF(HC$8:HC10, HC10)-1)</f>
        <v/>
      </c>
      <c r="HG10" s="6" t="str">
        <f t="shared" si="80"/>
        <v/>
      </c>
      <c r="HH10" s="6" t="str">
        <f>IF(HG10="", "", COUNTIF(HG$8:HG$65, "&lt;"&amp;HG10)+1+COUNTIF(HG$8:HG10, HG10)-1)</f>
        <v/>
      </c>
      <c r="HI10" s="6"/>
      <c r="HK10" s="6" t="str">
        <f t="shared" si="81"/>
        <v/>
      </c>
      <c r="HL10" s="6" t="str">
        <f>IF(HK10="", "", COUNTIF(HK$8:HK$65, "&lt;"&amp;HK10)+1+COUNTIF(HK$8:HK10, HK10)-1)</f>
        <v/>
      </c>
      <c r="HO10" s="6" t="str">
        <f t="shared" si="82"/>
        <v/>
      </c>
      <c r="HP10" s="6" t="str">
        <f>IF(HO10="", "", COUNTIF(HO$8:HO$65, "&lt;"&amp;HO10)+1+COUNTIF(HO$8:HO10, HO10)-1)</f>
        <v/>
      </c>
      <c r="HQ10" s="6"/>
      <c r="HS10" s="6" t="str">
        <f t="shared" si="83"/>
        <v/>
      </c>
      <c r="HT10" s="6" t="str">
        <f>IF(HS10="", "", COUNTIF(HS$8:HS$65, "&lt;"&amp;HS10)+1+COUNTIF(HS$8:HS10, HS10)-1)</f>
        <v/>
      </c>
      <c r="HW10" s="6" t="str">
        <f t="shared" si="84"/>
        <v/>
      </c>
      <c r="HX10" s="6" t="str">
        <f>IF(HW10="", "", COUNTIF(HW$8:HW$65, "&lt;"&amp;HW10)+1+COUNTIF(HW$8:HW10, HW10)-1)</f>
        <v/>
      </c>
      <c r="HY10" s="6"/>
      <c r="IA10" s="6" t="str">
        <f t="shared" si="85"/>
        <v/>
      </c>
      <c r="IB10" s="6" t="str">
        <f>IF(IA10="", "", COUNTIF(IA$8:IA$65, "&lt;"&amp;IA10)+1+COUNTIF(IA$8:IA10, IA10)-1)</f>
        <v/>
      </c>
    </row>
    <row r="11" spans="1:236" x14ac:dyDescent="0.25">
      <c r="A11" s="2"/>
      <c r="B11" s="19" t="str">
        <f>IF('Intro &amp; Setup'!$BV5="", "", 'Intro &amp; Setup'!$BV5)</f>
        <v/>
      </c>
      <c r="C11" s="2"/>
      <c r="D11" s="35" t="str">
        <f>IF($B11="", "", IFERROR(INDEX('Fixtures, Predictions &amp; Results'!$L$7:$GC$21, MATCH(D$70, 'Fixtures, Predictions &amp; Results'!$B$7:$B$21, 0), MATCH(CONCATENATE($B11, " - ", D$72), 'Fixtures, Predictions &amp; Results'!$L$35:$GC$35, 0)), ""))</f>
        <v/>
      </c>
      <c r="E11" s="36" t="str">
        <f>IF($B11="", "", IFERROR(INDEX('Fixtures, Predictions &amp; Results'!$L$7:$GC$21, MATCH(E$70, 'Fixtures, Predictions &amp; Results'!$B$7:$B$21, 0), MATCH(CONCATENATE($B11, " - ", E$72), 'Fixtures, Predictions &amp; Results'!$L$35:$GC$35, 0)), ""))</f>
        <v/>
      </c>
      <c r="F11" s="2"/>
      <c r="G11" s="35" t="str">
        <f>IF($B11="", "", IFERROR(INDEX('Fixtures, Predictions &amp; Results'!$L$7:$GC$21, MATCH(G$70, 'Fixtures, Predictions &amp; Results'!$B$7:$B$21, 0), MATCH(CONCATENATE($B11, " - ", G$72), 'Fixtures, Predictions &amp; Results'!$L$35:$GC$35, 0)), ""))</f>
        <v/>
      </c>
      <c r="H11" s="36" t="str">
        <f>IF($B11="", "", IFERROR(INDEX('Fixtures, Predictions &amp; Results'!$L$7:$GC$21, MATCH(H$70, 'Fixtures, Predictions &amp; Results'!$B$7:$B$21, 0), MATCH(CONCATENATE($B11, " - ", H$72), 'Fixtures, Predictions &amp; Results'!$L$35:$GC$35, 0)), ""))</f>
        <v/>
      </c>
      <c r="I11" s="2"/>
      <c r="J11" s="35" t="str">
        <f>IF($B11="", "", IFERROR(INDEX('Fixtures, Predictions &amp; Results'!$L$7:$GC$21, MATCH(J$70, 'Fixtures, Predictions &amp; Results'!$B$7:$B$21, 0), MATCH(CONCATENATE($B11, " - ", J$72), 'Fixtures, Predictions &amp; Results'!$L$35:$GC$35, 0)), ""))</f>
        <v/>
      </c>
      <c r="K11" s="36" t="str">
        <f>IF($B11="", "", IFERROR(INDEX('Fixtures, Predictions &amp; Results'!$L$7:$GC$21, MATCH(K$70, 'Fixtures, Predictions &amp; Results'!$B$7:$B$21, 0), MATCH(CONCATENATE($B11, " - ", K$72), 'Fixtures, Predictions &amp; Results'!$L$35:$GC$35, 0)), ""))</f>
        <v/>
      </c>
      <c r="L11" s="2"/>
      <c r="M11" s="35" t="str">
        <f>IF($B11="", "", IFERROR(INDEX('Fixtures, Predictions &amp; Results'!$L$7:$GC$21, MATCH(M$70, 'Fixtures, Predictions &amp; Results'!$B$7:$B$21, 0), MATCH(CONCATENATE($B11, " - ", M$72), 'Fixtures, Predictions &amp; Results'!$L$35:$GC$35, 0)), ""))</f>
        <v/>
      </c>
      <c r="N11" s="36" t="str">
        <f>IF($B11="", "", IFERROR(INDEX('Fixtures, Predictions &amp; Results'!$L$7:$GC$21, MATCH(N$70, 'Fixtures, Predictions &amp; Results'!$B$7:$B$21, 0), MATCH(CONCATENATE($B11, " - ", N$72), 'Fixtures, Predictions &amp; Results'!$L$35:$GC$35, 0)), ""))</f>
        <v/>
      </c>
      <c r="O11" s="2"/>
      <c r="P11" s="35" t="str">
        <f>IF($B11="", "", IFERROR(INDEX('Fixtures, Predictions &amp; Results'!$L$7:$GC$21, MATCH(P$70, 'Fixtures, Predictions &amp; Results'!$B$7:$B$21, 0), MATCH(CONCATENATE($B11, " - ", P$72), 'Fixtures, Predictions &amp; Results'!$L$35:$GC$35, 0)), ""))</f>
        <v/>
      </c>
      <c r="Q11" s="36" t="str">
        <f>IF($B11="", "", IFERROR(INDEX('Fixtures, Predictions &amp; Results'!$L$7:$GC$21, MATCH(Q$70, 'Fixtures, Predictions &amp; Results'!$B$7:$B$21, 0), MATCH(CONCATENATE($B11, " - ", Q$72), 'Fixtures, Predictions &amp; Results'!$L$35:$GC$35, 0)), ""))</f>
        <v/>
      </c>
      <c r="R11" s="2"/>
      <c r="S11" s="35" t="str">
        <f>IF($B11="", "", IFERROR(INDEX('Fixtures, Predictions &amp; Results'!$L$7:$GC$21, MATCH(S$70, 'Fixtures, Predictions &amp; Results'!$B$7:$B$21, 0), MATCH(CONCATENATE($B11, " - ", S$72), 'Fixtures, Predictions &amp; Results'!$L$35:$GC$35, 0)), ""))</f>
        <v/>
      </c>
      <c r="T11" s="36" t="str">
        <f>IF($B11="", "", IFERROR(INDEX('Fixtures, Predictions &amp; Results'!$L$7:$GC$21, MATCH(T$70, 'Fixtures, Predictions &amp; Results'!$B$7:$B$21, 0), MATCH(CONCATENATE($B11, " - ", T$72), 'Fixtures, Predictions &amp; Results'!$L$35:$GC$35, 0)), ""))</f>
        <v/>
      </c>
      <c r="U11" s="2"/>
      <c r="V11" s="35" t="str">
        <f>IF($B11="", "", IFERROR(INDEX('Fixtures, Predictions &amp; Results'!$L$7:$GC$21, MATCH(V$70, 'Fixtures, Predictions &amp; Results'!$B$7:$B$21, 0), MATCH(CONCATENATE($B11, " - ", V$72), 'Fixtures, Predictions &amp; Results'!$L$35:$GC$35, 0)), ""))</f>
        <v/>
      </c>
      <c r="W11" s="36" t="str">
        <f>IF($B11="", "", IFERROR(INDEX('Fixtures, Predictions &amp; Results'!$L$7:$GC$21, MATCH(W$70, 'Fixtures, Predictions &amp; Results'!$B$7:$B$21, 0), MATCH(CONCATENATE($B11, " - ", W$72), 'Fixtures, Predictions &amp; Results'!$L$35:$GC$35, 0)), ""))</f>
        <v/>
      </c>
      <c r="X11" s="2"/>
      <c r="Y11" s="35" t="str">
        <f>IF($B11="", "", IFERROR(INDEX('Fixtures, Predictions &amp; Results'!$L$7:$GC$21, MATCH(Y$70, 'Fixtures, Predictions &amp; Results'!$B$7:$B$21, 0), MATCH(CONCATENATE($B11, " - ", Y$72), 'Fixtures, Predictions &amp; Results'!$L$35:$GC$35, 0)), ""))</f>
        <v/>
      </c>
      <c r="Z11" s="36" t="str">
        <f>IF($B11="", "", IFERROR(INDEX('Fixtures, Predictions &amp; Results'!$L$7:$GC$21, MATCH(Z$70, 'Fixtures, Predictions &amp; Results'!$B$7:$B$21, 0), MATCH(CONCATENATE($B11, " - ", Z$72), 'Fixtures, Predictions &amp; Results'!$L$35:$GC$35, 0)), ""))</f>
        <v/>
      </c>
      <c r="AA11" s="2"/>
      <c r="AB11" s="35" t="str">
        <f>IF($B11="", "", IFERROR(INDEX('Fixtures, Predictions &amp; Results'!$L$7:$GC$21, MATCH(AB$70, 'Fixtures, Predictions &amp; Results'!$B$7:$B$21, 0), MATCH(CONCATENATE($B11, " - ", AB$72), 'Fixtures, Predictions &amp; Results'!$L$35:$GC$35, 0)), ""))</f>
        <v/>
      </c>
      <c r="AC11" s="36" t="str">
        <f>IF($B11="", "", IFERROR(INDEX('Fixtures, Predictions &amp; Results'!$L$7:$GC$21, MATCH(AC$70, 'Fixtures, Predictions &amp; Results'!$B$7:$B$21, 0), MATCH(CONCATENATE($B11, " - ", AC$72), 'Fixtures, Predictions &amp; Results'!$L$35:$GC$35, 0)), ""))</f>
        <v/>
      </c>
      <c r="AD11" s="2"/>
      <c r="AE11" s="35" t="str">
        <f>IF($B11="", "", IFERROR(INDEX('Fixtures, Predictions &amp; Results'!$L$7:$GC$21, MATCH(AE$70, 'Fixtures, Predictions &amp; Results'!$B$7:$B$21, 0), MATCH(CONCATENATE($B11, " - ", AE$72), 'Fixtures, Predictions &amp; Results'!$L$35:$GC$35, 0)), ""))</f>
        <v/>
      </c>
      <c r="AF11" s="36" t="str">
        <f>IF($B11="", "", IFERROR(INDEX('Fixtures, Predictions &amp; Results'!$L$7:$GC$21, MATCH(AF$70, 'Fixtures, Predictions &amp; Results'!$B$7:$B$21, 0), MATCH(CONCATENATE($B11, " - ", AF$72), 'Fixtures, Predictions &amp; Results'!$L$35:$GC$35, 0)), ""))</f>
        <v/>
      </c>
      <c r="AG11" s="2"/>
      <c r="AH11" s="35" t="str">
        <f>IF($B11="", "", IFERROR(INDEX('Fixtures, Predictions &amp; Results'!$L$7:$GC$21, MATCH(AH$70, 'Fixtures, Predictions &amp; Results'!$B$7:$B$21, 0), MATCH(CONCATENATE($B11, " - ", AH$72), 'Fixtures, Predictions &amp; Results'!$L$35:$GC$35, 0)), ""))</f>
        <v/>
      </c>
      <c r="AI11" s="36" t="str">
        <f>IF($B11="", "", IFERROR(INDEX('Fixtures, Predictions &amp; Results'!$L$7:$GC$21, MATCH(AI$70, 'Fixtures, Predictions &amp; Results'!$B$7:$B$21, 0), MATCH(CONCATENATE($B11, " - ", AI$72), 'Fixtures, Predictions &amp; Results'!$L$35:$GC$35, 0)), ""))</f>
        <v/>
      </c>
      <c r="AJ11" s="2"/>
      <c r="AK11" s="35" t="str">
        <f>IF($B11="", "", IFERROR(INDEX('Fixtures, Predictions &amp; Results'!$L$7:$GC$21, MATCH(AK$70, 'Fixtures, Predictions &amp; Results'!$B$7:$B$21, 0), MATCH(CONCATENATE($B11, " - ", AK$72), 'Fixtures, Predictions &amp; Results'!$L$35:$GC$35, 0)), ""))</f>
        <v/>
      </c>
      <c r="AL11" s="36" t="str">
        <f>IF($B11="", "", IFERROR(INDEX('Fixtures, Predictions &amp; Results'!$L$7:$GC$21, MATCH(AL$70, 'Fixtures, Predictions &amp; Results'!$B$7:$B$21, 0), MATCH(CONCATENATE($B11, " - ", AL$72), 'Fixtures, Predictions &amp; Results'!$L$35:$GC$35, 0)), ""))</f>
        <v/>
      </c>
      <c r="AM11" s="2"/>
      <c r="AN11" s="35" t="str">
        <f>IF($B11="", "", IFERROR(INDEX('Fixtures, Predictions &amp; Results'!$L$7:$GC$21, MATCH(AN$70, 'Fixtures, Predictions &amp; Results'!$B$7:$B$21, 0), MATCH(CONCATENATE($B11, " - ", AN$72), 'Fixtures, Predictions &amp; Results'!$L$35:$GC$35, 0)), ""))</f>
        <v/>
      </c>
      <c r="AO11" s="36" t="str">
        <f>IF($B11="", "", IFERROR(INDEX('Fixtures, Predictions &amp; Results'!$L$7:$GC$21, MATCH(AO$70, 'Fixtures, Predictions &amp; Results'!$B$7:$B$21, 0), MATCH(CONCATENATE($B11, " - ", AO$72), 'Fixtures, Predictions &amp; Results'!$L$35:$GC$35, 0)), ""))</f>
        <v/>
      </c>
      <c r="AP11" s="2"/>
      <c r="AQ11" s="35" t="str">
        <f>IF($B11="", "", IFERROR(INDEX('Fixtures, Predictions &amp; Results'!$L$7:$GC$21, MATCH(AQ$70, 'Fixtures, Predictions &amp; Results'!$B$7:$B$21, 0), MATCH(CONCATENATE($B11, " - ", AQ$72), 'Fixtures, Predictions &amp; Results'!$L$35:$GC$35, 0)), ""))</f>
        <v/>
      </c>
      <c r="AR11" s="36" t="str">
        <f>IF($B11="", "", IFERROR(INDEX('Fixtures, Predictions &amp; Results'!$L$7:$GC$21, MATCH(AR$70, 'Fixtures, Predictions &amp; Results'!$B$7:$B$21, 0), MATCH(CONCATENATE($B11, " - ", AR$72), 'Fixtures, Predictions &amp; Results'!$L$35:$GC$35, 0)), ""))</f>
        <v/>
      </c>
      <c r="AS11" s="2"/>
      <c r="AT11" s="35" t="str">
        <f>IF($B11="", "", IFERROR(INDEX('Fixtures, Predictions &amp; Results'!$L$7:$GC$21, MATCH(AT$70, 'Fixtures, Predictions &amp; Results'!$B$7:$B$21, 0), MATCH(CONCATENATE($B11, " - ", AT$72), 'Fixtures, Predictions &amp; Results'!$L$35:$GC$35, 0)), ""))</f>
        <v/>
      </c>
      <c r="AU11" s="36" t="str">
        <f>IF($B11="", "", IFERROR(INDEX('Fixtures, Predictions &amp; Results'!$L$7:$GC$21, MATCH(AU$70, 'Fixtures, Predictions &amp; Results'!$B$7:$B$21, 0), MATCH(CONCATENATE($B11, " - ", AU$72), 'Fixtures, Predictions &amp; Results'!$L$35:$GC$35, 0)), ""))</f>
        <v/>
      </c>
      <c r="AV11" s="2"/>
      <c r="BA11" s="66" t="str">
        <f t="shared" si="36"/>
        <v/>
      </c>
      <c r="BB11" s="67" t="str">
        <f t="shared" si="37"/>
        <v/>
      </c>
      <c r="BD11" s="66" t="str">
        <f t="shared" si="38"/>
        <v/>
      </c>
      <c r="BE11" s="67" t="str">
        <f t="shared" si="39"/>
        <v/>
      </c>
      <c r="BG11" s="66" t="str">
        <f t="shared" si="40"/>
        <v/>
      </c>
      <c r="BH11" s="67" t="str">
        <f t="shared" si="41"/>
        <v/>
      </c>
      <c r="BJ11" s="66" t="str">
        <f t="shared" si="42"/>
        <v/>
      </c>
      <c r="BK11" s="67" t="str">
        <f t="shared" si="43"/>
        <v/>
      </c>
      <c r="BM11" s="66" t="str">
        <f t="shared" si="44"/>
        <v/>
      </c>
      <c r="BN11" s="67" t="str">
        <f t="shared" si="45"/>
        <v/>
      </c>
      <c r="BP11" s="66" t="str">
        <f t="shared" si="46"/>
        <v/>
      </c>
      <c r="BQ11" s="67" t="str">
        <f t="shared" si="47"/>
        <v/>
      </c>
      <c r="BS11" s="66" t="str">
        <f t="shared" si="48"/>
        <v/>
      </c>
      <c r="BT11" s="67" t="str">
        <f t="shared" si="49"/>
        <v/>
      </c>
      <c r="BV11" s="66" t="str">
        <f t="shared" si="50"/>
        <v/>
      </c>
      <c r="BW11" s="67" t="str">
        <f t="shared" si="51"/>
        <v/>
      </c>
      <c r="BY11" s="66" t="str">
        <f t="shared" si="52"/>
        <v/>
      </c>
      <c r="BZ11" s="67" t="str">
        <f t="shared" si="53"/>
        <v/>
      </c>
      <c r="CB11" s="66" t="str">
        <f t="shared" si="54"/>
        <v/>
      </c>
      <c r="CC11" s="67" t="str">
        <f t="shared" si="55"/>
        <v/>
      </c>
      <c r="CE11" s="66" t="str">
        <f t="shared" si="56"/>
        <v/>
      </c>
      <c r="CF11" s="67" t="str">
        <f t="shared" si="57"/>
        <v/>
      </c>
      <c r="CH11" s="66" t="str">
        <f t="shared" si="58"/>
        <v/>
      </c>
      <c r="CI11" s="67" t="str">
        <f t="shared" si="59"/>
        <v/>
      </c>
      <c r="CK11" s="66" t="str">
        <f t="shared" si="60"/>
        <v/>
      </c>
      <c r="CL11" s="67" t="str">
        <f t="shared" si="61"/>
        <v/>
      </c>
      <c r="CN11" s="66" t="str">
        <f t="shared" si="62"/>
        <v/>
      </c>
      <c r="CO11" s="67" t="str">
        <f t="shared" si="63"/>
        <v/>
      </c>
      <c r="CQ11" s="66" t="str">
        <f t="shared" si="64"/>
        <v/>
      </c>
      <c r="CR11" s="67" t="str">
        <f t="shared" si="65"/>
        <v/>
      </c>
      <c r="CT11" s="66" t="str">
        <f t="shared" si="19"/>
        <v/>
      </c>
      <c r="CU11" s="9" t="str">
        <f t="shared" si="19"/>
        <v/>
      </c>
      <c r="CV11" s="9" t="str">
        <f t="shared" si="19"/>
        <v/>
      </c>
      <c r="CW11" s="9" t="str">
        <f t="shared" si="19"/>
        <v/>
      </c>
      <c r="CX11" s="9" t="str">
        <f t="shared" si="19"/>
        <v/>
      </c>
      <c r="CY11" s="9" t="str">
        <f t="shared" si="19"/>
        <v/>
      </c>
      <c r="CZ11" s="9" t="str">
        <f t="shared" si="19"/>
        <v/>
      </c>
      <c r="DA11" s="9" t="str">
        <f t="shared" si="19"/>
        <v/>
      </c>
      <c r="DB11" s="9" t="str">
        <f t="shared" si="19"/>
        <v/>
      </c>
      <c r="DC11" s="9" t="str">
        <f t="shared" si="19"/>
        <v/>
      </c>
      <c r="DD11" s="9" t="str">
        <f t="shared" si="19"/>
        <v/>
      </c>
      <c r="DE11" s="9" t="str">
        <f t="shared" si="19"/>
        <v/>
      </c>
      <c r="DF11" s="9" t="str">
        <f t="shared" si="19"/>
        <v/>
      </c>
      <c r="DG11" s="9" t="str">
        <f t="shared" si="19"/>
        <v/>
      </c>
      <c r="DH11" s="67" t="str">
        <f t="shared" si="19"/>
        <v/>
      </c>
      <c r="DJ11" s="66" t="str">
        <f t="shared" ref="DJ11:DJ65" si="86">IF(CT11="", "", SUMIF($BA$70:$CR$70, DJ$7, $BA11:$CR11))</f>
        <v/>
      </c>
      <c r="DK11" s="9" t="str">
        <f t="shared" si="20"/>
        <v/>
      </c>
      <c r="DL11" s="9" t="str">
        <f t="shared" si="20"/>
        <v/>
      </c>
      <c r="DM11" s="9" t="str">
        <f t="shared" si="20"/>
        <v/>
      </c>
      <c r="DN11" s="9" t="str">
        <f t="shared" si="20"/>
        <v/>
      </c>
      <c r="DO11" s="9" t="str">
        <f t="shared" si="20"/>
        <v/>
      </c>
      <c r="DP11" s="9" t="str">
        <f t="shared" si="20"/>
        <v/>
      </c>
      <c r="DQ11" s="9" t="str">
        <f t="shared" si="20"/>
        <v/>
      </c>
      <c r="DR11" s="9" t="str">
        <f t="shared" si="20"/>
        <v/>
      </c>
      <c r="DS11" s="9" t="str">
        <f t="shared" si="20"/>
        <v/>
      </c>
      <c r="DT11" s="9" t="str">
        <f t="shared" si="20"/>
        <v/>
      </c>
      <c r="DU11" s="9" t="str">
        <f t="shared" si="20"/>
        <v/>
      </c>
      <c r="DV11" s="9" t="str">
        <f t="shared" si="20"/>
        <v/>
      </c>
      <c r="DW11" s="9" t="str">
        <f t="shared" si="20"/>
        <v/>
      </c>
      <c r="DX11" s="67" t="str">
        <f t="shared" si="20"/>
        <v/>
      </c>
      <c r="DZ11" s="66" t="str">
        <f t="shared" si="66"/>
        <v/>
      </c>
      <c r="EA11" s="9" t="str">
        <f t="shared" si="21"/>
        <v/>
      </c>
      <c r="EB11" s="9" t="str">
        <f t="shared" si="22"/>
        <v/>
      </c>
      <c r="EC11" s="9" t="str">
        <f t="shared" si="23"/>
        <v/>
      </c>
      <c r="ED11" s="9" t="str">
        <f t="shared" si="24"/>
        <v/>
      </c>
      <c r="EE11" s="9" t="str">
        <f t="shared" si="25"/>
        <v/>
      </c>
      <c r="EF11" s="9" t="str">
        <f t="shared" si="26"/>
        <v/>
      </c>
      <c r="EG11" s="9" t="str">
        <f t="shared" si="27"/>
        <v/>
      </c>
      <c r="EH11" s="9" t="str">
        <f t="shared" si="28"/>
        <v/>
      </c>
      <c r="EI11" s="9" t="str">
        <f t="shared" si="29"/>
        <v/>
      </c>
      <c r="EJ11" s="9" t="str">
        <f t="shared" si="30"/>
        <v/>
      </c>
      <c r="EK11" s="9" t="str">
        <f t="shared" si="31"/>
        <v/>
      </c>
      <c r="EL11" s="9" t="str">
        <f t="shared" si="32"/>
        <v/>
      </c>
      <c r="EM11" s="9" t="str">
        <f t="shared" si="33"/>
        <v/>
      </c>
      <c r="EN11" s="67" t="str">
        <f t="shared" si="34"/>
        <v/>
      </c>
      <c r="EP11" s="66" t="str">
        <f>IF(DJ11="", "", IF(DZ11=DZ$3, 'Intro &amp; Setup'!$H$26, 0)+IF(DZ11=0, 'Intro &amp; Setup'!$H$27, 0))</f>
        <v/>
      </c>
      <c r="EQ11" s="9" t="str">
        <f>IF(DK11="", "", IF(EA11=EA$3, 'Intro &amp; Setup'!$H$26, 0)+IF(EA11=0, 'Intro &amp; Setup'!$H$27, 0))</f>
        <v/>
      </c>
      <c r="ER11" s="9" t="str">
        <f>IF(DL11="", "", IF(EB11=EB$3, 'Intro &amp; Setup'!$H$26, 0)+IF(EB11=0, 'Intro &amp; Setup'!$H$27, 0))</f>
        <v/>
      </c>
      <c r="ES11" s="9" t="str">
        <f>IF(DM11="", "", IF(EC11=EC$3, 'Intro &amp; Setup'!$H$26, 0)+IF(EC11=0, 'Intro &amp; Setup'!$H$27, 0))</f>
        <v/>
      </c>
      <c r="ET11" s="9" t="str">
        <f>IF(DN11="", "", IF(ED11=ED$3, 'Intro &amp; Setup'!$H$26, 0)+IF(ED11=0, 'Intro &amp; Setup'!$H$27, 0))</f>
        <v/>
      </c>
      <c r="EU11" s="9" t="str">
        <f>IF(DO11="", "", IF(EE11=EE$3, 'Intro &amp; Setup'!$H$26, 0)+IF(EE11=0, 'Intro &amp; Setup'!$H$27, 0))</f>
        <v/>
      </c>
      <c r="EV11" s="9" t="str">
        <f>IF(DP11="", "", IF(EF11=EF$3, 'Intro &amp; Setup'!$H$26, 0)+IF(EF11=0, 'Intro &amp; Setup'!$H$27, 0))</f>
        <v/>
      </c>
      <c r="EW11" s="9" t="str">
        <f>IF(DQ11="", "", IF(EG11=EG$3, 'Intro &amp; Setup'!$H$26, 0)+IF(EG11=0, 'Intro &amp; Setup'!$H$27, 0))</f>
        <v/>
      </c>
      <c r="EX11" s="9" t="str">
        <f>IF(DR11="", "", IF(EH11=EH$3, 'Intro &amp; Setup'!$H$26, 0)+IF(EH11=0, 'Intro &amp; Setup'!$H$27, 0))</f>
        <v/>
      </c>
      <c r="EY11" s="9" t="str">
        <f>IF(DS11="", "", IF(EI11=EI$3, 'Intro &amp; Setup'!$H$26, 0)+IF(EI11=0, 'Intro &amp; Setup'!$H$27, 0))</f>
        <v/>
      </c>
      <c r="EZ11" s="9" t="str">
        <f>IF(DT11="", "", IF(EJ11=EJ$3, 'Intro &amp; Setup'!$H$26, 0)+IF(EJ11=0, 'Intro &amp; Setup'!$H$27, 0))</f>
        <v/>
      </c>
      <c r="FA11" s="9" t="str">
        <f>IF(DU11="", "", IF(EK11=EK$3, 'Intro &amp; Setup'!$H$26, 0)+IF(EK11=0, 'Intro &amp; Setup'!$H$27, 0))</f>
        <v/>
      </c>
      <c r="FB11" s="9" t="str">
        <f>IF(DV11="", "", IF(EL11=EL$3, 'Intro &amp; Setup'!$H$26, 0)+IF(EL11=0, 'Intro &amp; Setup'!$H$27, 0))</f>
        <v/>
      </c>
      <c r="FC11" s="9" t="str">
        <f>IF(DW11="", "", IF(EM11=EM$3, 'Intro &amp; Setup'!$H$26, 0)+IF(EM11=0, 'Intro &amp; Setup'!$H$27, 0))</f>
        <v/>
      </c>
      <c r="FD11" s="67" t="str">
        <f>IF(DX11="", "", IF(EN11=EN$3, 'Intro &amp; Setup'!$H$26, 0)+IF(EN11=0, 'Intro &amp; Setup'!$H$27, 0))</f>
        <v/>
      </c>
      <c r="FF11" s="66" t="str">
        <f>IF(CT11="", "", IF(AND(CT11=$CR$5, CT11=CT$5), 'Intro &amp; Setup'!$H$29+'Intro &amp; Setup'!$H$30, IF(CT11=CT$5, 'Intro &amp; Setup'!$H$29, "")))</f>
        <v/>
      </c>
      <c r="FG11" s="9" t="str">
        <f>IF(CU11="", "", IF(AND(CU11=$CR$5, CU11=CU$5), 'Intro &amp; Setup'!$H$29+'Intro &amp; Setup'!$H$30, IF(CU11=CU$5, 'Intro &amp; Setup'!$H$29, "")))</f>
        <v/>
      </c>
      <c r="FH11" s="9" t="str">
        <f>IF(CV11="", "", IF(AND(CV11=$CR$5, CV11=CV$5), 'Intro &amp; Setup'!$H$29+'Intro &amp; Setup'!$H$30, IF(CV11=CV$5, 'Intro &amp; Setup'!$H$29, "")))</f>
        <v/>
      </c>
      <c r="FI11" s="9" t="str">
        <f>IF(CW11="", "", IF(AND(CW11=$CR$5, CW11=CW$5), 'Intro &amp; Setup'!$H$29+'Intro &amp; Setup'!$H$30, IF(CW11=CW$5, 'Intro &amp; Setup'!$H$29, "")))</f>
        <v/>
      </c>
      <c r="FJ11" s="9" t="str">
        <f>IF(CX11="", "", IF(AND(CX11=$CR$5, CX11=CX$5), 'Intro &amp; Setup'!$H$29+'Intro &amp; Setup'!$H$30, IF(CX11=CX$5, 'Intro &amp; Setup'!$H$29, "")))</f>
        <v/>
      </c>
      <c r="FK11" s="9" t="str">
        <f>IF(CY11="", "", IF(AND(CY11=$CR$5, CY11=CY$5), 'Intro &amp; Setup'!$H$29+'Intro &amp; Setup'!$H$30, IF(CY11=CY$5, 'Intro &amp; Setup'!$H$29, "")))</f>
        <v/>
      </c>
      <c r="FL11" s="9" t="str">
        <f>IF(CZ11="", "", IF(AND(CZ11=$CR$5, CZ11=CZ$5), 'Intro &amp; Setup'!$H$29+'Intro &amp; Setup'!$H$30, IF(CZ11=CZ$5, 'Intro &amp; Setup'!$H$29, "")))</f>
        <v/>
      </c>
      <c r="FM11" s="9" t="str">
        <f>IF(DA11="", "", IF(AND(DA11=$CR$5, DA11=DA$5), 'Intro &amp; Setup'!$H$29+'Intro &amp; Setup'!$H$30, IF(DA11=DA$5, 'Intro &amp; Setup'!$H$29, "")))</f>
        <v/>
      </c>
      <c r="FN11" s="9" t="str">
        <f>IF(DB11="", "", IF(AND(DB11=$CR$5, DB11=DB$5), 'Intro &amp; Setup'!$H$29+'Intro &amp; Setup'!$H$30, IF(DB11=DB$5, 'Intro &amp; Setup'!$H$29, "")))</f>
        <v/>
      </c>
      <c r="FO11" s="9" t="str">
        <f>IF(DC11="", "", IF(AND(DC11=$CR$5, DC11=DC$5), 'Intro &amp; Setup'!$H$29+'Intro &amp; Setup'!$H$30, IF(DC11=DC$5, 'Intro &amp; Setup'!$H$29, "")))</f>
        <v/>
      </c>
      <c r="FP11" s="9" t="str">
        <f>IF(DD11="", "", IF(AND(DD11=$CR$5, DD11=DD$5), 'Intro &amp; Setup'!$H$29+'Intro &amp; Setup'!$H$30, IF(DD11=DD$5, 'Intro &amp; Setup'!$H$29, "")))</f>
        <v/>
      </c>
      <c r="FQ11" s="9" t="str">
        <f>IF(DE11="", "", IF(AND(DE11=$CR$5, DE11=DE$5), 'Intro &amp; Setup'!$H$29+'Intro &amp; Setup'!$H$30, IF(DE11=DE$5, 'Intro &amp; Setup'!$H$29, "")))</f>
        <v/>
      </c>
      <c r="FR11" s="9" t="str">
        <f>IF(DF11="", "", IF(AND(DF11=$CR$5, DF11=DF$5), 'Intro &amp; Setup'!$H$29+'Intro &amp; Setup'!$H$30, IF(DF11=DF$5, 'Intro &amp; Setup'!$H$29, "")))</f>
        <v/>
      </c>
      <c r="FS11" s="9" t="str">
        <f>IF(DG11="", "", IF(AND(DG11=$CR$5, DG11=DG$5), 'Intro &amp; Setup'!$H$29+'Intro &amp; Setup'!$H$30, IF(DG11=DG$5, 'Intro &amp; Setup'!$H$29, "")))</f>
        <v/>
      </c>
      <c r="FT11" s="67" t="str">
        <f>IF(DH11="", "", IF(AND(DH11=$CR$5, DH11=DH$5), 'Intro &amp; Setup'!$H$29+'Intro &amp; Setup'!$H$30, IF(DH11=DH$5, 'Intro &amp; Setup'!$H$29, "")))</f>
        <v/>
      </c>
      <c r="FV11" s="68" t="str">
        <f t="shared" si="67"/>
        <v/>
      </c>
      <c r="FW11" s="1" t="str">
        <f t="shared" si="68"/>
        <v/>
      </c>
      <c r="FX11" s="1" t="str">
        <f t="shared" si="69"/>
        <v/>
      </c>
      <c r="FY11" s="1" t="str">
        <f t="shared" si="70"/>
        <v/>
      </c>
      <c r="FZ11" s="69" t="str">
        <f t="shared" si="71"/>
        <v/>
      </c>
      <c r="GB11" s="68" t="str">
        <f>IF(COUNTIF($DJ11:$DL11, "")&gt;0, "", IF($B11="", "", IF(FV11=FV$3, 'Intro &amp; Setup'!$H$32, 0)))</f>
        <v/>
      </c>
      <c r="GC11" s="1" t="str">
        <f>IF(COUNTIF($DM11:$DO11, "")&gt;0, "", IF($B11="", "", IF(FW11=FW$3, 'Intro &amp; Setup'!$H$32, 0)))</f>
        <v/>
      </c>
      <c r="GD11" s="1" t="str">
        <f>IF(COUNTIF($DP11:$DR11, "")&gt;0, "", IF($B11="", "", IF(FX11=FX$3, 'Intro &amp; Setup'!$H$32, 0)))</f>
        <v/>
      </c>
      <c r="GE11" s="1" t="str">
        <f>IF(COUNTIF($DS11:$DU11, "")&gt;0, "", IF($B11="", "", IF(FY11=FY$3, 'Intro &amp; Setup'!$H$32, 0)))</f>
        <v/>
      </c>
      <c r="GF11" s="69" t="str">
        <f>IF(COUNTIF($DV11:$DX11, "")&gt;0, "", IF($B11="", "", IF(FZ11=FZ$3, 'Intro &amp; Setup'!$H$32, 0)))</f>
        <v/>
      </c>
      <c r="GH11" s="66" t="str">
        <f t="shared" si="72"/>
        <v/>
      </c>
      <c r="GI11" s="9" t="str">
        <f t="shared" si="73"/>
        <v/>
      </c>
      <c r="GJ11" s="9" t="str">
        <f t="shared" si="74"/>
        <v/>
      </c>
      <c r="GK11" s="67" t="str">
        <f t="shared" si="75"/>
        <v/>
      </c>
      <c r="GM11" s="6" t="str">
        <f t="shared" si="35"/>
        <v/>
      </c>
      <c r="GO11" s="6" t="str">
        <f>IF($GM11="", "", COUNTIF($GM$8:$GM$65, "&lt;"&amp;$GM11)+1+COUNTIF($GM$8:$GM11, $GM11)-1)</f>
        <v/>
      </c>
      <c r="GQ11" s="6" t="str">
        <f t="shared" si="76"/>
        <v/>
      </c>
      <c r="GR11" s="6" t="str">
        <f>IF(GQ11="", "", COUNTIF(GQ$8:GQ$65, "&lt;"&amp;GQ11)+1+COUNTIF(GQ$8:GQ11, GQ11)-1)</f>
        <v/>
      </c>
      <c r="GS11" s="6"/>
      <c r="GU11" s="6" t="str">
        <f t="shared" si="77"/>
        <v/>
      </c>
      <c r="GV11" s="6" t="str">
        <f>IF(GU11="", "", COUNTIF(GU$8:GU$65, "&lt;"&amp;GU11)+1+COUNTIF(GU$8:GU11, GU11)-1)</f>
        <v/>
      </c>
      <c r="GY11" s="6" t="str">
        <f t="shared" si="78"/>
        <v/>
      </c>
      <c r="GZ11" s="6" t="str">
        <f>IF(GY11="", "", COUNTIF(GY$8:GY$65, "&lt;"&amp;GY11)+1+COUNTIF(GY$8:GY11, GY11)-1)</f>
        <v/>
      </c>
      <c r="HA11" s="6"/>
      <c r="HC11" s="6" t="str">
        <f t="shared" si="79"/>
        <v/>
      </c>
      <c r="HD11" s="6" t="str">
        <f>IF(HC11="", "", COUNTIF(HC$8:HC$65, "&lt;"&amp;HC11)+1+COUNTIF(HC$8:HC11, HC11)-1)</f>
        <v/>
      </c>
      <c r="HG11" s="6" t="str">
        <f t="shared" si="80"/>
        <v/>
      </c>
      <c r="HH11" s="6" t="str">
        <f>IF(HG11="", "", COUNTIF(HG$8:HG$65, "&lt;"&amp;HG11)+1+COUNTIF(HG$8:HG11, HG11)-1)</f>
        <v/>
      </c>
      <c r="HI11" s="6"/>
      <c r="HK11" s="6" t="str">
        <f t="shared" si="81"/>
        <v/>
      </c>
      <c r="HL11" s="6" t="str">
        <f>IF(HK11="", "", COUNTIF(HK$8:HK$65, "&lt;"&amp;HK11)+1+COUNTIF(HK$8:HK11, HK11)-1)</f>
        <v/>
      </c>
      <c r="HO11" s="6" t="str">
        <f t="shared" si="82"/>
        <v/>
      </c>
      <c r="HP11" s="6" t="str">
        <f>IF(HO11="", "", COUNTIF(HO$8:HO$65, "&lt;"&amp;HO11)+1+COUNTIF(HO$8:HO11, HO11)-1)</f>
        <v/>
      </c>
      <c r="HQ11" s="6"/>
      <c r="HS11" s="6" t="str">
        <f t="shared" si="83"/>
        <v/>
      </c>
      <c r="HT11" s="6" t="str">
        <f>IF(HS11="", "", COUNTIF(HS$8:HS$65, "&lt;"&amp;HS11)+1+COUNTIF(HS$8:HS11, HS11)-1)</f>
        <v/>
      </c>
      <c r="HW11" s="6" t="str">
        <f t="shared" si="84"/>
        <v/>
      </c>
      <c r="HX11" s="6" t="str">
        <f>IF(HW11="", "", COUNTIF(HW$8:HW$65, "&lt;"&amp;HW11)+1+COUNTIF(HW$8:HW11, HW11)-1)</f>
        <v/>
      </c>
      <c r="HY11" s="6"/>
      <c r="IA11" s="6" t="str">
        <f t="shared" si="85"/>
        <v/>
      </c>
      <c r="IB11" s="6" t="str">
        <f>IF(IA11="", "", COUNTIF(IA$8:IA$65, "&lt;"&amp;IA11)+1+COUNTIF(IA$8:IA11, IA11)-1)</f>
        <v/>
      </c>
    </row>
    <row r="12" spans="1:236" x14ac:dyDescent="0.25">
      <c r="A12" s="2"/>
      <c r="B12" s="19" t="str">
        <f>IF('Intro &amp; Setup'!$BV6="", "", 'Intro &amp; Setup'!$BV6)</f>
        <v/>
      </c>
      <c r="C12" s="2"/>
      <c r="D12" s="35" t="str">
        <f>IF($B12="", "", IFERROR(INDEX('Fixtures, Predictions &amp; Results'!$L$7:$GC$21, MATCH(D$70, 'Fixtures, Predictions &amp; Results'!$B$7:$B$21, 0), MATCH(CONCATENATE($B12, " - ", D$72), 'Fixtures, Predictions &amp; Results'!$L$35:$GC$35, 0)), ""))</f>
        <v/>
      </c>
      <c r="E12" s="36" t="str">
        <f>IF($B12="", "", IFERROR(INDEX('Fixtures, Predictions &amp; Results'!$L$7:$GC$21, MATCH(E$70, 'Fixtures, Predictions &amp; Results'!$B$7:$B$21, 0), MATCH(CONCATENATE($B12, " - ", E$72), 'Fixtures, Predictions &amp; Results'!$L$35:$GC$35, 0)), ""))</f>
        <v/>
      </c>
      <c r="F12" s="2"/>
      <c r="G12" s="35" t="str">
        <f>IF($B12="", "", IFERROR(INDEX('Fixtures, Predictions &amp; Results'!$L$7:$GC$21, MATCH(G$70, 'Fixtures, Predictions &amp; Results'!$B$7:$B$21, 0), MATCH(CONCATENATE($B12, " - ", G$72), 'Fixtures, Predictions &amp; Results'!$L$35:$GC$35, 0)), ""))</f>
        <v/>
      </c>
      <c r="H12" s="36" t="str">
        <f>IF($B12="", "", IFERROR(INDEX('Fixtures, Predictions &amp; Results'!$L$7:$GC$21, MATCH(H$70, 'Fixtures, Predictions &amp; Results'!$B$7:$B$21, 0), MATCH(CONCATENATE($B12, " - ", H$72), 'Fixtures, Predictions &amp; Results'!$L$35:$GC$35, 0)), ""))</f>
        <v/>
      </c>
      <c r="I12" s="2"/>
      <c r="J12" s="35" t="str">
        <f>IF($B12="", "", IFERROR(INDEX('Fixtures, Predictions &amp; Results'!$L$7:$GC$21, MATCH(J$70, 'Fixtures, Predictions &amp; Results'!$B$7:$B$21, 0), MATCH(CONCATENATE($B12, " - ", J$72), 'Fixtures, Predictions &amp; Results'!$L$35:$GC$35, 0)), ""))</f>
        <v/>
      </c>
      <c r="K12" s="36" t="str">
        <f>IF($B12="", "", IFERROR(INDEX('Fixtures, Predictions &amp; Results'!$L$7:$GC$21, MATCH(K$70, 'Fixtures, Predictions &amp; Results'!$B$7:$B$21, 0), MATCH(CONCATENATE($B12, " - ", K$72), 'Fixtures, Predictions &amp; Results'!$L$35:$GC$35, 0)), ""))</f>
        <v/>
      </c>
      <c r="L12" s="2"/>
      <c r="M12" s="35" t="str">
        <f>IF($B12="", "", IFERROR(INDEX('Fixtures, Predictions &amp; Results'!$L$7:$GC$21, MATCH(M$70, 'Fixtures, Predictions &amp; Results'!$B$7:$B$21, 0), MATCH(CONCATENATE($B12, " - ", M$72), 'Fixtures, Predictions &amp; Results'!$L$35:$GC$35, 0)), ""))</f>
        <v/>
      </c>
      <c r="N12" s="36" t="str">
        <f>IF($B12="", "", IFERROR(INDEX('Fixtures, Predictions &amp; Results'!$L$7:$GC$21, MATCH(N$70, 'Fixtures, Predictions &amp; Results'!$B$7:$B$21, 0), MATCH(CONCATENATE($B12, " - ", N$72), 'Fixtures, Predictions &amp; Results'!$L$35:$GC$35, 0)), ""))</f>
        <v/>
      </c>
      <c r="O12" s="2"/>
      <c r="P12" s="35" t="str">
        <f>IF($B12="", "", IFERROR(INDEX('Fixtures, Predictions &amp; Results'!$L$7:$GC$21, MATCH(P$70, 'Fixtures, Predictions &amp; Results'!$B$7:$B$21, 0), MATCH(CONCATENATE($B12, " - ", P$72), 'Fixtures, Predictions &amp; Results'!$L$35:$GC$35, 0)), ""))</f>
        <v/>
      </c>
      <c r="Q12" s="36" t="str">
        <f>IF($B12="", "", IFERROR(INDEX('Fixtures, Predictions &amp; Results'!$L$7:$GC$21, MATCH(Q$70, 'Fixtures, Predictions &amp; Results'!$B$7:$B$21, 0), MATCH(CONCATENATE($B12, " - ", Q$72), 'Fixtures, Predictions &amp; Results'!$L$35:$GC$35, 0)), ""))</f>
        <v/>
      </c>
      <c r="R12" s="2"/>
      <c r="S12" s="35" t="str">
        <f>IF($B12="", "", IFERROR(INDEX('Fixtures, Predictions &amp; Results'!$L$7:$GC$21, MATCH(S$70, 'Fixtures, Predictions &amp; Results'!$B$7:$B$21, 0), MATCH(CONCATENATE($B12, " - ", S$72), 'Fixtures, Predictions &amp; Results'!$L$35:$GC$35, 0)), ""))</f>
        <v/>
      </c>
      <c r="T12" s="36" t="str">
        <f>IF($B12="", "", IFERROR(INDEX('Fixtures, Predictions &amp; Results'!$L$7:$GC$21, MATCH(T$70, 'Fixtures, Predictions &amp; Results'!$B$7:$B$21, 0), MATCH(CONCATENATE($B12, " - ", T$72), 'Fixtures, Predictions &amp; Results'!$L$35:$GC$35, 0)), ""))</f>
        <v/>
      </c>
      <c r="U12" s="2"/>
      <c r="V12" s="35" t="str">
        <f>IF($B12="", "", IFERROR(INDEX('Fixtures, Predictions &amp; Results'!$L$7:$GC$21, MATCH(V$70, 'Fixtures, Predictions &amp; Results'!$B$7:$B$21, 0), MATCH(CONCATENATE($B12, " - ", V$72), 'Fixtures, Predictions &amp; Results'!$L$35:$GC$35, 0)), ""))</f>
        <v/>
      </c>
      <c r="W12" s="36" t="str">
        <f>IF($B12="", "", IFERROR(INDEX('Fixtures, Predictions &amp; Results'!$L$7:$GC$21, MATCH(W$70, 'Fixtures, Predictions &amp; Results'!$B$7:$B$21, 0), MATCH(CONCATENATE($B12, " - ", W$72), 'Fixtures, Predictions &amp; Results'!$L$35:$GC$35, 0)), ""))</f>
        <v/>
      </c>
      <c r="X12" s="2"/>
      <c r="Y12" s="35" t="str">
        <f>IF($B12="", "", IFERROR(INDEX('Fixtures, Predictions &amp; Results'!$L$7:$GC$21, MATCH(Y$70, 'Fixtures, Predictions &amp; Results'!$B$7:$B$21, 0), MATCH(CONCATENATE($B12, " - ", Y$72), 'Fixtures, Predictions &amp; Results'!$L$35:$GC$35, 0)), ""))</f>
        <v/>
      </c>
      <c r="Z12" s="36" t="str">
        <f>IF($B12="", "", IFERROR(INDEX('Fixtures, Predictions &amp; Results'!$L$7:$GC$21, MATCH(Z$70, 'Fixtures, Predictions &amp; Results'!$B$7:$B$21, 0), MATCH(CONCATENATE($B12, " - ", Z$72), 'Fixtures, Predictions &amp; Results'!$L$35:$GC$35, 0)), ""))</f>
        <v/>
      </c>
      <c r="AA12" s="2"/>
      <c r="AB12" s="35" t="str">
        <f>IF($B12="", "", IFERROR(INDEX('Fixtures, Predictions &amp; Results'!$L$7:$GC$21, MATCH(AB$70, 'Fixtures, Predictions &amp; Results'!$B$7:$B$21, 0), MATCH(CONCATENATE($B12, " - ", AB$72), 'Fixtures, Predictions &amp; Results'!$L$35:$GC$35, 0)), ""))</f>
        <v/>
      </c>
      <c r="AC12" s="36" t="str">
        <f>IF($B12="", "", IFERROR(INDEX('Fixtures, Predictions &amp; Results'!$L$7:$GC$21, MATCH(AC$70, 'Fixtures, Predictions &amp; Results'!$B$7:$B$21, 0), MATCH(CONCATENATE($B12, " - ", AC$72), 'Fixtures, Predictions &amp; Results'!$L$35:$GC$35, 0)), ""))</f>
        <v/>
      </c>
      <c r="AD12" s="2"/>
      <c r="AE12" s="35" t="str">
        <f>IF($B12="", "", IFERROR(INDEX('Fixtures, Predictions &amp; Results'!$L$7:$GC$21, MATCH(AE$70, 'Fixtures, Predictions &amp; Results'!$B$7:$B$21, 0), MATCH(CONCATENATE($B12, " - ", AE$72), 'Fixtures, Predictions &amp; Results'!$L$35:$GC$35, 0)), ""))</f>
        <v/>
      </c>
      <c r="AF12" s="36" t="str">
        <f>IF($B12="", "", IFERROR(INDEX('Fixtures, Predictions &amp; Results'!$L$7:$GC$21, MATCH(AF$70, 'Fixtures, Predictions &amp; Results'!$B$7:$B$21, 0), MATCH(CONCATENATE($B12, " - ", AF$72), 'Fixtures, Predictions &amp; Results'!$L$35:$GC$35, 0)), ""))</f>
        <v/>
      </c>
      <c r="AG12" s="2"/>
      <c r="AH12" s="35" t="str">
        <f>IF($B12="", "", IFERROR(INDEX('Fixtures, Predictions &amp; Results'!$L$7:$GC$21, MATCH(AH$70, 'Fixtures, Predictions &amp; Results'!$B$7:$B$21, 0), MATCH(CONCATENATE($B12, " - ", AH$72), 'Fixtures, Predictions &amp; Results'!$L$35:$GC$35, 0)), ""))</f>
        <v/>
      </c>
      <c r="AI12" s="36" t="str">
        <f>IF($B12="", "", IFERROR(INDEX('Fixtures, Predictions &amp; Results'!$L$7:$GC$21, MATCH(AI$70, 'Fixtures, Predictions &amp; Results'!$B$7:$B$21, 0), MATCH(CONCATENATE($B12, " - ", AI$72), 'Fixtures, Predictions &amp; Results'!$L$35:$GC$35, 0)), ""))</f>
        <v/>
      </c>
      <c r="AJ12" s="2"/>
      <c r="AK12" s="35" t="str">
        <f>IF($B12="", "", IFERROR(INDEX('Fixtures, Predictions &amp; Results'!$L$7:$GC$21, MATCH(AK$70, 'Fixtures, Predictions &amp; Results'!$B$7:$B$21, 0), MATCH(CONCATENATE($B12, " - ", AK$72), 'Fixtures, Predictions &amp; Results'!$L$35:$GC$35, 0)), ""))</f>
        <v/>
      </c>
      <c r="AL12" s="36" t="str">
        <f>IF($B12="", "", IFERROR(INDEX('Fixtures, Predictions &amp; Results'!$L$7:$GC$21, MATCH(AL$70, 'Fixtures, Predictions &amp; Results'!$B$7:$B$21, 0), MATCH(CONCATENATE($B12, " - ", AL$72), 'Fixtures, Predictions &amp; Results'!$L$35:$GC$35, 0)), ""))</f>
        <v/>
      </c>
      <c r="AM12" s="2"/>
      <c r="AN12" s="35" t="str">
        <f>IF($B12="", "", IFERROR(INDEX('Fixtures, Predictions &amp; Results'!$L$7:$GC$21, MATCH(AN$70, 'Fixtures, Predictions &amp; Results'!$B$7:$B$21, 0), MATCH(CONCATENATE($B12, " - ", AN$72), 'Fixtures, Predictions &amp; Results'!$L$35:$GC$35, 0)), ""))</f>
        <v/>
      </c>
      <c r="AO12" s="36" t="str">
        <f>IF($B12="", "", IFERROR(INDEX('Fixtures, Predictions &amp; Results'!$L$7:$GC$21, MATCH(AO$70, 'Fixtures, Predictions &amp; Results'!$B$7:$B$21, 0), MATCH(CONCATENATE($B12, " - ", AO$72), 'Fixtures, Predictions &amp; Results'!$L$35:$GC$35, 0)), ""))</f>
        <v/>
      </c>
      <c r="AP12" s="2"/>
      <c r="AQ12" s="35" t="str">
        <f>IF($B12="", "", IFERROR(INDEX('Fixtures, Predictions &amp; Results'!$L$7:$GC$21, MATCH(AQ$70, 'Fixtures, Predictions &amp; Results'!$B$7:$B$21, 0), MATCH(CONCATENATE($B12, " - ", AQ$72), 'Fixtures, Predictions &amp; Results'!$L$35:$GC$35, 0)), ""))</f>
        <v/>
      </c>
      <c r="AR12" s="36" t="str">
        <f>IF($B12="", "", IFERROR(INDEX('Fixtures, Predictions &amp; Results'!$L$7:$GC$21, MATCH(AR$70, 'Fixtures, Predictions &amp; Results'!$B$7:$B$21, 0), MATCH(CONCATENATE($B12, " - ", AR$72), 'Fixtures, Predictions &amp; Results'!$L$35:$GC$35, 0)), ""))</f>
        <v/>
      </c>
      <c r="AS12" s="2"/>
      <c r="AT12" s="35" t="str">
        <f>IF($B12="", "", IFERROR(INDEX('Fixtures, Predictions &amp; Results'!$L$7:$GC$21, MATCH(AT$70, 'Fixtures, Predictions &amp; Results'!$B$7:$B$21, 0), MATCH(CONCATENATE($B12, " - ", AT$72), 'Fixtures, Predictions &amp; Results'!$L$35:$GC$35, 0)), ""))</f>
        <v/>
      </c>
      <c r="AU12" s="36" t="str">
        <f>IF($B12="", "", IFERROR(INDEX('Fixtures, Predictions &amp; Results'!$L$7:$GC$21, MATCH(AU$70, 'Fixtures, Predictions &amp; Results'!$B$7:$B$21, 0), MATCH(CONCATENATE($B12, " - ", AU$72), 'Fixtures, Predictions &amp; Results'!$L$35:$GC$35, 0)), ""))</f>
        <v/>
      </c>
      <c r="AV12" s="2"/>
      <c r="BA12" s="66" t="str">
        <f t="shared" si="36"/>
        <v/>
      </c>
      <c r="BB12" s="67" t="str">
        <f t="shared" si="37"/>
        <v/>
      </c>
      <c r="BD12" s="66" t="str">
        <f t="shared" si="38"/>
        <v/>
      </c>
      <c r="BE12" s="67" t="str">
        <f t="shared" si="39"/>
        <v/>
      </c>
      <c r="BG12" s="66" t="str">
        <f t="shared" si="40"/>
        <v/>
      </c>
      <c r="BH12" s="67" t="str">
        <f t="shared" si="41"/>
        <v/>
      </c>
      <c r="BJ12" s="66" t="str">
        <f t="shared" si="42"/>
        <v/>
      </c>
      <c r="BK12" s="67" t="str">
        <f t="shared" si="43"/>
        <v/>
      </c>
      <c r="BM12" s="66" t="str">
        <f t="shared" si="44"/>
        <v/>
      </c>
      <c r="BN12" s="67" t="str">
        <f t="shared" si="45"/>
        <v/>
      </c>
      <c r="BP12" s="66" t="str">
        <f t="shared" si="46"/>
        <v/>
      </c>
      <c r="BQ12" s="67" t="str">
        <f t="shared" si="47"/>
        <v/>
      </c>
      <c r="BS12" s="66" t="str">
        <f t="shared" si="48"/>
        <v/>
      </c>
      <c r="BT12" s="67" t="str">
        <f t="shared" si="49"/>
        <v/>
      </c>
      <c r="BV12" s="66" t="str">
        <f t="shared" si="50"/>
        <v/>
      </c>
      <c r="BW12" s="67" t="str">
        <f t="shared" si="51"/>
        <v/>
      </c>
      <c r="BY12" s="66" t="str">
        <f t="shared" si="52"/>
        <v/>
      </c>
      <c r="BZ12" s="67" t="str">
        <f t="shared" si="53"/>
        <v/>
      </c>
      <c r="CB12" s="66" t="str">
        <f t="shared" si="54"/>
        <v/>
      </c>
      <c r="CC12" s="67" t="str">
        <f t="shared" si="55"/>
        <v/>
      </c>
      <c r="CE12" s="66" t="str">
        <f t="shared" si="56"/>
        <v/>
      </c>
      <c r="CF12" s="67" t="str">
        <f t="shared" si="57"/>
        <v/>
      </c>
      <c r="CH12" s="66" t="str">
        <f t="shared" si="58"/>
        <v/>
      </c>
      <c r="CI12" s="67" t="str">
        <f t="shared" si="59"/>
        <v/>
      </c>
      <c r="CK12" s="66" t="str">
        <f t="shared" si="60"/>
        <v/>
      </c>
      <c r="CL12" s="67" t="str">
        <f t="shared" si="61"/>
        <v/>
      </c>
      <c r="CN12" s="66" t="str">
        <f t="shared" si="62"/>
        <v/>
      </c>
      <c r="CO12" s="67" t="str">
        <f t="shared" si="63"/>
        <v/>
      </c>
      <c r="CQ12" s="66" t="str">
        <f t="shared" si="64"/>
        <v/>
      </c>
      <c r="CR12" s="67" t="str">
        <f t="shared" si="65"/>
        <v/>
      </c>
      <c r="CT12" s="66" t="str">
        <f t="shared" si="19"/>
        <v/>
      </c>
      <c r="CU12" s="9" t="str">
        <f t="shared" si="19"/>
        <v/>
      </c>
      <c r="CV12" s="9" t="str">
        <f t="shared" si="19"/>
        <v/>
      </c>
      <c r="CW12" s="9" t="str">
        <f t="shared" si="19"/>
        <v/>
      </c>
      <c r="CX12" s="9" t="str">
        <f t="shared" si="19"/>
        <v/>
      </c>
      <c r="CY12" s="9" t="str">
        <f t="shared" si="19"/>
        <v/>
      </c>
      <c r="CZ12" s="9" t="str">
        <f t="shared" si="19"/>
        <v/>
      </c>
      <c r="DA12" s="9" t="str">
        <f t="shared" si="19"/>
        <v/>
      </c>
      <c r="DB12" s="9" t="str">
        <f t="shared" si="19"/>
        <v/>
      </c>
      <c r="DC12" s="9" t="str">
        <f t="shared" si="19"/>
        <v/>
      </c>
      <c r="DD12" s="9" t="str">
        <f t="shared" si="19"/>
        <v/>
      </c>
      <c r="DE12" s="9" t="str">
        <f t="shared" si="19"/>
        <v/>
      </c>
      <c r="DF12" s="9" t="str">
        <f t="shared" si="19"/>
        <v/>
      </c>
      <c r="DG12" s="9" t="str">
        <f t="shared" si="19"/>
        <v/>
      </c>
      <c r="DH12" s="67" t="str">
        <f t="shared" si="19"/>
        <v/>
      </c>
      <c r="DJ12" s="66" t="str">
        <f t="shared" si="86"/>
        <v/>
      </c>
      <c r="DK12" s="9" t="str">
        <f t="shared" si="20"/>
        <v/>
      </c>
      <c r="DL12" s="9" t="str">
        <f t="shared" si="20"/>
        <v/>
      </c>
      <c r="DM12" s="9" t="str">
        <f t="shared" si="20"/>
        <v/>
      </c>
      <c r="DN12" s="9" t="str">
        <f t="shared" si="20"/>
        <v/>
      </c>
      <c r="DO12" s="9" t="str">
        <f t="shared" si="20"/>
        <v/>
      </c>
      <c r="DP12" s="9" t="str">
        <f t="shared" si="20"/>
        <v/>
      </c>
      <c r="DQ12" s="9" t="str">
        <f t="shared" si="20"/>
        <v/>
      </c>
      <c r="DR12" s="9" t="str">
        <f t="shared" si="20"/>
        <v/>
      </c>
      <c r="DS12" s="9" t="str">
        <f t="shared" si="20"/>
        <v/>
      </c>
      <c r="DT12" s="9" t="str">
        <f t="shared" si="20"/>
        <v/>
      </c>
      <c r="DU12" s="9" t="str">
        <f t="shared" si="20"/>
        <v/>
      </c>
      <c r="DV12" s="9" t="str">
        <f t="shared" si="20"/>
        <v/>
      </c>
      <c r="DW12" s="9" t="str">
        <f t="shared" si="20"/>
        <v/>
      </c>
      <c r="DX12" s="67" t="str">
        <f t="shared" si="20"/>
        <v/>
      </c>
      <c r="DZ12" s="66" t="str">
        <f t="shared" si="66"/>
        <v/>
      </c>
      <c r="EA12" s="9" t="str">
        <f t="shared" si="21"/>
        <v/>
      </c>
      <c r="EB12" s="9" t="str">
        <f t="shared" si="22"/>
        <v/>
      </c>
      <c r="EC12" s="9" t="str">
        <f t="shared" si="23"/>
        <v/>
      </c>
      <c r="ED12" s="9" t="str">
        <f t="shared" si="24"/>
        <v/>
      </c>
      <c r="EE12" s="9" t="str">
        <f t="shared" si="25"/>
        <v/>
      </c>
      <c r="EF12" s="9" t="str">
        <f t="shared" si="26"/>
        <v/>
      </c>
      <c r="EG12" s="9" t="str">
        <f t="shared" si="27"/>
        <v/>
      </c>
      <c r="EH12" s="9" t="str">
        <f t="shared" si="28"/>
        <v/>
      </c>
      <c r="EI12" s="9" t="str">
        <f t="shared" si="29"/>
        <v/>
      </c>
      <c r="EJ12" s="9" t="str">
        <f t="shared" si="30"/>
        <v/>
      </c>
      <c r="EK12" s="9" t="str">
        <f t="shared" si="31"/>
        <v/>
      </c>
      <c r="EL12" s="9" t="str">
        <f t="shared" si="32"/>
        <v/>
      </c>
      <c r="EM12" s="9" t="str">
        <f t="shared" si="33"/>
        <v/>
      </c>
      <c r="EN12" s="67" t="str">
        <f t="shared" si="34"/>
        <v/>
      </c>
      <c r="EP12" s="66" t="str">
        <f>IF(DJ12="", "", IF(DZ12=DZ$3, 'Intro &amp; Setup'!$H$26, 0)+IF(DZ12=0, 'Intro &amp; Setup'!$H$27, 0))</f>
        <v/>
      </c>
      <c r="EQ12" s="9" t="str">
        <f>IF(DK12="", "", IF(EA12=EA$3, 'Intro &amp; Setup'!$H$26, 0)+IF(EA12=0, 'Intro &amp; Setup'!$H$27, 0))</f>
        <v/>
      </c>
      <c r="ER12" s="9" t="str">
        <f>IF(DL12="", "", IF(EB12=EB$3, 'Intro &amp; Setup'!$H$26, 0)+IF(EB12=0, 'Intro &amp; Setup'!$H$27, 0))</f>
        <v/>
      </c>
      <c r="ES12" s="9" t="str">
        <f>IF(DM12="", "", IF(EC12=EC$3, 'Intro &amp; Setup'!$H$26, 0)+IF(EC12=0, 'Intro &amp; Setup'!$H$27, 0))</f>
        <v/>
      </c>
      <c r="ET12" s="9" t="str">
        <f>IF(DN12="", "", IF(ED12=ED$3, 'Intro &amp; Setup'!$H$26, 0)+IF(ED12=0, 'Intro &amp; Setup'!$H$27, 0))</f>
        <v/>
      </c>
      <c r="EU12" s="9" t="str">
        <f>IF(DO12="", "", IF(EE12=EE$3, 'Intro &amp; Setup'!$H$26, 0)+IF(EE12=0, 'Intro &amp; Setup'!$H$27, 0))</f>
        <v/>
      </c>
      <c r="EV12" s="9" t="str">
        <f>IF(DP12="", "", IF(EF12=EF$3, 'Intro &amp; Setup'!$H$26, 0)+IF(EF12=0, 'Intro &amp; Setup'!$H$27, 0))</f>
        <v/>
      </c>
      <c r="EW12" s="9" t="str">
        <f>IF(DQ12="", "", IF(EG12=EG$3, 'Intro &amp; Setup'!$H$26, 0)+IF(EG12=0, 'Intro &amp; Setup'!$H$27, 0))</f>
        <v/>
      </c>
      <c r="EX12" s="9" t="str">
        <f>IF(DR12="", "", IF(EH12=EH$3, 'Intro &amp; Setup'!$H$26, 0)+IF(EH12=0, 'Intro &amp; Setup'!$H$27, 0))</f>
        <v/>
      </c>
      <c r="EY12" s="9" t="str">
        <f>IF(DS12="", "", IF(EI12=EI$3, 'Intro &amp; Setup'!$H$26, 0)+IF(EI12=0, 'Intro &amp; Setup'!$H$27, 0))</f>
        <v/>
      </c>
      <c r="EZ12" s="9" t="str">
        <f>IF(DT12="", "", IF(EJ12=EJ$3, 'Intro &amp; Setup'!$H$26, 0)+IF(EJ12=0, 'Intro &amp; Setup'!$H$27, 0))</f>
        <v/>
      </c>
      <c r="FA12" s="9" t="str">
        <f>IF(DU12="", "", IF(EK12=EK$3, 'Intro &amp; Setup'!$H$26, 0)+IF(EK12=0, 'Intro &amp; Setup'!$H$27, 0))</f>
        <v/>
      </c>
      <c r="FB12" s="9" t="str">
        <f>IF(DV12="", "", IF(EL12=EL$3, 'Intro &amp; Setup'!$H$26, 0)+IF(EL12=0, 'Intro &amp; Setup'!$H$27, 0))</f>
        <v/>
      </c>
      <c r="FC12" s="9" t="str">
        <f>IF(DW12="", "", IF(EM12=EM$3, 'Intro &amp; Setup'!$H$26, 0)+IF(EM12=0, 'Intro &amp; Setup'!$H$27, 0))</f>
        <v/>
      </c>
      <c r="FD12" s="67" t="str">
        <f>IF(DX12="", "", IF(EN12=EN$3, 'Intro &amp; Setup'!$H$26, 0)+IF(EN12=0, 'Intro &amp; Setup'!$H$27, 0))</f>
        <v/>
      </c>
      <c r="FF12" s="66" t="str">
        <f>IF(CT12="", "", IF(AND(CT12=$CR$5, CT12=CT$5), 'Intro &amp; Setup'!$H$29+'Intro &amp; Setup'!$H$30, IF(CT12=CT$5, 'Intro &amp; Setup'!$H$29, "")))</f>
        <v/>
      </c>
      <c r="FG12" s="9" t="str">
        <f>IF(CU12="", "", IF(AND(CU12=$CR$5, CU12=CU$5), 'Intro &amp; Setup'!$H$29+'Intro &amp; Setup'!$H$30, IF(CU12=CU$5, 'Intro &amp; Setup'!$H$29, "")))</f>
        <v/>
      </c>
      <c r="FH12" s="9" t="str">
        <f>IF(CV12="", "", IF(AND(CV12=$CR$5, CV12=CV$5), 'Intro &amp; Setup'!$H$29+'Intro &amp; Setup'!$H$30, IF(CV12=CV$5, 'Intro &amp; Setup'!$H$29, "")))</f>
        <v/>
      </c>
      <c r="FI12" s="9" t="str">
        <f>IF(CW12="", "", IF(AND(CW12=$CR$5, CW12=CW$5), 'Intro &amp; Setup'!$H$29+'Intro &amp; Setup'!$H$30, IF(CW12=CW$5, 'Intro &amp; Setup'!$H$29, "")))</f>
        <v/>
      </c>
      <c r="FJ12" s="9" t="str">
        <f>IF(CX12="", "", IF(AND(CX12=$CR$5, CX12=CX$5), 'Intro &amp; Setup'!$H$29+'Intro &amp; Setup'!$H$30, IF(CX12=CX$5, 'Intro &amp; Setup'!$H$29, "")))</f>
        <v/>
      </c>
      <c r="FK12" s="9" t="str">
        <f>IF(CY12="", "", IF(AND(CY12=$CR$5, CY12=CY$5), 'Intro &amp; Setup'!$H$29+'Intro &amp; Setup'!$H$30, IF(CY12=CY$5, 'Intro &amp; Setup'!$H$29, "")))</f>
        <v/>
      </c>
      <c r="FL12" s="9" t="str">
        <f>IF(CZ12="", "", IF(AND(CZ12=$CR$5, CZ12=CZ$5), 'Intro &amp; Setup'!$H$29+'Intro &amp; Setup'!$H$30, IF(CZ12=CZ$5, 'Intro &amp; Setup'!$H$29, "")))</f>
        <v/>
      </c>
      <c r="FM12" s="9" t="str">
        <f>IF(DA12="", "", IF(AND(DA12=$CR$5, DA12=DA$5), 'Intro &amp; Setup'!$H$29+'Intro &amp; Setup'!$H$30, IF(DA12=DA$5, 'Intro &amp; Setup'!$H$29, "")))</f>
        <v/>
      </c>
      <c r="FN12" s="9" t="str">
        <f>IF(DB12="", "", IF(AND(DB12=$CR$5, DB12=DB$5), 'Intro &amp; Setup'!$H$29+'Intro &amp; Setup'!$H$30, IF(DB12=DB$5, 'Intro &amp; Setup'!$H$29, "")))</f>
        <v/>
      </c>
      <c r="FO12" s="9" t="str">
        <f>IF(DC12="", "", IF(AND(DC12=$CR$5, DC12=DC$5), 'Intro &amp; Setup'!$H$29+'Intro &amp; Setup'!$H$30, IF(DC12=DC$5, 'Intro &amp; Setup'!$H$29, "")))</f>
        <v/>
      </c>
      <c r="FP12" s="9" t="str">
        <f>IF(DD12="", "", IF(AND(DD12=$CR$5, DD12=DD$5), 'Intro &amp; Setup'!$H$29+'Intro &amp; Setup'!$H$30, IF(DD12=DD$5, 'Intro &amp; Setup'!$H$29, "")))</f>
        <v/>
      </c>
      <c r="FQ12" s="9" t="str">
        <f>IF(DE12="", "", IF(AND(DE12=$CR$5, DE12=DE$5), 'Intro &amp; Setup'!$H$29+'Intro &amp; Setup'!$H$30, IF(DE12=DE$5, 'Intro &amp; Setup'!$H$29, "")))</f>
        <v/>
      </c>
      <c r="FR12" s="9" t="str">
        <f>IF(DF12="", "", IF(AND(DF12=$CR$5, DF12=DF$5), 'Intro &amp; Setup'!$H$29+'Intro &amp; Setup'!$H$30, IF(DF12=DF$5, 'Intro &amp; Setup'!$H$29, "")))</f>
        <v/>
      </c>
      <c r="FS12" s="9" t="str">
        <f>IF(DG12="", "", IF(AND(DG12=$CR$5, DG12=DG$5), 'Intro &amp; Setup'!$H$29+'Intro &amp; Setup'!$H$30, IF(DG12=DG$5, 'Intro &amp; Setup'!$H$29, "")))</f>
        <v/>
      </c>
      <c r="FT12" s="67" t="str">
        <f>IF(DH12="", "", IF(AND(DH12=$CR$5, DH12=DH$5), 'Intro &amp; Setup'!$H$29+'Intro &amp; Setup'!$H$30, IF(DH12=DH$5, 'Intro &amp; Setup'!$H$29, "")))</f>
        <v/>
      </c>
      <c r="FV12" s="68" t="str">
        <f t="shared" si="67"/>
        <v/>
      </c>
      <c r="FW12" s="1" t="str">
        <f t="shared" si="68"/>
        <v/>
      </c>
      <c r="FX12" s="1" t="str">
        <f t="shared" si="69"/>
        <v/>
      </c>
      <c r="FY12" s="1" t="str">
        <f t="shared" si="70"/>
        <v/>
      </c>
      <c r="FZ12" s="69" t="str">
        <f t="shared" si="71"/>
        <v/>
      </c>
      <c r="GB12" s="68" t="str">
        <f>IF(COUNTIF($DJ12:$DL12, "")&gt;0, "", IF($B12="", "", IF(FV12=FV$3, 'Intro &amp; Setup'!$H$32, 0)))</f>
        <v/>
      </c>
      <c r="GC12" s="1" t="str">
        <f>IF(COUNTIF($DM12:$DO12, "")&gt;0, "", IF($B12="", "", IF(FW12=FW$3, 'Intro &amp; Setup'!$H$32, 0)))</f>
        <v/>
      </c>
      <c r="GD12" s="1" t="str">
        <f>IF(COUNTIF($DP12:$DR12, "")&gt;0, "", IF($B12="", "", IF(FX12=FX$3, 'Intro &amp; Setup'!$H$32, 0)))</f>
        <v/>
      </c>
      <c r="GE12" s="1" t="str">
        <f>IF(COUNTIF($DS12:$DU12, "")&gt;0, "", IF($B12="", "", IF(FY12=FY$3, 'Intro &amp; Setup'!$H$32, 0)))</f>
        <v/>
      </c>
      <c r="GF12" s="69" t="str">
        <f>IF(COUNTIF($DV12:$DX12, "")&gt;0, "", IF($B12="", "", IF(FZ12=FZ$3, 'Intro &amp; Setup'!$H$32, 0)))</f>
        <v/>
      </c>
      <c r="GH12" s="66" t="str">
        <f t="shared" si="72"/>
        <v/>
      </c>
      <c r="GI12" s="9" t="str">
        <f t="shared" si="73"/>
        <v/>
      </c>
      <c r="GJ12" s="9" t="str">
        <f t="shared" si="74"/>
        <v/>
      </c>
      <c r="GK12" s="67" t="str">
        <f t="shared" si="75"/>
        <v/>
      </c>
      <c r="GM12" s="6" t="str">
        <f t="shared" si="35"/>
        <v/>
      </c>
      <c r="GO12" s="6" t="str">
        <f>IF($GM12="", "", COUNTIF($GM$8:$GM$65, "&lt;"&amp;$GM12)+1+COUNTIF($GM$8:$GM12, $GM12)-1)</f>
        <v/>
      </c>
      <c r="GQ12" s="6" t="str">
        <f t="shared" si="76"/>
        <v/>
      </c>
      <c r="GR12" s="6" t="str">
        <f>IF(GQ12="", "", COUNTIF(GQ$8:GQ$65, "&lt;"&amp;GQ12)+1+COUNTIF(GQ$8:GQ12, GQ12)-1)</f>
        <v/>
      </c>
      <c r="GS12" s="6"/>
      <c r="GU12" s="6" t="str">
        <f t="shared" si="77"/>
        <v/>
      </c>
      <c r="GV12" s="6" t="str">
        <f>IF(GU12="", "", COUNTIF(GU$8:GU$65, "&lt;"&amp;GU12)+1+COUNTIF(GU$8:GU12, GU12)-1)</f>
        <v/>
      </c>
      <c r="GY12" s="6" t="str">
        <f t="shared" si="78"/>
        <v/>
      </c>
      <c r="GZ12" s="6" t="str">
        <f>IF(GY12="", "", COUNTIF(GY$8:GY$65, "&lt;"&amp;GY12)+1+COUNTIF(GY$8:GY12, GY12)-1)</f>
        <v/>
      </c>
      <c r="HA12" s="6"/>
      <c r="HC12" s="6" t="str">
        <f t="shared" si="79"/>
        <v/>
      </c>
      <c r="HD12" s="6" t="str">
        <f>IF(HC12="", "", COUNTIF(HC$8:HC$65, "&lt;"&amp;HC12)+1+COUNTIF(HC$8:HC12, HC12)-1)</f>
        <v/>
      </c>
      <c r="HG12" s="6" t="str">
        <f t="shared" si="80"/>
        <v/>
      </c>
      <c r="HH12" s="6" t="str">
        <f>IF(HG12="", "", COUNTIF(HG$8:HG$65, "&lt;"&amp;HG12)+1+COUNTIF(HG$8:HG12, HG12)-1)</f>
        <v/>
      </c>
      <c r="HI12" s="6"/>
      <c r="HK12" s="6" t="str">
        <f t="shared" si="81"/>
        <v/>
      </c>
      <c r="HL12" s="6" t="str">
        <f>IF(HK12="", "", COUNTIF(HK$8:HK$65, "&lt;"&amp;HK12)+1+COUNTIF(HK$8:HK12, HK12)-1)</f>
        <v/>
      </c>
      <c r="HO12" s="6" t="str">
        <f t="shared" si="82"/>
        <v/>
      </c>
      <c r="HP12" s="6" t="str">
        <f>IF(HO12="", "", COUNTIF(HO$8:HO$65, "&lt;"&amp;HO12)+1+COUNTIF(HO$8:HO12, HO12)-1)</f>
        <v/>
      </c>
      <c r="HQ12" s="6"/>
      <c r="HS12" s="6" t="str">
        <f t="shared" si="83"/>
        <v/>
      </c>
      <c r="HT12" s="6" t="str">
        <f>IF(HS12="", "", COUNTIF(HS$8:HS$65, "&lt;"&amp;HS12)+1+COUNTIF(HS$8:HS12, HS12)-1)</f>
        <v/>
      </c>
      <c r="HW12" s="6" t="str">
        <f t="shared" si="84"/>
        <v/>
      </c>
      <c r="HX12" s="6" t="str">
        <f>IF(HW12="", "", COUNTIF(HW$8:HW$65, "&lt;"&amp;HW12)+1+COUNTIF(HW$8:HW12, HW12)-1)</f>
        <v/>
      </c>
      <c r="HY12" s="6"/>
      <c r="IA12" s="6" t="str">
        <f t="shared" si="85"/>
        <v/>
      </c>
      <c r="IB12" s="6" t="str">
        <f>IF(IA12="", "", COUNTIF(IA$8:IA$65, "&lt;"&amp;IA12)+1+COUNTIF(IA$8:IA12, IA12)-1)</f>
        <v/>
      </c>
    </row>
    <row r="13" spans="1:236" x14ac:dyDescent="0.25">
      <c r="A13" s="2"/>
      <c r="B13" s="19" t="str">
        <f>IF('Intro &amp; Setup'!$BV7="", "", 'Intro &amp; Setup'!$BV7)</f>
        <v/>
      </c>
      <c r="C13" s="2"/>
      <c r="D13" s="35" t="str">
        <f>IF($B13="", "", IFERROR(INDEX('Fixtures, Predictions &amp; Results'!$L$7:$GC$21, MATCH(D$70, 'Fixtures, Predictions &amp; Results'!$B$7:$B$21, 0), MATCH(CONCATENATE($B13, " - ", D$72), 'Fixtures, Predictions &amp; Results'!$L$35:$GC$35, 0)), ""))</f>
        <v/>
      </c>
      <c r="E13" s="36" t="str">
        <f>IF($B13="", "", IFERROR(INDEX('Fixtures, Predictions &amp; Results'!$L$7:$GC$21, MATCH(E$70, 'Fixtures, Predictions &amp; Results'!$B$7:$B$21, 0), MATCH(CONCATENATE($B13, " - ", E$72), 'Fixtures, Predictions &amp; Results'!$L$35:$GC$35, 0)), ""))</f>
        <v/>
      </c>
      <c r="F13" s="2"/>
      <c r="G13" s="35" t="str">
        <f>IF($B13="", "", IFERROR(INDEX('Fixtures, Predictions &amp; Results'!$L$7:$GC$21, MATCH(G$70, 'Fixtures, Predictions &amp; Results'!$B$7:$B$21, 0), MATCH(CONCATENATE($B13, " - ", G$72), 'Fixtures, Predictions &amp; Results'!$L$35:$GC$35, 0)), ""))</f>
        <v/>
      </c>
      <c r="H13" s="36" t="str">
        <f>IF($B13="", "", IFERROR(INDEX('Fixtures, Predictions &amp; Results'!$L$7:$GC$21, MATCH(H$70, 'Fixtures, Predictions &amp; Results'!$B$7:$B$21, 0), MATCH(CONCATENATE($B13, " - ", H$72), 'Fixtures, Predictions &amp; Results'!$L$35:$GC$35, 0)), ""))</f>
        <v/>
      </c>
      <c r="I13" s="2"/>
      <c r="J13" s="35" t="str">
        <f>IF($B13="", "", IFERROR(INDEX('Fixtures, Predictions &amp; Results'!$L$7:$GC$21, MATCH(J$70, 'Fixtures, Predictions &amp; Results'!$B$7:$B$21, 0), MATCH(CONCATENATE($B13, " - ", J$72), 'Fixtures, Predictions &amp; Results'!$L$35:$GC$35, 0)), ""))</f>
        <v/>
      </c>
      <c r="K13" s="36" t="str">
        <f>IF($B13="", "", IFERROR(INDEX('Fixtures, Predictions &amp; Results'!$L$7:$GC$21, MATCH(K$70, 'Fixtures, Predictions &amp; Results'!$B$7:$B$21, 0), MATCH(CONCATENATE($B13, " - ", K$72), 'Fixtures, Predictions &amp; Results'!$L$35:$GC$35, 0)), ""))</f>
        <v/>
      </c>
      <c r="L13" s="2"/>
      <c r="M13" s="35" t="str">
        <f>IF($B13="", "", IFERROR(INDEX('Fixtures, Predictions &amp; Results'!$L$7:$GC$21, MATCH(M$70, 'Fixtures, Predictions &amp; Results'!$B$7:$B$21, 0), MATCH(CONCATENATE($B13, " - ", M$72), 'Fixtures, Predictions &amp; Results'!$L$35:$GC$35, 0)), ""))</f>
        <v/>
      </c>
      <c r="N13" s="36" t="str">
        <f>IF($B13="", "", IFERROR(INDEX('Fixtures, Predictions &amp; Results'!$L$7:$GC$21, MATCH(N$70, 'Fixtures, Predictions &amp; Results'!$B$7:$B$21, 0), MATCH(CONCATENATE($B13, " - ", N$72), 'Fixtures, Predictions &amp; Results'!$L$35:$GC$35, 0)), ""))</f>
        <v/>
      </c>
      <c r="O13" s="2"/>
      <c r="P13" s="35" t="str">
        <f>IF($B13="", "", IFERROR(INDEX('Fixtures, Predictions &amp; Results'!$L$7:$GC$21, MATCH(P$70, 'Fixtures, Predictions &amp; Results'!$B$7:$B$21, 0), MATCH(CONCATENATE($B13, " - ", P$72), 'Fixtures, Predictions &amp; Results'!$L$35:$GC$35, 0)), ""))</f>
        <v/>
      </c>
      <c r="Q13" s="36" t="str">
        <f>IF($B13="", "", IFERROR(INDEX('Fixtures, Predictions &amp; Results'!$L$7:$GC$21, MATCH(Q$70, 'Fixtures, Predictions &amp; Results'!$B$7:$B$21, 0), MATCH(CONCATENATE($B13, " - ", Q$72), 'Fixtures, Predictions &amp; Results'!$L$35:$GC$35, 0)), ""))</f>
        <v/>
      </c>
      <c r="R13" s="2"/>
      <c r="S13" s="35" t="str">
        <f>IF($B13="", "", IFERROR(INDEX('Fixtures, Predictions &amp; Results'!$L$7:$GC$21, MATCH(S$70, 'Fixtures, Predictions &amp; Results'!$B$7:$B$21, 0), MATCH(CONCATENATE($B13, " - ", S$72), 'Fixtures, Predictions &amp; Results'!$L$35:$GC$35, 0)), ""))</f>
        <v/>
      </c>
      <c r="T13" s="36" t="str">
        <f>IF($B13="", "", IFERROR(INDEX('Fixtures, Predictions &amp; Results'!$L$7:$GC$21, MATCH(T$70, 'Fixtures, Predictions &amp; Results'!$B$7:$B$21, 0), MATCH(CONCATENATE($B13, " - ", T$72), 'Fixtures, Predictions &amp; Results'!$L$35:$GC$35, 0)), ""))</f>
        <v/>
      </c>
      <c r="U13" s="2"/>
      <c r="V13" s="35" t="str">
        <f>IF($B13="", "", IFERROR(INDEX('Fixtures, Predictions &amp; Results'!$L$7:$GC$21, MATCH(V$70, 'Fixtures, Predictions &amp; Results'!$B$7:$B$21, 0), MATCH(CONCATENATE($B13, " - ", V$72), 'Fixtures, Predictions &amp; Results'!$L$35:$GC$35, 0)), ""))</f>
        <v/>
      </c>
      <c r="W13" s="36" t="str">
        <f>IF($B13="", "", IFERROR(INDEX('Fixtures, Predictions &amp; Results'!$L$7:$GC$21, MATCH(W$70, 'Fixtures, Predictions &amp; Results'!$B$7:$B$21, 0), MATCH(CONCATENATE($B13, " - ", W$72), 'Fixtures, Predictions &amp; Results'!$L$35:$GC$35, 0)), ""))</f>
        <v/>
      </c>
      <c r="X13" s="2"/>
      <c r="Y13" s="35" t="str">
        <f>IF($B13="", "", IFERROR(INDEX('Fixtures, Predictions &amp; Results'!$L$7:$GC$21, MATCH(Y$70, 'Fixtures, Predictions &amp; Results'!$B$7:$B$21, 0), MATCH(CONCATENATE($B13, " - ", Y$72), 'Fixtures, Predictions &amp; Results'!$L$35:$GC$35, 0)), ""))</f>
        <v/>
      </c>
      <c r="Z13" s="36" t="str">
        <f>IF($B13="", "", IFERROR(INDEX('Fixtures, Predictions &amp; Results'!$L$7:$GC$21, MATCH(Z$70, 'Fixtures, Predictions &amp; Results'!$B$7:$B$21, 0), MATCH(CONCATENATE($B13, " - ", Z$72), 'Fixtures, Predictions &amp; Results'!$L$35:$GC$35, 0)), ""))</f>
        <v/>
      </c>
      <c r="AA13" s="2"/>
      <c r="AB13" s="35" t="str">
        <f>IF($B13="", "", IFERROR(INDEX('Fixtures, Predictions &amp; Results'!$L$7:$GC$21, MATCH(AB$70, 'Fixtures, Predictions &amp; Results'!$B$7:$B$21, 0), MATCH(CONCATENATE($B13, " - ", AB$72), 'Fixtures, Predictions &amp; Results'!$L$35:$GC$35, 0)), ""))</f>
        <v/>
      </c>
      <c r="AC13" s="36" t="str">
        <f>IF($B13="", "", IFERROR(INDEX('Fixtures, Predictions &amp; Results'!$L$7:$GC$21, MATCH(AC$70, 'Fixtures, Predictions &amp; Results'!$B$7:$B$21, 0), MATCH(CONCATENATE($B13, " - ", AC$72), 'Fixtures, Predictions &amp; Results'!$L$35:$GC$35, 0)), ""))</f>
        <v/>
      </c>
      <c r="AD13" s="2"/>
      <c r="AE13" s="35" t="str">
        <f>IF($B13="", "", IFERROR(INDEX('Fixtures, Predictions &amp; Results'!$L$7:$GC$21, MATCH(AE$70, 'Fixtures, Predictions &amp; Results'!$B$7:$B$21, 0), MATCH(CONCATENATE($B13, " - ", AE$72), 'Fixtures, Predictions &amp; Results'!$L$35:$GC$35, 0)), ""))</f>
        <v/>
      </c>
      <c r="AF13" s="36" t="str">
        <f>IF($B13="", "", IFERROR(INDEX('Fixtures, Predictions &amp; Results'!$L$7:$GC$21, MATCH(AF$70, 'Fixtures, Predictions &amp; Results'!$B$7:$B$21, 0), MATCH(CONCATENATE($B13, " - ", AF$72), 'Fixtures, Predictions &amp; Results'!$L$35:$GC$35, 0)), ""))</f>
        <v/>
      </c>
      <c r="AG13" s="2"/>
      <c r="AH13" s="35" t="str">
        <f>IF($B13="", "", IFERROR(INDEX('Fixtures, Predictions &amp; Results'!$L$7:$GC$21, MATCH(AH$70, 'Fixtures, Predictions &amp; Results'!$B$7:$B$21, 0), MATCH(CONCATENATE($B13, " - ", AH$72), 'Fixtures, Predictions &amp; Results'!$L$35:$GC$35, 0)), ""))</f>
        <v/>
      </c>
      <c r="AI13" s="36" t="str">
        <f>IF($B13="", "", IFERROR(INDEX('Fixtures, Predictions &amp; Results'!$L$7:$GC$21, MATCH(AI$70, 'Fixtures, Predictions &amp; Results'!$B$7:$B$21, 0), MATCH(CONCATENATE($B13, " - ", AI$72), 'Fixtures, Predictions &amp; Results'!$L$35:$GC$35, 0)), ""))</f>
        <v/>
      </c>
      <c r="AJ13" s="2"/>
      <c r="AK13" s="35" t="str">
        <f>IF($B13="", "", IFERROR(INDEX('Fixtures, Predictions &amp; Results'!$L$7:$GC$21, MATCH(AK$70, 'Fixtures, Predictions &amp; Results'!$B$7:$B$21, 0), MATCH(CONCATENATE($B13, " - ", AK$72), 'Fixtures, Predictions &amp; Results'!$L$35:$GC$35, 0)), ""))</f>
        <v/>
      </c>
      <c r="AL13" s="36" t="str">
        <f>IF($B13="", "", IFERROR(INDEX('Fixtures, Predictions &amp; Results'!$L$7:$GC$21, MATCH(AL$70, 'Fixtures, Predictions &amp; Results'!$B$7:$B$21, 0), MATCH(CONCATENATE($B13, " - ", AL$72), 'Fixtures, Predictions &amp; Results'!$L$35:$GC$35, 0)), ""))</f>
        <v/>
      </c>
      <c r="AM13" s="2"/>
      <c r="AN13" s="35" t="str">
        <f>IF($B13="", "", IFERROR(INDEX('Fixtures, Predictions &amp; Results'!$L$7:$GC$21, MATCH(AN$70, 'Fixtures, Predictions &amp; Results'!$B$7:$B$21, 0), MATCH(CONCATENATE($B13, " - ", AN$72), 'Fixtures, Predictions &amp; Results'!$L$35:$GC$35, 0)), ""))</f>
        <v/>
      </c>
      <c r="AO13" s="36" t="str">
        <f>IF($B13="", "", IFERROR(INDEX('Fixtures, Predictions &amp; Results'!$L$7:$GC$21, MATCH(AO$70, 'Fixtures, Predictions &amp; Results'!$B$7:$B$21, 0), MATCH(CONCATENATE($B13, " - ", AO$72), 'Fixtures, Predictions &amp; Results'!$L$35:$GC$35, 0)), ""))</f>
        <v/>
      </c>
      <c r="AP13" s="2"/>
      <c r="AQ13" s="35" t="str">
        <f>IF($B13="", "", IFERROR(INDEX('Fixtures, Predictions &amp; Results'!$L$7:$GC$21, MATCH(AQ$70, 'Fixtures, Predictions &amp; Results'!$B$7:$B$21, 0), MATCH(CONCATENATE($B13, " - ", AQ$72), 'Fixtures, Predictions &amp; Results'!$L$35:$GC$35, 0)), ""))</f>
        <v/>
      </c>
      <c r="AR13" s="36" t="str">
        <f>IF($B13="", "", IFERROR(INDEX('Fixtures, Predictions &amp; Results'!$L$7:$GC$21, MATCH(AR$70, 'Fixtures, Predictions &amp; Results'!$B$7:$B$21, 0), MATCH(CONCATENATE($B13, " - ", AR$72), 'Fixtures, Predictions &amp; Results'!$L$35:$GC$35, 0)), ""))</f>
        <v/>
      </c>
      <c r="AS13" s="2"/>
      <c r="AT13" s="35" t="str">
        <f>IF($B13="", "", IFERROR(INDEX('Fixtures, Predictions &amp; Results'!$L$7:$GC$21, MATCH(AT$70, 'Fixtures, Predictions &amp; Results'!$B$7:$B$21, 0), MATCH(CONCATENATE($B13, " - ", AT$72), 'Fixtures, Predictions &amp; Results'!$L$35:$GC$35, 0)), ""))</f>
        <v/>
      </c>
      <c r="AU13" s="36" t="str">
        <f>IF($B13="", "", IFERROR(INDEX('Fixtures, Predictions &amp; Results'!$L$7:$GC$21, MATCH(AU$70, 'Fixtures, Predictions &amp; Results'!$B$7:$B$21, 0), MATCH(CONCATENATE($B13, " - ", AU$72), 'Fixtures, Predictions &amp; Results'!$L$35:$GC$35, 0)), ""))</f>
        <v/>
      </c>
      <c r="AV13" s="2"/>
      <c r="BA13" s="66" t="str">
        <f t="shared" si="36"/>
        <v/>
      </c>
      <c r="BB13" s="67" t="str">
        <f t="shared" si="37"/>
        <v/>
      </c>
      <c r="BD13" s="66" t="str">
        <f t="shared" si="38"/>
        <v/>
      </c>
      <c r="BE13" s="67" t="str">
        <f t="shared" si="39"/>
        <v/>
      </c>
      <c r="BG13" s="66" t="str">
        <f t="shared" si="40"/>
        <v/>
      </c>
      <c r="BH13" s="67" t="str">
        <f t="shared" si="41"/>
        <v/>
      </c>
      <c r="BJ13" s="66" t="str">
        <f t="shared" si="42"/>
        <v/>
      </c>
      <c r="BK13" s="67" t="str">
        <f t="shared" si="43"/>
        <v/>
      </c>
      <c r="BM13" s="66" t="str">
        <f t="shared" si="44"/>
        <v/>
      </c>
      <c r="BN13" s="67" t="str">
        <f t="shared" si="45"/>
        <v/>
      </c>
      <c r="BP13" s="66" t="str">
        <f t="shared" si="46"/>
        <v/>
      </c>
      <c r="BQ13" s="67" t="str">
        <f t="shared" si="47"/>
        <v/>
      </c>
      <c r="BS13" s="66" t="str">
        <f t="shared" si="48"/>
        <v/>
      </c>
      <c r="BT13" s="67" t="str">
        <f t="shared" si="49"/>
        <v/>
      </c>
      <c r="BV13" s="66" t="str">
        <f t="shared" si="50"/>
        <v/>
      </c>
      <c r="BW13" s="67" t="str">
        <f t="shared" si="51"/>
        <v/>
      </c>
      <c r="BY13" s="66" t="str">
        <f t="shared" si="52"/>
        <v/>
      </c>
      <c r="BZ13" s="67" t="str">
        <f t="shared" si="53"/>
        <v/>
      </c>
      <c r="CB13" s="66" t="str">
        <f t="shared" si="54"/>
        <v/>
      </c>
      <c r="CC13" s="67" t="str">
        <f t="shared" si="55"/>
        <v/>
      </c>
      <c r="CE13" s="66" t="str">
        <f t="shared" si="56"/>
        <v/>
      </c>
      <c r="CF13" s="67" t="str">
        <f t="shared" si="57"/>
        <v/>
      </c>
      <c r="CH13" s="66" t="str">
        <f t="shared" si="58"/>
        <v/>
      </c>
      <c r="CI13" s="67" t="str">
        <f t="shared" si="59"/>
        <v/>
      </c>
      <c r="CK13" s="66" t="str">
        <f t="shared" si="60"/>
        <v/>
      </c>
      <c r="CL13" s="67" t="str">
        <f t="shared" si="61"/>
        <v/>
      </c>
      <c r="CN13" s="66" t="str">
        <f t="shared" si="62"/>
        <v/>
      </c>
      <c r="CO13" s="67" t="str">
        <f t="shared" si="63"/>
        <v/>
      </c>
      <c r="CQ13" s="66" t="str">
        <f t="shared" si="64"/>
        <v/>
      </c>
      <c r="CR13" s="67" t="str">
        <f t="shared" si="65"/>
        <v/>
      </c>
      <c r="CT13" s="66" t="str">
        <f t="shared" si="19"/>
        <v/>
      </c>
      <c r="CU13" s="9" t="str">
        <f t="shared" si="19"/>
        <v/>
      </c>
      <c r="CV13" s="9" t="str">
        <f t="shared" si="19"/>
        <v/>
      </c>
      <c r="CW13" s="9" t="str">
        <f t="shared" si="19"/>
        <v/>
      </c>
      <c r="CX13" s="9" t="str">
        <f t="shared" si="19"/>
        <v/>
      </c>
      <c r="CY13" s="9" t="str">
        <f t="shared" si="19"/>
        <v/>
      </c>
      <c r="CZ13" s="9" t="str">
        <f t="shared" si="19"/>
        <v/>
      </c>
      <c r="DA13" s="9" t="str">
        <f t="shared" si="19"/>
        <v/>
      </c>
      <c r="DB13" s="9" t="str">
        <f t="shared" si="19"/>
        <v/>
      </c>
      <c r="DC13" s="9" t="str">
        <f t="shared" si="19"/>
        <v/>
      </c>
      <c r="DD13" s="9" t="str">
        <f t="shared" si="19"/>
        <v/>
      </c>
      <c r="DE13" s="9" t="str">
        <f t="shared" si="19"/>
        <v/>
      </c>
      <c r="DF13" s="9" t="str">
        <f t="shared" si="19"/>
        <v/>
      </c>
      <c r="DG13" s="9" t="str">
        <f t="shared" si="19"/>
        <v/>
      </c>
      <c r="DH13" s="67" t="str">
        <f t="shared" si="19"/>
        <v/>
      </c>
      <c r="DJ13" s="66" t="str">
        <f t="shared" si="86"/>
        <v/>
      </c>
      <c r="DK13" s="9" t="str">
        <f t="shared" si="20"/>
        <v/>
      </c>
      <c r="DL13" s="9" t="str">
        <f t="shared" si="20"/>
        <v/>
      </c>
      <c r="DM13" s="9" t="str">
        <f t="shared" si="20"/>
        <v/>
      </c>
      <c r="DN13" s="9" t="str">
        <f t="shared" si="20"/>
        <v/>
      </c>
      <c r="DO13" s="9" t="str">
        <f t="shared" si="20"/>
        <v/>
      </c>
      <c r="DP13" s="9" t="str">
        <f t="shared" si="20"/>
        <v/>
      </c>
      <c r="DQ13" s="9" t="str">
        <f t="shared" si="20"/>
        <v/>
      </c>
      <c r="DR13" s="9" t="str">
        <f t="shared" si="20"/>
        <v/>
      </c>
      <c r="DS13" s="9" t="str">
        <f t="shared" si="20"/>
        <v/>
      </c>
      <c r="DT13" s="9" t="str">
        <f t="shared" si="20"/>
        <v/>
      </c>
      <c r="DU13" s="9" t="str">
        <f t="shared" si="20"/>
        <v/>
      </c>
      <c r="DV13" s="9" t="str">
        <f t="shared" si="20"/>
        <v/>
      </c>
      <c r="DW13" s="9" t="str">
        <f t="shared" si="20"/>
        <v/>
      </c>
      <c r="DX13" s="67" t="str">
        <f t="shared" si="20"/>
        <v/>
      </c>
      <c r="DZ13" s="66" t="str">
        <f t="shared" si="66"/>
        <v/>
      </c>
      <c r="EA13" s="9" t="str">
        <f t="shared" si="21"/>
        <v/>
      </c>
      <c r="EB13" s="9" t="str">
        <f t="shared" si="22"/>
        <v/>
      </c>
      <c r="EC13" s="9" t="str">
        <f t="shared" si="23"/>
        <v/>
      </c>
      <c r="ED13" s="9" t="str">
        <f t="shared" si="24"/>
        <v/>
      </c>
      <c r="EE13" s="9" t="str">
        <f t="shared" si="25"/>
        <v/>
      </c>
      <c r="EF13" s="9" t="str">
        <f t="shared" si="26"/>
        <v/>
      </c>
      <c r="EG13" s="9" t="str">
        <f t="shared" si="27"/>
        <v/>
      </c>
      <c r="EH13" s="9" t="str">
        <f t="shared" si="28"/>
        <v/>
      </c>
      <c r="EI13" s="9" t="str">
        <f t="shared" si="29"/>
        <v/>
      </c>
      <c r="EJ13" s="9" t="str">
        <f t="shared" si="30"/>
        <v/>
      </c>
      <c r="EK13" s="9" t="str">
        <f t="shared" si="31"/>
        <v/>
      </c>
      <c r="EL13" s="9" t="str">
        <f t="shared" si="32"/>
        <v/>
      </c>
      <c r="EM13" s="9" t="str">
        <f t="shared" si="33"/>
        <v/>
      </c>
      <c r="EN13" s="67" t="str">
        <f t="shared" si="34"/>
        <v/>
      </c>
      <c r="EP13" s="66" t="str">
        <f>IF(DJ13="", "", IF(DZ13=DZ$3, 'Intro &amp; Setup'!$H$26, 0)+IF(DZ13=0, 'Intro &amp; Setup'!$H$27, 0))</f>
        <v/>
      </c>
      <c r="EQ13" s="9" t="str">
        <f>IF(DK13="", "", IF(EA13=EA$3, 'Intro &amp; Setup'!$H$26, 0)+IF(EA13=0, 'Intro &amp; Setup'!$H$27, 0))</f>
        <v/>
      </c>
      <c r="ER13" s="9" t="str">
        <f>IF(DL13="", "", IF(EB13=EB$3, 'Intro &amp; Setup'!$H$26, 0)+IF(EB13=0, 'Intro &amp; Setup'!$H$27, 0))</f>
        <v/>
      </c>
      <c r="ES13" s="9" t="str">
        <f>IF(DM13="", "", IF(EC13=EC$3, 'Intro &amp; Setup'!$H$26, 0)+IF(EC13=0, 'Intro &amp; Setup'!$H$27, 0))</f>
        <v/>
      </c>
      <c r="ET13" s="9" t="str">
        <f>IF(DN13="", "", IF(ED13=ED$3, 'Intro &amp; Setup'!$H$26, 0)+IF(ED13=0, 'Intro &amp; Setup'!$H$27, 0))</f>
        <v/>
      </c>
      <c r="EU13" s="9" t="str">
        <f>IF(DO13="", "", IF(EE13=EE$3, 'Intro &amp; Setup'!$H$26, 0)+IF(EE13=0, 'Intro &amp; Setup'!$H$27, 0))</f>
        <v/>
      </c>
      <c r="EV13" s="9" t="str">
        <f>IF(DP13="", "", IF(EF13=EF$3, 'Intro &amp; Setup'!$H$26, 0)+IF(EF13=0, 'Intro &amp; Setup'!$H$27, 0))</f>
        <v/>
      </c>
      <c r="EW13" s="9" t="str">
        <f>IF(DQ13="", "", IF(EG13=EG$3, 'Intro &amp; Setup'!$H$26, 0)+IF(EG13=0, 'Intro &amp; Setup'!$H$27, 0))</f>
        <v/>
      </c>
      <c r="EX13" s="9" t="str">
        <f>IF(DR13="", "", IF(EH13=EH$3, 'Intro &amp; Setup'!$H$26, 0)+IF(EH13=0, 'Intro &amp; Setup'!$H$27, 0))</f>
        <v/>
      </c>
      <c r="EY13" s="9" t="str">
        <f>IF(DS13="", "", IF(EI13=EI$3, 'Intro &amp; Setup'!$H$26, 0)+IF(EI13=0, 'Intro &amp; Setup'!$H$27, 0))</f>
        <v/>
      </c>
      <c r="EZ13" s="9" t="str">
        <f>IF(DT13="", "", IF(EJ13=EJ$3, 'Intro &amp; Setup'!$H$26, 0)+IF(EJ13=0, 'Intro &amp; Setup'!$H$27, 0))</f>
        <v/>
      </c>
      <c r="FA13" s="9" t="str">
        <f>IF(DU13="", "", IF(EK13=EK$3, 'Intro &amp; Setup'!$H$26, 0)+IF(EK13=0, 'Intro &amp; Setup'!$H$27, 0))</f>
        <v/>
      </c>
      <c r="FB13" s="9" t="str">
        <f>IF(DV13="", "", IF(EL13=EL$3, 'Intro &amp; Setup'!$H$26, 0)+IF(EL13=0, 'Intro &amp; Setup'!$H$27, 0))</f>
        <v/>
      </c>
      <c r="FC13" s="9" t="str">
        <f>IF(DW13="", "", IF(EM13=EM$3, 'Intro &amp; Setup'!$H$26, 0)+IF(EM13=0, 'Intro &amp; Setup'!$H$27, 0))</f>
        <v/>
      </c>
      <c r="FD13" s="67" t="str">
        <f>IF(DX13="", "", IF(EN13=EN$3, 'Intro &amp; Setup'!$H$26, 0)+IF(EN13=0, 'Intro &amp; Setup'!$H$27, 0))</f>
        <v/>
      </c>
      <c r="FF13" s="66" t="str">
        <f>IF(CT13="", "", IF(AND(CT13=$CR$5, CT13=CT$5), 'Intro &amp; Setup'!$H$29+'Intro &amp; Setup'!$H$30, IF(CT13=CT$5, 'Intro &amp; Setup'!$H$29, "")))</f>
        <v/>
      </c>
      <c r="FG13" s="9" t="str">
        <f>IF(CU13="", "", IF(AND(CU13=$CR$5, CU13=CU$5), 'Intro &amp; Setup'!$H$29+'Intro &amp; Setup'!$H$30, IF(CU13=CU$5, 'Intro &amp; Setup'!$H$29, "")))</f>
        <v/>
      </c>
      <c r="FH13" s="9" t="str">
        <f>IF(CV13="", "", IF(AND(CV13=$CR$5, CV13=CV$5), 'Intro &amp; Setup'!$H$29+'Intro &amp; Setup'!$H$30, IF(CV13=CV$5, 'Intro &amp; Setup'!$H$29, "")))</f>
        <v/>
      </c>
      <c r="FI13" s="9" t="str">
        <f>IF(CW13="", "", IF(AND(CW13=$CR$5, CW13=CW$5), 'Intro &amp; Setup'!$H$29+'Intro &amp; Setup'!$H$30, IF(CW13=CW$5, 'Intro &amp; Setup'!$H$29, "")))</f>
        <v/>
      </c>
      <c r="FJ13" s="9" t="str">
        <f>IF(CX13="", "", IF(AND(CX13=$CR$5, CX13=CX$5), 'Intro &amp; Setup'!$H$29+'Intro &amp; Setup'!$H$30, IF(CX13=CX$5, 'Intro &amp; Setup'!$H$29, "")))</f>
        <v/>
      </c>
      <c r="FK13" s="9" t="str">
        <f>IF(CY13="", "", IF(AND(CY13=$CR$5, CY13=CY$5), 'Intro &amp; Setup'!$H$29+'Intro &amp; Setup'!$H$30, IF(CY13=CY$5, 'Intro &amp; Setup'!$H$29, "")))</f>
        <v/>
      </c>
      <c r="FL13" s="9" t="str">
        <f>IF(CZ13="", "", IF(AND(CZ13=$CR$5, CZ13=CZ$5), 'Intro &amp; Setup'!$H$29+'Intro &amp; Setup'!$H$30, IF(CZ13=CZ$5, 'Intro &amp; Setup'!$H$29, "")))</f>
        <v/>
      </c>
      <c r="FM13" s="9" t="str">
        <f>IF(DA13="", "", IF(AND(DA13=$CR$5, DA13=DA$5), 'Intro &amp; Setup'!$H$29+'Intro &amp; Setup'!$H$30, IF(DA13=DA$5, 'Intro &amp; Setup'!$H$29, "")))</f>
        <v/>
      </c>
      <c r="FN13" s="9" t="str">
        <f>IF(DB13="", "", IF(AND(DB13=$CR$5, DB13=DB$5), 'Intro &amp; Setup'!$H$29+'Intro &amp; Setup'!$H$30, IF(DB13=DB$5, 'Intro &amp; Setup'!$H$29, "")))</f>
        <v/>
      </c>
      <c r="FO13" s="9" t="str">
        <f>IF(DC13="", "", IF(AND(DC13=$CR$5, DC13=DC$5), 'Intro &amp; Setup'!$H$29+'Intro &amp; Setup'!$H$30, IF(DC13=DC$5, 'Intro &amp; Setup'!$H$29, "")))</f>
        <v/>
      </c>
      <c r="FP13" s="9" t="str">
        <f>IF(DD13="", "", IF(AND(DD13=$CR$5, DD13=DD$5), 'Intro &amp; Setup'!$H$29+'Intro &amp; Setup'!$H$30, IF(DD13=DD$5, 'Intro &amp; Setup'!$H$29, "")))</f>
        <v/>
      </c>
      <c r="FQ13" s="9" t="str">
        <f>IF(DE13="", "", IF(AND(DE13=$CR$5, DE13=DE$5), 'Intro &amp; Setup'!$H$29+'Intro &amp; Setup'!$H$30, IF(DE13=DE$5, 'Intro &amp; Setup'!$H$29, "")))</f>
        <v/>
      </c>
      <c r="FR13" s="9" t="str">
        <f>IF(DF13="", "", IF(AND(DF13=$CR$5, DF13=DF$5), 'Intro &amp; Setup'!$H$29+'Intro &amp; Setup'!$H$30, IF(DF13=DF$5, 'Intro &amp; Setup'!$H$29, "")))</f>
        <v/>
      </c>
      <c r="FS13" s="9" t="str">
        <f>IF(DG13="", "", IF(AND(DG13=$CR$5, DG13=DG$5), 'Intro &amp; Setup'!$H$29+'Intro &amp; Setup'!$H$30, IF(DG13=DG$5, 'Intro &amp; Setup'!$H$29, "")))</f>
        <v/>
      </c>
      <c r="FT13" s="67" t="str">
        <f>IF(DH13="", "", IF(AND(DH13=$CR$5, DH13=DH$5), 'Intro &amp; Setup'!$H$29+'Intro &amp; Setup'!$H$30, IF(DH13=DH$5, 'Intro &amp; Setup'!$H$29, "")))</f>
        <v/>
      </c>
      <c r="FV13" s="68" t="str">
        <f t="shared" si="67"/>
        <v/>
      </c>
      <c r="FW13" s="1" t="str">
        <f t="shared" si="68"/>
        <v/>
      </c>
      <c r="FX13" s="1" t="str">
        <f t="shared" si="69"/>
        <v/>
      </c>
      <c r="FY13" s="1" t="str">
        <f t="shared" si="70"/>
        <v/>
      </c>
      <c r="FZ13" s="69" t="str">
        <f t="shared" si="71"/>
        <v/>
      </c>
      <c r="GB13" s="68" t="str">
        <f>IF(COUNTIF($DJ13:$DL13, "")&gt;0, "", IF($B13="", "", IF(FV13=FV$3, 'Intro &amp; Setup'!$H$32, 0)))</f>
        <v/>
      </c>
      <c r="GC13" s="1" t="str">
        <f>IF(COUNTIF($DM13:$DO13, "")&gt;0, "", IF($B13="", "", IF(FW13=FW$3, 'Intro &amp; Setup'!$H$32, 0)))</f>
        <v/>
      </c>
      <c r="GD13" s="1" t="str">
        <f>IF(COUNTIF($DP13:$DR13, "")&gt;0, "", IF($B13="", "", IF(FX13=FX$3, 'Intro &amp; Setup'!$H$32, 0)))</f>
        <v/>
      </c>
      <c r="GE13" s="1" t="str">
        <f>IF(COUNTIF($DS13:$DU13, "")&gt;0, "", IF($B13="", "", IF(FY13=FY$3, 'Intro &amp; Setup'!$H$32, 0)))</f>
        <v/>
      </c>
      <c r="GF13" s="69" t="str">
        <f>IF(COUNTIF($DV13:$DX13, "")&gt;0, "", IF($B13="", "", IF(FZ13=FZ$3, 'Intro &amp; Setup'!$H$32, 0)))</f>
        <v/>
      </c>
      <c r="GH13" s="66" t="str">
        <f t="shared" si="72"/>
        <v/>
      </c>
      <c r="GI13" s="9" t="str">
        <f t="shared" si="73"/>
        <v/>
      </c>
      <c r="GJ13" s="9" t="str">
        <f t="shared" si="74"/>
        <v/>
      </c>
      <c r="GK13" s="67" t="str">
        <f t="shared" si="75"/>
        <v/>
      </c>
      <c r="GM13" s="6" t="str">
        <f t="shared" si="35"/>
        <v/>
      </c>
      <c r="GO13" s="6" t="str">
        <f>IF($GM13="", "", COUNTIF($GM$8:$GM$65, "&lt;"&amp;$GM13)+1+COUNTIF($GM$8:$GM13, $GM13)-1)</f>
        <v/>
      </c>
      <c r="GQ13" s="6" t="str">
        <f t="shared" si="76"/>
        <v/>
      </c>
      <c r="GR13" s="6" t="str">
        <f>IF(GQ13="", "", COUNTIF(GQ$8:GQ$65, "&lt;"&amp;GQ13)+1+COUNTIF(GQ$8:GQ13, GQ13)-1)</f>
        <v/>
      </c>
      <c r="GS13" s="6"/>
      <c r="GU13" s="6" t="str">
        <f t="shared" si="77"/>
        <v/>
      </c>
      <c r="GV13" s="6" t="str">
        <f>IF(GU13="", "", COUNTIF(GU$8:GU$65, "&lt;"&amp;GU13)+1+COUNTIF(GU$8:GU13, GU13)-1)</f>
        <v/>
      </c>
      <c r="GY13" s="6" t="str">
        <f t="shared" si="78"/>
        <v/>
      </c>
      <c r="GZ13" s="6" t="str">
        <f>IF(GY13="", "", COUNTIF(GY$8:GY$65, "&lt;"&amp;GY13)+1+COUNTIF(GY$8:GY13, GY13)-1)</f>
        <v/>
      </c>
      <c r="HA13" s="6"/>
      <c r="HC13" s="6" t="str">
        <f t="shared" si="79"/>
        <v/>
      </c>
      <c r="HD13" s="6" t="str">
        <f>IF(HC13="", "", COUNTIF(HC$8:HC$65, "&lt;"&amp;HC13)+1+COUNTIF(HC$8:HC13, HC13)-1)</f>
        <v/>
      </c>
      <c r="HG13" s="6" t="str">
        <f t="shared" si="80"/>
        <v/>
      </c>
      <c r="HH13" s="6" t="str">
        <f>IF(HG13="", "", COUNTIF(HG$8:HG$65, "&lt;"&amp;HG13)+1+COUNTIF(HG$8:HG13, HG13)-1)</f>
        <v/>
      </c>
      <c r="HI13" s="6"/>
      <c r="HK13" s="6" t="str">
        <f t="shared" si="81"/>
        <v/>
      </c>
      <c r="HL13" s="6" t="str">
        <f>IF(HK13="", "", COUNTIF(HK$8:HK$65, "&lt;"&amp;HK13)+1+COUNTIF(HK$8:HK13, HK13)-1)</f>
        <v/>
      </c>
      <c r="HO13" s="6" t="str">
        <f t="shared" si="82"/>
        <v/>
      </c>
      <c r="HP13" s="6" t="str">
        <f>IF(HO13="", "", COUNTIF(HO$8:HO$65, "&lt;"&amp;HO13)+1+COUNTIF(HO$8:HO13, HO13)-1)</f>
        <v/>
      </c>
      <c r="HQ13" s="6"/>
      <c r="HS13" s="6" t="str">
        <f t="shared" si="83"/>
        <v/>
      </c>
      <c r="HT13" s="6" t="str">
        <f>IF(HS13="", "", COUNTIF(HS$8:HS$65, "&lt;"&amp;HS13)+1+COUNTIF(HS$8:HS13, HS13)-1)</f>
        <v/>
      </c>
      <c r="HW13" s="6" t="str">
        <f t="shared" si="84"/>
        <v/>
      </c>
      <c r="HX13" s="6" t="str">
        <f>IF(HW13="", "", COUNTIF(HW$8:HW$65, "&lt;"&amp;HW13)+1+COUNTIF(HW$8:HW13, HW13)-1)</f>
        <v/>
      </c>
      <c r="HY13" s="6"/>
      <c r="IA13" s="6" t="str">
        <f t="shared" si="85"/>
        <v/>
      </c>
      <c r="IB13" s="6" t="str">
        <f>IF(IA13="", "", COUNTIF(IA$8:IA$65, "&lt;"&amp;IA13)+1+COUNTIF(IA$8:IA13, IA13)-1)</f>
        <v/>
      </c>
    </row>
    <row r="14" spans="1:236" x14ac:dyDescent="0.25">
      <c r="A14" s="2"/>
      <c r="B14" s="19" t="str">
        <f>IF('Intro &amp; Setup'!$BV8="", "", 'Intro &amp; Setup'!$BV8)</f>
        <v/>
      </c>
      <c r="C14" s="2"/>
      <c r="D14" s="35" t="str">
        <f>IF($B14="", "", IFERROR(INDEX('Fixtures, Predictions &amp; Results'!$L$7:$GC$21, MATCH(D$70, 'Fixtures, Predictions &amp; Results'!$B$7:$B$21, 0), MATCH(CONCATENATE($B14, " - ", D$72), 'Fixtures, Predictions &amp; Results'!$L$35:$GC$35, 0)), ""))</f>
        <v/>
      </c>
      <c r="E14" s="36" t="str">
        <f>IF($B14="", "", IFERROR(INDEX('Fixtures, Predictions &amp; Results'!$L$7:$GC$21, MATCH(E$70, 'Fixtures, Predictions &amp; Results'!$B$7:$B$21, 0), MATCH(CONCATENATE($B14, " - ", E$72), 'Fixtures, Predictions &amp; Results'!$L$35:$GC$35, 0)), ""))</f>
        <v/>
      </c>
      <c r="F14" s="2"/>
      <c r="G14" s="35" t="str">
        <f>IF($B14="", "", IFERROR(INDEX('Fixtures, Predictions &amp; Results'!$L$7:$GC$21, MATCH(G$70, 'Fixtures, Predictions &amp; Results'!$B$7:$B$21, 0), MATCH(CONCATENATE($B14, " - ", G$72), 'Fixtures, Predictions &amp; Results'!$L$35:$GC$35, 0)), ""))</f>
        <v/>
      </c>
      <c r="H14" s="36" t="str">
        <f>IF($B14="", "", IFERROR(INDEX('Fixtures, Predictions &amp; Results'!$L$7:$GC$21, MATCH(H$70, 'Fixtures, Predictions &amp; Results'!$B$7:$B$21, 0), MATCH(CONCATENATE($B14, " - ", H$72), 'Fixtures, Predictions &amp; Results'!$L$35:$GC$35, 0)), ""))</f>
        <v/>
      </c>
      <c r="I14" s="2"/>
      <c r="J14" s="35" t="str">
        <f>IF($B14="", "", IFERROR(INDEX('Fixtures, Predictions &amp; Results'!$L$7:$GC$21, MATCH(J$70, 'Fixtures, Predictions &amp; Results'!$B$7:$B$21, 0), MATCH(CONCATENATE($B14, " - ", J$72), 'Fixtures, Predictions &amp; Results'!$L$35:$GC$35, 0)), ""))</f>
        <v/>
      </c>
      <c r="K14" s="36" t="str">
        <f>IF($B14="", "", IFERROR(INDEX('Fixtures, Predictions &amp; Results'!$L$7:$GC$21, MATCH(K$70, 'Fixtures, Predictions &amp; Results'!$B$7:$B$21, 0), MATCH(CONCATENATE($B14, " - ", K$72), 'Fixtures, Predictions &amp; Results'!$L$35:$GC$35, 0)), ""))</f>
        <v/>
      </c>
      <c r="L14" s="2"/>
      <c r="M14" s="35" t="str">
        <f>IF($B14="", "", IFERROR(INDEX('Fixtures, Predictions &amp; Results'!$L$7:$GC$21, MATCH(M$70, 'Fixtures, Predictions &amp; Results'!$B$7:$B$21, 0), MATCH(CONCATENATE($B14, " - ", M$72), 'Fixtures, Predictions &amp; Results'!$L$35:$GC$35, 0)), ""))</f>
        <v/>
      </c>
      <c r="N14" s="36" t="str">
        <f>IF($B14="", "", IFERROR(INDEX('Fixtures, Predictions &amp; Results'!$L$7:$GC$21, MATCH(N$70, 'Fixtures, Predictions &amp; Results'!$B$7:$B$21, 0), MATCH(CONCATENATE($B14, " - ", N$72), 'Fixtures, Predictions &amp; Results'!$L$35:$GC$35, 0)), ""))</f>
        <v/>
      </c>
      <c r="O14" s="2"/>
      <c r="P14" s="35" t="str">
        <f>IF($B14="", "", IFERROR(INDEX('Fixtures, Predictions &amp; Results'!$L$7:$GC$21, MATCH(P$70, 'Fixtures, Predictions &amp; Results'!$B$7:$B$21, 0), MATCH(CONCATENATE($B14, " - ", P$72), 'Fixtures, Predictions &amp; Results'!$L$35:$GC$35, 0)), ""))</f>
        <v/>
      </c>
      <c r="Q14" s="36" t="str">
        <f>IF($B14="", "", IFERROR(INDEX('Fixtures, Predictions &amp; Results'!$L$7:$GC$21, MATCH(Q$70, 'Fixtures, Predictions &amp; Results'!$B$7:$B$21, 0), MATCH(CONCATENATE($B14, " - ", Q$72), 'Fixtures, Predictions &amp; Results'!$L$35:$GC$35, 0)), ""))</f>
        <v/>
      </c>
      <c r="R14" s="2"/>
      <c r="S14" s="35" t="str">
        <f>IF($B14="", "", IFERROR(INDEX('Fixtures, Predictions &amp; Results'!$L$7:$GC$21, MATCH(S$70, 'Fixtures, Predictions &amp; Results'!$B$7:$B$21, 0), MATCH(CONCATENATE($B14, " - ", S$72), 'Fixtures, Predictions &amp; Results'!$L$35:$GC$35, 0)), ""))</f>
        <v/>
      </c>
      <c r="T14" s="36" t="str">
        <f>IF($B14="", "", IFERROR(INDEX('Fixtures, Predictions &amp; Results'!$L$7:$GC$21, MATCH(T$70, 'Fixtures, Predictions &amp; Results'!$B$7:$B$21, 0), MATCH(CONCATENATE($B14, " - ", T$72), 'Fixtures, Predictions &amp; Results'!$L$35:$GC$35, 0)), ""))</f>
        <v/>
      </c>
      <c r="U14" s="2"/>
      <c r="V14" s="35" t="str">
        <f>IF($B14="", "", IFERROR(INDEX('Fixtures, Predictions &amp; Results'!$L$7:$GC$21, MATCH(V$70, 'Fixtures, Predictions &amp; Results'!$B$7:$B$21, 0), MATCH(CONCATENATE($B14, " - ", V$72), 'Fixtures, Predictions &amp; Results'!$L$35:$GC$35, 0)), ""))</f>
        <v/>
      </c>
      <c r="W14" s="36" t="str">
        <f>IF($B14="", "", IFERROR(INDEX('Fixtures, Predictions &amp; Results'!$L$7:$GC$21, MATCH(W$70, 'Fixtures, Predictions &amp; Results'!$B$7:$B$21, 0), MATCH(CONCATENATE($B14, " - ", W$72), 'Fixtures, Predictions &amp; Results'!$L$35:$GC$35, 0)), ""))</f>
        <v/>
      </c>
      <c r="X14" s="2"/>
      <c r="Y14" s="35" t="str">
        <f>IF($B14="", "", IFERROR(INDEX('Fixtures, Predictions &amp; Results'!$L$7:$GC$21, MATCH(Y$70, 'Fixtures, Predictions &amp; Results'!$B$7:$B$21, 0), MATCH(CONCATENATE($B14, " - ", Y$72), 'Fixtures, Predictions &amp; Results'!$L$35:$GC$35, 0)), ""))</f>
        <v/>
      </c>
      <c r="Z14" s="36" t="str">
        <f>IF($B14="", "", IFERROR(INDEX('Fixtures, Predictions &amp; Results'!$L$7:$GC$21, MATCH(Z$70, 'Fixtures, Predictions &amp; Results'!$B$7:$B$21, 0), MATCH(CONCATENATE($B14, " - ", Z$72), 'Fixtures, Predictions &amp; Results'!$L$35:$GC$35, 0)), ""))</f>
        <v/>
      </c>
      <c r="AA14" s="2"/>
      <c r="AB14" s="35" t="str">
        <f>IF($B14="", "", IFERROR(INDEX('Fixtures, Predictions &amp; Results'!$L$7:$GC$21, MATCH(AB$70, 'Fixtures, Predictions &amp; Results'!$B$7:$B$21, 0), MATCH(CONCATENATE($B14, " - ", AB$72), 'Fixtures, Predictions &amp; Results'!$L$35:$GC$35, 0)), ""))</f>
        <v/>
      </c>
      <c r="AC14" s="36" t="str">
        <f>IF($B14="", "", IFERROR(INDEX('Fixtures, Predictions &amp; Results'!$L$7:$GC$21, MATCH(AC$70, 'Fixtures, Predictions &amp; Results'!$B$7:$B$21, 0), MATCH(CONCATENATE($B14, " - ", AC$72), 'Fixtures, Predictions &amp; Results'!$L$35:$GC$35, 0)), ""))</f>
        <v/>
      </c>
      <c r="AD14" s="2"/>
      <c r="AE14" s="35" t="str">
        <f>IF($B14="", "", IFERROR(INDEX('Fixtures, Predictions &amp; Results'!$L$7:$GC$21, MATCH(AE$70, 'Fixtures, Predictions &amp; Results'!$B$7:$B$21, 0), MATCH(CONCATENATE($B14, " - ", AE$72), 'Fixtures, Predictions &amp; Results'!$L$35:$GC$35, 0)), ""))</f>
        <v/>
      </c>
      <c r="AF14" s="36" t="str">
        <f>IF($B14="", "", IFERROR(INDEX('Fixtures, Predictions &amp; Results'!$L$7:$GC$21, MATCH(AF$70, 'Fixtures, Predictions &amp; Results'!$B$7:$B$21, 0), MATCH(CONCATENATE($B14, " - ", AF$72), 'Fixtures, Predictions &amp; Results'!$L$35:$GC$35, 0)), ""))</f>
        <v/>
      </c>
      <c r="AG14" s="2"/>
      <c r="AH14" s="35" t="str">
        <f>IF($B14="", "", IFERROR(INDEX('Fixtures, Predictions &amp; Results'!$L$7:$GC$21, MATCH(AH$70, 'Fixtures, Predictions &amp; Results'!$B$7:$B$21, 0), MATCH(CONCATENATE($B14, " - ", AH$72), 'Fixtures, Predictions &amp; Results'!$L$35:$GC$35, 0)), ""))</f>
        <v/>
      </c>
      <c r="AI14" s="36" t="str">
        <f>IF($B14="", "", IFERROR(INDEX('Fixtures, Predictions &amp; Results'!$L$7:$GC$21, MATCH(AI$70, 'Fixtures, Predictions &amp; Results'!$B$7:$B$21, 0), MATCH(CONCATENATE($B14, " - ", AI$72), 'Fixtures, Predictions &amp; Results'!$L$35:$GC$35, 0)), ""))</f>
        <v/>
      </c>
      <c r="AJ14" s="2"/>
      <c r="AK14" s="35" t="str">
        <f>IF($B14="", "", IFERROR(INDEX('Fixtures, Predictions &amp; Results'!$L$7:$GC$21, MATCH(AK$70, 'Fixtures, Predictions &amp; Results'!$B$7:$B$21, 0), MATCH(CONCATENATE($B14, " - ", AK$72), 'Fixtures, Predictions &amp; Results'!$L$35:$GC$35, 0)), ""))</f>
        <v/>
      </c>
      <c r="AL14" s="36" t="str">
        <f>IF($B14="", "", IFERROR(INDEX('Fixtures, Predictions &amp; Results'!$L$7:$GC$21, MATCH(AL$70, 'Fixtures, Predictions &amp; Results'!$B$7:$B$21, 0), MATCH(CONCATENATE($B14, " - ", AL$72), 'Fixtures, Predictions &amp; Results'!$L$35:$GC$35, 0)), ""))</f>
        <v/>
      </c>
      <c r="AM14" s="2"/>
      <c r="AN14" s="35" t="str">
        <f>IF($B14="", "", IFERROR(INDEX('Fixtures, Predictions &amp; Results'!$L$7:$GC$21, MATCH(AN$70, 'Fixtures, Predictions &amp; Results'!$B$7:$B$21, 0), MATCH(CONCATENATE($B14, " - ", AN$72), 'Fixtures, Predictions &amp; Results'!$L$35:$GC$35, 0)), ""))</f>
        <v/>
      </c>
      <c r="AO14" s="36" t="str">
        <f>IF($B14="", "", IFERROR(INDEX('Fixtures, Predictions &amp; Results'!$L$7:$GC$21, MATCH(AO$70, 'Fixtures, Predictions &amp; Results'!$B$7:$B$21, 0), MATCH(CONCATENATE($B14, " - ", AO$72), 'Fixtures, Predictions &amp; Results'!$L$35:$GC$35, 0)), ""))</f>
        <v/>
      </c>
      <c r="AP14" s="2"/>
      <c r="AQ14" s="35" t="str">
        <f>IF($B14="", "", IFERROR(INDEX('Fixtures, Predictions &amp; Results'!$L$7:$GC$21, MATCH(AQ$70, 'Fixtures, Predictions &amp; Results'!$B$7:$B$21, 0), MATCH(CONCATENATE($B14, " - ", AQ$72), 'Fixtures, Predictions &amp; Results'!$L$35:$GC$35, 0)), ""))</f>
        <v/>
      </c>
      <c r="AR14" s="36" t="str">
        <f>IF($B14="", "", IFERROR(INDEX('Fixtures, Predictions &amp; Results'!$L$7:$GC$21, MATCH(AR$70, 'Fixtures, Predictions &amp; Results'!$B$7:$B$21, 0), MATCH(CONCATENATE($B14, " - ", AR$72), 'Fixtures, Predictions &amp; Results'!$L$35:$GC$35, 0)), ""))</f>
        <v/>
      </c>
      <c r="AS14" s="2"/>
      <c r="AT14" s="35" t="str">
        <f>IF($B14="", "", IFERROR(INDEX('Fixtures, Predictions &amp; Results'!$L$7:$GC$21, MATCH(AT$70, 'Fixtures, Predictions &amp; Results'!$B$7:$B$21, 0), MATCH(CONCATENATE($B14, " - ", AT$72), 'Fixtures, Predictions &amp; Results'!$L$35:$GC$35, 0)), ""))</f>
        <v/>
      </c>
      <c r="AU14" s="36" t="str">
        <f>IF($B14="", "", IFERROR(INDEX('Fixtures, Predictions &amp; Results'!$L$7:$GC$21, MATCH(AU$70, 'Fixtures, Predictions &amp; Results'!$B$7:$B$21, 0), MATCH(CONCATENATE($B14, " - ", AU$72), 'Fixtures, Predictions &amp; Results'!$L$35:$GC$35, 0)), ""))</f>
        <v/>
      </c>
      <c r="AV14" s="2"/>
      <c r="BA14" s="66" t="str">
        <f t="shared" si="36"/>
        <v/>
      </c>
      <c r="BB14" s="67" t="str">
        <f t="shared" si="37"/>
        <v/>
      </c>
      <c r="BD14" s="66" t="str">
        <f t="shared" si="38"/>
        <v/>
      </c>
      <c r="BE14" s="67" t="str">
        <f t="shared" si="39"/>
        <v/>
      </c>
      <c r="BG14" s="66" t="str">
        <f t="shared" si="40"/>
        <v/>
      </c>
      <c r="BH14" s="67" t="str">
        <f t="shared" si="41"/>
        <v/>
      </c>
      <c r="BJ14" s="66" t="str">
        <f t="shared" si="42"/>
        <v/>
      </c>
      <c r="BK14" s="67" t="str">
        <f t="shared" si="43"/>
        <v/>
      </c>
      <c r="BM14" s="66" t="str">
        <f t="shared" si="44"/>
        <v/>
      </c>
      <c r="BN14" s="67" t="str">
        <f t="shared" si="45"/>
        <v/>
      </c>
      <c r="BP14" s="66" t="str">
        <f t="shared" si="46"/>
        <v/>
      </c>
      <c r="BQ14" s="67" t="str">
        <f t="shared" si="47"/>
        <v/>
      </c>
      <c r="BS14" s="66" t="str">
        <f t="shared" si="48"/>
        <v/>
      </c>
      <c r="BT14" s="67" t="str">
        <f t="shared" si="49"/>
        <v/>
      </c>
      <c r="BV14" s="66" t="str">
        <f t="shared" si="50"/>
        <v/>
      </c>
      <c r="BW14" s="67" t="str">
        <f t="shared" si="51"/>
        <v/>
      </c>
      <c r="BY14" s="66" t="str">
        <f t="shared" si="52"/>
        <v/>
      </c>
      <c r="BZ14" s="67" t="str">
        <f t="shared" si="53"/>
        <v/>
      </c>
      <c r="CB14" s="66" t="str">
        <f t="shared" si="54"/>
        <v/>
      </c>
      <c r="CC14" s="67" t="str">
        <f t="shared" si="55"/>
        <v/>
      </c>
      <c r="CE14" s="66" t="str">
        <f t="shared" si="56"/>
        <v/>
      </c>
      <c r="CF14" s="67" t="str">
        <f t="shared" si="57"/>
        <v/>
      </c>
      <c r="CH14" s="66" t="str">
        <f t="shared" si="58"/>
        <v/>
      </c>
      <c r="CI14" s="67" t="str">
        <f t="shared" si="59"/>
        <v/>
      </c>
      <c r="CK14" s="66" t="str">
        <f t="shared" si="60"/>
        <v/>
      </c>
      <c r="CL14" s="67" t="str">
        <f t="shared" si="61"/>
        <v/>
      </c>
      <c r="CN14" s="66" t="str">
        <f t="shared" si="62"/>
        <v/>
      </c>
      <c r="CO14" s="67" t="str">
        <f t="shared" si="63"/>
        <v/>
      </c>
      <c r="CQ14" s="66" t="str">
        <f t="shared" si="64"/>
        <v/>
      </c>
      <c r="CR14" s="67" t="str">
        <f t="shared" si="65"/>
        <v/>
      </c>
      <c r="CT14" s="66" t="str">
        <f t="shared" si="19"/>
        <v/>
      </c>
      <c r="CU14" s="9" t="str">
        <f t="shared" si="19"/>
        <v/>
      </c>
      <c r="CV14" s="9" t="str">
        <f t="shared" si="19"/>
        <v/>
      </c>
      <c r="CW14" s="9" t="str">
        <f t="shared" si="19"/>
        <v/>
      </c>
      <c r="CX14" s="9" t="str">
        <f t="shared" si="19"/>
        <v/>
      </c>
      <c r="CY14" s="9" t="str">
        <f t="shared" si="19"/>
        <v/>
      </c>
      <c r="CZ14" s="9" t="str">
        <f t="shared" si="19"/>
        <v/>
      </c>
      <c r="DA14" s="9" t="str">
        <f t="shared" si="19"/>
        <v/>
      </c>
      <c r="DB14" s="9" t="str">
        <f t="shared" si="19"/>
        <v/>
      </c>
      <c r="DC14" s="9" t="str">
        <f t="shared" si="19"/>
        <v/>
      </c>
      <c r="DD14" s="9" t="str">
        <f t="shared" si="19"/>
        <v/>
      </c>
      <c r="DE14" s="9" t="str">
        <f t="shared" si="19"/>
        <v/>
      </c>
      <c r="DF14" s="9" t="str">
        <f t="shared" si="19"/>
        <v/>
      </c>
      <c r="DG14" s="9" t="str">
        <f t="shared" si="19"/>
        <v/>
      </c>
      <c r="DH14" s="67" t="str">
        <f t="shared" si="19"/>
        <v/>
      </c>
      <c r="DJ14" s="66" t="str">
        <f t="shared" si="86"/>
        <v/>
      </c>
      <c r="DK14" s="9" t="str">
        <f t="shared" si="20"/>
        <v/>
      </c>
      <c r="DL14" s="9" t="str">
        <f t="shared" si="20"/>
        <v/>
      </c>
      <c r="DM14" s="9" t="str">
        <f t="shared" si="20"/>
        <v/>
      </c>
      <c r="DN14" s="9" t="str">
        <f t="shared" si="20"/>
        <v/>
      </c>
      <c r="DO14" s="9" t="str">
        <f t="shared" si="20"/>
        <v/>
      </c>
      <c r="DP14" s="9" t="str">
        <f t="shared" si="20"/>
        <v/>
      </c>
      <c r="DQ14" s="9" t="str">
        <f t="shared" si="20"/>
        <v/>
      </c>
      <c r="DR14" s="9" t="str">
        <f t="shared" si="20"/>
        <v/>
      </c>
      <c r="DS14" s="9" t="str">
        <f t="shared" si="20"/>
        <v/>
      </c>
      <c r="DT14" s="9" t="str">
        <f t="shared" si="20"/>
        <v/>
      </c>
      <c r="DU14" s="9" t="str">
        <f t="shared" si="20"/>
        <v/>
      </c>
      <c r="DV14" s="9" t="str">
        <f t="shared" si="20"/>
        <v/>
      </c>
      <c r="DW14" s="9" t="str">
        <f t="shared" si="20"/>
        <v/>
      </c>
      <c r="DX14" s="67" t="str">
        <f t="shared" si="20"/>
        <v/>
      </c>
      <c r="DZ14" s="66" t="str">
        <f t="shared" si="66"/>
        <v/>
      </c>
      <c r="EA14" s="9" t="str">
        <f t="shared" si="21"/>
        <v/>
      </c>
      <c r="EB14" s="9" t="str">
        <f t="shared" si="22"/>
        <v/>
      </c>
      <c r="EC14" s="9" t="str">
        <f t="shared" si="23"/>
        <v/>
      </c>
      <c r="ED14" s="9" t="str">
        <f t="shared" si="24"/>
        <v/>
      </c>
      <c r="EE14" s="9" t="str">
        <f t="shared" si="25"/>
        <v/>
      </c>
      <c r="EF14" s="9" t="str">
        <f t="shared" si="26"/>
        <v/>
      </c>
      <c r="EG14" s="9" t="str">
        <f t="shared" si="27"/>
        <v/>
      </c>
      <c r="EH14" s="9" t="str">
        <f t="shared" si="28"/>
        <v/>
      </c>
      <c r="EI14" s="9" t="str">
        <f t="shared" si="29"/>
        <v/>
      </c>
      <c r="EJ14" s="9" t="str">
        <f t="shared" si="30"/>
        <v/>
      </c>
      <c r="EK14" s="9" t="str">
        <f t="shared" si="31"/>
        <v/>
      </c>
      <c r="EL14" s="9" t="str">
        <f t="shared" si="32"/>
        <v/>
      </c>
      <c r="EM14" s="9" t="str">
        <f t="shared" si="33"/>
        <v/>
      </c>
      <c r="EN14" s="67" t="str">
        <f t="shared" si="34"/>
        <v/>
      </c>
      <c r="EP14" s="66" t="str">
        <f>IF(DJ14="", "", IF(DZ14=DZ$3, 'Intro &amp; Setup'!$H$26, 0)+IF(DZ14=0, 'Intro &amp; Setup'!$H$27, 0))</f>
        <v/>
      </c>
      <c r="EQ14" s="9" t="str">
        <f>IF(DK14="", "", IF(EA14=EA$3, 'Intro &amp; Setup'!$H$26, 0)+IF(EA14=0, 'Intro &amp; Setup'!$H$27, 0))</f>
        <v/>
      </c>
      <c r="ER14" s="9" t="str">
        <f>IF(DL14="", "", IF(EB14=EB$3, 'Intro &amp; Setup'!$H$26, 0)+IF(EB14=0, 'Intro &amp; Setup'!$H$27, 0))</f>
        <v/>
      </c>
      <c r="ES14" s="9" t="str">
        <f>IF(DM14="", "", IF(EC14=EC$3, 'Intro &amp; Setup'!$H$26, 0)+IF(EC14=0, 'Intro &amp; Setup'!$H$27, 0))</f>
        <v/>
      </c>
      <c r="ET14" s="9" t="str">
        <f>IF(DN14="", "", IF(ED14=ED$3, 'Intro &amp; Setup'!$H$26, 0)+IF(ED14=0, 'Intro &amp; Setup'!$H$27, 0))</f>
        <v/>
      </c>
      <c r="EU14" s="9" t="str">
        <f>IF(DO14="", "", IF(EE14=EE$3, 'Intro &amp; Setup'!$H$26, 0)+IF(EE14=0, 'Intro &amp; Setup'!$H$27, 0))</f>
        <v/>
      </c>
      <c r="EV14" s="9" t="str">
        <f>IF(DP14="", "", IF(EF14=EF$3, 'Intro &amp; Setup'!$H$26, 0)+IF(EF14=0, 'Intro &amp; Setup'!$H$27, 0))</f>
        <v/>
      </c>
      <c r="EW14" s="9" t="str">
        <f>IF(DQ14="", "", IF(EG14=EG$3, 'Intro &amp; Setup'!$H$26, 0)+IF(EG14=0, 'Intro &amp; Setup'!$H$27, 0))</f>
        <v/>
      </c>
      <c r="EX14" s="9" t="str">
        <f>IF(DR14="", "", IF(EH14=EH$3, 'Intro &amp; Setup'!$H$26, 0)+IF(EH14=0, 'Intro &amp; Setup'!$H$27, 0))</f>
        <v/>
      </c>
      <c r="EY14" s="9" t="str">
        <f>IF(DS14="", "", IF(EI14=EI$3, 'Intro &amp; Setup'!$H$26, 0)+IF(EI14=0, 'Intro &amp; Setup'!$H$27, 0))</f>
        <v/>
      </c>
      <c r="EZ14" s="9" t="str">
        <f>IF(DT14="", "", IF(EJ14=EJ$3, 'Intro &amp; Setup'!$H$26, 0)+IF(EJ14=0, 'Intro &amp; Setup'!$H$27, 0))</f>
        <v/>
      </c>
      <c r="FA14" s="9" t="str">
        <f>IF(DU14="", "", IF(EK14=EK$3, 'Intro &amp; Setup'!$H$26, 0)+IF(EK14=0, 'Intro &amp; Setup'!$H$27, 0))</f>
        <v/>
      </c>
      <c r="FB14" s="9" t="str">
        <f>IF(DV14="", "", IF(EL14=EL$3, 'Intro &amp; Setup'!$H$26, 0)+IF(EL14=0, 'Intro &amp; Setup'!$H$27, 0))</f>
        <v/>
      </c>
      <c r="FC14" s="9" t="str">
        <f>IF(DW14="", "", IF(EM14=EM$3, 'Intro &amp; Setup'!$H$26, 0)+IF(EM14=0, 'Intro &amp; Setup'!$H$27, 0))</f>
        <v/>
      </c>
      <c r="FD14" s="67" t="str">
        <f>IF(DX14="", "", IF(EN14=EN$3, 'Intro &amp; Setup'!$H$26, 0)+IF(EN14=0, 'Intro &amp; Setup'!$H$27, 0))</f>
        <v/>
      </c>
      <c r="FF14" s="66" t="str">
        <f>IF(CT14="", "", IF(AND(CT14=$CR$5, CT14=CT$5), 'Intro &amp; Setup'!$H$29+'Intro &amp; Setup'!$H$30, IF(CT14=CT$5, 'Intro &amp; Setup'!$H$29, "")))</f>
        <v/>
      </c>
      <c r="FG14" s="9" t="str">
        <f>IF(CU14="", "", IF(AND(CU14=$CR$5, CU14=CU$5), 'Intro &amp; Setup'!$H$29+'Intro &amp; Setup'!$H$30, IF(CU14=CU$5, 'Intro &amp; Setup'!$H$29, "")))</f>
        <v/>
      </c>
      <c r="FH14" s="9" t="str">
        <f>IF(CV14="", "", IF(AND(CV14=$CR$5, CV14=CV$5), 'Intro &amp; Setup'!$H$29+'Intro &amp; Setup'!$H$30, IF(CV14=CV$5, 'Intro &amp; Setup'!$H$29, "")))</f>
        <v/>
      </c>
      <c r="FI14" s="9" t="str">
        <f>IF(CW14="", "", IF(AND(CW14=$CR$5, CW14=CW$5), 'Intro &amp; Setup'!$H$29+'Intro &amp; Setup'!$H$30, IF(CW14=CW$5, 'Intro &amp; Setup'!$H$29, "")))</f>
        <v/>
      </c>
      <c r="FJ14" s="9" t="str">
        <f>IF(CX14="", "", IF(AND(CX14=$CR$5, CX14=CX$5), 'Intro &amp; Setup'!$H$29+'Intro &amp; Setup'!$H$30, IF(CX14=CX$5, 'Intro &amp; Setup'!$H$29, "")))</f>
        <v/>
      </c>
      <c r="FK14" s="9" t="str">
        <f>IF(CY14="", "", IF(AND(CY14=$CR$5, CY14=CY$5), 'Intro &amp; Setup'!$H$29+'Intro &amp; Setup'!$H$30, IF(CY14=CY$5, 'Intro &amp; Setup'!$H$29, "")))</f>
        <v/>
      </c>
      <c r="FL14" s="9" t="str">
        <f>IF(CZ14="", "", IF(AND(CZ14=$CR$5, CZ14=CZ$5), 'Intro &amp; Setup'!$H$29+'Intro &amp; Setup'!$H$30, IF(CZ14=CZ$5, 'Intro &amp; Setup'!$H$29, "")))</f>
        <v/>
      </c>
      <c r="FM14" s="9" t="str">
        <f>IF(DA14="", "", IF(AND(DA14=$CR$5, DA14=DA$5), 'Intro &amp; Setup'!$H$29+'Intro &amp; Setup'!$H$30, IF(DA14=DA$5, 'Intro &amp; Setup'!$H$29, "")))</f>
        <v/>
      </c>
      <c r="FN14" s="9" t="str">
        <f>IF(DB14="", "", IF(AND(DB14=$CR$5, DB14=DB$5), 'Intro &amp; Setup'!$H$29+'Intro &amp; Setup'!$H$30, IF(DB14=DB$5, 'Intro &amp; Setup'!$H$29, "")))</f>
        <v/>
      </c>
      <c r="FO14" s="9" t="str">
        <f>IF(DC14="", "", IF(AND(DC14=$CR$5, DC14=DC$5), 'Intro &amp; Setup'!$H$29+'Intro &amp; Setup'!$H$30, IF(DC14=DC$5, 'Intro &amp; Setup'!$H$29, "")))</f>
        <v/>
      </c>
      <c r="FP14" s="9" t="str">
        <f>IF(DD14="", "", IF(AND(DD14=$CR$5, DD14=DD$5), 'Intro &amp; Setup'!$H$29+'Intro &amp; Setup'!$H$30, IF(DD14=DD$5, 'Intro &amp; Setup'!$H$29, "")))</f>
        <v/>
      </c>
      <c r="FQ14" s="9" t="str">
        <f>IF(DE14="", "", IF(AND(DE14=$CR$5, DE14=DE$5), 'Intro &amp; Setup'!$H$29+'Intro &amp; Setup'!$H$30, IF(DE14=DE$5, 'Intro &amp; Setup'!$H$29, "")))</f>
        <v/>
      </c>
      <c r="FR14" s="9" t="str">
        <f>IF(DF14="", "", IF(AND(DF14=$CR$5, DF14=DF$5), 'Intro &amp; Setup'!$H$29+'Intro &amp; Setup'!$H$30, IF(DF14=DF$5, 'Intro &amp; Setup'!$H$29, "")))</f>
        <v/>
      </c>
      <c r="FS14" s="9" t="str">
        <f>IF(DG14="", "", IF(AND(DG14=$CR$5, DG14=DG$5), 'Intro &amp; Setup'!$H$29+'Intro &amp; Setup'!$H$30, IF(DG14=DG$5, 'Intro &amp; Setup'!$H$29, "")))</f>
        <v/>
      </c>
      <c r="FT14" s="67" t="str">
        <f>IF(DH14="", "", IF(AND(DH14=$CR$5, DH14=DH$5), 'Intro &amp; Setup'!$H$29+'Intro &amp; Setup'!$H$30, IF(DH14=DH$5, 'Intro &amp; Setup'!$H$29, "")))</f>
        <v/>
      </c>
      <c r="FV14" s="68" t="str">
        <f t="shared" si="67"/>
        <v/>
      </c>
      <c r="FW14" s="1" t="str">
        <f t="shared" si="68"/>
        <v/>
      </c>
      <c r="FX14" s="1" t="str">
        <f t="shared" si="69"/>
        <v/>
      </c>
      <c r="FY14" s="1" t="str">
        <f t="shared" si="70"/>
        <v/>
      </c>
      <c r="FZ14" s="69" t="str">
        <f t="shared" si="71"/>
        <v/>
      </c>
      <c r="GB14" s="68" t="str">
        <f>IF(COUNTIF($DJ14:$DL14, "")&gt;0, "", IF($B14="", "", IF(FV14=FV$3, 'Intro &amp; Setup'!$H$32, 0)))</f>
        <v/>
      </c>
      <c r="GC14" s="1" t="str">
        <f>IF(COUNTIF($DM14:$DO14, "")&gt;0, "", IF($B14="", "", IF(FW14=FW$3, 'Intro &amp; Setup'!$H$32, 0)))</f>
        <v/>
      </c>
      <c r="GD14" s="1" t="str">
        <f>IF(COUNTIF($DP14:$DR14, "")&gt;0, "", IF($B14="", "", IF(FX14=FX$3, 'Intro &amp; Setup'!$H$32, 0)))</f>
        <v/>
      </c>
      <c r="GE14" s="1" t="str">
        <f>IF(COUNTIF($DS14:$DU14, "")&gt;0, "", IF($B14="", "", IF(FY14=FY$3, 'Intro &amp; Setup'!$H$32, 0)))</f>
        <v/>
      </c>
      <c r="GF14" s="69" t="str">
        <f>IF(COUNTIF($DV14:$DX14, "")&gt;0, "", IF($B14="", "", IF(FZ14=FZ$3, 'Intro &amp; Setup'!$H$32, 0)))</f>
        <v/>
      </c>
      <c r="GH14" s="66" t="str">
        <f t="shared" si="72"/>
        <v/>
      </c>
      <c r="GI14" s="9" t="str">
        <f t="shared" si="73"/>
        <v/>
      </c>
      <c r="GJ14" s="9" t="str">
        <f t="shared" si="74"/>
        <v/>
      </c>
      <c r="GK14" s="67" t="str">
        <f t="shared" si="75"/>
        <v/>
      </c>
      <c r="GM14" s="6" t="str">
        <f t="shared" si="35"/>
        <v/>
      </c>
      <c r="GO14" s="6" t="str">
        <f>IF($GM14="", "", COUNTIF($GM$8:$GM$65, "&lt;"&amp;$GM14)+1+COUNTIF($GM$8:$GM14, $GM14)-1)</f>
        <v/>
      </c>
      <c r="GQ14" s="6" t="str">
        <f t="shared" si="76"/>
        <v/>
      </c>
      <c r="GR14" s="6" t="str">
        <f>IF(GQ14="", "", COUNTIF(GQ$8:GQ$65, "&lt;"&amp;GQ14)+1+COUNTIF(GQ$8:GQ14, GQ14)-1)</f>
        <v/>
      </c>
      <c r="GS14" s="6"/>
      <c r="GU14" s="6" t="str">
        <f t="shared" si="77"/>
        <v/>
      </c>
      <c r="GV14" s="6" t="str">
        <f>IF(GU14="", "", COUNTIF(GU$8:GU$65, "&lt;"&amp;GU14)+1+COUNTIF(GU$8:GU14, GU14)-1)</f>
        <v/>
      </c>
      <c r="GY14" s="6" t="str">
        <f t="shared" si="78"/>
        <v/>
      </c>
      <c r="GZ14" s="6" t="str">
        <f>IF(GY14="", "", COUNTIF(GY$8:GY$65, "&lt;"&amp;GY14)+1+COUNTIF(GY$8:GY14, GY14)-1)</f>
        <v/>
      </c>
      <c r="HA14" s="6"/>
      <c r="HC14" s="6" t="str">
        <f t="shared" si="79"/>
        <v/>
      </c>
      <c r="HD14" s="6" t="str">
        <f>IF(HC14="", "", COUNTIF(HC$8:HC$65, "&lt;"&amp;HC14)+1+COUNTIF(HC$8:HC14, HC14)-1)</f>
        <v/>
      </c>
      <c r="HG14" s="6" t="str">
        <f t="shared" si="80"/>
        <v/>
      </c>
      <c r="HH14" s="6" t="str">
        <f>IF(HG14="", "", COUNTIF(HG$8:HG$65, "&lt;"&amp;HG14)+1+COUNTIF(HG$8:HG14, HG14)-1)</f>
        <v/>
      </c>
      <c r="HI14" s="6"/>
      <c r="HK14" s="6" t="str">
        <f t="shared" si="81"/>
        <v/>
      </c>
      <c r="HL14" s="6" t="str">
        <f>IF(HK14="", "", COUNTIF(HK$8:HK$65, "&lt;"&amp;HK14)+1+COUNTIF(HK$8:HK14, HK14)-1)</f>
        <v/>
      </c>
      <c r="HO14" s="6" t="str">
        <f t="shared" si="82"/>
        <v/>
      </c>
      <c r="HP14" s="6" t="str">
        <f>IF(HO14="", "", COUNTIF(HO$8:HO$65, "&lt;"&amp;HO14)+1+COUNTIF(HO$8:HO14, HO14)-1)</f>
        <v/>
      </c>
      <c r="HQ14" s="6"/>
      <c r="HS14" s="6" t="str">
        <f t="shared" si="83"/>
        <v/>
      </c>
      <c r="HT14" s="6" t="str">
        <f>IF(HS14="", "", COUNTIF(HS$8:HS$65, "&lt;"&amp;HS14)+1+COUNTIF(HS$8:HS14, HS14)-1)</f>
        <v/>
      </c>
      <c r="HW14" s="6" t="str">
        <f t="shared" si="84"/>
        <v/>
      </c>
      <c r="HX14" s="6" t="str">
        <f>IF(HW14="", "", COUNTIF(HW$8:HW$65, "&lt;"&amp;HW14)+1+COUNTIF(HW$8:HW14, HW14)-1)</f>
        <v/>
      </c>
      <c r="HY14" s="6"/>
      <c r="IA14" s="6" t="str">
        <f t="shared" si="85"/>
        <v/>
      </c>
      <c r="IB14" s="6" t="str">
        <f>IF(IA14="", "", COUNTIF(IA$8:IA$65, "&lt;"&amp;IA14)+1+COUNTIF(IA$8:IA14, IA14)-1)</f>
        <v/>
      </c>
    </row>
    <row r="15" spans="1:236" x14ac:dyDescent="0.25">
      <c r="A15" s="2"/>
      <c r="B15" s="19" t="str">
        <f>IF('Intro &amp; Setup'!$BV9="", "", 'Intro &amp; Setup'!$BV9)</f>
        <v/>
      </c>
      <c r="C15" s="2"/>
      <c r="D15" s="35" t="str">
        <f>IF($B15="", "", IFERROR(INDEX('Fixtures, Predictions &amp; Results'!$L$7:$GC$21, MATCH(D$70, 'Fixtures, Predictions &amp; Results'!$B$7:$B$21, 0), MATCH(CONCATENATE($B15, " - ", D$72), 'Fixtures, Predictions &amp; Results'!$L$35:$GC$35, 0)), ""))</f>
        <v/>
      </c>
      <c r="E15" s="36" t="str">
        <f>IF($B15="", "", IFERROR(INDEX('Fixtures, Predictions &amp; Results'!$L$7:$GC$21, MATCH(E$70, 'Fixtures, Predictions &amp; Results'!$B$7:$B$21, 0), MATCH(CONCATENATE($B15, " - ", E$72), 'Fixtures, Predictions &amp; Results'!$L$35:$GC$35, 0)), ""))</f>
        <v/>
      </c>
      <c r="F15" s="2"/>
      <c r="G15" s="35" t="str">
        <f>IF($B15="", "", IFERROR(INDEX('Fixtures, Predictions &amp; Results'!$L$7:$GC$21, MATCH(G$70, 'Fixtures, Predictions &amp; Results'!$B$7:$B$21, 0), MATCH(CONCATENATE($B15, " - ", G$72), 'Fixtures, Predictions &amp; Results'!$L$35:$GC$35, 0)), ""))</f>
        <v/>
      </c>
      <c r="H15" s="36" t="str">
        <f>IF($B15="", "", IFERROR(INDEX('Fixtures, Predictions &amp; Results'!$L$7:$GC$21, MATCH(H$70, 'Fixtures, Predictions &amp; Results'!$B$7:$B$21, 0), MATCH(CONCATENATE($B15, " - ", H$72), 'Fixtures, Predictions &amp; Results'!$L$35:$GC$35, 0)), ""))</f>
        <v/>
      </c>
      <c r="I15" s="2"/>
      <c r="J15" s="35" t="str">
        <f>IF($B15="", "", IFERROR(INDEX('Fixtures, Predictions &amp; Results'!$L$7:$GC$21, MATCH(J$70, 'Fixtures, Predictions &amp; Results'!$B$7:$B$21, 0), MATCH(CONCATENATE($B15, " - ", J$72), 'Fixtures, Predictions &amp; Results'!$L$35:$GC$35, 0)), ""))</f>
        <v/>
      </c>
      <c r="K15" s="36" t="str">
        <f>IF($B15="", "", IFERROR(INDEX('Fixtures, Predictions &amp; Results'!$L$7:$GC$21, MATCH(K$70, 'Fixtures, Predictions &amp; Results'!$B$7:$B$21, 0), MATCH(CONCATENATE($B15, " - ", K$72), 'Fixtures, Predictions &amp; Results'!$L$35:$GC$35, 0)), ""))</f>
        <v/>
      </c>
      <c r="L15" s="2"/>
      <c r="M15" s="35" t="str">
        <f>IF($B15="", "", IFERROR(INDEX('Fixtures, Predictions &amp; Results'!$L$7:$GC$21, MATCH(M$70, 'Fixtures, Predictions &amp; Results'!$B$7:$B$21, 0), MATCH(CONCATENATE($B15, " - ", M$72), 'Fixtures, Predictions &amp; Results'!$L$35:$GC$35, 0)), ""))</f>
        <v/>
      </c>
      <c r="N15" s="36" t="str">
        <f>IF($B15="", "", IFERROR(INDEX('Fixtures, Predictions &amp; Results'!$L$7:$GC$21, MATCH(N$70, 'Fixtures, Predictions &amp; Results'!$B$7:$B$21, 0), MATCH(CONCATENATE($B15, " - ", N$72), 'Fixtures, Predictions &amp; Results'!$L$35:$GC$35, 0)), ""))</f>
        <v/>
      </c>
      <c r="O15" s="2"/>
      <c r="P15" s="35" t="str">
        <f>IF($B15="", "", IFERROR(INDEX('Fixtures, Predictions &amp; Results'!$L$7:$GC$21, MATCH(P$70, 'Fixtures, Predictions &amp; Results'!$B$7:$B$21, 0), MATCH(CONCATENATE($B15, " - ", P$72), 'Fixtures, Predictions &amp; Results'!$L$35:$GC$35, 0)), ""))</f>
        <v/>
      </c>
      <c r="Q15" s="36" t="str">
        <f>IF($B15="", "", IFERROR(INDEX('Fixtures, Predictions &amp; Results'!$L$7:$GC$21, MATCH(Q$70, 'Fixtures, Predictions &amp; Results'!$B$7:$B$21, 0), MATCH(CONCATENATE($B15, " - ", Q$72), 'Fixtures, Predictions &amp; Results'!$L$35:$GC$35, 0)), ""))</f>
        <v/>
      </c>
      <c r="R15" s="2"/>
      <c r="S15" s="35" t="str">
        <f>IF($B15="", "", IFERROR(INDEX('Fixtures, Predictions &amp; Results'!$L$7:$GC$21, MATCH(S$70, 'Fixtures, Predictions &amp; Results'!$B$7:$B$21, 0), MATCH(CONCATENATE($B15, " - ", S$72), 'Fixtures, Predictions &amp; Results'!$L$35:$GC$35, 0)), ""))</f>
        <v/>
      </c>
      <c r="T15" s="36" t="str">
        <f>IF($B15="", "", IFERROR(INDEX('Fixtures, Predictions &amp; Results'!$L$7:$GC$21, MATCH(T$70, 'Fixtures, Predictions &amp; Results'!$B$7:$B$21, 0), MATCH(CONCATENATE($B15, " - ", T$72), 'Fixtures, Predictions &amp; Results'!$L$35:$GC$35, 0)), ""))</f>
        <v/>
      </c>
      <c r="U15" s="2"/>
      <c r="V15" s="35" t="str">
        <f>IF($B15="", "", IFERROR(INDEX('Fixtures, Predictions &amp; Results'!$L$7:$GC$21, MATCH(V$70, 'Fixtures, Predictions &amp; Results'!$B$7:$B$21, 0), MATCH(CONCATENATE($B15, " - ", V$72), 'Fixtures, Predictions &amp; Results'!$L$35:$GC$35, 0)), ""))</f>
        <v/>
      </c>
      <c r="W15" s="36" t="str">
        <f>IF($B15="", "", IFERROR(INDEX('Fixtures, Predictions &amp; Results'!$L$7:$GC$21, MATCH(W$70, 'Fixtures, Predictions &amp; Results'!$B$7:$B$21, 0), MATCH(CONCATENATE($B15, " - ", W$72), 'Fixtures, Predictions &amp; Results'!$L$35:$GC$35, 0)), ""))</f>
        <v/>
      </c>
      <c r="X15" s="2"/>
      <c r="Y15" s="35" t="str">
        <f>IF($B15="", "", IFERROR(INDEX('Fixtures, Predictions &amp; Results'!$L$7:$GC$21, MATCH(Y$70, 'Fixtures, Predictions &amp; Results'!$B$7:$B$21, 0), MATCH(CONCATENATE($B15, " - ", Y$72), 'Fixtures, Predictions &amp; Results'!$L$35:$GC$35, 0)), ""))</f>
        <v/>
      </c>
      <c r="Z15" s="36" t="str">
        <f>IF($B15="", "", IFERROR(INDEX('Fixtures, Predictions &amp; Results'!$L$7:$GC$21, MATCH(Z$70, 'Fixtures, Predictions &amp; Results'!$B$7:$B$21, 0), MATCH(CONCATENATE($B15, " - ", Z$72), 'Fixtures, Predictions &amp; Results'!$L$35:$GC$35, 0)), ""))</f>
        <v/>
      </c>
      <c r="AA15" s="2"/>
      <c r="AB15" s="35" t="str">
        <f>IF($B15="", "", IFERROR(INDEX('Fixtures, Predictions &amp; Results'!$L$7:$GC$21, MATCH(AB$70, 'Fixtures, Predictions &amp; Results'!$B$7:$B$21, 0), MATCH(CONCATENATE($B15, " - ", AB$72), 'Fixtures, Predictions &amp; Results'!$L$35:$GC$35, 0)), ""))</f>
        <v/>
      </c>
      <c r="AC15" s="36" t="str">
        <f>IF($B15="", "", IFERROR(INDEX('Fixtures, Predictions &amp; Results'!$L$7:$GC$21, MATCH(AC$70, 'Fixtures, Predictions &amp; Results'!$B$7:$B$21, 0), MATCH(CONCATENATE($B15, " - ", AC$72), 'Fixtures, Predictions &amp; Results'!$L$35:$GC$35, 0)), ""))</f>
        <v/>
      </c>
      <c r="AD15" s="2"/>
      <c r="AE15" s="35" t="str">
        <f>IF($B15="", "", IFERROR(INDEX('Fixtures, Predictions &amp; Results'!$L$7:$GC$21, MATCH(AE$70, 'Fixtures, Predictions &amp; Results'!$B$7:$B$21, 0), MATCH(CONCATENATE($B15, " - ", AE$72), 'Fixtures, Predictions &amp; Results'!$L$35:$GC$35, 0)), ""))</f>
        <v/>
      </c>
      <c r="AF15" s="36" t="str">
        <f>IF($B15="", "", IFERROR(INDEX('Fixtures, Predictions &amp; Results'!$L$7:$GC$21, MATCH(AF$70, 'Fixtures, Predictions &amp; Results'!$B$7:$B$21, 0), MATCH(CONCATENATE($B15, " - ", AF$72), 'Fixtures, Predictions &amp; Results'!$L$35:$GC$35, 0)), ""))</f>
        <v/>
      </c>
      <c r="AG15" s="2"/>
      <c r="AH15" s="35" t="str">
        <f>IF($B15="", "", IFERROR(INDEX('Fixtures, Predictions &amp; Results'!$L$7:$GC$21, MATCH(AH$70, 'Fixtures, Predictions &amp; Results'!$B$7:$B$21, 0), MATCH(CONCATENATE($B15, " - ", AH$72), 'Fixtures, Predictions &amp; Results'!$L$35:$GC$35, 0)), ""))</f>
        <v/>
      </c>
      <c r="AI15" s="36" t="str">
        <f>IF($B15="", "", IFERROR(INDEX('Fixtures, Predictions &amp; Results'!$L$7:$GC$21, MATCH(AI$70, 'Fixtures, Predictions &amp; Results'!$B$7:$B$21, 0), MATCH(CONCATENATE($B15, " - ", AI$72), 'Fixtures, Predictions &amp; Results'!$L$35:$GC$35, 0)), ""))</f>
        <v/>
      </c>
      <c r="AJ15" s="2"/>
      <c r="AK15" s="35" t="str">
        <f>IF($B15="", "", IFERROR(INDEX('Fixtures, Predictions &amp; Results'!$L$7:$GC$21, MATCH(AK$70, 'Fixtures, Predictions &amp; Results'!$B$7:$B$21, 0), MATCH(CONCATENATE($B15, " - ", AK$72), 'Fixtures, Predictions &amp; Results'!$L$35:$GC$35, 0)), ""))</f>
        <v/>
      </c>
      <c r="AL15" s="36" t="str">
        <f>IF($B15="", "", IFERROR(INDEX('Fixtures, Predictions &amp; Results'!$L$7:$GC$21, MATCH(AL$70, 'Fixtures, Predictions &amp; Results'!$B$7:$B$21, 0), MATCH(CONCATENATE($B15, " - ", AL$72), 'Fixtures, Predictions &amp; Results'!$L$35:$GC$35, 0)), ""))</f>
        <v/>
      </c>
      <c r="AM15" s="2"/>
      <c r="AN15" s="35" t="str">
        <f>IF($B15="", "", IFERROR(INDEX('Fixtures, Predictions &amp; Results'!$L$7:$GC$21, MATCH(AN$70, 'Fixtures, Predictions &amp; Results'!$B$7:$B$21, 0), MATCH(CONCATENATE($B15, " - ", AN$72), 'Fixtures, Predictions &amp; Results'!$L$35:$GC$35, 0)), ""))</f>
        <v/>
      </c>
      <c r="AO15" s="36" t="str">
        <f>IF($B15="", "", IFERROR(INDEX('Fixtures, Predictions &amp; Results'!$L$7:$GC$21, MATCH(AO$70, 'Fixtures, Predictions &amp; Results'!$B$7:$B$21, 0), MATCH(CONCATENATE($B15, " - ", AO$72), 'Fixtures, Predictions &amp; Results'!$L$35:$GC$35, 0)), ""))</f>
        <v/>
      </c>
      <c r="AP15" s="2"/>
      <c r="AQ15" s="35" t="str">
        <f>IF($B15="", "", IFERROR(INDEX('Fixtures, Predictions &amp; Results'!$L$7:$GC$21, MATCH(AQ$70, 'Fixtures, Predictions &amp; Results'!$B$7:$B$21, 0), MATCH(CONCATENATE($B15, " - ", AQ$72), 'Fixtures, Predictions &amp; Results'!$L$35:$GC$35, 0)), ""))</f>
        <v/>
      </c>
      <c r="AR15" s="36" t="str">
        <f>IF($B15="", "", IFERROR(INDEX('Fixtures, Predictions &amp; Results'!$L$7:$GC$21, MATCH(AR$70, 'Fixtures, Predictions &amp; Results'!$B$7:$B$21, 0), MATCH(CONCATENATE($B15, " - ", AR$72), 'Fixtures, Predictions &amp; Results'!$L$35:$GC$35, 0)), ""))</f>
        <v/>
      </c>
      <c r="AS15" s="2"/>
      <c r="AT15" s="35" t="str">
        <f>IF($B15="", "", IFERROR(INDEX('Fixtures, Predictions &amp; Results'!$L$7:$GC$21, MATCH(AT$70, 'Fixtures, Predictions &amp; Results'!$B$7:$B$21, 0), MATCH(CONCATENATE($B15, " - ", AT$72), 'Fixtures, Predictions &amp; Results'!$L$35:$GC$35, 0)), ""))</f>
        <v/>
      </c>
      <c r="AU15" s="36" t="str">
        <f>IF($B15="", "", IFERROR(INDEX('Fixtures, Predictions &amp; Results'!$L$7:$GC$21, MATCH(AU$70, 'Fixtures, Predictions &amp; Results'!$B$7:$B$21, 0), MATCH(CONCATENATE($B15, " - ", AU$72), 'Fixtures, Predictions &amp; Results'!$L$35:$GC$35, 0)), ""))</f>
        <v/>
      </c>
      <c r="AV15" s="2"/>
      <c r="BA15" s="66" t="str">
        <f t="shared" si="36"/>
        <v/>
      </c>
      <c r="BB15" s="67" t="str">
        <f t="shared" si="37"/>
        <v/>
      </c>
      <c r="BD15" s="66" t="str">
        <f t="shared" si="38"/>
        <v/>
      </c>
      <c r="BE15" s="67" t="str">
        <f t="shared" si="39"/>
        <v/>
      </c>
      <c r="BG15" s="66" t="str">
        <f t="shared" si="40"/>
        <v/>
      </c>
      <c r="BH15" s="67" t="str">
        <f t="shared" si="41"/>
        <v/>
      </c>
      <c r="BJ15" s="66" t="str">
        <f t="shared" si="42"/>
        <v/>
      </c>
      <c r="BK15" s="67" t="str">
        <f t="shared" si="43"/>
        <v/>
      </c>
      <c r="BM15" s="66" t="str">
        <f t="shared" si="44"/>
        <v/>
      </c>
      <c r="BN15" s="67" t="str">
        <f t="shared" si="45"/>
        <v/>
      </c>
      <c r="BP15" s="66" t="str">
        <f t="shared" si="46"/>
        <v/>
      </c>
      <c r="BQ15" s="67" t="str">
        <f t="shared" si="47"/>
        <v/>
      </c>
      <c r="BS15" s="66" t="str">
        <f t="shared" si="48"/>
        <v/>
      </c>
      <c r="BT15" s="67" t="str">
        <f t="shared" si="49"/>
        <v/>
      </c>
      <c r="BV15" s="66" t="str">
        <f t="shared" si="50"/>
        <v/>
      </c>
      <c r="BW15" s="67" t="str">
        <f t="shared" si="51"/>
        <v/>
      </c>
      <c r="BY15" s="66" t="str">
        <f t="shared" si="52"/>
        <v/>
      </c>
      <c r="BZ15" s="67" t="str">
        <f t="shared" si="53"/>
        <v/>
      </c>
      <c r="CB15" s="66" t="str">
        <f t="shared" si="54"/>
        <v/>
      </c>
      <c r="CC15" s="67" t="str">
        <f t="shared" si="55"/>
        <v/>
      </c>
      <c r="CE15" s="66" t="str">
        <f t="shared" si="56"/>
        <v/>
      </c>
      <c r="CF15" s="67" t="str">
        <f t="shared" si="57"/>
        <v/>
      </c>
      <c r="CH15" s="66" t="str">
        <f t="shared" si="58"/>
        <v/>
      </c>
      <c r="CI15" s="67" t="str">
        <f t="shared" si="59"/>
        <v/>
      </c>
      <c r="CK15" s="66" t="str">
        <f t="shared" si="60"/>
        <v/>
      </c>
      <c r="CL15" s="67" t="str">
        <f t="shared" si="61"/>
        <v/>
      </c>
      <c r="CN15" s="66" t="str">
        <f t="shared" si="62"/>
        <v/>
      </c>
      <c r="CO15" s="67" t="str">
        <f t="shared" si="63"/>
        <v/>
      </c>
      <c r="CQ15" s="66" t="str">
        <f t="shared" si="64"/>
        <v/>
      </c>
      <c r="CR15" s="67" t="str">
        <f t="shared" si="65"/>
        <v/>
      </c>
      <c r="CT15" s="66" t="str">
        <f t="shared" si="19"/>
        <v/>
      </c>
      <c r="CU15" s="9" t="str">
        <f t="shared" si="19"/>
        <v/>
      </c>
      <c r="CV15" s="9" t="str">
        <f t="shared" si="19"/>
        <v/>
      </c>
      <c r="CW15" s="9" t="str">
        <f t="shared" si="19"/>
        <v/>
      </c>
      <c r="CX15" s="9" t="str">
        <f t="shared" si="19"/>
        <v/>
      </c>
      <c r="CY15" s="9" t="str">
        <f t="shared" si="19"/>
        <v/>
      </c>
      <c r="CZ15" s="9" t="str">
        <f t="shared" si="19"/>
        <v/>
      </c>
      <c r="DA15" s="9" t="str">
        <f t="shared" si="19"/>
        <v/>
      </c>
      <c r="DB15" s="9" t="str">
        <f t="shared" si="19"/>
        <v/>
      </c>
      <c r="DC15" s="9" t="str">
        <f t="shared" si="19"/>
        <v/>
      </c>
      <c r="DD15" s="9" t="str">
        <f t="shared" si="19"/>
        <v/>
      </c>
      <c r="DE15" s="9" t="str">
        <f t="shared" si="19"/>
        <v/>
      </c>
      <c r="DF15" s="9" t="str">
        <f t="shared" si="19"/>
        <v/>
      </c>
      <c r="DG15" s="9" t="str">
        <f t="shared" si="19"/>
        <v/>
      </c>
      <c r="DH15" s="67" t="str">
        <f t="shared" si="19"/>
        <v/>
      </c>
      <c r="DJ15" s="66" t="str">
        <f t="shared" si="86"/>
        <v/>
      </c>
      <c r="DK15" s="9" t="str">
        <f t="shared" si="20"/>
        <v/>
      </c>
      <c r="DL15" s="9" t="str">
        <f t="shared" si="20"/>
        <v/>
      </c>
      <c r="DM15" s="9" t="str">
        <f t="shared" si="20"/>
        <v/>
      </c>
      <c r="DN15" s="9" t="str">
        <f t="shared" si="20"/>
        <v/>
      </c>
      <c r="DO15" s="9" t="str">
        <f t="shared" si="20"/>
        <v/>
      </c>
      <c r="DP15" s="9" t="str">
        <f t="shared" si="20"/>
        <v/>
      </c>
      <c r="DQ15" s="9" t="str">
        <f t="shared" si="20"/>
        <v/>
      </c>
      <c r="DR15" s="9" t="str">
        <f t="shared" si="20"/>
        <v/>
      </c>
      <c r="DS15" s="9" t="str">
        <f t="shared" si="20"/>
        <v/>
      </c>
      <c r="DT15" s="9" t="str">
        <f t="shared" si="20"/>
        <v/>
      </c>
      <c r="DU15" s="9" t="str">
        <f t="shared" si="20"/>
        <v/>
      </c>
      <c r="DV15" s="9" t="str">
        <f t="shared" si="20"/>
        <v/>
      </c>
      <c r="DW15" s="9" t="str">
        <f t="shared" si="20"/>
        <v/>
      </c>
      <c r="DX15" s="67" t="str">
        <f t="shared" si="20"/>
        <v/>
      </c>
      <c r="DZ15" s="66" t="str">
        <f t="shared" si="66"/>
        <v/>
      </c>
      <c r="EA15" s="9" t="str">
        <f t="shared" si="21"/>
        <v/>
      </c>
      <c r="EB15" s="9" t="str">
        <f t="shared" si="22"/>
        <v/>
      </c>
      <c r="EC15" s="9" t="str">
        <f t="shared" si="23"/>
        <v/>
      </c>
      <c r="ED15" s="9" t="str">
        <f t="shared" si="24"/>
        <v/>
      </c>
      <c r="EE15" s="9" t="str">
        <f t="shared" si="25"/>
        <v/>
      </c>
      <c r="EF15" s="9" t="str">
        <f t="shared" si="26"/>
        <v/>
      </c>
      <c r="EG15" s="9" t="str">
        <f t="shared" si="27"/>
        <v/>
      </c>
      <c r="EH15" s="9" t="str">
        <f t="shared" si="28"/>
        <v/>
      </c>
      <c r="EI15" s="9" t="str">
        <f t="shared" si="29"/>
        <v/>
      </c>
      <c r="EJ15" s="9" t="str">
        <f t="shared" si="30"/>
        <v/>
      </c>
      <c r="EK15" s="9" t="str">
        <f t="shared" si="31"/>
        <v/>
      </c>
      <c r="EL15" s="9" t="str">
        <f t="shared" si="32"/>
        <v/>
      </c>
      <c r="EM15" s="9" t="str">
        <f t="shared" si="33"/>
        <v/>
      </c>
      <c r="EN15" s="67" t="str">
        <f t="shared" si="34"/>
        <v/>
      </c>
      <c r="EP15" s="66" t="str">
        <f>IF(DJ15="", "", IF(DZ15=DZ$3, 'Intro &amp; Setup'!$H$26, 0)+IF(DZ15=0, 'Intro &amp; Setup'!$H$27, 0))</f>
        <v/>
      </c>
      <c r="EQ15" s="9" t="str">
        <f>IF(DK15="", "", IF(EA15=EA$3, 'Intro &amp; Setup'!$H$26, 0)+IF(EA15=0, 'Intro &amp; Setup'!$H$27, 0))</f>
        <v/>
      </c>
      <c r="ER15" s="9" t="str">
        <f>IF(DL15="", "", IF(EB15=EB$3, 'Intro &amp; Setup'!$H$26, 0)+IF(EB15=0, 'Intro &amp; Setup'!$H$27, 0))</f>
        <v/>
      </c>
      <c r="ES15" s="9" t="str">
        <f>IF(DM15="", "", IF(EC15=EC$3, 'Intro &amp; Setup'!$H$26, 0)+IF(EC15=0, 'Intro &amp; Setup'!$H$27, 0))</f>
        <v/>
      </c>
      <c r="ET15" s="9" t="str">
        <f>IF(DN15="", "", IF(ED15=ED$3, 'Intro &amp; Setup'!$H$26, 0)+IF(ED15=0, 'Intro &amp; Setup'!$H$27, 0))</f>
        <v/>
      </c>
      <c r="EU15" s="9" t="str">
        <f>IF(DO15="", "", IF(EE15=EE$3, 'Intro &amp; Setup'!$H$26, 0)+IF(EE15=0, 'Intro &amp; Setup'!$H$27, 0))</f>
        <v/>
      </c>
      <c r="EV15" s="9" t="str">
        <f>IF(DP15="", "", IF(EF15=EF$3, 'Intro &amp; Setup'!$H$26, 0)+IF(EF15=0, 'Intro &amp; Setup'!$H$27, 0))</f>
        <v/>
      </c>
      <c r="EW15" s="9" t="str">
        <f>IF(DQ15="", "", IF(EG15=EG$3, 'Intro &amp; Setup'!$H$26, 0)+IF(EG15=0, 'Intro &amp; Setup'!$H$27, 0))</f>
        <v/>
      </c>
      <c r="EX15" s="9" t="str">
        <f>IF(DR15="", "", IF(EH15=EH$3, 'Intro &amp; Setup'!$H$26, 0)+IF(EH15=0, 'Intro &amp; Setup'!$H$27, 0))</f>
        <v/>
      </c>
      <c r="EY15" s="9" t="str">
        <f>IF(DS15="", "", IF(EI15=EI$3, 'Intro &amp; Setup'!$H$26, 0)+IF(EI15=0, 'Intro &amp; Setup'!$H$27, 0))</f>
        <v/>
      </c>
      <c r="EZ15" s="9" t="str">
        <f>IF(DT15="", "", IF(EJ15=EJ$3, 'Intro &amp; Setup'!$H$26, 0)+IF(EJ15=0, 'Intro &amp; Setup'!$H$27, 0))</f>
        <v/>
      </c>
      <c r="FA15" s="9" t="str">
        <f>IF(DU15="", "", IF(EK15=EK$3, 'Intro &amp; Setup'!$H$26, 0)+IF(EK15=0, 'Intro &amp; Setup'!$H$27, 0))</f>
        <v/>
      </c>
      <c r="FB15" s="9" t="str">
        <f>IF(DV15="", "", IF(EL15=EL$3, 'Intro &amp; Setup'!$H$26, 0)+IF(EL15=0, 'Intro &amp; Setup'!$H$27, 0))</f>
        <v/>
      </c>
      <c r="FC15" s="9" t="str">
        <f>IF(DW15="", "", IF(EM15=EM$3, 'Intro &amp; Setup'!$H$26, 0)+IF(EM15=0, 'Intro &amp; Setup'!$H$27, 0))</f>
        <v/>
      </c>
      <c r="FD15" s="67" t="str">
        <f>IF(DX15="", "", IF(EN15=EN$3, 'Intro &amp; Setup'!$H$26, 0)+IF(EN15=0, 'Intro &amp; Setup'!$H$27, 0))</f>
        <v/>
      </c>
      <c r="FF15" s="66" t="str">
        <f>IF(CT15="", "", IF(AND(CT15=$CR$5, CT15=CT$5), 'Intro &amp; Setup'!$H$29+'Intro &amp; Setup'!$H$30, IF(CT15=CT$5, 'Intro &amp; Setup'!$H$29, "")))</f>
        <v/>
      </c>
      <c r="FG15" s="9" t="str">
        <f>IF(CU15="", "", IF(AND(CU15=$CR$5, CU15=CU$5), 'Intro &amp; Setup'!$H$29+'Intro &amp; Setup'!$H$30, IF(CU15=CU$5, 'Intro &amp; Setup'!$H$29, "")))</f>
        <v/>
      </c>
      <c r="FH15" s="9" t="str">
        <f>IF(CV15="", "", IF(AND(CV15=$CR$5, CV15=CV$5), 'Intro &amp; Setup'!$H$29+'Intro &amp; Setup'!$H$30, IF(CV15=CV$5, 'Intro &amp; Setup'!$H$29, "")))</f>
        <v/>
      </c>
      <c r="FI15" s="9" t="str">
        <f>IF(CW15="", "", IF(AND(CW15=$CR$5, CW15=CW$5), 'Intro &amp; Setup'!$H$29+'Intro &amp; Setup'!$H$30, IF(CW15=CW$5, 'Intro &amp; Setup'!$H$29, "")))</f>
        <v/>
      </c>
      <c r="FJ15" s="9" t="str">
        <f>IF(CX15="", "", IF(AND(CX15=$CR$5, CX15=CX$5), 'Intro &amp; Setup'!$H$29+'Intro &amp; Setup'!$H$30, IF(CX15=CX$5, 'Intro &amp; Setup'!$H$29, "")))</f>
        <v/>
      </c>
      <c r="FK15" s="9" t="str">
        <f>IF(CY15="", "", IF(AND(CY15=$CR$5, CY15=CY$5), 'Intro &amp; Setup'!$H$29+'Intro &amp; Setup'!$H$30, IF(CY15=CY$5, 'Intro &amp; Setup'!$H$29, "")))</f>
        <v/>
      </c>
      <c r="FL15" s="9" t="str">
        <f>IF(CZ15="", "", IF(AND(CZ15=$CR$5, CZ15=CZ$5), 'Intro &amp; Setup'!$H$29+'Intro &amp; Setup'!$H$30, IF(CZ15=CZ$5, 'Intro &amp; Setup'!$H$29, "")))</f>
        <v/>
      </c>
      <c r="FM15" s="9" t="str">
        <f>IF(DA15="", "", IF(AND(DA15=$CR$5, DA15=DA$5), 'Intro &amp; Setup'!$H$29+'Intro &amp; Setup'!$H$30, IF(DA15=DA$5, 'Intro &amp; Setup'!$H$29, "")))</f>
        <v/>
      </c>
      <c r="FN15" s="9" t="str">
        <f>IF(DB15="", "", IF(AND(DB15=$CR$5, DB15=DB$5), 'Intro &amp; Setup'!$H$29+'Intro &amp; Setup'!$H$30, IF(DB15=DB$5, 'Intro &amp; Setup'!$H$29, "")))</f>
        <v/>
      </c>
      <c r="FO15" s="9" t="str">
        <f>IF(DC15="", "", IF(AND(DC15=$CR$5, DC15=DC$5), 'Intro &amp; Setup'!$H$29+'Intro &amp; Setup'!$H$30, IF(DC15=DC$5, 'Intro &amp; Setup'!$H$29, "")))</f>
        <v/>
      </c>
      <c r="FP15" s="9" t="str">
        <f>IF(DD15="", "", IF(AND(DD15=$CR$5, DD15=DD$5), 'Intro &amp; Setup'!$H$29+'Intro &amp; Setup'!$H$30, IF(DD15=DD$5, 'Intro &amp; Setup'!$H$29, "")))</f>
        <v/>
      </c>
      <c r="FQ15" s="9" t="str">
        <f>IF(DE15="", "", IF(AND(DE15=$CR$5, DE15=DE$5), 'Intro &amp; Setup'!$H$29+'Intro &amp; Setup'!$H$30, IF(DE15=DE$5, 'Intro &amp; Setup'!$H$29, "")))</f>
        <v/>
      </c>
      <c r="FR15" s="9" t="str">
        <f>IF(DF15="", "", IF(AND(DF15=$CR$5, DF15=DF$5), 'Intro &amp; Setup'!$H$29+'Intro &amp; Setup'!$H$30, IF(DF15=DF$5, 'Intro &amp; Setup'!$H$29, "")))</f>
        <v/>
      </c>
      <c r="FS15" s="9" t="str">
        <f>IF(DG15="", "", IF(AND(DG15=$CR$5, DG15=DG$5), 'Intro &amp; Setup'!$H$29+'Intro &amp; Setup'!$H$30, IF(DG15=DG$5, 'Intro &amp; Setup'!$H$29, "")))</f>
        <v/>
      </c>
      <c r="FT15" s="67" t="str">
        <f>IF(DH15="", "", IF(AND(DH15=$CR$5, DH15=DH$5), 'Intro &amp; Setup'!$H$29+'Intro &amp; Setup'!$H$30, IF(DH15=DH$5, 'Intro &amp; Setup'!$H$29, "")))</f>
        <v/>
      </c>
      <c r="FV15" s="68" t="str">
        <f t="shared" si="67"/>
        <v/>
      </c>
      <c r="FW15" s="1" t="str">
        <f t="shared" si="68"/>
        <v/>
      </c>
      <c r="FX15" s="1" t="str">
        <f t="shared" si="69"/>
        <v/>
      </c>
      <c r="FY15" s="1" t="str">
        <f t="shared" si="70"/>
        <v/>
      </c>
      <c r="FZ15" s="69" t="str">
        <f t="shared" si="71"/>
        <v/>
      </c>
      <c r="GB15" s="68" t="str">
        <f>IF(COUNTIF($DJ15:$DL15, "")&gt;0, "", IF($B15="", "", IF(FV15=FV$3, 'Intro &amp; Setup'!$H$32, 0)))</f>
        <v/>
      </c>
      <c r="GC15" s="1" t="str">
        <f>IF(COUNTIF($DM15:$DO15, "")&gt;0, "", IF($B15="", "", IF(FW15=FW$3, 'Intro &amp; Setup'!$H$32, 0)))</f>
        <v/>
      </c>
      <c r="GD15" s="1" t="str">
        <f>IF(COUNTIF($DP15:$DR15, "")&gt;0, "", IF($B15="", "", IF(FX15=FX$3, 'Intro &amp; Setup'!$H$32, 0)))</f>
        <v/>
      </c>
      <c r="GE15" s="1" t="str">
        <f>IF(COUNTIF($DS15:$DU15, "")&gt;0, "", IF($B15="", "", IF(FY15=FY$3, 'Intro &amp; Setup'!$H$32, 0)))</f>
        <v/>
      </c>
      <c r="GF15" s="69" t="str">
        <f>IF(COUNTIF($DV15:$DX15, "")&gt;0, "", IF($B15="", "", IF(FZ15=FZ$3, 'Intro &amp; Setup'!$H$32, 0)))</f>
        <v/>
      </c>
      <c r="GH15" s="66" t="str">
        <f t="shared" si="72"/>
        <v/>
      </c>
      <c r="GI15" s="9" t="str">
        <f t="shared" si="73"/>
        <v/>
      </c>
      <c r="GJ15" s="9" t="str">
        <f t="shared" si="74"/>
        <v/>
      </c>
      <c r="GK15" s="67" t="str">
        <f t="shared" si="75"/>
        <v/>
      </c>
      <c r="GM15" s="6" t="str">
        <f t="shared" si="35"/>
        <v/>
      </c>
      <c r="GO15" s="6" t="str">
        <f>IF($GM15="", "", COUNTIF($GM$8:$GM$65, "&lt;"&amp;$GM15)+1+COUNTIF($GM$8:$GM15, $GM15)-1)</f>
        <v/>
      </c>
      <c r="GQ15" s="6" t="str">
        <f t="shared" si="76"/>
        <v/>
      </c>
      <c r="GR15" s="6" t="str">
        <f>IF(GQ15="", "", COUNTIF(GQ$8:GQ$65, "&lt;"&amp;GQ15)+1+COUNTIF(GQ$8:GQ15, GQ15)-1)</f>
        <v/>
      </c>
      <c r="GS15" s="6"/>
      <c r="GU15" s="6" t="str">
        <f t="shared" si="77"/>
        <v/>
      </c>
      <c r="GV15" s="6" t="str">
        <f>IF(GU15="", "", COUNTIF(GU$8:GU$65, "&lt;"&amp;GU15)+1+COUNTIF(GU$8:GU15, GU15)-1)</f>
        <v/>
      </c>
      <c r="GY15" s="6" t="str">
        <f t="shared" si="78"/>
        <v/>
      </c>
      <c r="GZ15" s="6" t="str">
        <f>IF(GY15="", "", COUNTIF(GY$8:GY$65, "&lt;"&amp;GY15)+1+COUNTIF(GY$8:GY15, GY15)-1)</f>
        <v/>
      </c>
      <c r="HA15" s="6"/>
      <c r="HC15" s="6" t="str">
        <f t="shared" si="79"/>
        <v/>
      </c>
      <c r="HD15" s="6" t="str">
        <f>IF(HC15="", "", COUNTIF(HC$8:HC$65, "&lt;"&amp;HC15)+1+COUNTIF(HC$8:HC15, HC15)-1)</f>
        <v/>
      </c>
      <c r="HG15" s="6" t="str">
        <f t="shared" si="80"/>
        <v/>
      </c>
      <c r="HH15" s="6" t="str">
        <f>IF(HG15="", "", COUNTIF(HG$8:HG$65, "&lt;"&amp;HG15)+1+COUNTIF(HG$8:HG15, HG15)-1)</f>
        <v/>
      </c>
      <c r="HI15" s="6"/>
      <c r="HK15" s="6" t="str">
        <f t="shared" si="81"/>
        <v/>
      </c>
      <c r="HL15" s="6" t="str">
        <f>IF(HK15="", "", COUNTIF(HK$8:HK$65, "&lt;"&amp;HK15)+1+COUNTIF(HK$8:HK15, HK15)-1)</f>
        <v/>
      </c>
      <c r="HO15" s="6" t="str">
        <f t="shared" si="82"/>
        <v/>
      </c>
      <c r="HP15" s="6" t="str">
        <f>IF(HO15="", "", COUNTIF(HO$8:HO$65, "&lt;"&amp;HO15)+1+COUNTIF(HO$8:HO15, HO15)-1)</f>
        <v/>
      </c>
      <c r="HQ15" s="6"/>
      <c r="HS15" s="6" t="str">
        <f t="shared" si="83"/>
        <v/>
      </c>
      <c r="HT15" s="6" t="str">
        <f>IF(HS15="", "", COUNTIF(HS$8:HS$65, "&lt;"&amp;HS15)+1+COUNTIF(HS$8:HS15, HS15)-1)</f>
        <v/>
      </c>
      <c r="HW15" s="6" t="str">
        <f t="shared" si="84"/>
        <v/>
      </c>
      <c r="HX15" s="6" t="str">
        <f>IF(HW15="", "", COUNTIF(HW$8:HW$65, "&lt;"&amp;HW15)+1+COUNTIF(HW$8:HW15, HW15)-1)</f>
        <v/>
      </c>
      <c r="HY15" s="6"/>
      <c r="IA15" s="6" t="str">
        <f t="shared" si="85"/>
        <v/>
      </c>
      <c r="IB15" s="6" t="str">
        <f>IF(IA15="", "", COUNTIF(IA$8:IA$65, "&lt;"&amp;IA15)+1+COUNTIF(IA$8:IA15, IA15)-1)</f>
        <v/>
      </c>
    </row>
    <row r="16" spans="1:236" x14ac:dyDescent="0.25">
      <c r="A16" s="2"/>
      <c r="B16" s="19" t="str">
        <f>IF('Intro &amp; Setup'!$BV10="", "", 'Intro &amp; Setup'!$BV10)</f>
        <v/>
      </c>
      <c r="C16" s="2"/>
      <c r="D16" s="35" t="str">
        <f>IF($B16="", "", IFERROR(INDEX('Fixtures, Predictions &amp; Results'!$L$7:$GC$21, MATCH(D$70, 'Fixtures, Predictions &amp; Results'!$B$7:$B$21, 0), MATCH(CONCATENATE($B16, " - ", D$72), 'Fixtures, Predictions &amp; Results'!$L$35:$GC$35, 0)), ""))</f>
        <v/>
      </c>
      <c r="E16" s="36" t="str">
        <f>IF($B16="", "", IFERROR(INDEX('Fixtures, Predictions &amp; Results'!$L$7:$GC$21, MATCH(E$70, 'Fixtures, Predictions &amp; Results'!$B$7:$B$21, 0), MATCH(CONCATENATE($B16, " - ", E$72), 'Fixtures, Predictions &amp; Results'!$L$35:$GC$35, 0)), ""))</f>
        <v/>
      </c>
      <c r="F16" s="2"/>
      <c r="G16" s="35" t="str">
        <f>IF($B16="", "", IFERROR(INDEX('Fixtures, Predictions &amp; Results'!$L$7:$GC$21, MATCH(G$70, 'Fixtures, Predictions &amp; Results'!$B$7:$B$21, 0), MATCH(CONCATENATE($B16, " - ", G$72), 'Fixtures, Predictions &amp; Results'!$L$35:$GC$35, 0)), ""))</f>
        <v/>
      </c>
      <c r="H16" s="36" t="str">
        <f>IF($B16="", "", IFERROR(INDEX('Fixtures, Predictions &amp; Results'!$L$7:$GC$21, MATCH(H$70, 'Fixtures, Predictions &amp; Results'!$B$7:$B$21, 0), MATCH(CONCATENATE($B16, " - ", H$72), 'Fixtures, Predictions &amp; Results'!$L$35:$GC$35, 0)), ""))</f>
        <v/>
      </c>
      <c r="I16" s="2"/>
      <c r="J16" s="35" t="str">
        <f>IF($B16="", "", IFERROR(INDEX('Fixtures, Predictions &amp; Results'!$L$7:$GC$21, MATCH(J$70, 'Fixtures, Predictions &amp; Results'!$B$7:$B$21, 0), MATCH(CONCATENATE($B16, " - ", J$72), 'Fixtures, Predictions &amp; Results'!$L$35:$GC$35, 0)), ""))</f>
        <v/>
      </c>
      <c r="K16" s="36" t="str">
        <f>IF($B16="", "", IFERROR(INDEX('Fixtures, Predictions &amp; Results'!$L$7:$GC$21, MATCH(K$70, 'Fixtures, Predictions &amp; Results'!$B$7:$B$21, 0), MATCH(CONCATENATE($B16, " - ", K$72), 'Fixtures, Predictions &amp; Results'!$L$35:$GC$35, 0)), ""))</f>
        <v/>
      </c>
      <c r="L16" s="2"/>
      <c r="M16" s="35" t="str">
        <f>IF($B16="", "", IFERROR(INDEX('Fixtures, Predictions &amp; Results'!$L$7:$GC$21, MATCH(M$70, 'Fixtures, Predictions &amp; Results'!$B$7:$B$21, 0), MATCH(CONCATENATE($B16, " - ", M$72), 'Fixtures, Predictions &amp; Results'!$L$35:$GC$35, 0)), ""))</f>
        <v/>
      </c>
      <c r="N16" s="36" t="str">
        <f>IF($B16="", "", IFERROR(INDEX('Fixtures, Predictions &amp; Results'!$L$7:$GC$21, MATCH(N$70, 'Fixtures, Predictions &amp; Results'!$B$7:$B$21, 0), MATCH(CONCATENATE($B16, " - ", N$72), 'Fixtures, Predictions &amp; Results'!$L$35:$GC$35, 0)), ""))</f>
        <v/>
      </c>
      <c r="O16" s="2"/>
      <c r="P16" s="35" t="str">
        <f>IF($B16="", "", IFERROR(INDEX('Fixtures, Predictions &amp; Results'!$L$7:$GC$21, MATCH(P$70, 'Fixtures, Predictions &amp; Results'!$B$7:$B$21, 0), MATCH(CONCATENATE($B16, " - ", P$72), 'Fixtures, Predictions &amp; Results'!$L$35:$GC$35, 0)), ""))</f>
        <v/>
      </c>
      <c r="Q16" s="36" t="str">
        <f>IF($B16="", "", IFERROR(INDEX('Fixtures, Predictions &amp; Results'!$L$7:$GC$21, MATCH(Q$70, 'Fixtures, Predictions &amp; Results'!$B$7:$B$21, 0), MATCH(CONCATENATE($B16, " - ", Q$72), 'Fixtures, Predictions &amp; Results'!$L$35:$GC$35, 0)), ""))</f>
        <v/>
      </c>
      <c r="R16" s="2"/>
      <c r="S16" s="35" t="str">
        <f>IF($B16="", "", IFERROR(INDEX('Fixtures, Predictions &amp; Results'!$L$7:$GC$21, MATCH(S$70, 'Fixtures, Predictions &amp; Results'!$B$7:$B$21, 0), MATCH(CONCATENATE($B16, " - ", S$72), 'Fixtures, Predictions &amp; Results'!$L$35:$GC$35, 0)), ""))</f>
        <v/>
      </c>
      <c r="T16" s="36" t="str">
        <f>IF($B16="", "", IFERROR(INDEX('Fixtures, Predictions &amp; Results'!$L$7:$GC$21, MATCH(T$70, 'Fixtures, Predictions &amp; Results'!$B$7:$B$21, 0), MATCH(CONCATENATE($B16, " - ", T$72), 'Fixtures, Predictions &amp; Results'!$L$35:$GC$35, 0)), ""))</f>
        <v/>
      </c>
      <c r="U16" s="2"/>
      <c r="V16" s="35" t="str">
        <f>IF($B16="", "", IFERROR(INDEX('Fixtures, Predictions &amp; Results'!$L$7:$GC$21, MATCH(V$70, 'Fixtures, Predictions &amp; Results'!$B$7:$B$21, 0), MATCH(CONCATENATE($B16, " - ", V$72), 'Fixtures, Predictions &amp; Results'!$L$35:$GC$35, 0)), ""))</f>
        <v/>
      </c>
      <c r="W16" s="36" t="str">
        <f>IF($B16="", "", IFERROR(INDEX('Fixtures, Predictions &amp; Results'!$L$7:$GC$21, MATCH(W$70, 'Fixtures, Predictions &amp; Results'!$B$7:$B$21, 0), MATCH(CONCATENATE($B16, " - ", W$72), 'Fixtures, Predictions &amp; Results'!$L$35:$GC$35, 0)), ""))</f>
        <v/>
      </c>
      <c r="X16" s="2"/>
      <c r="Y16" s="35" t="str">
        <f>IF($B16="", "", IFERROR(INDEX('Fixtures, Predictions &amp; Results'!$L$7:$GC$21, MATCH(Y$70, 'Fixtures, Predictions &amp; Results'!$B$7:$B$21, 0), MATCH(CONCATENATE($B16, " - ", Y$72), 'Fixtures, Predictions &amp; Results'!$L$35:$GC$35, 0)), ""))</f>
        <v/>
      </c>
      <c r="Z16" s="36" t="str">
        <f>IF($B16="", "", IFERROR(INDEX('Fixtures, Predictions &amp; Results'!$L$7:$GC$21, MATCH(Z$70, 'Fixtures, Predictions &amp; Results'!$B$7:$B$21, 0), MATCH(CONCATENATE($B16, " - ", Z$72), 'Fixtures, Predictions &amp; Results'!$L$35:$GC$35, 0)), ""))</f>
        <v/>
      </c>
      <c r="AA16" s="2"/>
      <c r="AB16" s="35" t="str">
        <f>IF($B16="", "", IFERROR(INDEX('Fixtures, Predictions &amp; Results'!$L$7:$GC$21, MATCH(AB$70, 'Fixtures, Predictions &amp; Results'!$B$7:$B$21, 0), MATCH(CONCATENATE($B16, " - ", AB$72), 'Fixtures, Predictions &amp; Results'!$L$35:$GC$35, 0)), ""))</f>
        <v/>
      </c>
      <c r="AC16" s="36" t="str">
        <f>IF($B16="", "", IFERROR(INDEX('Fixtures, Predictions &amp; Results'!$L$7:$GC$21, MATCH(AC$70, 'Fixtures, Predictions &amp; Results'!$B$7:$B$21, 0), MATCH(CONCATENATE($B16, " - ", AC$72), 'Fixtures, Predictions &amp; Results'!$L$35:$GC$35, 0)), ""))</f>
        <v/>
      </c>
      <c r="AD16" s="2"/>
      <c r="AE16" s="35" t="str">
        <f>IF($B16="", "", IFERROR(INDEX('Fixtures, Predictions &amp; Results'!$L$7:$GC$21, MATCH(AE$70, 'Fixtures, Predictions &amp; Results'!$B$7:$B$21, 0), MATCH(CONCATENATE($B16, " - ", AE$72), 'Fixtures, Predictions &amp; Results'!$L$35:$GC$35, 0)), ""))</f>
        <v/>
      </c>
      <c r="AF16" s="36" t="str">
        <f>IF($B16="", "", IFERROR(INDEX('Fixtures, Predictions &amp; Results'!$L$7:$GC$21, MATCH(AF$70, 'Fixtures, Predictions &amp; Results'!$B$7:$B$21, 0), MATCH(CONCATENATE($B16, " - ", AF$72), 'Fixtures, Predictions &amp; Results'!$L$35:$GC$35, 0)), ""))</f>
        <v/>
      </c>
      <c r="AG16" s="2"/>
      <c r="AH16" s="35" t="str">
        <f>IF($B16="", "", IFERROR(INDEX('Fixtures, Predictions &amp; Results'!$L$7:$GC$21, MATCH(AH$70, 'Fixtures, Predictions &amp; Results'!$B$7:$B$21, 0), MATCH(CONCATENATE($B16, " - ", AH$72), 'Fixtures, Predictions &amp; Results'!$L$35:$GC$35, 0)), ""))</f>
        <v/>
      </c>
      <c r="AI16" s="36" t="str">
        <f>IF($B16="", "", IFERROR(INDEX('Fixtures, Predictions &amp; Results'!$L$7:$GC$21, MATCH(AI$70, 'Fixtures, Predictions &amp; Results'!$B$7:$B$21, 0), MATCH(CONCATENATE($B16, " - ", AI$72), 'Fixtures, Predictions &amp; Results'!$L$35:$GC$35, 0)), ""))</f>
        <v/>
      </c>
      <c r="AJ16" s="2"/>
      <c r="AK16" s="35" t="str">
        <f>IF($B16="", "", IFERROR(INDEX('Fixtures, Predictions &amp; Results'!$L$7:$GC$21, MATCH(AK$70, 'Fixtures, Predictions &amp; Results'!$B$7:$B$21, 0), MATCH(CONCATENATE($B16, " - ", AK$72), 'Fixtures, Predictions &amp; Results'!$L$35:$GC$35, 0)), ""))</f>
        <v/>
      </c>
      <c r="AL16" s="36" t="str">
        <f>IF($B16="", "", IFERROR(INDEX('Fixtures, Predictions &amp; Results'!$L$7:$GC$21, MATCH(AL$70, 'Fixtures, Predictions &amp; Results'!$B$7:$B$21, 0), MATCH(CONCATENATE($B16, " - ", AL$72), 'Fixtures, Predictions &amp; Results'!$L$35:$GC$35, 0)), ""))</f>
        <v/>
      </c>
      <c r="AM16" s="2"/>
      <c r="AN16" s="35" t="str">
        <f>IF($B16="", "", IFERROR(INDEX('Fixtures, Predictions &amp; Results'!$L$7:$GC$21, MATCH(AN$70, 'Fixtures, Predictions &amp; Results'!$B$7:$B$21, 0), MATCH(CONCATENATE($B16, " - ", AN$72), 'Fixtures, Predictions &amp; Results'!$L$35:$GC$35, 0)), ""))</f>
        <v/>
      </c>
      <c r="AO16" s="36" t="str">
        <f>IF($B16="", "", IFERROR(INDEX('Fixtures, Predictions &amp; Results'!$L$7:$GC$21, MATCH(AO$70, 'Fixtures, Predictions &amp; Results'!$B$7:$B$21, 0), MATCH(CONCATENATE($B16, " - ", AO$72), 'Fixtures, Predictions &amp; Results'!$L$35:$GC$35, 0)), ""))</f>
        <v/>
      </c>
      <c r="AP16" s="2"/>
      <c r="AQ16" s="35" t="str">
        <f>IF($B16="", "", IFERROR(INDEX('Fixtures, Predictions &amp; Results'!$L$7:$GC$21, MATCH(AQ$70, 'Fixtures, Predictions &amp; Results'!$B$7:$B$21, 0), MATCH(CONCATENATE($B16, " - ", AQ$72), 'Fixtures, Predictions &amp; Results'!$L$35:$GC$35, 0)), ""))</f>
        <v/>
      </c>
      <c r="AR16" s="36" t="str">
        <f>IF($B16="", "", IFERROR(INDEX('Fixtures, Predictions &amp; Results'!$L$7:$GC$21, MATCH(AR$70, 'Fixtures, Predictions &amp; Results'!$B$7:$B$21, 0), MATCH(CONCATENATE($B16, " - ", AR$72), 'Fixtures, Predictions &amp; Results'!$L$35:$GC$35, 0)), ""))</f>
        <v/>
      </c>
      <c r="AS16" s="2"/>
      <c r="AT16" s="35" t="str">
        <f>IF($B16="", "", IFERROR(INDEX('Fixtures, Predictions &amp; Results'!$L$7:$GC$21, MATCH(AT$70, 'Fixtures, Predictions &amp; Results'!$B$7:$B$21, 0), MATCH(CONCATENATE($B16, " - ", AT$72), 'Fixtures, Predictions &amp; Results'!$L$35:$GC$35, 0)), ""))</f>
        <v/>
      </c>
      <c r="AU16" s="36" t="str">
        <f>IF($B16="", "", IFERROR(INDEX('Fixtures, Predictions &amp; Results'!$L$7:$GC$21, MATCH(AU$70, 'Fixtures, Predictions &amp; Results'!$B$7:$B$21, 0), MATCH(CONCATENATE($B16, " - ", AU$72), 'Fixtures, Predictions &amp; Results'!$L$35:$GC$35, 0)), ""))</f>
        <v/>
      </c>
      <c r="AV16" s="2"/>
      <c r="BA16" s="66" t="str">
        <f t="shared" si="36"/>
        <v/>
      </c>
      <c r="BB16" s="67" t="str">
        <f t="shared" si="37"/>
        <v/>
      </c>
      <c r="BD16" s="66" t="str">
        <f t="shared" si="38"/>
        <v/>
      </c>
      <c r="BE16" s="67" t="str">
        <f t="shared" si="39"/>
        <v/>
      </c>
      <c r="BG16" s="66" t="str">
        <f t="shared" si="40"/>
        <v/>
      </c>
      <c r="BH16" s="67" t="str">
        <f t="shared" si="41"/>
        <v/>
      </c>
      <c r="BJ16" s="66" t="str">
        <f t="shared" si="42"/>
        <v/>
      </c>
      <c r="BK16" s="67" t="str">
        <f t="shared" si="43"/>
        <v/>
      </c>
      <c r="BM16" s="66" t="str">
        <f t="shared" si="44"/>
        <v/>
      </c>
      <c r="BN16" s="67" t="str">
        <f t="shared" si="45"/>
        <v/>
      </c>
      <c r="BP16" s="66" t="str">
        <f t="shared" si="46"/>
        <v/>
      </c>
      <c r="BQ16" s="67" t="str">
        <f t="shared" si="47"/>
        <v/>
      </c>
      <c r="BS16" s="66" t="str">
        <f t="shared" si="48"/>
        <v/>
      </c>
      <c r="BT16" s="67" t="str">
        <f t="shared" si="49"/>
        <v/>
      </c>
      <c r="BV16" s="66" t="str">
        <f t="shared" si="50"/>
        <v/>
      </c>
      <c r="BW16" s="67" t="str">
        <f t="shared" si="51"/>
        <v/>
      </c>
      <c r="BY16" s="66" t="str">
        <f t="shared" si="52"/>
        <v/>
      </c>
      <c r="BZ16" s="67" t="str">
        <f t="shared" si="53"/>
        <v/>
      </c>
      <c r="CB16" s="66" t="str">
        <f t="shared" si="54"/>
        <v/>
      </c>
      <c r="CC16" s="67" t="str">
        <f t="shared" si="55"/>
        <v/>
      </c>
      <c r="CE16" s="66" t="str">
        <f t="shared" si="56"/>
        <v/>
      </c>
      <c r="CF16" s="67" t="str">
        <f t="shared" si="57"/>
        <v/>
      </c>
      <c r="CH16" s="66" t="str">
        <f t="shared" si="58"/>
        <v/>
      </c>
      <c r="CI16" s="67" t="str">
        <f t="shared" si="59"/>
        <v/>
      </c>
      <c r="CK16" s="66" t="str">
        <f t="shared" si="60"/>
        <v/>
      </c>
      <c r="CL16" s="67" t="str">
        <f t="shared" si="61"/>
        <v/>
      </c>
      <c r="CN16" s="66" t="str">
        <f t="shared" si="62"/>
        <v/>
      </c>
      <c r="CO16" s="67" t="str">
        <f t="shared" si="63"/>
        <v/>
      </c>
      <c r="CQ16" s="66" t="str">
        <f t="shared" si="64"/>
        <v/>
      </c>
      <c r="CR16" s="67" t="str">
        <f t="shared" si="65"/>
        <v/>
      </c>
      <c r="CT16" s="66" t="str">
        <f t="shared" si="19"/>
        <v/>
      </c>
      <c r="CU16" s="9" t="str">
        <f t="shared" si="19"/>
        <v/>
      </c>
      <c r="CV16" s="9" t="str">
        <f t="shared" si="19"/>
        <v/>
      </c>
      <c r="CW16" s="9" t="str">
        <f t="shared" si="19"/>
        <v/>
      </c>
      <c r="CX16" s="9" t="str">
        <f t="shared" si="19"/>
        <v/>
      </c>
      <c r="CY16" s="9" t="str">
        <f t="shared" si="19"/>
        <v/>
      </c>
      <c r="CZ16" s="9" t="str">
        <f t="shared" si="19"/>
        <v/>
      </c>
      <c r="DA16" s="9" t="str">
        <f t="shared" si="19"/>
        <v/>
      </c>
      <c r="DB16" s="9" t="str">
        <f t="shared" si="19"/>
        <v/>
      </c>
      <c r="DC16" s="9" t="str">
        <f t="shared" si="19"/>
        <v/>
      </c>
      <c r="DD16" s="9" t="str">
        <f t="shared" si="19"/>
        <v/>
      </c>
      <c r="DE16" s="9" t="str">
        <f t="shared" si="19"/>
        <v/>
      </c>
      <c r="DF16" s="9" t="str">
        <f t="shared" si="19"/>
        <v/>
      </c>
      <c r="DG16" s="9" t="str">
        <f t="shared" si="19"/>
        <v/>
      </c>
      <c r="DH16" s="67" t="str">
        <f t="shared" si="19"/>
        <v/>
      </c>
      <c r="DJ16" s="66" t="str">
        <f t="shared" si="86"/>
        <v/>
      </c>
      <c r="DK16" s="9" t="str">
        <f t="shared" si="20"/>
        <v/>
      </c>
      <c r="DL16" s="9" t="str">
        <f t="shared" si="20"/>
        <v/>
      </c>
      <c r="DM16" s="9" t="str">
        <f t="shared" si="20"/>
        <v/>
      </c>
      <c r="DN16" s="9" t="str">
        <f t="shared" si="20"/>
        <v/>
      </c>
      <c r="DO16" s="9" t="str">
        <f t="shared" si="20"/>
        <v/>
      </c>
      <c r="DP16" s="9" t="str">
        <f t="shared" si="20"/>
        <v/>
      </c>
      <c r="DQ16" s="9" t="str">
        <f t="shared" si="20"/>
        <v/>
      </c>
      <c r="DR16" s="9" t="str">
        <f t="shared" si="20"/>
        <v/>
      </c>
      <c r="DS16" s="9" t="str">
        <f t="shared" si="20"/>
        <v/>
      </c>
      <c r="DT16" s="9" t="str">
        <f t="shared" si="20"/>
        <v/>
      </c>
      <c r="DU16" s="9" t="str">
        <f t="shared" si="20"/>
        <v/>
      </c>
      <c r="DV16" s="9" t="str">
        <f t="shared" si="20"/>
        <v/>
      </c>
      <c r="DW16" s="9" t="str">
        <f t="shared" si="20"/>
        <v/>
      </c>
      <c r="DX16" s="67" t="str">
        <f t="shared" si="20"/>
        <v/>
      </c>
      <c r="DZ16" s="66" t="str">
        <f t="shared" si="66"/>
        <v/>
      </c>
      <c r="EA16" s="9" t="str">
        <f t="shared" si="21"/>
        <v/>
      </c>
      <c r="EB16" s="9" t="str">
        <f t="shared" si="22"/>
        <v/>
      </c>
      <c r="EC16" s="9" t="str">
        <f t="shared" si="23"/>
        <v/>
      </c>
      <c r="ED16" s="9" t="str">
        <f t="shared" si="24"/>
        <v/>
      </c>
      <c r="EE16" s="9" t="str">
        <f t="shared" si="25"/>
        <v/>
      </c>
      <c r="EF16" s="9" t="str">
        <f t="shared" si="26"/>
        <v/>
      </c>
      <c r="EG16" s="9" t="str">
        <f t="shared" si="27"/>
        <v/>
      </c>
      <c r="EH16" s="9" t="str">
        <f t="shared" si="28"/>
        <v/>
      </c>
      <c r="EI16" s="9" t="str">
        <f t="shared" si="29"/>
        <v/>
      </c>
      <c r="EJ16" s="9" t="str">
        <f t="shared" si="30"/>
        <v/>
      </c>
      <c r="EK16" s="9" t="str">
        <f t="shared" si="31"/>
        <v/>
      </c>
      <c r="EL16" s="9" t="str">
        <f t="shared" si="32"/>
        <v/>
      </c>
      <c r="EM16" s="9" t="str">
        <f t="shared" si="33"/>
        <v/>
      </c>
      <c r="EN16" s="67" t="str">
        <f t="shared" si="34"/>
        <v/>
      </c>
      <c r="EP16" s="66" t="str">
        <f>IF(DJ16="", "", IF(DZ16=DZ$3, 'Intro &amp; Setup'!$H$26, 0)+IF(DZ16=0, 'Intro &amp; Setup'!$H$27, 0))</f>
        <v/>
      </c>
      <c r="EQ16" s="9" t="str">
        <f>IF(DK16="", "", IF(EA16=EA$3, 'Intro &amp; Setup'!$H$26, 0)+IF(EA16=0, 'Intro &amp; Setup'!$H$27, 0))</f>
        <v/>
      </c>
      <c r="ER16" s="9" t="str">
        <f>IF(DL16="", "", IF(EB16=EB$3, 'Intro &amp; Setup'!$H$26, 0)+IF(EB16=0, 'Intro &amp; Setup'!$H$27, 0))</f>
        <v/>
      </c>
      <c r="ES16" s="9" t="str">
        <f>IF(DM16="", "", IF(EC16=EC$3, 'Intro &amp; Setup'!$H$26, 0)+IF(EC16=0, 'Intro &amp; Setup'!$H$27, 0))</f>
        <v/>
      </c>
      <c r="ET16" s="9" t="str">
        <f>IF(DN16="", "", IF(ED16=ED$3, 'Intro &amp; Setup'!$H$26, 0)+IF(ED16=0, 'Intro &amp; Setup'!$H$27, 0))</f>
        <v/>
      </c>
      <c r="EU16" s="9" t="str">
        <f>IF(DO16="", "", IF(EE16=EE$3, 'Intro &amp; Setup'!$H$26, 0)+IF(EE16=0, 'Intro &amp; Setup'!$H$27, 0))</f>
        <v/>
      </c>
      <c r="EV16" s="9" t="str">
        <f>IF(DP16="", "", IF(EF16=EF$3, 'Intro &amp; Setup'!$H$26, 0)+IF(EF16=0, 'Intro &amp; Setup'!$H$27, 0))</f>
        <v/>
      </c>
      <c r="EW16" s="9" t="str">
        <f>IF(DQ16="", "", IF(EG16=EG$3, 'Intro &amp; Setup'!$H$26, 0)+IF(EG16=0, 'Intro &amp; Setup'!$H$27, 0))</f>
        <v/>
      </c>
      <c r="EX16" s="9" t="str">
        <f>IF(DR16="", "", IF(EH16=EH$3, 'Intro &amp; Setup'!$H$26, 0)+IF(EH16=0, 'Intro &amp; Setup'!$H$27, 0))</f>
        <v/>
      </c>
      <c r="EY16" s="9" t="str">
        <f>IF(DS16="", "", IF(EI16=EI$3, 'Intro &amp; Setup'!$H$26, 0)+IF(EI16=0, 'Intro &amp; Setup'!$H$27, 0))</f>
        <v/>
      </c>
      <c r="EZ16" s="9" t="str">
        <f>IF(DT16="", "", IF(EJ16=EJ$3, 'Intro &amp; Setup'!$H$26, 0)+IF(EJ16=0, 'Intro &amp; Setup'!$H$27, 0))</f>
        <v/>
      </c>
      <c r="FA16" s="9" t="str">
        <f>IF(DU16="", "", IF(EK16=EK$3, 'Intro &amp; Setup'!$H$26, 0)+IF(EK16=0, 'Intro &amp; Setup'!$H$27, 0))</f>
        <v/>
      </c>
      <c r="FB16" s="9" t="str">
        <f>IF(DV16="", "", IF(EL16=EL$3, 'Intro &amp; Setup'!$H$26, 0)+IF(EL16=0, 'Intro &amp; Setup'!$H$27, 0))</f>
        <v/>
      </c>
      <c r="FC16" s="9" t="str">
        <f>IF(DW16="", "", IF(EM16=EM$3, 'Intro &amp; Setup'!$H$26, 0)+IF(EM16=0, 'Intro &amp; Setup'!$H$27, 0))</f>
        <v/>
      </c>
      <c r="FD16" s="67" t="str">
        <f>IF(DX16="", "", IF(EN16=EN$3, 'Intro &amp; Setup'!$H$26, 0)+IF(EN16=0, 'Intro &amp; Setup'!$H$27, 0))</f>
        <v/>
      </c>
      <c r="FF16" s="66" t="str">
        <f>IF(CT16="", "", IF(AND(CT16=$CR$5, CT16=CT$5), 'Intro &amp; Setup'!$H$29+'Intro &amp; Setup'!$H$30, IF(CT16=CT$5, 'Intro &amp; Setup'!$H$29, "")))</f>
        <v/>
      </c>
      <c r="FG16" s="9" t="str">
        <f>IF(CU16="", "", IF(AND(CU16=$CR$5, CU16=CU$5), 'Intro &amp; Setup'!$H$29+'Intro &amp; Setup'!$H$30, IF(CU16=CU$5, 'Intro &amp; Setup'!$H$29, "")))</f>
        <v/>
      </c>
      <c r="FH16" s="9" t="str">
        <f>IF(CV16="", "", IF(AND(CV16=$CR$5, CV16=CV$5), 'Intro &amp; Setup'!$H$29+'Intro &amp; Setup'!$H$30, IF(CV16=CV$5, 'Intro &amp; Setup'!$H$29, "")))</f>
        <v/>
      </c>
      <c r="FI16" s="9" t="str">
        <f>IF(CW16="", "", IF(AND(CW16=$CR$5, CW16=CW$5), 'Intro &amp; Setup'!$H$29+'Intro &amp; Setup'!$H$30, IF(CW16=CW$5, 'Intro &amp; Setup'!$H$29, "")))</f>
        <v/>
      </c>
      <c r="FJ16" s="9" t="str">
        <f>IF(CX16="", "", IF(AND(CX16=$CR$5, CX16=CX$5), 'Intro &amp; Setup'!$H$29+'Intro &amp; Setup'!$H$30, IF(CX16=CX$5, 'Intro &amp; Setup'!$H$29, "")))</f>
        <v/>
      </c>
      <c r="FK16" s="9" t="str">
        <f>IF(CY16="", "", IF(AND(CY16=$CR$5, CY16=CY$5), 'Intro &amp; Setup'!$H$29+'Intro &amp; Setup'!$H$30, IF(CY16=CY$5, 'Intro &amp; Setup'!$H$29, "")))</f>
        <v/>
      </c>
      <c r="FL16" s="9" t="str">
        <f>IF(CZ16="", "", IF(AND(CZ16=$CR$5, CZ16=CZ$5), 'Intro &amp; Setup'!$H$29+'Intro &amp; Setup'!$H$30, IF(CZ16=CZ$5, 'Intro &amp; Setup'!$H$29, "")))</f>
        <v/>
      </c>
      <c r="FM16" s="9" t="str">
        <f>IF(DA16="", "", IF(AND(DA16=$CR$5, DA16=DA$5), 'Intro &amp; Setup'!$H$29+'Intro &amp; Setup'!$H$30, IF(DA16=DA$5, 'Intro &amp; Setup'!$H$29, "")))</f>
        <v/>
      </c>
      <c r="FN16" s="9" t="str">
        <f>IF(DB16="", "", IF(AND(DB16=$CR$5, DB16=DB$5), 'Intro &amp; Setup'!$H$29+'Intro &amp; Setup'!$H$30, IF(DB16=DB$5, 'Intro &amp; Setup'!$H$29, "")))</f>
        <v/>
      </c>
      <c r="FO16" s="9" t="str">
        <f>IF(DC16="", "", IF(AND(DC16=$CR$5, DC16=DC$5), 'Intro &amp; Setup'!$H$29+'Intro &amp; Setup'!$H$30, IF(DC16=DC$5, 'Intro &amp; Setup'!$H$29, "")))</f>
        <v/>
      </c>
      <c r="FP16" s="9" t="str">
        <f>IF(DD16="", "", IF(AND(DD16=$CR$5, DD16=DD$5), 'Intro &amp; Setup'!$H$29+'Intro &amp; Setup'!$H$30, IF(DD16=DD$5, 'Intro &amp; Setup'!$H$29, "")))</f>
        <v/>
      </c>
      <c r="FQ16" s="9" t="str">
        <f>IF(DE16="", "", IF(AND(DE16=$CR$5, DE16=DE$5), 'Intro &amp; Setup'!$H$29+'Intro &amp; Setup'!$H$30, IF(DE16=DE$5, 'Intro &amp; Setup'!$H$29, "")))</f>
        <v/>
      </c>
      <c r="FR16" s="9" t="str">
        <f>IF(DF16="", "", IF(AND(DF16=$CR$5, DF16=DF$5), 'Intro &amp; Setup'!$H$29+'Intro &amp; Setup'!$H$30, IF(DF16=DF$5, 'Intro &amp; Setup'!$H$29, "")))</f>
        <v/>
      </c>
      <c r="FS16" s="9" t="str">
        <f>IF(DG16="", "", IF(AND(DG16=$CR$5, DG16=DG$5), 'Intro &amp; Setup'!$H$29+'Intro &amp; Setup'!$H$30, IF(DG16=DG$5, 'Intro &amp; Setup'!$H$29, "")))</f>
        <v/>
      </c>
      <c r="FT16" s="67" t="str">
        <f>IF(DH16="", "", IF(AND(DH16=$CR$5, DH16=DH$5), 'Intro &amp; Setup'!$H$29+'Intro &amp; Setup'!$H$30, IF(DH16=DH$5, 'Intro &amp; Setup'!$H$29, "")))</f>
        <v/>
      </c>
      <c r="FV16" s="68" t="str">
        <f t="shared" si="67"/>
        <v/>
      </c>
      <c r="FW16" s="1" t="str">
        <f t="shared" si="68"/>
        <v/>
      </c>
      <c r="FX16" s="1" t="str">
        <f t="shared" si="69"/>
        <v/>
      </c>
      <c r="FY16" s="1" t="str">
        <f t="shared" si="70"/>
        <v/>
      </c>
      <c r="FZ16" s="69" t="str">
        <f t="shared" si="71"/>
        <v/>
      </c>
      <c r="GB16" s="68" t="str">
        <f>IF(COUNTIF($DJ16:$DL16, "")&gt;0, "", IF($B16="", "", IF(FV16=FV$3, 'Intro &amp; Setup'!$H$32, 0)))</f>
        <v/>
      </c>
      <c r="GC16" s="1" t="str">
        <f>IF(COUNTIF($DM16:$DO16, "")&gt;0, "", IF($B16="", "", IF(FW16=FW$3, 'Intro &amp; Setup'!$H$32, 0)))</f>
        <v/>
      </c>
      <c r="GD16" s="1" t="str">
        <f>IF(COUNTIF($DP16:$DR16, "")&gt;0, "", IF($B16="", "", IF(FX16=FX$3, 'Intro &amp; Setup'!$H$32, 0)))</f>
        <v/>
      </c>
      <c r="GE16" s="1" t="str">
        <f>IF(COUNTIF($DS16:$DU16, "")&gt;0, "", IF($B16="", "", IF(FY16=FY$3, 'Intro &amp; Setup'!$H$32, 0)))</f>
        <v/>
      </c>
      <c r="GF16" s="69" t="str">
        <f>IF(COUNTIF($DV16:$DX16, "")&gt;0, "", IF($B16="", "", IF(FZ16=FZ$3, 'Intro &amp; Setup'!$H$32, 0)))</f>
        <v/>
      </c>
      <c r="GH16" s="66" t="str">
        <f t="shared" si="72"/>
        <v/>
      </c>
      <c r="GI16" s="9" t="str">
        <f t="shared" si="73"/>
        <v/>
      </c>
      <c r="GJ16" s="9" t="str">
        <f t="shared" si="74"/>
        <v/>
      </c>
      <c r="GK16" s="67" t="str">
        <f t="shared" si="75"/>
        <v/>
      </c>
      <c r="GM16" s="6" t="str">
        <f t="shared" si="35"/>
        <v/>
      </c>
      <c r="GO16" s="6" t="str">
        <f>IF($GM16="", "", COUNTIF($GM$8:$GM$65, "&lt;"&amp;$GM16)+1+COUNTIF($GM$8:$GM16, $GM16)-1)</f>
        <v/>
      </c>
      <c r="GQ16" s="6" t="str">
        <f t="shared" si="76"/>
        <v/>
      </c>
      <c r="GR16" s="6" t="str">
        <f>IF(GQ16="", "", COUNTIF(GQ$8:GQ$65, "&lt;"&amp;GQ16)+1+COUNTIF(GQ$8:GQ16, GQ16)-1)</f>
        <v/>
      </c>
      <c r="GS16" s="6"/>
      <c r="GU16" s="6" t="str">
        <f t="shared" si="77"/>
        <v/>
      </c>
      <c r="GV16" s="6" t="str">
        <f>IF(GU16="", "", COUNTIF(GU$8:GU$65, "&lt;"&amp;GU16)+1+COUNTIF(GU$8:GU16, GU16)-1)</f>
        <v/>
      </c>
      <c r="GY16" s="6" t="str">
        <f t="shared" si="78"/>
        <v/>
      </c>
      <c r="GZ16" s="6" t="str">
        <f>IF(GY16="", "", COUNTIF(GY$8:GY$65, "&lt;"&amp;GY16)+1+COUNTIF(GY$8:GY16, GY16)-1)</f>
        <v/>
      </c>
      <c r="HA16" s="6"/>
      <c r="HC16" s="6" t="str">
        <f t="shared" si="79"/>
        <v/>
      </c>
      <c r="HD16" s="6" t="str">
        <f>IF(HC16="", "", COUNTIF(HC$8:HC$65, "&lt;"&amp;HC16)+1+COUNTIF(HC$8:HC16, HC16)-1)</f>
        <v/>
      </c>
      <c r="HG16" s="6" t="str">
        <f t="shared" si="80"/>
        <v/>
      </c>
      <c r="HH16" s="6" t="str">
        <f>IF(HG16="", "", COUNTIF(HG$8:HG$65, "&lt;"&amp;HG16)+1+COUNTIF(HG$8:HG16, HG16)-1)</f>
        <v/>
      </c>
      <c r="HI16" s="6"/>
      <c r="HK16" s="6" t="str">
        <f t="shared" si="81"/>
        <v/>
      </c>
      <c r="HL16" s="6" t="str">
        <f>IF(HK16="", "", COUNTIF(HK$8:HK$65, "&lt;"&amp;HK16)+1+COUNTIF(HK$8:HK16, HK16)-1)</f>
        <v/>
      </c>
      <c r="HO16" s="6" t="str">
        <f t="shared" si="82"/>
        <v/>
      </c>
      <c r="HP16" s="6" t="str">
        <f>IF(HO16="", "", COUNTIF(HO$8:HO$65, "&lt;"&amp;HO16)+1+COUNTIF(HO$8:HO16, HO16)-1)</f>
        <v/>
      </c>
      <c r="HQ16" s="6"/>
      <c r="HS16" s="6" t="str">
        <f t="shared" si="83"/>
        <v/>
      </c>
      <c r="HT16" s="6" t="str">
        <f>IF(HS16="", "", COUNTIF(HS$8:HS$65, "&lt;"&amp;HS16)+1+COUNTIF(HS$8:HS16, HS16)-1)</f>
        <v/>
      </c>
      <c r="HW16" s="6" t="str">
        <f t="shared" si="84"/>
        <v/>
      </c>
      <c r="HX16" s="6" t="str">
        <f>IF(HW16="", "", COUNTIF(HW$8:HW$65, "&lt;"&amp;HW16)+1+COUNTIF(HW$8:HW16, HW16)-1)</f>
        <v/>
      </c>
      <c r="HY16" s="6"/>
      <c r="IA16" s="6" t="str">
        <f t="shared" si="85"/>
        <v/>
      </c>
      <c r="IB16" s="6" t="str">
        <f>IF(IA16="", "", COUNTIF(IA$8:IA$65, "&lt;"&amp;IA16)+1+COUNTIF(IA$8:IA16, IA16)-1)</f>
        <v/>
      </c>
    </row>
    <row r="17" spans="1:236" x14ac:dyDescent="0.25">
      <c r="A17" s="2"/>
      <c r="B17" s="19" t="str">
        <f>IF('Intro &amp; Setup'!$BV11="", "", 'Intro &amp; Setup'!$BV11)</f>
        <v/>
      </c>
      <c r="C17" s="2"/>
      <c r="D17" s="35" t="str">
        <f>IF($B17="", "", IFERROR(INDEX('Fixtures, Predictions &amp; Results'!$L$7:$GC$21, MATCH(D$70, 'Fixtures, Predictions &amp; Results'!$B$7:$B$21, 0), MATCH(CONCATENATE($B17, " - ", D$72), 'Fixtures, Predictions &amp; Results'!$L$35:$GC$35, 0)), ""))</f>
        <v/>
      </c>
      <c r="E17" s="36" t="str">
        <f>IF($B17="", "", IFERROR(INDEX('Fixtures, Predictions &amp; Results'!$L$7:$GC$21, MATCH(E$70, 'Fixtures, Predictions &amp; Results'!$B$7:$B$21, 0), MATCH(CONCATENATE($B17, " - ", E$72), 'Fixtures, Predictions &amp; Results'!$L$35:$GC$35, 0)), ""))</f>
        <v/>
      </c>
      <c r="F17" s="2"/>
      <c r="G17" s="35" t="str">
        <f>IF($B17="", "", IFERROR(INDEX('Fixtures, Predictions &amp; Results'!$L$7:$GC$21, MATCH(G$70, 'Fixtures, Predictions &amp; Results'!$B$7:$B$21, 0), MATCH(CONCATENATE($B17, " - ", G$72), 'Fixtures, Predictions &amp; Results'!$L$35:$GC$35, 0)), ""))</f>
        <v/>
      </c>
      <c r="H17" s="36" t="str">
        <f>IF($B17="", "", IFERROR(INDEX('Fixtures, Predictions &amp; Results'!$L$7:$GC$21, MATCH(H$70, 'Fixtures, Predictions &amp; Results'!$B$7:$B$21, 0), MATCH(CONCATENATE($B17, " - ", H$72), 'Fixtures, Predictions &amp; Results'!$L$35:$GC$35, 0)), ""))</f>
        <v/>
      </c>
      <c r="I17" s="2"/>
      <c r="J17" s="35" t="str">
        <f>IF($B17="", "", IFERROR(INDEX('Fixtures, Predictions &amp; Results'!$L$7:$GC$21, MATCH(J$70, 'Fixtures, Predictions &amp; Results'!$B$7:$B$21, 0), MATCH(CONCATENATE($B17, " - ", J$72), 'Fixtures, Predictions &amp; Results'!$L$35:$GC$35, 0)), ""))</f>
        <v/>
      </c>
      <c r="K17" s="36" t="str">
        <f>IF($B17="", "", IFERROR(INDEX('Fixtures, Predictions &amp; Results'!$L$7:$GC$21, MATCH(K$70, 'Fixtures, Predictions &amp; Results'!$B$7:$B$21, 0), MATCH(CONCATENATE($B17, " - ", K$72), 'Fixtures, Predictions &amp; Results'!$L$35:$GC$35, 0)), ""))</f>
        <v/>
      </c>
      <c r="L17" s="2"/>
      <c r="M17" s="35" t="str">
        <f>IF($B17="", "", IFERROR(INDEX('Fixtures, Predictions &amp; Results'!$L$7:$GC$21, MATCH(M$70, 'Fixtures, Predictions &amp; Results'!$B$7:$B$21, 0), MATCH(CONCATENATE($B17, " - ", M$72), 'Fixtures, Predictions &amp; Results'!$L$35:$GC$35, 0)), ""))</f>
        <v/>
      </c>
      <c r="N17" s="36" t="str">
        <f>IF($B17="", "", IFERROR(INDEX('Fixtures, Predictions &amp; Results'!$L$7:$GC$21, MATCH(N$70, 'Fixtures, Predictions &amp; Results'!$B$7:$B$21, 0), MATCH(CONCATENATE($B17, " - ", N$72), 'Fixtures, Predictions &amp; Results'!$L$35:$GC$35, 0)), ""))</f>
        <v/>
      </c>
      <c r="O17" s="2"/>
      <c r="P17" s="35" t="str">
        <f>IF($B17="", "", IFERROR(INDEX('Fixtures, Predictions &amp; Results'!$L$7:$GC$21, MATCH(P$70, 'Fixtures, Predictions &amp; Results'!$B$7:$B$21, 0), MATCH(CONCATENATE($B17, " - ", P$72), 'Fixtures, Predictions &amp; Results'!$L$35:$GC$35, 0)), ""))</f>
        <v/>
      </c>
      <c r="Q17" s="36" t="str">
        <f>IF($B17="", "", IFERROR(INDEX('Fixtures, Predictions &amp; Results'!$L$7:$GC$21, MATCH(Q$70, 'Fixtures, Predictions &amp; Results'!$B$7:$B$21, 0), MATCH(CONCATENATE($B17, " - ", Q$72), 'Fixtures, Predictions &amp; Results'!$L$35:$GC$35, 0)), ""))</f>
        <v/>
      </c>
      <c r="R17" s="2"/>
      <c r="S17" s="35" t="str">
        <f>IF($B17="", "", IFERROR(INDEX('Fixtures, Predictions &amp; Results'!$L$7:$GC$21, MATCH(S$70, 'Fixtures, Predictions &amp; Results'!$B$7:$B$21, 0), MATCH(CONCATENATE($B17, " - ", S$72), 'Fixtures, Predictions &amp; Results'!$L$35:$GC$35, 0)), ""))</f>
        <v/>
      </c>
      <c r="T17" s="36" t="str">
        <f>IF($B17="", "", IFERROR(INDEX('Fixtures, Predictions &amp; Results'!$L$7:$GC$21, MATCH(T$70, 'Fixtures, Predictions &amp; Results'!$B$7:$B$21, 0), MATCH(CONCATENATE($B17, " - ", T$72), 'Fixtures, Predictions &amp; Results'!$L$35:$GC$35, 0)), ""))</f>
        <v/>
      </c>
      <c r="U17" s="2"/>
      <c r="V17" s="35" t="str">
        <f>IF($B17="", "", IFERROR(INDEX('Fixtures, Predictions &amp; Results'!$L$7:$GC$21, MATCH(V$70, 'Fixtures, Predictions &amp; Results'!$B$7:$B$21, 0), MATCH(CONCATENATE($B17, " - ", V$72), 'Fixtures, Predictions &amp; Results'!$L$35:$GC$35, 0)), ""))</f>
        <v/>
      </c>
      <c r="W17" s="36" t="str">
        <f>IF($B17="", "", IFERROR(INDEX('Fixtures, Predictions &amp; Results'!$L$7:$GC$21, MATCH(W$70, 'Fixtures, Predictions &amp; Results'!$B$7:$B$21, 0), MATCH(CONCATENATE($B17, " - ", W$72), 'Fixtures, Predictions &amp; Results'!$L$35:$GC$35, 0)), ""))</f>
        <v/>
      </c>
      <c r="X17" s="2"/>
      <c r="Y17" s="35" t="str">
        <f>IF($B17="", "", IFERROR(INDEX('Fixtures, Predictions &amp; Results'!$L$7:$GC$21, MATCH(Y$70, 'Fixtures, Predictions &amp; Results'!$B$7:$B$21, 0), MATCH(CONCATENATE($B17, " - ", Y$72), 'Fixtures, Predictions &amp; Results'!$L$35:$GC$35, 0)), ""))</f>
        <v/>
      </c>
      <c r="Z17" s="36" t="str">
        <f>IF($B17="", "", IFERROR(INDEX('Fixtures, Predictions &amp; Results'!$L$7:$GC$21, MATCH(Z$70, 'Fixtures, Predictions &amp; Results'!$B$7:$B$21, 0), MATCH(CONCATENATE($B17, " - ", Z$72), 'Fixtures, Predictions &amp; Results'!$L$35:$GC$35, 0)), ""))</f>
        <v/>
      </c>
      <c r="AA17" s="2"/>
      <c r="AB17" s="35" t="str">
        <f>IF($B17="", "", IFERROR(INDEX('Fixtures, Predictions &amp; Results'!$L$7:$GC$21, MATCH(AB$70, 'Fixtures, Predictions &amp; Results'!$B$7:$B$21, 0), MATCH(CONCATENATE($B17, " - ", AB$72), 'Fixtures, Predictions &amp; Results'!$L$35:$GC$35, 0)), ""))</f>
        <v/>
      </c>
      <c r="AC17" s="36" t="str">
        <f>IF($B17="", "", IFERROR(INDEX('Fixtures, Predictions &amp; Results'!$L$7:$GC$21, MATCH(AC$70, 'Fixtures, Predictions &amp; Results'!$B$7:$B$21, 0), MATCH(CONCATENATE($B17, " - ", AC$72), 'Fixtures, Predictions &amp; Results'!$L$35:$GC$35, 0)), ""))</f>
        <v/>
      </c>
      <c r="AD17" s="2"/>
      <c r="AE17" s="35" t="str">
        <f>IF($B17="", "", IFERROR(INDEX('Fixtures, Predictions &amp; Results'!$L$7:$GC$21, MATCH(AE$70, 'Fixtures, Predictions &amp; Results'!$B$7:$B$21, 0), MATCH(CONCATENATE($B17, " - ", AE$72), 'Fixtures, Predictions &amp; Results'!$L$35:$GC$35, 0)), ""))</f>
        <v/>
      </c>
      <c r="AF17" s="36" t="str">
        <f>IF($B17="", "", IFERROR(INDEX('Fixtures, Predictions &amp; Results'!$L$7:$GC$21, MATCH(AF$70, 'Fixtures, Predictions &amp; Results'!$B$7:$B$21, 0), MATCH(CONCATENATE($B17, " - ", AF$72), 'Fixtures, Predictions &amp; Results'!$L$35:$GC$35, 0)), ""))</f>
        <v/>
      </c>
      <c r="AG17" s="2"/>
      <c r="AH17" s="35" t="str">
        <f>IF($B17="", "", IFERROR(INDEX('Fixtures, Predictions &amp; Results'!$L$7:$GC$21, MATCH(AH$70, 'Fixtures, Predictions &amp; Results'!$B$7:$B$21, 0), MATCH(CONCATENATE($B17, " - ", AH$72), 'Fixtures, Predictions &amp; Results'!$L$35:$GC$35, 0)), ""))</f>
        <v/>
      </c>
      <c r="AI17" s="36" t="str">
        <f>IF($B17="", "", IFERROR(INDEX('Fixtures, Predictions &amp; Results'!$L$7:$GC$21, MATCH(AI$70, 'Fixtures, Predictions &amp; Results'!$B$7:$B$21, 0), MATCH(CONCATENATE($B17, " - ", AI$72), 'Fixtures, Predictions &amp; Results'!$L$35:$GC$35, 0)), ""))</f>
        <v/>
      </c>
      <c r="AJ17" s="2"/>
      <c r="AK17" s="35" t="str">
        <f>IF($B17="", "", IFERROR(INDEX('Fixtures, Predictions &amp; Results'!$L$7:$GC$21, MATCH(AK$70, 'Fixtures, Predictions &amp; Results'!$B$7:$B$21, 0), MATCH(CONCATENATE($B17, " - ", AK$72), 'Fixtures, Predictions &amp; Results'!$L$35:$GC$35, 0)), ""))</f>
        <v/>
      </c>
      <c r="AL17" s="36" t="str">
        <f>IF($B17="", "", IFERROR(INDEX('Fixtures, Predictions &amp; Results'!$L$7:$GC$21, MATCH(AL$70, 'Fixtures, Predictions &amp; Results'!$B$7:$B$21, 0), MATCH(CONCATENATE($B17, " - ", AL$72), 'Fixtures, Predictions &amp; Results'!$L$35:$GC$35, 0)), ""))</f>
        <v/>
      </c>
      <c r="AM17" s="2"/>
      <c r="AN17" s="35" t="str">
        <f>IF($B17="", "", IFERROR(INDEX('Fixtures, Predictions &amp; Results'!$L$7:$GC$21, MATCH(AN$70, 'Fixtures, Predictions &amp; Results'!$B$7:$B$21, 0), MATCH(CONCATENATE($B17, " - ", AN$72), 'Fixtures, Predictions &amp; Results'!$L$35:$GC$35, 0)), ""))</f>
        <v/>
      </c>
      <c r="AO17" s="36" t="str">
        <f>IF($B17="", "", IFERROR(INDEX('Fixtures, Predictions &amp; Results'!$L$7:$GC$21, MATCH(AO$70, 'Fixtures, Predictions &amp; Results'!$B$7:$B$21, 0), MATCH(CONCATENATE($B17, " - ", AO$72), 'Fixtures, Predictions &amp; Results'!$L$35:$GC$35, 0)), ""))</f>
        <v/>
      </c>
      <c r="AP17" s="2"/>
      <c r="AQ17" s="35" t="str">
        <f>IF($B17="", "", IFERROR(INDEX('Fixtures, Predictions &amp; Results'!$L$7:$GC$21, MATCH(AQ$70, 'Fixtures, Predictions &amp; Results'!$B$7:$B$21, 0), MATCH(CONCATENATE($B17, " - ", AQ$72), 'Fixtures, Predictions &amp; Results'!$L$35:$GC$35, 0)), ""))</f>
        <v/>
      </c>
      <c r="AR17" s="36" t="str">
        <f>IF($B17="", "", IFERROR(INDEX('Fixtures, Predictions &amp; Results'!$L$7:$GC$21, MATCH(AR$70, 'Fixtures, Predictions &amp; Results'!$B$7:$B$21, 0), MATCH(CONCATENATE($B17, " - ", AR$72), 'Fixtures, Predictions &amp; Results'!$L$35:$GC$35, 0)), ""))</f>
        <v/>
      </c>
      <c r="AS17" s="2"/>
      <c r="AT17" s="35" t="str">
        <f>IF($B17="", "", IFERROR(INDEX('Fixtures, Predictions &amp; Results'!$L$7:$GC$21, MATCH(AT$70, 'Fixtures, Predictions &amp; Results'!$B$7:$B$21, 0), MATCH(CONCATENATE($B17, " - ", AT$72), 'Fixtures, Predictions &amp; Results'!$L$35:$GC$35, 0)), ""))</f>
        <v/>
      </c>
      <c r="AU17" s="36" t="str">
        <f>IF($B17="", "", IFERROR(INDEX('Fixtures, Predictions &amp; Results'!$L$7:$GC$21, MATCH(AU$70, 'Fixtures, Predictions &amp; Results'!$B$7:$B$21, 0), MATCH(CONCATENATE($B17, " - ", AU$72), 'Fixtures, Predictions &amp; Results'!$L$35:$GC$35, 0)), ""))</f>
        <v/>
      </c>
      <c r="AV17" s="2"/>
      <c r="BA17" s="66" t="str">
        <f t="shared" si="36"/>
        <v/>
      </c>
      <c r="BB17" s="67" t="str">
        <f t="shared" si="37"/>
        <v/>
      </c>
      <c r="BD17" s="66" t="str">
        <f t="shared" si="38"/>
        <v/>
      </c>
      <c r="BE17" s="67" t="str">
        <f t="shared" si="39"/>
        <v/>
      </c>
      <c r="BG17" s="66" t="str">
        <f t="shared" si="40"/>
        <v/>
      </c>
      <c r="BH17" s="67" t="str">
        <f t="shared" si="41"/>
        <v/>
      </c>
      <c r="BJ17" s="66" t="str">
        <f t="shared" si="42"/>
        <v/>
      </c>
      <c r="BK17" s="67" t="str">
        <f t="shared" si="43"/>
        <v/>
      </c>
      <c r="BM17" s="66" t="str">
        <f t="shared" si="44"/>
        <v/>
      </c>
      <c r="BN17" s="67" t="str">
        <f t="shared" si="45"/>
        <v/>
      </c>
      <c r="BP17" s="66" t="str">
        <f t="shared" si="46"/>
        <v/>
      </c>
      <c r="BQ17" s="67" t="str">
        <f t="shared" si="47"/>
        <v/>
      </c>
      <c r="BS17" s="66" t="str">
        <f t="shared" si="48"/>
        <v/>
      </c>
      <c r="BT17" s="67" t="str">
        <f t="shared" si="49"/>
        <v/>
      </c>
      <c r="BV17" s="66" t="str">
        <f t="shared" si="50"/>
        <v/>
      </c>
      <c r="BW17" s="67" t="str">
        <f t="shared" si="51"/>
        <v/>
      </c>
      <c r="BY17" s="66" t="str">
        <f t="shared" si="52"/>
        <v/>
      </c>
      <c r="BZ17" s="67" t="str">
        <f t="shared" si="53"/>
        <v/>
      </c>
      <c r="CB17" s="66" t="str">
        <f t="shared" si="54"/>
        <v/>
      </c>
      <c r="CC17" s="67" t="str">
        <f t="shared" si="55"/>
        <v/>
      </c>
      <c r="CE17" s="66" t="str">
        <f t="shared" si="56"/>
        <v/>
      </c>
      <c r="CF17" s="67" t="str">
        <f t="shared" si="57"/>
        <v/>
      </c>
      <c r="CH17" s="66" t="str">
        <f t="shared" si="58"/>
        <v/>
      </c>
      <c r="CI17" s="67" t="str">
        <f t="shared" si="59"/>
        <v/>
      </c>
      <c r="CK17" s="66" t="str">
        <f t="shared" si="60"/>
        <v/>
      </c>
      <c r="CL17" s="67" t="str">
        <f t="shared" si="61"/>
        <v/>
      </c>
      <c r="CN17" s="66" t="str">
        <f t="shared" si="62"/>
        <v/>
      </c>
      <c r="CO17" s="67" t="str">
        <f t="shared" si="63"/>
        <v/>
      </c>
      <c r="CQ17" s="66" t="str">
        <f t="shared" si="64"/>
        <v/>
      </c>
      <c r="CR17" s="67" t="str">
        <f t="shared" si="65"/>
        <v/>
      </c>
      <c r="CT17" s="66" t="str">
        <f t="shared" si="19"/>
        <v/>
      </c>
      <c r="CU17" s="9" t="str">
        <f t="shared" si="19"/>
        <v/>
      </c>
      <c r="CV17" s="9" t="str">
        <f t="shared" si="19"/>
        <v/>
      </c>
      <c r="CW17" s="9" t="str">
        <f t="shared" si="19"/>
        <v/>
      </c>
      <c r="CX17" s="9" t="str">
        <f t="shared" si="19"/>
        <v/>
      </c>
      <c r="CY17" s="9" t="str">
        <f t="shared" si="19"/>
        <v/>
      </c>
      <c r="CZ17" s="9" t="str">
        <f t="shared" si="19"/>
        <v/>
      </c>
      <c r="DA17" s="9" t="str">
        <f t="shared" si="19"/>
        <v/>
      </c>
      <c r="DB17" s="9" t="str">
        <f t="shared" si="19"/>
        <v/>
      </c>
      <c r="DC17" s="9" t="str">
        <f t="shared" si="19"/>
        <v/>
      </c>
      <c r="DD17" s="9" t="str">
        <f t="shared" si="19"/>
        <v/>
      </c>
      <c r="DE17" s="9" t="str">
        <f t="shared" si="19"/>
        <v/>
      </c>
      <c r="DF17" s="9" t="str">
        <f t="shared" si="19"/>
        <v/>
      </c>
      <c r="DG17" s="9" t="str">
        <f t="shared" si="19"/>
        <v/>
      </c>
      <c r="DH17" s="67" t="str">
        <f t="shared" si="19"/>
        <v/>
      </c>
      <c r="DJ17" s="66" t="str">
        <f t="shared" si="86"/>
        <v/>
      </c>
      <c r="DK17" s="9" t="str">
        <f t="shared" si="20"/>
        <v/>
      </c>
      <c r="DL17" s="9" t="str">
        <f t="shared" si="20"/>
        <v/>
      </c>
      <c r="DM17" s="9" t="str">
        <f t="shared" si="20"/>
        <v/>
      </c>
      <c r="DN17" s="9" t="str">
        <f t="shared" si="20"/>
        <v/>
      </c>
      <c r="DO17" s="9" t="str">
        <f t="shared" si="20"/>
        <v/>
      </c>
      <c r="DP17" s="9" t="str">
        <f t="shared" si="20"/>
        <v/>
      </c>
      <c r="DQ17" s="9" t="str">
        <f t="shared" si="20"/>
        <v/>
      </c>
      <c r="DR17" s="9" t="str">
        <f t="shared" si="20"/>
        <v/>
      </c>
      <c r="DS17" s="9" t="str">
        <f t="shared" si="20"/>
        <v/>
      </c>
      <c r="DT17" s="9" t="str">
        <f t="shared" si="20"/>
        <v/>
      </c>
      <c r="DU17" s="9" t="str">
        <f t="shared" si="20"/>
        <v/>
      </c>
      <c r="DV17" s="9" t="str">
        <f t="shared" si="20"/>
        <v/>
      </c>
      <c r="DW17" s="9" t="str">
        <f t="shared" si="20"/>
        <v/>
      </c>
      <c r="DX17" s="67" t="str">
        <f t="shared" si="20"/>
        <v/>
      </c>
      <c r="DZ17" s="66" t="str">
        <f t="shared" si="66"/>
        <v/>
      </c>
      <c r="EA17" s="9" t="str">
        <f t="shared" si="21"/>
        <v/>
      </c>
      <c r="EB17" s="9" t="str">
        <f t="shared" si="22"/>
        <v/>
      </c>
      <c r="EC17" s="9" t="str">
        <f t="shared" si="23"/>
        <v/>
      </c>
      <c r="ED17" s="9" t="str">
        <f t="shared" si="24"/>
        <v/>
      </c>
      <c r="EE17" s="9" t="str">
        <f t="shared" si="25"/>
        <v/>
      </c>
      <c r="EF17" s="9" t="str">
        <f t="shared" si="26"/>
        <v/>
      </c>
      <c r="EG17" s="9" t="str">
        <f t="shared" si="27"/>
        <v/>
      </c>
      <c r="EH17" s="9" t="str">
        <f t="shared" si="28"/>
        <v/>
      </c>
      <c r="EI17" s="9" t="str">
        <f t="shared" si="29"/>
        <v/>
      </c>
      <c r="EJ17" s="9" t="str">
        <f t="shared" si="30"/>
        <v/>
      </c>
      <c r="EK17" s="9" t="str">
        <f t="shared" si="31"/>
        <v/>
      </c>
      <c r="EL17" s="9" t="str">
        <f t="shared" si="32"/>
        <v/>
      </c>
      <c r="EM17" s="9" t="str">
        <f t="shared" si="33"/>
        <v/>
      </c>
      <c r="EN17" s="67" t="str">
        <f t="shared" si="34"/>
        <v/>
      </c>
      <c r="EP17" s="66" t="str">
        <f>IF(DJ17="", "", IF(DZ17=DZ$3, 'Intro &amp; Setup'!$H$26, 0)+IF(DZ17=0, 'Intro &amp; Setup'!$H$27, 0))</f>
        <v/>
      </c>
      <c r="EQ17" s="9" t="str">
        <f>IF(DK17="", "", IF(EA17=EA$3, 'Intro &amp; Setup'!$H$26, 0)+IF(EA17=0, 'Intro &amp; Setup'!$H$27, 0))</f>
        <v/>
      </c>
      <c r="ER17" s="9" t="str">
        <f>IF(DL17="", "", IF(EB17=EB$3, 'Intro &amp; Setup'!$H$26, 0)+IF(EB17=0, 'Intro &amp; Setup'!$H$27, 0))</f>
        <v/>
      </c>
      <c r="ES17" s="9" t="str">
        <f>IF(DM17="", "", IF(EC17=EC$3, 'Intro &amp; Setup'!$H$26, 0)+IF(EC17=0, 'Intro &amp; Setup'!$H$27, 0))</f>
        <v/>
      </c>
      <c r="ET17" s="9" t="str">
        <f>IF(DN17="", "", IF(ED17=ED$3, 'Intro &amp; Setup'!$H$26, 0)+IF(ED17=0, 'Intro &amp; Setup'!$H$27, 0))</f>
        <v/>
      </c>
      <c r="EU17" s="9" t="str">
        <f>IF(DO17="", "", IF(EE17=EE$3, 'Intro &amp; Setup'!$H$26, 0)+IF(EE17=0, 'Intro &amp; Setup'!$H$27, 0))</f>
        <v/>
      </c>
      <c r="EV17" s="9" t="str">
        <f>IF(DP17="", "", IF(EF17=EF$3, 'Intro &amp; Setup'!$H$26, 0)+IF(EF17=0, 'Intro &amp; Setup'!$H$27, 0))</f>
        <v/>
      </c>
      <c r="EW17" s="9" t="str">
        <f>IF(DQ17="", "", IF(EG17=EG$3, 'Intro &amp; Setup'!$H$26, 0)+IF(EG17=0, 'Intro &amp; Setup'!$H$27, 0))</f>
        <v/>
      </c>
      <c r="EX17" s="9" t="str">
        <f>IF(DR17="", "", IF(EH17=EH$3, 'Intro &amp; Setup'!$H$26, 0)+IF(EH17=0, 'Intro &amp; Setup'!$H$27, 0))</f>
        <v/>
      </c>
      <c r="EY17" s="9" t="str">
        <f>IF(DS17="", "", IF(EI17=EI$3, 'Intro &amp; Setup'!$H$26, 0)+IF(EI17=0, 'Intro &amp; Setup'!$H$27, 0))</f>
        <v/>
      </c>
      <c r="EZ17" s="9" t="str">
        <f>IF(DT17="", "", IF(EJ17=EJ$3, 'Intro &amp; Setup'!$H$26, 0)+IF(EJ17=0, 'Intro &amp; Setup'!$H$27, 0))</f>
        <v/>
      </c>
      <c r="FA17" s="9" t="str">
        <f>IF(DU17="", "", IF(EK17=EK$3, 'Intro &amp; Setup'!$H$26, 0)+IF(EK17=0, 'Intro &amp; Setup'!$H$27, 0))</f>
        <v/>
      </c>
      <c r="FB17" s="9" t="str">
        <f>IF(DV17="", "", IF(EL17=EL$3, 'Intro &amp; Setup'!$H$26, 0)+IF(EL17=0, 'Intro &amp; Setup'!$H$27, 0))</f>
        <v/>
      </c>
      <c r="FC17" s="9" t="str">
        <f>IF(DW17="", "", IF(EM17=EM$3, 'Intro &amp; Setup'!$H$26, 0)+IF(EM17=0, 'Intro &amp; Setup'!$H$27, 0))</f>
        <v/>
      </c>
      <c r="FD17" s="67" t="str">
        <f>IF(DX17="", "", IF(EN17=EN$3, 'Intro &amp; Setup'!$H$26, 0)+IF(EN17=0, 'Intro &amp; Setup'!$H$27, 0))</f>
        <v/>
      </c>
      <c r="FF17" s="66" t="str">
        <f>IF(CT17="", "", IF(AND(CT17=$CR$5, CT17=CT$5), 'Intro &amp; Setup'!$H$29+'Intro &amp; Setup'!$H$30, IF(CT17=CT$5, 'Intro &amp; Setup'!$H$29, "")))</f>
        <v/>
      </c>
      <c r="FG17" s="9" t="str">
        <f>IF(CU17="", "", IF(AND(CU17=$CR$5, CU17=CU$5), 'Intro &amp; Setup'!$H$29+'Intro &amp; Setup'!$H$30, IF(CU17=CU$5, 'Intro &amp; Setup'!$H$29, "")))</f>
        <v/>
      </c>
      <c r="FH17" s="9" t="str">
        <f>IF(CV17="", "", IF(AND(CV17=$CR$5, CV17=CV$5), 'Intro &amp; Setup'!$H$29+'Intro &amp; Setup'!$H$30, IF(CV17=CV$5, 'Intro &amp; Setup'!$H$29, "")))</f>
        <v/>
      </c>
      <c r="FI17" s="9" t="str">
        <f>IF(CW17="", "", IF(AND(CW17=$CR$5, CW17=CW$5), 'Intro &amp; Setup'!$H$29+'Intro &amp; Setup'!$H$30, IF(CW17=CW$5, 'Intro &amp; Setup'!$H$29, "")))</f>
        <v/>
      </c>
      <c r="FJ17" s="9" t="str">
        <f>IF(CX17="", "", IF(AND(CX17=$CR$5, CX17=CX$5), 'Intro &amp; Setup'!$H$29+'Intro &amp; Setup'!$H$30, IF(CX17=CX$5, 'Intro &amp; Setup'!$H$29, "")))</f>
        <v/>
      </c>
      <c r="FK17" s="9" t="str">
        <f>IF(CY17="", "", IF(AND(CY17=$CR$5, CY17=CY$5), 'Intro &amp; Setup'!$H$29+'Intro &amp; Setup'!$H$30, IF(CY17=CY$5, 'Intro &amp; Setup'!$H$29, "")))</f>
        <v/>
      </c>
      <c r="FL17" s="9" t="str">
        <f>IF(CZ17="", "", IF(AND(CZ17=$CR$5, CZ17=CZ$5), 'Intro &amp; Setup'!$H$29+'Intro &amp; Setup'!$H$30, IF(CZ17=CZ$5, 'Intro &amp; Setup'!$H$29, "")))</f>
        <v/>
      </c>
      <c r="FM17" s="9" t="str">
        <f>IF(DA17="", "", IF(AND(DA17=$CR$5, DA17=DA$5), 'Intro &amp; Setup'!$H$29+'Intro &amp; Setup'!$H$30, IF(DA17=DA$5, 'Intro &amp; Setup'!$H$29, "")))</f>
        <v/>
      </c>
      <c r="FN17" s="9" t="str">
        <f>IF(DB17="", "", IF(AND(DB17=$CR$5, DB17=DB$5), 'Intro &amp; Setup'!$H$29+'Intro &amp; Setup'!$H$30, IF(DB17=DB$5, 'Intro &amp; Setup'!$H$29, "")))</f>
        <v/>
      </c>
      <c r="FO17" s="9" t="str">
        <f>IF(DC17="", "", IF(AND(DC17=$CR$5, DC17=DC$5), 'Intro &amp; Setup'!$H$29+'Intro &amp; Setup'!$H$30, IF(DC17=DC$5, 'Intro &amp; Setup'!$H$29, "")))</f>
        <v/>
      </c>
      <c r="FP17" s="9" t="str">
        <f>IF(DD17="", "", IF(AND(DD17=$CR$5, DD17=DD$5), 'Intro &amp; Setup'!$H$29+'Intro &amp; Setup'!$H$30, IF(DD17=DD$5, 'Intro &amp; Setup'!$H$29, "")))</f>
        <v/>
      </c>
      <c r="FQ17" s="9" t="str">
        <f>IF(DE17="", "", IF(AND(DE17=$CR$5, DE17=DE$5), 'Intro &amp; Setup'!$H$29+'Intro &amp; Setup'!$H$30, IF(DE17=DE$5, 'Intro &amp; Setup'!$H$29, "")))</f>
        <v/>
      </c>
      <c r="FR17" s="9" t="str">
        <f>IF(DF17="", "", IF(AND(DF17=$CR$5, DF17=DF$5), 'Intro &amp; Setup'!$H$29+'Intro &amp; Setup'!$H$30, IF(DF17=DF$5, 'Intro &amp; Setup'!$H$29, "")))</f>
        <v/>
      </c>
      <c r="FS17" s="9" t="str">
        <f>IF(DG17="", "", IF(AND(DG17=$CR$5, DG17=DG$5), 'Intro &amp; Setup'!$H$29+'Intro &amp; Setup'!$H$30, IF(DG17=DG$5, 'Intro &amp; Setup'!$H$29, "")))</f>
        <v/>
      </c>
      <c r="FT17" s="67" t="str">
        <f>IF(DH17="", "", IF(AND(DH17=$CR$5, DH17=DH$5), 'Intro &amp; Setup'!$H$29+'Intro &amp; Setup'!$H$30, IF(DH17=DH$5, 'Intro &amp; Setup'!$H$29, "")))</f>
        <v/>
      </c>
      <c r="FV17" s="68" t="str">
        <f t="shared" si="67"/>
        <v/>
      </c>
      <c r="FW17" s="1" t="str">
        <f t="shared" si="68"/>
        <v/>
      </c>
      <c r="FX17" s="1" t="str">
        <f t="shared" si="69"/>
        <v/>
      </c>
      <c r="FY17" s="1" t="str">
        <f t="shared" si="70"/>
        <v/>
      </c>
      <c r="FZ17" s="69" t="str">
        <f t="shared" si="71"/>
        <v/>
      </c>
      <c r="GB17" s="68" t="str">
        <f>IF(COUNTIF($DJ17:$DL17, "")&gt;0, "", IF($B17="", "", IF(FV17=FV$3, 'Intro &amp; Setup'!$H$32, 0)))</f>
        <v/>
      </c>
      <c r="GC17" s="1" t="str">
        <f>IF(COUNTIF($DM17:$DO17, "")&gt;0, "", IF($B17="", "", IF(FW17=FW$3, 'Intro &amp; Setup'!$H$32, 0)))</f>
        <v/>
      </c>
      <c r="GD17" s="1" t="str">
        <f>IF(COUNTIF($DP17:$DR17, "")&gt;0, "", IF($B17="", "", IF(FX17=FX$3, 'Intro &amp; Setup'!$H$32, 0)))</f>
        <v/>
      </c>
      <c r="GE17" s="1" t="str">
        <f>IF(COUNTIF($DS17:$DU17, "")&gt;0, "", IF($B17="", "", IF(FY17=FY$3, 'Intro &amp; Setup'!$H$32, 0)))</f>
        <v/>
      </c>
      <c r="GF17" s="69" t="str">
        <f>IF(COUNTIF($DV17:$DX17, "")&gt;0, "", IF($B17="", "", IF(FZ17=FZ$3, 'Intro &amp; Setup'!$H$32, 0)))</f>
        <v/>
      </c>
      <c r="GH17" s="66" t="str">
        <f t="shared" si="72"/>
        <v/>
      </c>
      <c r="GI17" s="9" t="str">
        <f t="shared" si="73"/>
        <v/>
      </c>
      <c r="GJ17" s="9" t="str">
        <f t="shared" si="74"/>
        <v/>
      </c>
      <c r="GK17" s="67" t="str">
        <f t="shared" si="75"/>
        <v/>
      </c>
      <c r="GM17" s="6" t="str">
        <f t="shared" si="35"/>
        <v/>
      </c>
      <c r="GO17" s="6" t="str">
        <f>IF($GM17="", "", COUNTIF($GM$8:$GM$65, "&lt;"&amp;$GM17)+1+COUNTIF($GM$8:$GM17, $GM17)-1)</f>
        <v/>
      </c>
      <c r="GQ17" s="6" t="str">
        <f t="shared" si="76"/>
        <v/>
      </c>
      <c r="GR17" s="6" t="str">
        <f>IF(GQ17="", "", COUNTIF(GQ$8:GQ$65, "&lt;"&amp;GQ17)+1+COUNTIF(GQ$8:GQ17, GQ17)-1)</f>
        <v/>
      </c>
      <c r="GS17" s="6"/>
      <c r="GU17" s="6" t="str">
        <f t="shared" si="77"/>
        <v/>
      </c>
      <c r="GV17" s="6" t="str">
        <f>IF(GU17="", "", COUNTIF(GU$8:GU$65, "&lt;"&amp;GU17)+1+COUNTIF(GU$8:GU17, GU17)-1)</f>
        <v/>
      </c>
      <c r="GY17" s="6" t="str">
        <f t="shared" si="78"/>
        <v/>
      </c>
      <c r="GZ17" s="6" t="str">
        <f>IF(GY17="", "", COUNTIF(GY$8:GY$65, "&lt;"&amp;GY17)+1+COUNTIF(GY$8:GY17, GY17)-1)</f>
        <v/>
      </c>
      <c r="HA17" s="6"/>
      <c r="HC17" s="6" t="str">
        <f t="shared" si="79"/>
        <v/>
      </c>
      <c r="HD17" s="6" t="str">
        <f>IF(HC17="", "", COUNTIF(HC$8:HC$65, "&lt;"&amp;HC17)+1+COUNTIF(HC$8:HC17, HC17)-1)</f>
        <v/>
      </c>
      <c r="HG17" s="6" t="str">
        <f t="shared" si="80"/>
        <v/>
      </c>
      <c r="HH17" s="6" t="str">
        <f>IF(HG17="", "", COUNTIF(HG$8:HG$65, "&lt;"&amp;HG17)+1+COUNTIF(HG$8:HG17, HG17)-1)</f>
        <v/>
      </c>
      <c r="HI17" s="6"/>
      <c r="HK17" s="6" t="str">
        <f t="shared" si="81"/>
        <v/>
      </c>
      <c r="HL17" s="6" t="str">
        <f>IF(HK17="", "", COUNTIF(HK$8:HK$65, "&lt;"&amp;HK17)+1+COUNTIF(HK$8:HK17, HK17)-1)</f>
        <v/>
      </c>
      <c r="HO17" s="6" t="str">
        <f t="shared" si="82"/>
        <v/>
      </c>
      <c r="HP17" s="6" t="str">
        <f>IF(HO17="", "", COUNTIF(HO$8:HO$65, "&lt;"&amp;HO17)+1+COUNTIF(HO$8:HO17, HO17)-1)</f>
        <v/>
      </c>
      <c r="HQ17" s="6"/>
      <c r="HS17" s="6" t="str">
        <f t="shared" si="83"/>
        <v/>
      </c>
      <c r="HT17" s="6" t="str">
        <f>IF(HS17="", "", COUNTIF(HS$8:HS$65, "&lt;"&amp;HS17)+1+COUNTIF(HS$8:HS17, HS17)-1)</f>
        <v/>
      </c>
      <c r="HW17" s="6" t="str">
        <f t="shared" si="84"/>
        <v/>
      </c>
      <c r="HX17" s="6" t="str">
        <f>IF(HW17="", "", COUNTIF(HW$8:HW$65, "&lt;"&amp;HW17)+1+COUNTIF(HW$8:HW17, HW17)-1)</f>
        <v/>
      </c>
      <c r="HY17" s="6"/>
      <c r="IA17" s="6" t="str">
        <f t="shared" si="85"/>
        <v/>
      </c>
      <c r="IB17" s="6" t="str">
        <f>IF(IA17="", "", COUNTIF(IA$8:IA$65, "&lt;"&amp;IA17)+1+COUNTIF(IA$8:IA17, IA17)-1)</f>
        <v/>
      </c>
    </row>
    <row r="18" spans="1:236" x14ac:dyDescent="0.25">
      <c r="A18" s="2"/>
      <c r="B18" s="19" t="str">
        <f>IF('Intro &amp; Setup'!$BV12="", "", 'Intro &amp; Setup'!$BV12)</f>
        <v/>
      </c>
      <c r="C18" s="2"/>
      <c r="D18" s="35" t="str">
        <f>IF($B18="", "", IFERROR(INDEX('Fixtures, Predictions &amp; Results'!$L$7:$GC$21, MATCH(D$70, 'Fixtures, Predictions &amp; Results'!$B$7:$B$21, 0), MATCH(CONCATENATE($B18, " - ", D$72), 'Fixtures, Predictions &amp; Results'!$L$35:$GC$35, 0)), ""))</f>
        <v/>
      </c>
      <c r="E18" s="36" t="str">
        <f>IF($B18="", "", IFERROR(INDEX('Fixtures, Predictions &amp; Results'!$L$7:$GC$21, MATCH(E$70, 'Fixtures, Predictions &amp; Results'!$B$7:$B$21, 0), MATCH(CONCATENATE($B18, " - ", E$72), 'Fixtures, Predictions &amp; Results'!$L$35:$GC$35, 0)), ""))</f>
        <v/>
      </c>
      <c r="F18" s="2"/>
      <c r="G18" s="35" t="str">
        <f>IF($B18="", "", IFERROR(INDEX('Fixtures, Predictions &amp; Results'!$L$7:$GC$21, MATCH(G$70, 'Fixtures, Predictions &amp; Results'!$B$7:$B$21, 0), MATCH(CONCATENATE($B18, " - ", G$72), 'Fixtures, Predictions &amp; Results'!$L$35:$GC$35, 0)), ""))</f>
        <v/>
      </c>
      <c r="H18" s="36" t="str">
        <f>IF($B18="", "", IFERROR(INDEX('Fixtures, Predictions &amp; Results'!$L$7:$GC$21, MATCH(H$70, 'Fixtures, Predictions &amp; Results'!$B$7:$B$21, 0), MATCH(CONCATENATE($B18, " - ", H$72), 'Fixtures, Predictions &amp; Results'!$L$35:$GC$35, 0)), ""))</f>
        <v/>
      </c>
      <c r="I18" s="2"/>
      <c r="J18" s="35" t="str">
        <f>IF($B18="", "", IFERROR(INDEX('Fixtures, Predictions &amp; Results'!$L$7:$GC$21, MATCH(J$70, 'Fixtures, Predictions &amp; Results'!$B$7:$B$21, 0), MATCH(CONCATENATE($B18, " - ", J$72), 'Fixtures, Predictions &amp; Results'!$L$35:$GC$35, 0)), ""))</f>
        <v/>
      </c>
      <c r="K18" s="36" t="str">
        <f>IF($B18="", "", IFERROR(INDEX('Fixtures, Predictions &amp; Results'!$L$7:$GC$21, MATCH(K$70, 'Fixtures, Predictions &amp; Results'!$B$7:$B$21, 0), MATCH(CONCATENATE($B18, " - ", K$72), 'Fixtures, Predictions &amp; Results'!$L$35:$GC$35, 0)), ""))</f>
        <v/>
      </c>
      <c r="L18" s="2"/>
      <c r="M18" s="35" t="str">
        <f>IF($B18="", "", IFERROR(INDEX('Fixtures, Predictions &amp; Results'!$L$7:$GC$21, MATCH(M$70, 'Fixtures, Predictions &amp; Results'!$B$7:$B$21, 0), MATCH(CONCATENATE($B18, " - ", M$72), 'Fixtures, Predictions &amp; Results'!$L$35:$GC$35, 0)), ""))</f>
        <v/>
      </c>
      <c r="N18" s="36" t="str">
        <f>IF($B18="", "", IFERROR(INDEX('Fixtures, Predictions &amp; Results'!$L$7:$GC$21, MATCH(N$70, 'Fixtures, Predictions &amp; Results'!$B$7:$B$21, 0), MATCH(CONCATENATE($B18, " - ", N$72), 'Fixtures, Predictions &amp; Results'!$L$35:$GC$35, 0)), ""))</f>
        <v/>
      </c>
      <c r="O18" s="2"/>
      <c r="P18" s="35" t="str">
        <f>IF($B18="", "", IFERROR(INDEX('Fixtures, Predictions &amp; Results'!$L$7:$GC$21, MATCH(P$70, 'Fixtures, Predictions &amp; Results'!$B$7:$B$21, 0), MATCH(CONCATENATE($B18, " - ", P$72), 'Fixtures, Predictions &amp; Results'!$L$35:$GC$35, 0)), ""))</f>
        <v/>
      </c>
      <c r="Q18" s="36" t="str">
        <f>IF($B18="", "", IFERROR(INDEX('Fixtures, Predictions &amp; Results'!$L$7:$GC$21, MATCH(Q$70, 'Fixtures, Predictions &amp; Results'!$B$7:$B$21, 0), MATCH(CONCATENATE($B18, " - ", Q$72), 'Fixtures, Predictions &amp; Results'!$L$35:$GC$35, 0)), ""))</f>
        <v/>
      </c>
      <c r="R18" s="2"/>
      <c r="S18" s="35" t="str">
        <f>IF($B18="", "", IFERROR(INDEX('Fixtures, Predictions &amp; Results'!$L$7:$GC$21, MATCH(S$70, 'Fixtures, Predictions &amp; Results'!$B$7:$B$21, 0), MATCH(CONCATENATE($B18, " - ", S$72), 'Fixtures, Predictions &amp; Results'!$L$35:$GC$35, 0)), ""))</f>
        <v/>
      </c>
      <c r="T18" s="36" t="str">
        <f>IF($B18="", "", IFERROR(INDEX('Fixtures, Predictions &amp; Results'!$L$7:$GC$21, MATCH(T$70, 'Fixtures, Predictions &amp; Results'!$B$7:$B$21, 0), MATCH(CONCATENATE($B18, " - ", T$72), 'Fixtures, Predictions &amp; Results'!$L$35:$GC$35, 0)), ""))</f>
        <v/>
      </c>
      <c r="U18" s="2"/>
      <c r="V18" s="35" t="str">
        <f>IF($B18="", "", IFERROR(INDEX('Fixtures, Predictions &amp; Results'!$L$7:$GC$21, MATCH(V$70, 'Fixtures, Predictions &amp; Results'!$B$7:$B$21, 0), MATCH(CONCATENATE($B18, " - ", V$72), 'Fixtures, Predictions &amp; Results'!$L$35:$GC$35, 0)), ""))</f>
        <v/>
      </c>
      <c r="W18" s="36" t="str">
        <f>IF($B18="", "", IFERROR(INDEX('Fixtures, Predictions &amp; Results'!$L$7:$GC$21, MATCH(W$70, 'Fixtures, Predictions &amp; Results'!$B$7:$B$21, 0), MATCH(CONCATENATE($B18, " - ", W$72), 'Fixtures, Predictions &amp; Results'!$L$35:$GC$35, 0)), ""))</f>
        <v/>
      </c>
      <c r="X18" s="2"/>
      <c r="Y18" s="35" t="str">
        <f>IF($B18="", "", IFERROR(INDEX('Fixtures, Predictions &amp; Results'!$L$7:$GC$21, MATCH(Y$70, 'Fixtures, Predictions &amp; Results'!$B$7:$B$21, 0), MATCH(CONCATENATE($B18, " - ", Y$72), 'Fixtures, Predictions &amp; Results'!$L$35:$GC$35, 0)), ""))</f>
        <v/>
      </c>
      <c r="Z18" s="36" t="str">
        <f>IF($B18="", "", IFERROR(INDEX('Fixtures, Predictions &amp; Results'!$L$7:$GC$21, MATCH(Z$70, 'Fixtures, Predictions &amp; Results'!$B$7:$B$21, 0), MATCH(CONCATENATE($B18, " - ", Z$72), 'Fixtures, Predictions &amp; Results'!$L$35:$GC$35, 0)), ""))</f>
        <v/>
      </c>
      <c r="AA18" s="2"/>
      <c r="AB18" s="35" t="str">
        <f>IF($B18="", "", IFERROR(INDEX('Fixtures, Predictions &amp; Results'!$L$7:$GC$21, MATCH(AB$70, 'Fixtures, Predictions &amp; Results'!$B$7:$B$21, 0), MATCH(CONCATENATE($B18, " - ", AB$72), 'Fixtures, Predictions &amp; Results'!$L$35:$GC$35, 0)), ""))</f>
        <v/>
      </c>
      <c r="AC18" s="36" t="str">
        <f>IF($B18="", "", IFERROR(INDEX('Fixtures, Predictions &amp; Results'!$L$7:$GC$21, MATCH(AC$70, 'Fixtures, Predictions &amp; Results'!$B$7:$B$21, 0), MATCH(CONCATENATE($B18, " - ", AC$72), 'Fixtures, Predictions &amp; Results'!$L$35:$GC$35, 0)), ""))</f>
        <v/>
      </c>
      <c r="AD18" s="2"/>
      <c r="AE18" s="35" t="str">
        <f>IF($B18="", "", IFERROR(INDEX('Fixtures, Predictions &amp; Results'!$L$7:$GC$21, MATCH(AE$70, 'Fixtures, Predictions &amp; Results'!$B$7:$B$21, 0), MATCH(CONCATENATE($B18, " - ", AE$72), 'Fixtures, Predictions &amp; Results'!$L$35:$GC$35, 0)), ""))</f>
        <v/>
      </c>
      <c r="AF18" s="36" t="str">
        <f>IF($B18="", "", IFERROR(INDEX('Fixtures, Predictions &amp; Results'!$L$7:$GC$21, MATCH(AF$70, 'Fixtures, Predictions &amp; Results'!$B$7:$B$21, 0), MATCH(CONCATENATE($B18, " - ", AF$72), 'Fixtures, Predictions &amp; Results'!$L$35:$GC$35, 0)), ""))</f>
        <v/>
      </c>
      <c r="AG18" s="2"/>
      <c r="AH18" s="35" t="str">
        <f>IF($B18="", "", IFERROR(INDEX('Fixtures, Predictions &amp; Results'!$L$7:$GC$21, MATCH(AH$70, 'Fixtures, Predictions &amp; Results'!$B$7:$B$21, 0), MATCH(CONCATENATE($B18, " - ", AH$72), 'Fixtures, Predictions &amp; Results'!$L$35:$GC$35, 0)), ""))</f>
        <v/>
      </c>
      <c r="AI18" s="36" t="str">
        <f>IF($B18="", "", IFERROR(INDEX('Fixtures, Predictions &amp; Results'!$L$7:$GC$21, MATCH(AI$70, 'Fixtures, Predictions &amp; Results'!$B$7:$B$21, 0), MATCH(CONCATENATE($B18, " - ", AI$72), 'Fixtures, Predictions &amp; Results'!$L$35:$GC$35, 0)), ""))</f>
        <v/>
      </c>
      <c r="AJ18" s="2"/>
      <c r="AK18" s="35" t="str">
        <f>IF($B18="", "", IFERROR(INDEX('Fixtures, Predictions &amp; Results'!$L$7:$GC$21, MATCH(AK$70, 'Fixtures, Predictions &amp; Results'!$B$7:$B$21, 0), MATCH(CONCATENATE($B18, " - ", AK$72), 'Fixtures, Predictions &amp; Results'!$L$35:$GC$35, 0)), ""))</f>
        <v/>
      </c>
      <c r="AL18" s="36" t="str">
        <f>IF($B18="", "", IFERROR(INDEX('Fixtures, Predictions &amp; Results'!$L$7:$GC$21, MATCH(AL$70, 'Fixtures, Predictions &amp; Results'!$B$7:$B$21, 0), MATCH(CONCATENATE($B18, " - ", AL$72), 'Fixtures, Predictions &amp; Results'!$L$35:$GC$35, 0)), ""))</f>
        <v/>
      </c>
      <c r="AM18" s="2"/>
      <c r="AN18" s="35" t="str">
        <f>IF($B18="", "", IFERROR(INDEX('Fixtures, Predictions &amp; Results'!$L$7:$GC$21, MATCH(AN$70, 'Fixtures, Predictions &amp; Results'!$B$7:$B$21, 0), MATCH(CONCATENATE($B18, " - ", AN$72), 'Fixtures, Predictions &amp; Results'!$L$35:$GC$35, 0)), ""))</f>
        <v/>
      </c>
      <c r="AO18" s="36" t="str">
        <f>IF($B18="", "", IFERROR(INDEX('Fixtures, Predictions &amp; Results'!$L$7:$GC$21, MATCH(AO$70, 'Fixtures, Predictions &amp; Results'!$B$7:$B$21, 0), MATCH(CONCATENATE($B18, " - ", AO$72), 'Fixtures, Predictions &amp; Results'!$L$35:$GC$35, 0)), ""))</f>
        <v/>
      </c>
      <c r="AP18" s="2"/>
      <c r="AQ18" s="35" t="str">
        <f>IF($B18="", "", IFERROR(INDEX('Fixtures, Predictions &amp; Results'!$L$7:$GC$21, MATCH(AQ$70, 'Fixtures, Predictions &amp; Results'!$B$7:$B$21, 0), MATCH(CONCATENATE($B18, " - ", AQ$72), 'Fixtures, Predictions &amp; Results'!$L$35:$GC$35, 0)), ""))</f>
        <v/>
      </c>
      <c r="AR18" s="36" t="str">
        <f>IF($B18="", "", IFERROR(INDEX('Fixtures, Predictions &amp; Results'!$L$7:$GC$21, MATCH(AR$70, 'Fixtures, Predictions &amp; Results'!$B$7:$B$21, 0), MATCH(CONCATENATE($B18, " - ", AR$72), 'Fixtures, Predictions &amp; Results'!$L$35:$GC$35, 0)), ""))</f>
        <v/>
      </c>
      <c r="AS18" s="2"/>
      <c r="AT18" s="35" t="str">
        <f>IF($B18="", "", IFERROR(INDEX('Fixtures, Predictions &amp; Results'!$L$7:$GC$21, MATCH(AT$70, 'Fixtures, Predictions &amp; Results'!$B$7:$B$21, 0), MATCH(CONCATENATE($B18, " - ", AT$72), 'Fixtures, Predictions &amp; Results'!$L$35:$GC$35, 0)), ""))</f>
        <v/>
      </c>
      <c r="AU18" s="36" t="str">
        <f>IF($B18="", "", IFERROR(INDEX('Fixtures, Predictions &amp; Results'!$L$7:$GC$21, MATCH(AU$70, 'Fixtures, Predictions &amp; Results'!$B$7:$B$21, 0), MATCH(CONCATENATE($B18, " - ", AU$72), 'Fixtures, Predictions &amp; Results'!$L$35:$GC$35, 0)), ""))</f>
        <v/>
      </c>
      <c r="AV18" s="2"/>
      <c r="BA18" s="66" t="str">
        <f t="shared" si="36"/>
        <v/>
      </c>
      <c r="BB18" s="67" t="str">
        <f t="shared" si="37"/>
        <v/>
      </c>
      <c r="BD18" s="66" t="str">
        <f t="shared" si="38"/>
        <v/>
      </c>
      <c r="BE18" s="67" t="str">
        <f t="shared" si="39"/>
        <v/>
      </c>
      <c r="BG18" s="66" t="str">
        <f t="shared" si="40"/>
        <v/>
      </c>
      <c r="BH18" s="67" t="str">
        <f t="shared" si="41"/>
        <v/>
      </c>
      <c r="BJ18" s="66" t="str">
        <f t="shared" si="42"/>
        <v/>
      </c>
      <c r="BK18" s="67" t="str">
        <f t="shared" si="43"/>
        <v/>
      </c>
      <c r="BM18" s="66" t="str">
        <f t="shared" si="44"/>
        <v/>
      </c>
      <c r="BN18" s="67" t="str">
        <f t="shared" si="45"/>
        <v/>
      </c>
      <c r="BP18" s="66" t="str">
        <f t="shared" si="46"/>
        <v/>
      </c>
      <c r="BQ18" s="67" t="str">
        <f t="shared" si="47"/>
        <v/>
      </c>
      <c r="BS18" s="66" t="str">
        <f t="shared" si="48"/>
        <v/>
      </c>
      <c r="BT18" s="67" t="str">
        <f t="shared" si="49"/>
        <v/>
      </c>
      <c r="BV18" s="66" t="str">
        <f t="shared" si="50"/>
        <v/>
      </c>
      <c r="BW18" s="67" t="str">
        <f t="shared" si="51"/>
        <v/>
      </c>
      <c r="BY18" s="66" t="str">
        <f t="shared" si="52"/>
        <v/>
      </c>
      <c r="BZ18" s="67" t="str">
        <f t="shared" si="53"/>
        <v/>
      </c>
      <c r="CB18" s="66" t="str">
        <f t="shared" si="54"/>
        <v/>
      </c>
      <c r="CC18" s="67" t="str">
        <f t="shared" si="55"/>
        <v/>
      </c>
      <c r="CE18" s="66" t="str">
        <f t="shared" si="56"/>
        <v/>
      </c>
      <c r="CF18" s="67" t="str">
        <f t="shared" si="57"/>
        <v/>
      </c>
      <c r="CH18" s="66" t="str">
        <f t="shared" si="58"/>
        <v/>
      </c>
      <c r="CI18" s="67" t="str">
        <f t="shared" si="59"/>
        <v/>
      </c>
      <c r="CK18" s="66" t="str">
        <f t="shared" si="60"/>
        <v/>
      </c>
      <c r="CL18" s="67" t="str">
        <f t="shared" si="61"/>
        <v/>
      </c>
      <c r="CN18" s="66" t="str">
        <f t="shared" si="62"/>
        <v/>
      </c>
      <c r="CO18" s="67" t="str">
        <f t="shared" si="63"/>
        <v/>
      </c>
      <c r="CQ18" s="66" t="str">
        <f t="shared" si="64"/>
        <v/>
      </c>
      <c r="CR18" s="67" t="str">
        <f t="shared" si="65"/>
        <v/>
      </c>
      <c r="CT18" s="66" t="str">
        <f t="shared" ref="CT18:DH27" si="87">IF(CT$5="", "", IFERROR(IF(OR(INDEX($D18:$AU18, $CS18, MATCH(CONCATENATE(CT$7, "H"), $D$71:$AU$71, 0))="", INDEX($D18:$AU18, $CS18, MATCH(CONCATENATE(CT$7, "A"), $D$71:$AU$71, 0))=""), "", IF(INDEX($D18:$AU18, $CS18, MATCH(CONCATENATE(CT$7, "H"), $D$71:$AU$71, 0))&gt;INDEX($D18:$AU18, $CS18, MATCH(CONCATENATE(CT$7, "A"), $D$71:$AU$71, 0)), $CR$3, IF(INDEX($D18:$AU18, $CS18, MATCH(CONCATENATE(CT$7, "A"), $D$71:$AU$71, 0))&gt;INDEX($D18:$AU18, $CS18, MATCH(CONCATENATE(CT$7, "H"), $D$71:$AU$71, 0)), $CR$4, IF(INDEX($D18:$AU18, $CS18, MATCH(CONCATENATE(CT$7, "H"), $D$71:$AU$71, 0))=INDEX($D18:$AU18, $CS18, MATCH(CONCATENATE(CT$7, "A"), $D$71:$AU$71, 0)), $CR$5)))), ""))</f>
        <v/>
      </c>
      <c r="CU18" s="9" t="str">
        <f t="shared" si="87"/>
        <v/>
      </c>
      <c r="CV18" s="9" t="str">
        <f t="shared" si="87"/>
        <v/>
      </c>
      <c r="CW18" s="9" t="str">
        <f t="shared" si="87"/>
        <v/>
      </c>
      <c r="CX18" s="9" t="str">
        <f t="shared" si="87"/>
        <v/>
      </c>
      <c r="CY18" s="9" t="str">
        <f t="shared" si="87"/>
        <v/>
      </c>
      <c r="CZ18" s="9" t="str">
        <f t="shared" si="87"/>
        <v/>
      </c>
      <c r="DA18" s="9" t="str">
        <f t="shared" si="87"/>
        <v/>
      </c>
      <c r="DB18" s="9" t="str">
        <f t="shared" si="87"/>
        <v/>
      </c>
      <c r="DC18" s="9" t="str">
        <f t="shared" si="87"/>
        <v/>
      </c>
      <c r="DD18" s="9" t="str">
        <f t="shared" si="87"/>
        <v/>
      </c>
      <c r="DE18" s="9" t="str">
        <f t="shared" si="87"/>
        <v/>
      </c>
      <c r="DF18" s="9" t="str">
        <f t="shared" si="87"/>
        <v/>
      </c>
      <c r="DG18" s="9" t="str">
        <f t="shared" si="87"/>
        <v/>
      </c>
      <c r="DH18" s="67" t="str">
        <f t="shared" si="87"/>
        <v/>
      </c>
      <c r="DJ18" s="66" t="str">
        <f t="shared" si="86"/>
        <v/>
      </c>
      <c r="DK18" s="9" t="str">
        <f t="shared" si="20"/>
        <v/>
      </c>
      <c r="DL18" s="9" t="str">
        <f t="shared" si="20"/>
        <v/>
      </c>
      <c r="DM18" s="9" t="str">
        <f t="shared" si="20"/>
        <v/>
      </c>
      <c r="DN18" s="9" t="str">
        <f t="shared" si="20"/>
        <v/>
      </c>
      <c r="DO18" s="9" t="str">
        <f t="shared" si="20"/>
        <v/>
      </c>
      <c r="DP18" s="9" t="str">
        <f t="shared" si="20"/>
        <v/>
      </c>
      <c r="DQ18" s="9" t="str">
        <f t="shared" si="20"/>
        <v/>
      </c>
      <c r="DR18" s="9" t="str">
        <f t="shared" si="20"/>
        <v/>
      </c>
      <c r="DS18" s="9" t="str">
        <f t="shared" si="20"/>
        <v/>
      </c>
      <c r="DT18" s="9" t="str">
        <f t="shared" si="20"/>
        <v/>
      </c>
      <c r="DU18" s="9" t="str">
        <f t="shared" si="20"/>
        <v/>
      </c>
      <c r="DV18" s="9" t="str">
        <f t="shared" si="20"/>
        <v/>
      </c>
      <c r="DW18" s="9" t="str">
        <f t="shared" si="20"/>
        <v/>
      </c>
      <c r="DX18" s="67" t="str">
        <f t="shared" si="20"/>
        <v/>
      </c>
      <c r="DZ18" s="66" t="str">
        <f t="shared" si="66"/>
        <v/>
      </c>
      <c r="EA18" s="9" t="str">
        <f t="shared" si="21"/>
        <v/>
      </c>
      <c r="EB18" s="9" t="str">
        <f t="shared" si="22"/>
        <v/>
      </c>
      <c r="EC18" s="9" t="str">
        <f t="shared" si="23"/>
        <v/>
      </c>
      <c r="ED18" s="9" t="str">
        <f t="shared" si="24"/>
        <v/>
      </c>
      <c r="EE18" s="9" t="str">
        <f t="shared" si="25"/>
        <v/>
      </c>
      <c r="EF18" s="9" t="str">
        <f t="shared" si="26"/>
        <v/>
      </c>
      <c r="EG18" s="9" t="str">
        <f t="shared" si="27"/>
        <v/>
      </c>
      <c r="EH18" s="9" t="str">
        <f t="shared" si="28"/>
        <v/>
      </c>
      <c r="EI18" s="9" t="str">
        <f t="shared" si="29"/>
        <v/>
      </c>
      <c r="EJ18" s="9" t="str">
        <f t="shared" si="30"/>
        <v/>
      </c>
      <c r="EK18" s="9" t="str">
        <f t="shared" si="31"/>
        <v/>
      </c>
      <c r="EL18" s="9" t="str">
        <f t="shared" si="32"/>
        <v/>
      </c>
      <c r="EM18" s="9" t="str">
        <f t="shared" si="33"/>
        <v/>
      </c>
      <c r="EN18" s="67" t="str">
        <f t="shared" si="34"/>
        <v/>
      </c>
      <c r="EP18" s="66" t="str">
        <f>IF(DJ18="", "", IF(DZ18=DZ$3, 'Intro &amp; Setup'!$H$26, 0)+IF(DZ18=0, 'Intro &amp; Setup'!$H$27, 0))</f>
        <v/>
      </c>
      <c r="EQ18" s="9" t="str">
        <f>IF(DK18="", "", IF(EA18=EA$3, 'Intro &amp; Setup'!$H$26, 0)+IF(EA18=0, 'Intro &amp; Setup'!$H$27, 0))</f>
        <v/>
      </c>
      <c r="ER18" s="9" t="str">
        <f>IF(DL18="", "", IF(EB18=EB$3, 'Intro &amp; Setup'!$H$26, 0)+IF(EB18=0, 'Intro &amp; Setup'!$H$27, 0))</f>
        <v/>
      </c>
      <c r="ES18" s="9" t="str">
        <f>IF(DM18="", "", IF(EC18=EC$3, 'Intro &amp; Setup'!$H$26, 0)+IF(EC18=0, 'Intro &amp; Setup'!$H$27, 0))</f>
        <v/>
      </c>
      <c r="ET18" s="9" t="str">
        <f>IF(DN18="", "", IF(ED18=ED$3, 'Intro &amp; Setup'!$H$26, 0)+IF(ED18=0, 'Intro &amp; Setup'!$H$27, 0))</f>
        <v/>
      </c>
      <c r="EU18" s="9" t="str">
        <f>IF(DO18="", "", IF(EE18=EE$3, 'Intro &amp; Setup'!$H$26, 0)+IF(EE18=0, 'Intro &amp; Setup'!$H$27, 0))</f>
        <v/>
      </c>
      <c r="EV18" s="9" t="str">
        <f>IF(DP18="", "", IF(EF18=EF$3, 'Intro &amp; Setup'!$H$26, 0)+IF(EF18=0, 'Intro &amp; Setup'!$H$27, 0))</f>
        <v/>
      </c>
      <c r="EW18" s="9" t="str">
        <f>IF(DQ18="", "", IF(EG18=EG$3, 'Intro &amp; Setup'!$H$26, 0)+IF(EG18=0, 'Intro &amp; Setup'!$H$27, 0))</f>
        <v/>
      </c>
      <c r="EX18" s="9" t="str">
        <f>IF(DR18="", "", IF(EH18=EH$3, 'Intro &amp; Setup'!$H$26, 0)+IF(EH18=0, 'Intro &amp; Setup'!$H$27, 0))</f>
        <v/>
      </c>
      <c r="EY18" s="9" t="str">
        <f>IF(DS18="", "", IF(EI18=EI$3, 'Intro &amp; Setup'!$H$26, 0)+IF(EI18=0, 'Intro &amp; Setup'!$H$27, 0))</f>
        <v/>
      </c>
      <c r="EZ18" s="9" t="str">
        <f>IF(DT18="", "", IF(EJ18=EJ$3, 'Intro &amp; Setup'!$H$26, 0)+IF(EJ18=0, 'Intro &amp; Setup'!$H$27, 0))</f>
        <v/>
      </c>
      <c r="FA18" s="9" t="str">
        <f>IF(DU18="", "", IF(EK18=EK$3, 'Intro &amp; Setup'!$H$26, 0)+IF(EK18=0, 'Intro &amp; Setup'!$H$27, 0))</f>
        <v/>
      </c>
      <c r="FB18" s="9" t="str">
        <f>IF(DV18="", "", IF(EL18=EL$3, 'Intro &amp; Setup'!$H$26, 0)+IF(EL18=0, 'Intro &amp; Setup'!$H$27, 0))</f>
        <v/>
      </c>
      <c r="FC18" s="9" t="str">
        <f>IF(DW18="", "", IF(EM18=EM$3, 'Intro &amp; Setup'!$H$26, 0)+IF(EM18=0, 'Intro &amp; Setup'!$H$27, 0))</f>
        <v/>
      </c>
      <c r="FD18" s="67" t="str">
        <f>IF(DX18="", "", IF(EN18=EN$3, 'Intro &amp; Setup'!$H$26, 0)+IF(EN18=0, 'Intro &amp; Setup'!$H$27, 0))</f>
        <v/>
      </c>
      <c r="FF18" s="66" t="str">
        <f>IF(CT18="", "", IF(AND(CT18=$CR$5, CT18=CT$5), 'Intro &amp; Setup'!$H$29+'Intro &amp; Setup'!$H$30, IF(CT18=CT$5, 'Intro &amp; Setup'!$H$29, "")))</f>
        <v/>
      </c>
      <c r="FG18" s="9" t="str">
        <f>IF(CU18="", "", IF(AND(CU18=$CR$5, CU18=CU$5), 'Intro &amp; Setup'!$H$29+'Intro &amp; Setup'!$H$30, IF(CU18=CU$5, 'Intro &amp; Setup'!$H$29, "")))</f>
        <v/>
      </c>
      <c r="FH18" s="9" t="str">
        <f>IF(CV18="", "", IF(AND(CV18=$CR$5, CV18=CV$5), 'Intro &amp; Setup'!$H$29+'Intro &amp; Setup'!$H$30, IF(CV18=CV$5, 'Intro &amp; Setup'!$H$29, "")))</f>
        <v/>
      </c>
      <c r="FI18" s="9" t="str">
        <f>IF(CW18="", "", IF(AND(CW18=$CR$5, CW18=CW$5), 'Intro &amp; Setup'!$H$29+'Intro &amp; Setup'!$H$30, IF(CW18=CW$5, 'Intro &amp; Setup'!$H$29, "")))</f>
        <v/>
      </c>
      <c r="FJ18" s="9" t="str">
        <f>IF(CX18="", "", IF(AND(CX18=$CR$5, CX18=CX$5), 'Intro &amp; Setup'!$H$29+'Intro &amp; Setup'!$H$30, IF(CX18=CX$5, 'Intro &amp; Setup'!$H$29, "")))</f>
        <v/>
      </c>
      <c r="FK18" s="9" t="str">
        <f>IF(CY18="", "", IF(AND(CY18=$CR$5, CY18=CY$5), 'Intro &amp; Setup'!$H$29+'Intro &amp; Setup'!$H$30, IF(CY18=CY$5, 'Intro &amp; Setup'!$H$29, "")))</f>
        <v/>
      </c>
      <c r="FL18" s="9" t="str">
        <f>IF(CZ18="", "", IF(AND(CZ18=$CR$5, CZ18=CZ$5), 'Intro &amp; Setup'!$H$29+'Intro &amp; Setup'!$H$30, IF(CZ18=CZ$5, 'Intro &amp; Setup'!$H$29, "")))</f>
        <v/>
      </c>
      <c r="FM18" s="9" t="str">
        <f>IF(DA18="", "", IF(AND(DA18=$CR$5, DA18=DA$5), 'Intro &amp; Setup'!$H$29+'Intro &amp; Setup'!$H$30, IF(DA18=DA$5, 'Intro &amp; Setup'!$H$29, "")))</f>
        <v/>
      </c>
      <c r="FN18" s="9" t="str">
        <f>IF(DB18="", "", IF(AND(DB18=$CR$5, DB18=DB$5), 'Intro &amp; Setup'!$H$29+'Intro &amp; Setup'!$H$30, IF(DB18=DB$5, 'Intro &amp; Setup'!$H$29, "")))</f>
        <v/>
      </c>
      <c r="FO18" s="9" t="str">
        <f>IF(DC18="", "", IF(AND(DC18=$CR$5, DC18=DC$5), 'Intro &amp; Setup'!$H$29+'Intro &amp; Setup'!$H$30, IF(DC18=DC$5, 'Intro &amp; Setup'!$H$29, "")))</f>
        <v/>
      </c>
      <c r="FP18" s="9" t="str">
        <f>IF(DD18="", "", IF(AND(DD18=$CR$5, DD18=DD$5), 'Intro &amp; Setup'!$H$29+'Intro &amp; Setup'!$H$30, IF(DD18=DD$5, 'Intro &amp; Setup'!$H$29, "")))</f>
        <v/>
      </c>
      <c r="FQ18" s="9" t="str">
        <f>IF(DE18="", "", IF(AND(DE18=$CR$5, DE18=DE$5), 'Intro &amp; Setup'!$H$29+'Intro &amp; Setup'!$H$30, IF(DE18=DE$5, 'Intro &amp; Setup'!$H$29, "")))</f>
        <v/>
      </c>
      <c r="FR18" s="9" t="str">
        <f>IF(DF18="", "", IF(AND(DF18=$CR$5, DF18=DF$5), 'Intro &amp; Setup'!$H$29+'Intro &amp; Setup'!$H$30, IF(DF18=DF$5, 'Intro &amp; Setup'!$H$29, "")))</f>
        <v/>
      </c>
      <c r="FS18" s="9" t="str">
        <f>IF(DG18="", "", IF(AND(DG18=$CR$5, DG18=DG$5), 'Intro &amp; Setup'!$H$29+'Intro &amp; Setup'!$H$30, IF(DG18=DG$5, 'Intro &amp; Setup'!$H$29, "")))</f>
        <v/>
      </c>
      <c r="FT18" s="67" t="str">
        <f>IF(DH18="", "", IF(AND(DH18=$CR$5, DH18=DH$5), 'Intro &amp; Setup'!$H$29+'Intro &amp; Setup'!$H$30, IF(DH18=DH$5, 'Intro &amp; Setup'!$H$29, "")))</f>
        <v/>
      </c>
      <c r="FV18" s="68" t="str">
        <f t="shared" si="67"/>
        <v/>
      </c>
      <c r="FW18" s="1" t="str">
        <f t="shared" si="68"/>
        <v/>
      </c>
      <c r="FX18" s="1" t="str">
        <f t="shared" si="69"/>
        <v/>
      </c>
      <c r="FY18" s="1" t="str">
        <f t="shared" si="70"/>
        <v/>
      </c>
      <c r="FZ18" s="69" t="str">
        <f t="shared" si="71"/>
        <v/>
      </c>
      <c r="GB18" s="68" t="str">
        <f>IF(COUNTIF($DJ18:$DL18, "")&gt;0, "", IF($B18="", "", IF(FV18=FV$3, 'Intro &amp; Setup'!$H$32, 0)))</f>
        <v/>
      </c>
      <c r="GC18" s="1" t="str">
        <f>IF(COUNTIF($DM18:$DO18, "")&gt;0, "", IF($B18="", "", IF(FW18=FW$3, 'Intro &amp; Setup'!$H$32, 0)))</f>
        <v/>
      </c>
      <c r="GD18" s="1" t="str">
        <f>IF(COUNTIF($DP18:$DR18, "")&gt;0, "", IF($B18="", "", IF(FX18=FX$3, 'Intro &amp; Setup'!$H$32, 0)))</f>
        <v/>
      </c>
      <c r="GE18" s="1" t="str">
        <f>IF(COUNTIF($DS18:$DU18, "")&gt;0, "", IF($B18="", "", IF(FY18=FY$3, 'Intro &amp; Setup'!$H$32, 0)))</f>
        <v/>
      </c>
      <c r="GF18" s="69" t="str">
        <f>IF(COUNTIF($DV18:$DX18, "")&gt;0, "", IF($B18="", "", IF(FZ18=FZ$3, 'Intro &amp; Setup'!$H$32, 0)))</f>
        <v/>
      </c>
      <c r="GH18" s="66" t="str">
        <f t="shared" si="72"/>
        <v/>
      </c>
      <c r="GI18" s="9" t="str">
        <f t="shared" si="73"/>
        <v/>
      </c>
      <c r="GJ18" s="9" t="str">
        <f t="shared" si="74"/>
        <v/>
      </c>
      <c r="GK18" s="67" t="str">
        <f t="shared" si="75"/>
        <v/>
      </c>
      <c r="GM18" s="6" t="str">
        <f t="shared" si="35"/>
        <v/>
      </c>
      <c r="GO18" s="6" t="str">
        <f>IF($GM18="", "", COUNTIF($GM$8:$GM$65, "&lt;"&amp;$GM18)+1+COUNTIF($GM$8:$GM18, $GM18)-1)</f>
        <v/>
      </c>
      <c r="GQ18" s="6" t="str">
        <f t="shared" si="76"/>
        <v/>
      </c>
      <c r="GR18" s="6" t="str">
        <f>IF(GQ18="", "", COUNTIF(GQ$8:GQ$65, "&lt;"&amp;GQ18)+1+COUNTIF(GQ$8:GQ18, GQ18)-1)</f>
        <v/>
      </c>
      <c r="GS18" s="6"/>
      <c r="GU18" s="6" t="str">
        <f t="shared" si="77"/>
        <v/>
      </c>
      <c r="GV18" s="6" t="str">
        <f>IF(GU18="", "", COUNTIF(GU$8:GU$65, "&lt;"&amp;GU18)+1+COUNTIF(GU$8:GU18, GU18)-1)</f>
        <v/>
      </c>
      <c r="GY18" s="6" t="str">
        <f t="shared" si="78"/>
        <v/>
      </c>
      <c r="GZ18" s="6" t="str">
        <f>IF(GY18="", "", COUNTIF(GY$8:GY$65, "&lt;"&amp;GY18)+1+COUNTIF(GY$8:GY18, GY18)-1)</f>
        <v/>
      </c>
      <c r="HA18" s="6"/>
      <c r="HC18" s="6" t="str">
        <f t="shared" si="79"/>
        <v/>
      </c>
      <c r="HD18" s="6" t="str">
        <f>IF(HC18="", "", COUNTIF(HC$8:HC$65, "&lt;"&amp;HC18)+1+COUNTIF(HC$8:HC18, HC18)-1)</f>
        <v/>
      </c>
      <c r="HG18" s="6" t="str">
        <f t="shared" si="80"/>
        <v/>
      </c>
      <c r="HH18" s="6" t="str">
        <f>IF(HG18="", "", COUNTIF(HG$8:HG$65, "&lt;"&amp;HG18)+1+COUNTIF(HG$8:HG18, HG18)-1)</f>
        <v/>
      </c>
      <c r="HI18" s="6"/>
      <c r="HK18" s="6" t="str">
        <f t="shared" si="81"/>
        <v/>
      </c>
      <c r="HL18" s="6" t="str">
        <f>IF(HK18="", "", COUNTIF(HK$8:HK$65, "&lt;"&amp;HK18)+1+COUNTIF(HK$8:HK18, HK18)-1)</f>
        <v/>
      </c>
      <c r="HO18" s="6" t="str">
        <f t="shared" si="82"/>
        <v/>
      </c>
      <c r="HP18" s="6" t="str">
        <f>IF(HO18="", "", COUNTIF(HO$8:HO$65, "&lt;"&amp;HO18)+1+COUNTIF(HO$8:HO18, HO18)-1)</f>
        <v/>
      </c>
      <c r="HQ18" s="6"/>
      <c r="HS18" s="6" t="str">
        <f t="shared" si="83"/>
        <v/>
      </c>
      <c r="HT18" s="6" t="str">
        <f>IF(HS18="", "", COUNTIF(HS$8:HS$65, "&lt;"&amp;HS18)+1+COUNTIF(HS$8:HS18, HS18)-1)</f>
        <v/>
      </c>
      <c r="HW18" s="6" t="str">
        <f t="shared" si="84"/>
        <v/>
      </c>
      <c r="HX18" s="6" t="str">
        <f>IF(HW18="", "", COUNTIF(HW$8:HW$65, "&lt;"&amp;HW18)+1+COUNTIF(HW$8:HW18, HW18)-1)</f>
        <v/>
      </c>
      <c r="HY18" s="6"/>
      <c r="IA18" s="6" t="str">
        <f t="shared" si="85"/>
        <v/>
      </c>
      <c r="IB18" s="6" t="str">
        <f>IF(IA18="", "", COUNTIF(IA$8:IA$65, "&lt;"&amp;IA18)+1+COUNTIF(IA$8:IA18, IA18)-1)</f>
        <v/>
      </c>
    </row>
    <row r="19" spans="1:236" x14ac:dyDescent="0.25">
      <c r="A19" s="2"/>
      <c r="B19" s="19" t="str">
        <f>IF('Intro &amp; Setup'!$BV13="", "", 'Intro &amp; Setup'!$BV13)</f>
        <v/>
      </c>
      <c r="C19" s="2"/>
      <c r="D19" s="35" t="str">
        <f>IF($B19="", "", IFERROR(INDEX('Fixtures, Predictions &amp; Results'!$L$7:$GC$21, MATCH(D$70, 'Fixtures, Predictions &amp; Results'!$B$7:$B$21, 0), MATCH(CONCATENATE($B19, " - ", D$72), 'Fixtures, Predictions &amp; Results'!$L$35:$GC$35, 0)), ""))</f>
        <v/>
      </c>
      <c r="E19" s="36" t="str">
        <f>IF($B19="", "", IFERROR(INDEX('Fixtures, Predictions &amp; Results'!$L$7:$GC$21, MATCH(E$70, 'Fixtures, Predictions &amp; Results'!$B$7:$B$21, 0), MATCH(CONCATENATE($B19, " - ", E$72), 'Fixtures, Predictions &amp; Results'!$L$35:$GC$35, 0)), ""))</f>
        <v/>
      </c>
      <c r="F19" s="2"/>
      <c r="G19" s="35" t="str">
        <f>IF($B19="", "", IFERROR(INDEX('Fixtures, Predictions &amp; Results'!$L$7:$GC$21, MATCH(G$70, 'Fixtures, Predictions &amp; Results'!$B$7:$B$21, 0), MATCH(CONCATENATE($B19, " - ", G$72), 'Fixtures, Predictions &amp; Results'!$L$35:$GC$35, 0)), ""))</f>
        <v/>
      </c>
      <c r="H19" s="36" t="str">
        <f>IF($B19="", "", IFERROR(INDEX('Fixtures, Predictions &amp; Results'!$L$7:$GC$21, MATCH(H$70, 'Fixtures, Predictions &amp; Results'!$B$7:$B$21, 0), MATCH(CONCATENATE($B19, " - ", H$72), 'Fixtures, Predictions &amp; Results'!$L$35:$GC$35, 0)), ""))</f>
        <v/>
      </c>
      <c r="I19" s="2"/>
      <c r="J19" s="35" t="str">
        <f>IF($B19="", "", IFERROR(INDEX('Fixtures, Predictions &amp; Results'!$L$7:$GC$21, MATCH(J$70, 'Fixtures, Predictions &amp; Results'!$B$7:$B$21, 0), MATCH(CONCATENATE($B19, " - ", J$72), 'Fixtures, Predictions &amp; Results'!$L$35:$GC$35, 0)), ""))</f>
        <v/>
      </c>
      <c r="K19" s="36" t="str">
        <f>IF($B19="", "", IFERROR(INDEX('Fixtures, Predictions &amp; Results'!$L$7:$GC$21, MATCH(K$70, 'Fixtures, Predictions &amp; Results'!$B$7:$B$21, 0), MATCH(CONCATENATE($B19, " - ", K$72), 'Fixtures, Predictions &amp; Results'!$L$35:$GC$35, 0)), ""))</f>
        <v/>
      </c>
      <c r="L19" s="2"/>
      <c r="M19" s="35" t="str">
        <f>IF($B19="", "", IFERROR(INDEX('Fixtures, Predictions &amp; Results'!$L$7:$GC$21, MATCH(M$70, 'Fixtures, Predictions &amp; Results'!$B$7:$B$21, 0), MATCH(CONCATENATE($B19, " - ", M$72), 'Fixtures, Predictions &amp; Results'!$L$35:$GC$35, 0)), ""))</f>
        <v/>
      </c>
      <c r="N19" s="36" t="str">
        <f>IF($B19="", "", IFERROR(INDEX('Fixtures, Predictions &amp; Results'!$L$7:$GC$21, MATCH(N$70, 'Fixtures, Predictions &amp; Results'!$B$7:$B$21, 0), MATCH(CONCATENATE($B19, " - ", N$72), 'Fixtures, Predictions &amp; Results'!$L$35:$GC$35, 0)), ""))</f>
        <v/>
      </c>
      <c r="O19" s="2"/>
      <c r="P19" s="35" t="str">
        <f>IF($B19="", "", IFERROR(INDEX('Fixtures, Predictions &amp; Results'!$L$7:$GC$21, MATCH(P$70, 'Fixtures, Predictions &amp; Results'!$B$7:$B$21, 0), MATCH(CONCATENATE($B19, " - ", P$72), 'Fixtures, Predictions &amp; Results'!$L$35:$GC$35, 0)), ""))</f>
        <v/>
      </c>
      <c r="Q19" s="36" t="str">
        <f>IF($B19="", "", IFERROR(INDEX('Fixtures, Predictions &amp; Results'!$L$7:$GC$21, MATCH(Q$70, 'Fixtures, Predictions &amp; Results'!$B$7:$B$21, 0), MATCH(CONCATENATE($B19, " - ", Q$72), 'Fixtures, Predictions &amp; Results'!$L$35:$GC$35, 0)), ""))</f>
        <v/>
      </c>
      <c r="R19" s="2"/>
      <c r="S19" s="35" t="str">
        <f>IF($B19="", "", IFERROR(INDEX('Fixtures, Predictions &amp; Results'!$L$7:$GC$21, MATCH(S$70, 'Fixtures, Predictions &amp; Results'!$B$7:$B$21, 0), MATCH(CONCATENATE($B19, " - ", S$72), 'Fixtures, Predictions &amp; Results'!$L$35:$GC$35, 0)), ""))</f>
        <v/>
      </c>
      <c r="T19" s="36" t="str">
        <f>IF($B19="", "", IFERROR(INDEX('Fixtures, Predictions &amp; Results'!$L$7:$GC$21, MATCH(T$70, 'Fixtures, Predictions &amp; Results'!$B$7:$B$21, 0), MATCH(CONCATENATE($B19, " - ", T$72), 'Fixtures, Predictions &amp; Results'!$L$35:$GC$35, 0)), ""))</f>
        <v/>
      </c>
      <c r="U19" s="2"/>
      <c r="V19" s="35" t="str">
        <f>IF($B19="", "", IFERROR(INDEX('Fixtures, Predictions &amp; Results'!$L$7:$GC$21, MATCH(V$70, 'Fixtures, Predictions &amp; Results'!$B$7:$B$21, 0), MATCH(CONCATENATE($B19, " - ", V$72), 'Fixtures, Predictions &amp; Results'!$L$35:$GC$35, 0)), ""))</f>
        <v/>
      </c>
      <c r="W19" s="36" t="str">
        <f>IF($B19="", "", IFERROR(INDEX('Fixtures, Predictions &amp; Results'!$L$7:$GC$21, MATCH(W$70, 'Fixtures, Predictions &amp; Results'!$B$7:$B$21, 0), MATCH(CONCATENATE($B19, " - ", W$72), 'Fixtures, Predictions &amp; Results'!$L$35:$GC$35, 0)), ""))</f>
        <v/>
      </c>
      <c r="X19" s="2"/>
      <c r="Y19" s="35" t="str">
        <f>IF($B19="", "", IFERROR(INDEX('Fixtures, Predictions &amp; Results'!$L$7:$GC$21, MATCH(Y$70, 'Fixtures, Predictions &amp; Results'!$B$7:$B$21, 0), MATCH(CONCATENATE($B19, " - ", Y$72), 'Fixtures, Predictions &amp; Results'!$L$35:$GC$35, 0)), ""))</f>
        <v/>
      </c>
      <c r="Z19" s="36" t="str">
        <f>IF($B19="", "", IFERROR(INDEX('Fixtures, Predictions &amp; Results'!$L$7:$GC$21, MATCH(Z$70, 'Fixtures, Predictions &amp; Results'!$B$7:$B$21, 0), MATCH(CONCATENATE($B19, " - ", Z$72), 'Fixtures, Predictions &amp; Results'!$L$35:$GC$35, 0)), ""))</f>
        <v/>
      </c>
      <c r="AA19" s="2"/>
      <c r="AB19" s="35" t="str">
        <f>IF($B19="", "", IFERROR(INDEX('Fixtures, Predictions &amp; Results'!$L$7:$GC$21, MATCH(AB$70, 'Fixtures, Predictions &amp; Results'!$B$7:$B$21, 0), MATCH(CONCATENATE($B19, " - ", AB$72), 'Fixtures, Predictions &amp; Results'!$L$35:$GC$35, 0)), ""))</f>
        <v/>
      </c>
      <c r="AC19" s="36" t="str">
        <f>IF($B19="", "", IFERROR(INDEX('Fixtures, Predictions &amp; Results'!$L$7:$GC$21, MATCH(AC$70, 'Fixtures, Predictions &amp; Results'!$B$7:$B$21, 0), MATCH(CONCATENATE($B19, " - ", AC$72), 'Fixtures, Predictions &amp; Results'!$L$35:$GC$35, 0)), ""))</f>
        <v/>
      </c>
      <c r="AD19" s="2"/>
      <c r="AE19" s="35" t="str">
        <f>IF($B19="", "", IFERROR(INDEX('Fixtures, Predictions &amp; Results'!$L$7:$GC$21, MATCH(AE$70, 'Fixtures, Predictions &amp; Results'!$B$7:$B$21, 0), MATCH(CONCATENATE($B19, " - ", AE$72), 'Fixtures, Predictions &amp; Results'!$L$35:$GC$35, 0)), ""))</f>
        <v/>
      </c>
      <c r="AF19" s="36" t="str">
        <f>IF($B19="", "", IFERROR(INDEX('Fixtures, Predictions &amp; Results'!$L$7:$GC$21, MATCH(AF$70, 'Fixtures, Predictions &amp; Results'!$B$7:$B$21, 0), MATCH(CONCATENATE($B19, " - ", AF$72), 'Fixtures, Predictions &amp; Results'!$L$35:$GC$35, 0)), ""))</f>
        <v/>
      </c>
      <c r="AG19" s="2"/>
      <c r="AH19" s="35" t="str">
        <f>IF($B19="", "", IFERROR(INDEX('Fixtures, Predictions &amp; Results'!$L$7:$GC$21, MATCH(AH$70, 'Fixtures, Predictions &amp; Results'!$B$7:$B$21, 0), MATCH(CONCATENATE($B19, " - ", AH$72), 'Fixtures, Predictions &amp; Results'!$L$35:$GC$35, 0)), ""))</f>
        <v/>
      </c>
      <c r="AI19" s="36" t="str">
        <f>IF($B19="", "", IFERROR(INDEX('Fixtures, Predictions &amp; Results'!$L$7:$GC$21, MATCH(AI$70, 'Fixtures, Predictions &amp; Results'!$B$7:$B$21, 0), MATCH(CONCATENATE($B19, " - ", AI$72), 'Fixtures, Predictions &amp; Results'!$L$35:$GC$35, 0)), ""))</f>
        <v/>
      </c>
      <c r="AJ19" s="2"/>
      <c r="AK19" s="35" t="str">
        <f>IF($B19="", "", IFERROR(INDEX('Fixtures, Predictions &amp; Results'!$L$7:$GC$21, MATCH(AK$70, 'Fixtures, Predictions &amp; Results'!$B$7:$B$21, 0), MATCH(CONCATENATE($B19, " - ", AK$72), 'Fixtures, Predictions &amp; Results'!$L$35:$GC$35, 0)), ""))</f>
        <v/>
      </c>
      <c r="AL19" s="36" t="str">
        <f>IF($B19="", "", IFERROR(INDEX('Fixtures, Predictions &amp; Results'!$L$7:$GC$21, MATCH(AL$70, 'Fixtures, Predictions &amp; Results'!$B$7:$B$21, 0), MATCH(CONCATENATE($B19, " - ", AL$72), 'Fixtures, Predictions &amp; Results'!$L$35:$GC$35, 0)), ""))</f>
        <v/>
      </c>
      <c r="AM19" s="2"/>
      <c r="AN19" s="35" t="str">
        <f>IF($B19="", "", IFERROR(INDEX('Fixtures, Predictions &amp; Results'!$L$7:$GC$21, MATCH(AN$70, 'Fixtures, Predictions &amp; Results'!$B$7:$B$21, 0), MATCH(CONCATENATE($B19, " - ", AN$72), 'Fixtures, Predictions &amp; Results'!$L$35:$GC$35, 0)), ""))</f>
        <v/>
      </c>
      <c r="AO19" s="36" t="str">
        <f>IF($B19="", "", IFERROR(INDEX('Fixtures, Predictions &amp; Results'!$L$7:$GC$21, MATCH(AO$70, 'Fixtures, Predictions &amp; Results'!$B$7:$B$21, 0), MATCH(CONCATENATE($B19, " - ", AO$72), 'Fixtures, Predictions &amp; Results'!$L$35:$GC$35, 0)), ""))</f>
        <v/>
      </c>
      <c r="AP19" s="2"/>
      <c r="AQ19" s="35" t="str">
        <f>IF($B19="", "", IFERROR(INDEX('Fixtures, Predictions &amp; Results'!$L$7:$GC$21, MATCH(AQ$70, 'Fixtures, Predictions &amp; Results'!$B$7:$B$21, 0), MATCH(CONCATENATE($B19, " - ", AQ$72), 'Fixtures, Predictions &amp; Results'!$L$35:$GC$35, 0)), ""))</f>
        <v/>
      </c>
      <c r="AR19" s="36" t="str">
        <f>IF($B19="", "", IFERROR(INDEX('Fixtures, Predictions &amp; Results'!$L$7:$GC$21, MATCH(AR$70, 'Fixtures, Predictions &amp; Results'!$B$7:$B$21, 0), MATCH(CONCATENATE($B19, " - ", AR$72), 'Fixtures, Predictions &amp; Results'!$L$35:$GC$35, 0)), ""))</f>
        <v/>
      </c>
      <c r="AS19" s="2"/>
      <c r="AT19" s="35" t="str">
        <f>IF($B19="", "", IFERROR(INDEX('Fixtures, Predictions &amp; Results'!$L$7:$GC$21, MATCH(AT$70, 'Fixtures, Predictions &amp; Results'!$B$7:$B$21, 0), MATCH(CONCATENATE($B19, " - ", AT$72), 'Fixtures, Predictions &amp; Results'!$L$35:$GC$35, 0)), ""))</f>
        <v/>
      </c>
      <c r="AU19" s="36" t="str">
        <f>IF($B19="", "", IFERROR(INDEX('Fixtures, Predictions &amp; Results'!$L$7:$GC$21, MATCH(AU$70, 'Fixtures, Predictions &amp; Results'!$B$7:$B$21, 0), MATCH(CONCATENATE($B19, " - ", AU$72), 'Fixtures, Predictions &amp; Results'!$L$35:$GC$35, 0)), ""))</f>
        <v/>
      </c>
      <c r="AV19" s="2"/>
      <c r="BA19" s="66" t="str">
        <f t="shared" si="36"/>
        <v/>
      </c>
      <c r="BB19" s="67" t="str">
        <f t="shared" si="37"/>
        <v/>
      </c>
      <c r="BD19" s="66" t="str">
        <f t="shared" si="38"/>
        <v/>
      </c>
      <c r="BE19" s="67" t="str">
        <f t="shared" si="39"/>
        <v/>
      </c>
      <c r="BG19" s="66" t="str">
        <f t="shared" si="40"/>
        <v/>
      </c>
      <c r="BH19" s="67" t="str">
        <f t="shared" si="41"/>
        <v/>
      </c>
      <c r="BJ19" s="66" t="str">
        <f t="shared" si="42"/>
        <v/>
      </c>
      <c r="BK19" s="67" t="str">
        <f t="shared" si="43"/>
        <v/>
      </c>
      <c r="BM19" s="66" t="str">
        <f t="shared" si="44"/>
        <v/>
      </c>
      <c r="BN19" s="67" t="str">
        <f t="shared" si="45"/>
        <v/>
      </c>
      <c r="BP19" s="66" t="str">
        <f t="shared" si="46"/>
        <v/>
      </c>
      <c r="BQ19" s="67" t="str">
        <f t="shared" si="47"/>
        <v/>
      </c>
      <c r="BS19" s="66" t="str">
        <f t="shared" si="48"/>
        <v/>
      </c>
      <c r="BT19" s="67" t="str">
        <f t="shared" si="49"/>
        <v/>
      </c>
      <c r="BV19" s="66" t="str">
        <f t="shared" si="50"/>
        <v/>
      </c>
      <c r="BW19" s="67" t="str">
        <f t="shared" si="51"/>
        <v/>
      </c>
      <c r="BY19" s="66" t="str">
        <f t="shared" si="52"/>
        <v/>
      </c>
      <c r="BZ19" s="67" t="str">
        <f t="shared" si="53"/>
        <v/>
      </c>
      <c r="CB19" s="66" t="str">
        <f t="shared" si="54"/>
        <v/>
      </c>
      <c r="CC19" s="67" t="str">
        <f t="shared" si="55"/>
        <v/>
      </c>
      <c r="CE19" s="66" t="str">
        <f t="shared" si="56"/>
        <v/>
      </c>
      <c r="CF19" s="67" t="str">
        <f t="shared" si="57"/>
        <v/>
      </c>
      <c r="CH19" s="66" t="str">
        <f t="shared" si="58"/>
        <v/>
      </c>
      <c r="CI19" s="67" t="str">
        <f t="shared" si="59"/>
        <v/>
      </c>
      <c r="CK19" s="66" t="str">
        <f t="shared" si="60"/>
        <v/>
      </c>
      <c r="CL19" s="67" t="str">
        <f t="shared" si="61"/>
        <v/>
      </c>
      <c r="CN19" s="66" t="str">
        <f t="shared" si="62"/>
        <v/>
      </c>
      <c r="CO19" s="67" t="str">
        <f t="shared" si="63"/>
        <v/>
      </c>
      <c r="CQ19" s="66" t="str">
        <f t="shared" si="64"/>
        <v/>
      </c>
      <c r="CR19" s="67" t="str">
        <f t="shared" si="65"/>
        <v/>
      </c>
      <c r="CT19" s="66" t="str">
        <f t="shared" si="87"/>
        <v/>
      </c>
      <c r="CU19" s="9" t="str">
        <f t="shared" si="87"/>
        <v/>
      </c>
      <c r="CV19" s="9" t="str">
        <f t="shared" si="87"/>
        <v/>
      </c>
      <c r="CW19" s="9" t="str">
        <f t="shared" si="87"/>
        <v/>
      </c>
      <c r="CX19" s="9" t="str">
        <f t="shared" si="87"/>
        <v/>
      </c>
      <c r="CY19" s="9" t="str">
        <f t="shared" si="87"/>
        <v/>
      </c>
      <c r="CZ19" s="9" t="str">
        <f t="shared" si="87"/>
        <v/>
      </c>
      <c r="DA19" s="9" t="str">
        <f t="shared" si="87"/>
        <v/>
      </c>
      <c r="DB19" s="9" t="str">
        <f t="shared" si="87"/>
        <v/>
      </c>
      <c r="DC19" s="9" t="str">
        <f t="shared" si="87"/>
        <v/>
      </c>
      <c r="DD19" s="9" t="str">
        <f t="shared" si="87"/>
        <v/>
      </c>
      <c r="DE19" s="9" t="str">
        <f t="shared" si="87"/>
        <v/>
      </c>
      <c r="DF19" s="9" t="str">
        <f t="shared" si="87"/>
        <v/>
      </c>
      <c r="DG19" s="9" t="str">
        <f t="shared" si="87"/>
        <v/>
      </c>
      <c r="DH19" s="67" t="str">
        <f t="shared" si="87"/>
        <v/>
      </c>
      <c r="DJ19" s="66" t="str">
        <f t="shared" si="86"/>
        <v/>
      </c>
      <c r="DK19" s="9" t="str">
        <f t="shared" si="20"/>
        <v/>
      </c>
      <c r="DL19" s="9" t="str">
        <f t="shared" si="20"/>
        <v/>
      </c>
      <c r="DM19" s="9" t="str">
        <f t="shared" si="20"/>
        <v/>
      </c>
      <c r="DN19" s="9" t="str">
        <f t="shared" si="20"/>
        <v/>
      </c>
      <c r="DO19" s="9" t="str">
        <f t="shared" si="20"/>
        <v/>
      </c>
      <c r="DP19" s="9" t="str">
        <f t="shared" si="20"/>
        <v/>
      </c>
      <c r="DQ19" s="9" t="str">
        <f t="shared" si="20"/>
        <v/>
      </c>
      <c r="DR19" s="9" t="str">
        <f t="shared" si="20"/>
        <v/>
      </c>
      <c r="DS19" s="9" t="str">
        <f t="shared" si="20"/>
        <v/>
      </c>
      <c r="DT19" s="9" t="str">
        <f t="shared" si="20"/>
        <v/>
      </c>
      <c r="DU19" s="9" t="str">
        <f t="shared" si="20"/>
        <v/>
      </c>
      <c r="DV19" s="9" t="str">
        <f t="shared" si="20"/>
        <v/>
      </c>
      <c r="DW19" s="9" t="str">
        <f t="shared" si="20"/>
        <v/>
      </c>
      <c r="DX19" s="67" t="str">
        <f t="shared" si="20"/>
        <v/>
      </c>
      <c r="DZ19" s="66" t="str">
        <f t="shared" si="66"/>
        <v/>
      </c>
      <c r="EA19" s="9" t="str">
        <f t="shared" si="21"/>
        <v/>
      </c>
      <c r="EB19" s="9" t="str">
        <f t="shared" si="22"/>
        <v/>
      </c>
      <c r="EC19" s="9" t="str">
        <f t="shared" si="23"/>
        <v/>
      </c>
      <c r="ED19" s="9" t="str">
        <f t="shared" si="24"/>
        <v/>
      </c>
      <c r="EE19" s="9" t="str">
        <f t="shared" si="25"/>
        <v/>
      </c>
      <c r="EF19" s="9" t="str">
        <f t="shared" si="26"/>
        <v/>
      </c>
      <c r="EG19" s="9" t="str">
        <f t="shared" si="27"/>
        <v/>
      </c>
      <c r="EH19" s="9" t="str">
        <f t="shared" si="28"/>
        <v/>
      </c>
      <c r="EI19" s="9" t="str">
        <f t="shared" si="29"/>
        <v/>
      </c>
      <c r="EJ19" s="9" t="str">
        <f t="shared" si="30"/>
        <v/>
      </c>
      <c r="EK19" s="9" t="str">
        <f t="shared" si="31"/>
        <v/>
      </c>
      <c r="EL19" s="9" t="str">
        <f t="shared" si="32"/>
        <v/>
      </c>
      <c r="EM19" s="9" t="str">
        <f t="shared" si="33"/>
        <v/>
      </c>
      <c r="EN19" s="67" t="str">
        <f t="shared" si="34"/>
        <v/>
      </c>
      <c r="EP19" s="66" t="str">
        <f>IF(DJ19="", "", IF(DZ19=DZ$3, 'Intro &amp; Setup'!$H$26, 0)+IF(DZ19=0, 'Intro &amp; Setup'!$H$27, 0))</f>
        <v/>
      </c>
      <c r="EQ19" s="9" t="str">
        <f>IF(DK19="", "", IF(EA19=EA$3, 'Intro &amp; Setup'!$H$26, 0)+IF(EA19=0, 'Intro &amp; Setup'!$H$27, 0))</f>
        <v/>
      </c>
      <c r="ER19" s="9" t="str">
        <f>IF(DL19="", "", IF(EB19=EB$3, 'Intro &amp; Setup'!$H$26, 0)+IF(EB19=0, 'Intro &amp; Setup'!$H$27, 0))</f>
        <v/>
      </c>
      <c r="ES19" s="9" t="str">
        <f>IF(DM19="", "", IF(EC19=EC$3, 'Intro &amp; Setup'!$H$26, 0)+IF(EC19=0, 'Intro &amp; Setup'!$H$27, 0))</f>
        <v/>
      </c>
      <c r="ET19" s="9" t="str">
        <f>IF(DN19="", "", IF(ED19=ED$3, 'Intro &amp; Setup'!$H$26, 0)+IF(ED19=0, 'Intro &amp; Setup'!$H$27, 0))</f>
        <v/>
      </c>
      <c r="EU19" s="9" t="str">
        <f>IF(DO19="", "", IF(EE19=EE$3, 'Intro &amp; Setup'!$H$26, 0)+IF(EE19=0, 'Intro &amp; Setup'!$H$27, 0))</f>
        <v/>
      </c>
      <c r="EV19" s="9" t="str">
        <f>IF(DP19="", "", IF(EF19=EF$3, 'Intro &amp; Setup'!$H$26, 0)+IF(EF19=0, 'Intro &amp; Setup'!$H$27, 0))</f>
        <v/>
      </c>
      <c r="EW19" s="9" t="str">
        <f>IF(DQ19="", "", IF(EG19=EG$3, 'Intro &amp; Setup'!$H$26, 0)+IF(EG19=0, 'Intro &amp; Setup'!$H$27, 0))</f>
        <v/>
      </c>
      <c r="EX19" s="9" t="str">
        <f>IF(DR19="", "", IF(EH19=EH$3, 'Intro &amp; Setup'!$H$26, 0)+IF(EH19=0, 'Intro &amp; Setup'!$H$27, 0))</f>
        <v/>
      </c>
      <c r="EY19" s="9" t="str">
        <f>IF(DS19="", "", IF(EI19=EI$3, 'Intro &amp; Setup'!$H$26, 0)+IF(EI19=0, 'Intro &amp; Setup'!$H$27, 0))</f>
        <v/>
      </c>
      <c r="EZ19" s="9" t="str">
        <f>IF(DT19="", "", IF(EJ19=EJ$3, 'Intro &amp; Setup'!$H$26, 0)+IF(EJ19=0, 'Intro &amp; Setup'!$H$27, 0))</f>
        <v/>
      </c>
      <c r="FA19" s="9" t="str">
        <f>IF(DU19="", "", IF(EK19=EK$3, 'Intro &amp; Setup'!$H$26, 0)+IF(EK19=0, 'Intro &amp; Setup'!$H$27, 0))</f>
        <v/>
      </c>
      <c r="FB19" s="9" t="str">
        <f>IF(DV19="", "", IF(EL19=EL$3, 'Intro &amp; Setup'!$H$26, 0)+IF(EL19=0, 'Intro &amp; Setup'!$H$27, 0))</f>
        <v/>
      </c>
      <c r="FC19" s="9" t="str">
        <f>IF(DW19="", "", IF(EM19=EM$3, 'Intro &amp; Setup'!$H$26, 0)+IF(EM19=0, 'Intro &amp; Setup'!$H$27, 0))</f>
        <v/>
      </c>
      <c r="FD19" s="67" t="str">
        <f>IF(DX19="", "", IF(EN19=EN$3, 'Intro &amp; Setup'!$H$26, 0)+IF(EN19=0, 'Intro &amp; Setup'!$H$27, 0))</f>
        <v/>
      </c>
      <c r="FF19" s="66" t="str">
        <f>IF(CT19="", "", IF(AND(CT19=$CR$5, CT19=CT$5), 'Intro &amp; Setup'!$H$29+'Intro &amp; Setup'!$H$30, IF(CT19=CT$5, 'Intro &amp; Setup'!$H$29, "")))</f>
        <v/>
      </c>
      <c r="FG19" s="9" t="str">
        <f>IF(CU19="", "", IF(AND(CU19=$CR$5, CU19=CU$5), 'Intro &amp; Setup'!$H$29+'Intro &amp; Setup'!$H$30, IF(CU19=CU$5, 'Intro &amp; Setup'!$H$29, "")))</f>
        <v/>
      </c>
      <c r="FH19" s="9" t="str">
        <f>IF(CV19="", "", IF(AND(CV19=$CR$5, CV19=CV$5), 'Intro &amp; Setup'!$H$29+'Intro &amp; Setup'!$H$30, IF(CV19=CV$5, 'Intro &amp; Setup'!$H$29, "")))</f>
        <v/>
      </c>
      <c r="FI19" s="9" t="str">
        <f>IF(CW19="", "", IF(AND(CW19=$CR$5, CW19=CW$5), 'Intro &amp; Setup'!$H$29+'Intro &amp; Setup'!$H$30, IF(CW19=CW$5, 'Intro &amp; Setup'!$H$29, "")))</f>
        <v/>
      </c>
      <c r="FJ19" s="9" t="str">
        <f>IF(CX19="", "", IF(AND(CX19=$CR$5, CX19=CX$5), 'Intro &amp; Setup'!$H$29+'Intro &amp; Setup'!$H$30, IF(CX19=CX$5, 'Intro &amp; Setup'!$H$29, "")))</f>
        <v/>
      </c>
      <c r="FK19" s="9" t="str">
        <f>IF(CY19="", "", IF(AND(CY19=$CR$5, CY19=CY$5), 'Intro &amp; Setup'!$H$29+'Intro &amp; Setup'!$H$30, IF(CY19=CY$5, 'Intro &amp; Setup'!$H$29, "")))</f>
        <v/>
      </c>
      <c r="FL19" s="9" t="str">
        <f>IF(CZ19="", "", IF(AND(CZ19=$CR$5, CZ19=CZ$5), 'Intro &amp; Setup'!$H$29+'Intro &amp; Setup'!$H$30, IF(CZ19=CZ$5, 'Intro &amp; Setup'!$H$29, "")))</f>
        <v/>
      </c>
      <c r="FM19" s="9" t="str">
        <f>IF(DA19="", "", IF(AND(DA19=$CR$5, DA19=DA$5), 'Intro &amp; Setup'!$H$29+'Intro &amp; Setup'!$H$30, IF(DA19=DA$5, 'Intro &amp; Setup'!$H$29, "")))</f>
        <v/>
      </c>
      <c r="FN19" s="9" t="str">
        <f>IF(DB19="", "", IF(AND(DB19=$CR$5, DB19=DB$5), 'Intro &amp; Setup'!$H$29+'Intro &amp; Setup'!$H$30, IF(DB19=DB$5, 'Intro &amp; Setup'!$H$29, "")))</f>
        <v/>
      </c>
      <c r="FO19" s="9" t="str">
        <f>IF(DC19="", "", IF(AND(DC19=$CR$5, DC19=DC$5), 'Intro &amp; Setup'!$H$29+'Intro &amp; Setup'!$H$30, IF(DC19=DC$5, 'Intro &amp; Setup'!$H$29, "")))</f>
        <v/>
      </c>
      <c r="FP19" s="9" t="str">
        <f>IF(DD19="", "", IF(AND(DD19=$CR$5, DD19=DD$5), 'Intro &amp; Setup'!$H$29+'Intro &amp; Setup'!$H$30, IF(DD19=DD$5, 'Intro &amp; Setup'!$H$29, "")))</f>
        <v/>
      </c>
      <c r="FQ19" s="9" t="str">
        <f>IF(DE19="", "", IF(AND(DE19=$CR$5, DE19=DE$5), 'Intro &amp; Setup'!$H$29+'Intro &amp; Setup'!$H$30, IF(DE19=DE$5, 'Intro &amp; Setup'!$H$29, "")))</f>
        <v/>
      </c>
      <c r="FR19" s="9" t="str">
        <f>IF(DF19="", "", IF(AND(DF19=$CR$5, DF19=DF$5), 'Intro &amp; Setup'!$H$29+'Intro &amp; Setup'!$H$30, IF(DF19=DF$5, 'Intro &amp; Setup'!$H$29, "")))</f>
        <v/>
      </c>
      <c r="FS19" s="9" t="str">
        <f>IF(DG19="", "", IF(AND(DG19=$CR$5, DG19=DG$5), 'Intro &amp; Setup'!$H$29+'Intro &amp; Setup'!$H$30, IF(DG19=DG$5, 'Intro &amp; Setup'!$H$29, "")))</f>
        <v/>
      </c>
      <c r="FT19" s="67" t="str">
        <f>IF(DH19="", "", IF(AND(DH19=$CR$5, DH19=DH$5), 'Intro &amp; Setup'!$H$29+'Intro &amp; Setup'!$H$30, IF(DH19=DH$5, 'Intro &amp; Setup'!$H$29, "")))</f>
        <v/>
      </c>
      <c r="FV19" s="68" t="str">
        <f t="shared" si="67"/>
        <v/>
      </c>
      <c r="FW19" s="1" t="str">
        <f t="shared" si="68"/>
        <v/>
      </c>
      <c r="FX19" s="1" t="str">
        <f t="shared" si="69"/>
        <v/>
      </c>
      <c r="FY19" s="1" t="str">
        <f t="shared" si="70"/>
        <v/>
      </c>
      <c r="FZ19" s="69" t="str">
        <f t="shared" si="71"/>
        <v/>
      </c>
      <c r="GB19" s="68" t="str">
        <f>IF(COUNTIF($DJ19:$DL19, "")&gt;0, "", IF($B19="", "", IF(FV19=FV$3, 'Intro &amp; Setup'!$H$32, 0)))</f>
        <v/>
      </c>
      <c r="GC19" s="1" t="str">
        <f>IF(COUNTIF($DM19:$DO19, "")&gt;0, "", IF($B19="", "", IF(FW19=FW$3, 'Intro &amp; Setup'!$H$32, 0)))</f>
        <v/>
      </c>
      <c r="GD19" s="1" t="str">
        <f>IF(COUNTIF($DP19:$DR19, "")&gt;0, "", IF($B19="", "", IF(FX19=FX$3, 'Intro &amp; Setup'!$H$32, 0)))</f>
        <v/>
      </c>
      <c r="GE19" s="1" t="str">
        <f>IF(COUNTIF($DS19:$DU19, "")&gt;0, "", IF($B19="", "", IF(FY19=FY$3, 'Intro &amp; Setup'!$H$32, 0)))</f>
        <v/>
      </c>
      <c r="GF19" s="69" t="str">
        <f>IF(COUNTIF($DV19:$DX19, "")&gt;0, "", IF($B19="", "", IF(FZ19=FZ$3, 'Intro &amp; Setup'!$H$32, 0)))</f>
        <v/>
      </c>
      <c r="GH19" s="66" t="str">
        <f t="shared" si="72"/>
        <v/>
      </c>
      <c r="GI19" s="9" t="str">
        <f t="shared" si="73"/>
        <v/>
      </c>
      <c r="GJ19" s="9" t="str">
        <f t="shared" si="74"/>
        <v/>
      </c>
      <c r="GK19" s="67" t="str">
        <f t="shared" si="75"/>
        <v/>
      </c>
      <c r="GM19" s="6" t="str">
        <f t="shared" si="35"/>
        <v/>
      </c>
      <c r="GO19" s="6" t="str">
        <f>IF($GM19="", "", COUNTIF($GM$8:$GM$65, "&lt;"&amp;$GM19)+1+COUNTIF($GM$8:$GM19, $GM19)-1)</f>
        <v/>
      </c>
      <c r="GQ19" s="6" t="str">
        <f t="shared" si="76"/>
        <v/>
      </c>
      <c r="GR19" s="6" t="str">
        <f>IF(GQ19="", "", COUNTIF(GQ$8:GQ$65, "&lt;"&amp;GQ19)+1+COUNTIF(GQ$8:GQ19, GQ19)-1)</f>
        <v/>
      </c>
      <c r="GS19" s="6"/>
      <c r="GU19" s="6" t="str">
        <f t="shared" si="77"/>
        <v/>
      </c>
      <c r="GV19" s="6" t="str">
        <f>IF(GU19="", "", COUNTIF(GU$8:GU$65, "&lt;"&amp;GU19)+1+COUNTIF(GU$8:GU19, GU19)-1)</f>
        <v/>
      </c>
      <c r="GY19" s="6" t="str">
        <f t="shared" si="78"/>
        <v/>
      </c>
      <c r="GZ19" s="6" t="str">
        <f>IF(GY19="", "", COUNTIF(GY$8:GY$65, "&lt;"&amp;GY19)+1+COUNTIF(GY$8:GY19, GY19)-1)</f>
        <v/>
      </c>
      <c r="HA19" s="6"/>
      <c r="HC19" s="6" t="str">
        <f t="shared" si="79"/>
        <v/>
      </c>
      <c r="HD19" s="6" t="str">
        <f>IF(HC19="", "", COUNTIF(HC$8:HC$65, "&lt;"&amp;HC19)+1+COUNTIF(HC$8:HC19, HC19)-1)</f>
        <v/>
      </c>
      <c r="HG19" s="6" t="str">
        <f t="shared" si="80"/>
        <v/>
      </c>
      <c r="HH19" s="6" t="str">
        <f>IF(HG19="", "", COUNTIF(HG$8:HG$65, "&lt;"&amp;HG19)+1+COUNTIF(HG$8:HG19, HG19)-1)</f>
        <v/>
      </c>
      <c r="HI19" s="6"/>
      <c r="HK19" s="6" t="str">
        <f t="shared" si="81"/>
        <v/>
      </c>
      <c r="HL19" s="6" t="str">
        <f>IF(HK19="", "", COUNTIF(HK$8:HK$65, "&lt;"&amp;HK19)+1+COUNTIF(HK$8:HK19, HK19)-1)</f>
        <v/>
      </c>
      <c r="HO19" s="6" t="str">
        <f t="shared" si="82"/>
        <v/>
      </c>
      <c r="HP19" s="6" t="str">
        <f>IF(HO19="", "", COUNTIF(HO$8:HO$65, "&lt;"&amp;HO19)+1+COUNTIF(HO$8:HO19, HO19)-1)</f>
        <v/>
      </c>
      <c r="HQ19" s="6"/>
      <c r="HS19" s="6" t="str">
        <f t="shared" si="83"/>
        <v/>
      </c>
      <c r="HT19" s="6" t="str">
        <f>IF(HS19="", "", COUNTIF(HS$8:HS$65, "&lt;"&amp;HS19)+1+COUNTIF(HS$8:HS19, HS19)-1)</f>
        <v/>
      </c>
      <c r="HW19" s="6" t="str">
        <f t="shared" si="84"/>
        <v/>
      </c>
      <c r="HX19" s="6" t="str">
        <f>IF(HW19="", "", COUNTIF(HW$8:HW$65, "&lt;"&amp;HW19)+1+COUNTIF(HW$8:HW19, HW19)-1)</f>
        <v/>
      </c>
      <c r="HY19" s="6"/>
      <c r="IA19" s="6" t="str">
        <f t="shared" si="85"/>
        <v/>
      </c>
      <c r="IB19" s="6" t="str">
        <f>IF(IA19="", "", COUNTIF(IA$8:IA$65, "&lt;"&amp;IA19)+1+COUNTIF(IA$8:IA19, IA19)-1)</f>
        <v/>
      </c>
    </row>
    <row r="20" spans="1:236" x14ac:dyDescent="0.25">
      <c r="A20" s="2"/>
      <c r="B20" s="19" t="str">
        <f>IF('Intro &amp; Setup'!$BV14="", "", 'Intro &amp; Setup'!$BV14)</f>
        <v/>
      </c>
      <c r="C20" s="2"/>
      <c r="D20" s="35" t="str">
        <f>IF($B20="", "", IFERROR(INDEX('Fixtures, Predictions &amp; Results'!$L$7:$GC$21, MATCH(D$70, 'Fixtures, Predictions &amp; Results'!$B$7:$B$21, 0), MATCH(CONCATENATE($B20, " - ", D$72), 'Fixtures, Predictions &amp; Results'!$L$35:$GC$35, 0)), ""))</f>
        <v/>
      </c>
      <c r="E20" s="36" t="str">
        <f>IF($B20="", "", IFERROR(INDEX('Fixtures, Predictions &amp; Results'!$L$7:$GC$21, MATCH(E$70, 'Fixtures, Predictions &amp; Results'!$B$7:$B$21, 0), MATCH(CONCATENATE($B20, " - ", E$72), 'Fixtures, Predictions &amp; Results'!$L$35:$GC$35, 0)), ""))</f>
        <v/>
      </c>
      <c r="F20" s="2"/>
      <c r="G20" s="35" t="str">
        <f>IF($B20="", "", IFERROR(INDEX('Fixtures, Predictions &amp; Results'!$L$7:$GC$21, MATCH(G$70, 'Fixtures, Predictions &amp; Results'!$B$7:$B$21, 0), MATCH(CONCATENATE($B20, " - ", G$72), 'Fixtures, Predictions &amp; Results'!$L$35:$GC$35, 0)), ""))</f>
        <v/>
      </c>
      <c r="H20" s="36" t="str">
        <f>IF($B20="", "", IFERROR(INDEX('Fixtures, Predictions &amp; Results'!$L$7:$GC$21, MATCH(H$70, 'Fixtures, Predictions &amp; Results'!$B$7:$B$21, 0), MATCH(CONCATENATE($B20, " - ", H$72), 'Fixtures, Predictions &amp; Results'!$L$35:$GC$35, 0)), ""))</f>
        <v/>
      </c>
      <c r="I20" s="2"/>
      <c r="J20" s="35" t="str">
        <f>IF($B20="", "", IFERROR(INDEX('Fixtures, Predictions &amp; Results'!$L$7:$GC$21, MATCH(J$70, 'Fixtures, Predictions &amp; Results'!$B$7:$B$21, 0), MATCH(CONCATENATE($B20, " - ", J$72), 'Fixtures, Predictions &amp; Results'!$L$35:$GC$35, 0)), ""))</f>
        <v/>
      </c>
      <c r="K20" s="36" t="str">
        <f>IF($B20="", "", IFERROR(INDEX('Fixtures, Predictions &amp; Results'!$L$7:$GC$21, MATCH(K$70, 'Fixtures, Predictions &amp; Results'!$B$7:$B$21, 0), MATCH(CONCATENATE($B20, " - ", K$72), 'Fixtures, Predictions &amp; Results'!$L$35:$GC$35, 0)), ""))</f>
        <v/>
      </c>
      <c r="L20" s="2"/>
      <c r="M20" s="35" t="str">
        <f>IF($B20="", "", IFERROR(INDEX('Fixtures, Predictions &amp; Results'!$L$7:$GC$21, MATCH(M$70, 'Fixtures, Predictions &amp; Results'!$B$7:$B$21, 0), MATCH(CONCATENATE($B20, " - ", M$72), 'Fixtures, Predictions &amp; Results'!$L$35:$GC$35, 0)), ""))</f>
        <v/>
      </c>
      <c r="N20" s="36" t="str">
        <f>IF($B20="", "", IFERROR(INDEX('Fixtures, Predictions &amp; Results'!$L$7:$GC$21, MATCH(N$70, 'Fixtures, Predictions &amp; Results'!$B$7:$B$21, 0), MATCH(CONCATENATE($B20, " - ", N$72), 'Fixtures, Predictions &amp; Results'!$L$35:$GC$35, 0)), ""))</f>
        <v/>
      </c>
      <c r="O20" s="2"/>
      <c r="P20" s="35" t="str">
        <f>IF($B20="", "", IFERROR(INDEX('Fixtures, Predictions &amp; Results'!$L$7:$GC$21, MATCH(P$70, 'Fixtures, Predictions &amp; Results'!$B$7:$B$21, 0), MATCH(CONCATENATE($B20, " - ", P$72), 'Fixtures, Predictions &amp; Results'!$L$35:$GC$35, 0)), ""))</f>
        <v/>
      </c>
      <c r="Q20" s="36" t="str">
        <f>IF($B20="", "", IFERROR(INDEX('Fixtures, Predictions &amp; Results'!$L$7:$GC$21, MATCH(Q$70, 'Fixtures, Predictions &amp; Results'!$B$7:$B$21, 0), MATCH(CONCATENATE($B20, " - ", Q$72), 'Fixtures, Predictions &amp; Results'!$L$35:$GC$35, 0)), ""))</f>
        <v/>
      </c>
      <c r="R20" s="2"/>
      <c r="S20" s="35" t="str">
        <f>IF($B20="", "", IFERROR(INDEX('Fixtures, Predictions &amp; Results'!$L$7:$GC$21, MATCH(S$70, 'Fixtures, Predictions &amp; Results'!$B$7:$B$21, 0), MATCH(CONCATENATE($B20, " - ", S$72), 'Fixtures, Predictions &amp; Results'!$L$35:$GC$35, 0)), ""))</f>
        <v/>
      </c>
      <c r="T20" s="36" t="str">
        <f>IF($B20="", "", IFERROR(INDEX('Fixtures, Predictions &amp; Results'!$L$7:$GC$21, MATCH(T$70, 'Fixtures, Predictions &amp; Results'!$B$7:$B$21, 0), MATCH(CONCATENATE($B20, " - ", T$72), 'Fixtures, Predictions &amp; Results'!$L$35:$GC$35, 0)), ""))</f>
        <v/>
      </c>
      <c r="U20" s="2"/>
      <c r="V20" s="35" t="str">
        <f>IF($B20="", "", IFERROR(INDEX('Fixtures, Predictions &amp; Results'!$L$7:$GC$21, MATCH(V$70, 'Fixtures, Predictions &amp; Results'!$B$7:$B$21, 0), MATCH(CONCATENATE($B20, " - ", V$72), 'Fixtures, Predictions &amp; Results'!$L$35:$GC$35, 0)), ""))</f>
        <v/>
      </c>
      <c r="W20" s="36" t="str">
        <f>IF($B20="", "", IFERROR(INDEX('Fixtures, Predictions &amp; Results'!$L$7:$GC$21, MATCH(W$70, 'Fixtures, Predictions &amp; Results'!$B$7:$B$21, 0), MATCH(CONCATENATE($B20, " - ", W$72), 'Fixtures, Predictions &amp; Results'!$L$35:$GC$35, 0)), ""))</f>
        <v/>
      </c>
      <c r="X20" s="2"/>
      <c r="Y20" s="35" t="str">
        <f>IF($B20="", "", IFERROR(INDEX('Fixtures, Predictions &amp; Results'!$L$7:$GC$21, MATCH(Y$70, 'Fixtures, Predictions &amp; Results'!$B$7:$B$21, 0), MATCH(CONCATENATE($B20, " - ", Y$72), 'Fixtures, Predictions &amp; Results'!$L$35:$GC$35, 0)), ""))</f>
        <v/>
      </c>
      <c r="Z20" s="36" t="str">
        <f>IF($B20="", "", IFERROR(INDEX('Fixtures, Predictions &amp; Results'!$L$7:$GC$21, MATCH(Z$70, 'Fixtures, Predictions &amp; Results'!$B$7:$B$21, 0), MATCH(CONCATENATE($B20, " - ", Z$72), 'Fixtures, Predictions &amp; Results'!$L$35:$GC$35, 0)), ""))</f>
        <v/>
      </c>
      <c r="AA20" s="2"/>
      <c r="AB20" s="35" t="str">
        <f>IF($B20="", "", IFERROR(INDEX('Fixtures, Predictions &amp; Results'!$L$7:$GC$21, MATCH(AB$70, 'Fixtures, Predictions &amp; Results'!$B$7:$B$21, 0), MATCH(CONCATENATE($B20, " - ", AB$72), 'Fixtures, Predictions &amp; Results'!$L$35:$GC$35, 0)), ""))</f>
        <v/>
      </c>
      <c r="AC20" s="36" t="str">
        <f>IF($B20="", "", IFERROR(INDEX('Fixtures, Predictions &amp; Results'!$L$7:$GC$21, MATCH(AC$70, 'Fixtures, Predictions &amp; Results'!$B$7:$B$21, 0), MATCH(CONCATENATE($B20, " - ", AC$72), 'Fixtures, Predictions &amp; Results'!$L$35:$GC$35, 0)), ""))</f>
        <v/>
      </c>
      <c r="AD20" s="2"/>
      <c r="AE20" s="35" t="str">
        <f>IF($B20="", "", IFERROR(INDEX('Fixtures, Predictions &amp; Results'!$L$7:$GC$21, MATCH(AE$70, 'Fixtures, Predictions &amp; Results'!$B$7:$B$21, 0), MATCH(CONCATENATE($B20, " - ", AE$72), 'Fixtures, Predictions &amp; Results'!$L$35:$GC$35, 0)), ""))</f>
        <v/>
      </c>
      <c r="AF20" s="36" t="str">
        <f>IF($B20="", "", IFERROR(INDEX('Fixtures, Predictions &amp; Results'!$L$7:$GC$21, MATCH(AF$70, 'Fixtures, Predictions &amp; Results'!$B$7:$B$21, 0), MATCH(CONCATENATE($B20, " - ", AF$72), 'Fixtures, Predictions &amp; Results'!$L$35:$GC$35, 0)), ""))</f>
        <v/>
      </c>
      <c r="AG20" s="2"/>
      <c r="AH20" s="35" t="str">
        <f>IF($B20="", "", IFERROR(INDEX('Fixtures, Predictions &amp; Results'!$L$7:$GC$21, MATCH(AH$70, 'Fixtures, Predictions &amp; Results'!$B$7:$B$21, 0), MATCH(CONCATENATE($B20, " - ", AH$72), 'Fixtures, Predictions &amp; Results'!$L$35:$GC$35, 0)), ""))</f>
        <v/>
      </c>
      <c r="AI20" s="36" t="str">
        <f>IF($B20="", "", IFERROR(INDEX('Fixtures, Predictions &amp; Results'!$L$7:$GC$21, MATCH(AI$70, 'Fixtures, Predictions &amp; Results'!$B$7:$B$21, 0), MATCH(CONCATENATE($B20, " - ", AI$72), 'Fixtures, Predictions &amp; Results'!$L$35:$GC$35, 0)), ""))</f>
        <v/>
      </c>
      <c r="AJ20" s="2"/>
      <c r="AK20" s="35" t="str">
        <f>IF($B20="", "", IFERROR(INDEX('Fixtures, Predictions &amp; Results'!$L$7:$GC$21, MATCH(AK$70, 'Fixtures, Predictions &amp; Results'!$B$7:$B$21, 0), MATCH(CONCATENATE($B20, " - ", AK$72), 'Fixtures, Predictions &amp; Results'!$L$35:$GC$35, 0)), ""))</f>
        <v/>
      </c>
      <c r="AL20" s="36" t="str">
        <f>IF($B20="", "", IFERROR(INDEX('Fixtures, Predictions &amp; Results'!$L$7:$GC$21, MATCH(AL$70, 'Fixtures, Predictions &amp; Results'!$B$7:$B$21, 0), MATCH(CONCATENATE($B20, " - ", AL$72), 'Fixtures, Predictions &amp; Results'!$L$35:$GC$35, 0)), ""))</f>
        <v/>
      </c>
      <c r="AM20" s="2"/>
      <c r="AN20" s="35" t="str">
        <f>IF($B20="", "", IFERROR(INDEX('Fixtures, Predictions &amp; Results'!$L$7:$GC$21, MATCH(AN$70, 'Fixtures, Predictions &amp; Results'!$B$7:$B$21, 0), MATCH(CONCATENATE($B20, " - ", AN$72), 'Fixtures, Predictions &amp; Results'!$L$35:$GC$35, 0)), ""))</f>
        <v/>
      </c>
      <c r="AO20" s="36" t="str">
        <f>IF($B20="", "", IFERROR(INDEX('Fixtures, Predictions &amp; Results'!$L$7:$GC$21, MATCH(AO$70, 'Fixtures, Predictions &amp; Results'!$B$7:$B$21, 0), MATCH(CONCATENATE($B20, " - ", AO$72), 'Fixtures, Predictions &amp; Results'!$L$35:$GC$35, 0)), ""))</f>
        <v/>
      </c>
      <c r="AP20" s="2"/>
      <c r="AQ20" s="35" t="str">
        <f>IF($B20="", "", IFERROR(INDEX('Fixtures, Predictions &amp; Results'!$L$7:$GC$21, MATCH(AQ$70, 'Fixtures, Predictions &amp; Results'!$B$7:$B$21, 0), MATCH(CONCATENATE($B20, " - ", AQ$72), 'Fixtures, Predictions &amp; Results'!$L$35:$GC$35, 0)), ""))</f>
        <v/>
      </c>
      <c r="AR20" s="36" t="str">
        <f>IF($B20="", "", IFERROR(INDEX('Fixtures, Predictions &amp; Results'!$L$7:$GC$21, MATCH(AR$70, 'Fixtures, Predictions &amp; Results'!$B$7:$B$21, 0), MATCH(CONCATENATE($B20, " - ", AR$72), 'Fixtures, Predictions &amp; Results'!$L$35:$GC$35, 0)), ""))</f>
        <v/>
      </c>
      <c r="AS20" s="2"/>
      <c r="AT20" s="35" t="str">
        <f>IF($B20="", "", IFERROR(INDEX('Fixtures, Predictions &amp; Results'!$L$7:$GC$21, MATCH(AT$70, 'Fixtures, Predictions &amp; Results'!$B$7:$B$21, 0), MATCH(CONCATENATE($B20, " - ", AT$72), 'Fixtures, Predictions &amp; Results'!$L$35:$GC$35, 0)), ""))</f>
        <v/>
      </c>
      <c r="AU20" s="36" t="str">
        <f>IF($B20="", "", IFERROR(INDEX('Fixtures, Predictions &amp; Results'!$L$7:$GC$21, MATCH(AU$70, 'Fixtures, Predictions &amp; Results'!$B$7:$B$21, 0), MATCH(CONCATENATE($B20, " - ", AU$72), 'Fixtures, Predictions &amp; Results'!$L$35:$GC$35, 0)), ""))</f>
        <v/>
      </c>
      <c r="AV20" s="2"/>
      <c r="BA20" s="66" t="str">
        <f t="shared" si="36"/>
        <v/>
      </c>
      <c r="BB20" s="67" t="str">
        <f t="shared" si="37"/>
        <v/>
      </c>
      <c r="BD20" s="66" t="str">
        <f t="shared" si="38"/>
        <v/>
      </c>
      <c r="BE20" s="67" t="str">
        <f t="shared" si="39"/>
        <v/>
      </c>
      <c r="BG20" s="66" t="str">
        <f t="shared" si="40"/>
        <v/>
      </c>
      <c r="BH20" s="67" t="str">
        <f t="shared" si="41"/>
        <v/>
      </c>
      <c r="BJ20" s="66" t="str">
        <f t="shared" si="42"/>
        <v/>
      </c>
      <c r="BK20" s="67" t="str">
        <f t="shared" si="43"/>
        <v/>
      </c>
      <c r="BM20" s="66" t="str">
        <f t="shared" si="44"/>
        <v/>
      </c>
      <c r="BN20" s="67" t="str">
        <f t="shared" si="45"/>
        <v/>
      </c>
      <c r="BP20" s="66" t="str">
        <f t="shared" si="46"/>
        <v/>
      </c>
      <c r="BQ20" s="67" t="str">
        <f t="shared" si="47"/>
        <v/>
      </c>
      <c r="BS20" s="66" t="str">
        <f t="shared" si="48"/>
        <v/>
      </c>
      <c r="BT20" s="67" t="str">
        <f t="shared" si="49"/>
        <v/>
      </c>
      <c r="BV20" s="66" t="str">
        <f t="shared" si="50"/>
        <v/>
      </c>
      <c r="BW20" s="67" t="str">
        <f t="shared" si="51"/>
        <v/>
      </c>
      <c r="BY20" s="66" t="str">
        <f t="shared" si="52"/>
        <v/>
      </c>
      <c r="BZ20" s="67" t="str">
        <f t="shared" si="53"/>
        <v/>
      </c>
      <c r="CB20" s="66" t="str">
        <f t="shared" si="54"/>
        <v/>
      </c>
      <c r="CC20" s="67" t="str">
        <f t="shared" si="55"/>
        <v/>
      </c>
      <c r="CE20" s="66" t="str">
        <f t="shared" si="56"/>
        <v/>
      </c>
      <c r="CF20" s="67" t="str">
        <f t="shared" si="57"/>
        <v/>
      </c>
      <c r="CH20" s="66" t="str">
        <f t="shared" si="58"/>
        <v/>
      </c>
      <c r="CI20" s="67" t="str">
        <f t="shared" si="59"/>
        <v/>
      </c>
      <c r="CK20" s="66" t="str">
        <f t="shared" si="60"/>
        <v/>
      </c>
      <c r="CL20" s="67" t="str">
        <f t="shared" si="61"/>
        <v/>
      </c>
      <c r="CN20" s="66" t="str">
        <f t="shared" si="62"/>
        <v/>
      </c>
      <c r="CO20" s="67" t="str">
        <f t="shared" si="63"/>
        <v/>
      </c>
      <c r="CQ20" s="66" t="str">
        <f t="shared" si="64"/>
        <v/>
      </c>
      <c r="CR20" s="67" t="str">
        <f t="shared" si="65"/>
        <v/>
      </c>
      <c r="CT20" s="66" t="str">
        <f t="shared" si="87"/>
        <v/>
      </c>
      <c r="CU20" s="9" t="str">
        <f t="shared" si="87"/>
        <v/>
      </c>
      <c r="CV20" s="9" t="str">
        <f t="shared" si="87"/>
        <v/>
      </c>
      <c r="CW20" s="9" t="str">
        <f t="shared" si="87"/>
        <v/>
      </c>
      <c r="CX20" s="9" t="str">
        <f t="shared" si="87"/>
        <v/>
      </c>
      <c r="CY20" s="9" t="str">
        <f t="shared" si="87"/>
        <v/>
      </c>
      <c r="CZ20" s="9" t="str">
        <f t="shared" si="87"/>
        <v/>
      </c>
      <c r="DA20" s="9" t="str">
        <f t="shared" si="87"/>
        <v/>
      </c>
      <c r="DB20" s="9" t="str">
        <f t="shared" si="87"/>
        <v/>
      </c>
      <c r="DC20" s="9" t="str">
        <f t="shared" si="87"/>
        <v/>
      </c>
      <c r="DD20" s="9" t="str">
        <f t="shared" si="87"/>
        <v/>
      </c>
      <c r="DE20" s="9" t="str">
        <f t="shared" si="87"/>
        <v/>
      </c>
      <c r="DF20" s="9" t="str">
        <f t="shared" si="87"/>
        <v/>
      </c>
      <c r="DG20" s="9" t="str">
        <f t="shared" si="87"/>
        <v/>
      </c>
      <c r="DH20" s="67" t="str">
        <f t="shared" si="87"/>
        <v/>
      </c>
      <c r="DJ20" s="66" t="str">
        <f t="shared" si="86"/>
        <v/>
      </c>
      <c r="DK20" s="9" t="str">
        <f t="shared" si="20"/>
        <v/>
      </c>
      <c r="DL20" s="9" t="str">
        <f t="shared" si="20"/>
        <v/>
      </c>
      <c r="DM20" s="9" t="str">
        <f t="shared" si="20"/>
        <v/>
      </c>
      <c r="DN20" s="9" t="str">
        <f t="shared" si="20"/>
        <v/>
      </c>
      <c r="DO20" s="9" t="str">
        <f t="shared" si="20"/>
        <v/>
      </c>
      <c r="DP20" s="9" t="str">
        <f t="shared" si="20"/>
        <v/>
      </c>
      <c r="DQ20" s="9" t="str">
        <f t="shared" si="20"/>
        <v/>
      </c>
      <c r="DR20" s="9" t="str">
        <f t="shared" si="20"/>
        <v/>
      </c>
      <c r="DS20" s="9" t="str">
        <f t="shared" si="20"/>
        <v/>
      </c>
      <c r="DT20" s="9" t="str">
        <f t="shared" si="20"/>
        <v/>
      </c>
      <c r="DU20" s="9" t="str">
        <f t="shared" si="20"/>
        <v/>
      </c>
      <c r="DV20" s="9" t="str">
        <f t="shared" si="20"/>
        <v/>
      </c>
      <c r="DW20" s="9" t="str">
        <f t="shared" si="20"/>
        <v/>
      </c>
      <c r="DX20" s="67" t="str">
        <f t="shared" si="20"/>
        <v/>
      </c>
      <c r="DZ20" s="66" t="str">
        <f t="shared" si="66"/>
        <v/>
      </c>
      <c r="EA20" s="9" t="str">
        <f t="shared" si="21"/>
        <v/>
      </c>
      <c r="EB20" s="9" t="str">
        <f t="shared" si="22"/>
        <v/>
      </c>
      <c r="EC20" s="9" t="str">
        <f t="shared" si="23"/>
        <v/>
      </c>
      <c r="ED20" s="9" t="str">
        <f t="shared" si="24"/>
        <v/>
      </c>
      <c r="EE20" s="9" t="str">
        <f t="shared" si="25"/>
        <v/>
      </c>
      <c r="EF20" s="9" t="str">
        <f t="shared" si="26"/>
        <v/>
      </c>
      <c r="EG20" s="9" t="str">
        <f t="shared" si="27"/>
        <v/>
      </c>
      <c r="EH20" s="9" t="str">
        <f t="shared" si="28"/>
        <v/>
      </c>
      <c r="EI20" s="9" t="str">
        <f t="shared" si="29"/>
        <v/>
      </c>
      <c r="EJ20" s="9" t="str">
        <f t="shared" si="30"/>
        <v/>
      </c>
      <c r="EK20" s="9" t="str">
        <f t="shared" si="31"/>
        <v/>
      </c>
      <c r="EL20" s="9" t="str">
        <f t="shared" si="32"/>
        <v/>
      </c>
      <c r="EM20" s="9" t="str">
        <f t="shared" si="33"/>
        <v/>
      </c>
      <c r="EN20" s="67" t="str">
        <f t="shared" si="34"/>
        <v/>
      </c>
      <c r="EP20" s="66" t="str">
        <f>IF(DJ20="", "", IF(DZ20=DZ$3, 'Intro &amp; Setup'!$H$26, 0)+IF(DZ20=0, 'Intro &amp; Setup'!$H$27, 0))</f>
        <v/>
      </c>
      <c r="EQ20" s="9" t="str">
        <f>IF(DK20="", "", IF(EA20=EA$3, 'Intro &amp; Setup'!$H$26, 0)+IF(EA20=0, 'Intro &amp; Setup'!$H$27, 0))</f>
        <v/>
      </c>
      <c r="ER20" s="9" t="str">
        <f>IF(DL20="", "", IF(EB20=EB$3, 'Intro &amp; Setup'!$H$26, 0)+IF(EB20=0, 'Intro &amp; Setup'!$H$27, 0))</f>
        <v/>
      </c>
      <c r="ES20" s="9" t="str">
        <f>IF(DM20="", "", IF(EC20=EC$3, 'Intro &amp; Setup'!$H$26, 0)+IF(EC20=0, 'Intro &amp; Setup'!$H$27, 0))</f>
        <v/>
      </c>
      <c r="ET20" s="9" t="str">
        <f>IF(DN20="", "", IF(ED20=ED$3, 'Intro &amp; Setup'!$H$26, 0)+IF(ED20=0, 'Intro &amp; Setup'!$H$27, 0))</f>
        <v/>
      </c>
      <c r="EU20" s="9" t="str">
        <f>IF(DO20="", "", IF(EE20=EE$3, 'Intro &amp; Setup'!$H$26, 0)+IF(EE20=0, 'Intro &amp; Setup'!$H$27, 0))</f>
        <v/>
      </c>
      <c r="EV20" s="9" t="str">
        <f>IF(DP20="", "", IF(EF20=EF$3, 'Intro &amp; Setup'!$H$26, 0)+IF(EF20=0, 'Intro &amp; Setup'!$H$27, 0))</f>
        <v/>
      </c>
      <c r="EW20" s="9" t="str">
        <f>IF(DQ20="", "", IF(EG20=EG$3, 'Intro &amp; Setup'!$H$26, 0)+IF(EG20=0, 'Intro &amp; Setup'!$H$27, 0))</f>
        <v/>
      </c>
      <c r="EX20" s="9" t="str">
        <f>IF(DR20="", "", IF(EH20=EH$3, 'Intro &amp; Setup'!$H$26, 0)+IF(EH20=0, 'Intro &amp; Setup'!$H$27, 0))</f>
        <v/>
      </c>
      <c r="EY20" s="9" t="str">
        <f>IF(DS20="", "", IF(EI20=EI$3, 'Intro &amp; Setup'!$H$26, 0)+IF(EI20=0, 'Intro &amp; Setup'!$H$27, 0))</f>
        <v/>
      </c>
      <c r="EZ20" s="9" t="str">
        <f>IF(DT20="", "", IF(EJ20=EJ$3, 'Intro &amp; Setup'!$H$26, 0)+IF(EJ20=0, 'Intro &amp; Setup'!$H$27, 0))</f>
        <v/>
      </c>
      <c r="FA20" s="9" t="str">
        <f>IF(DU20="", "", IF(EK20=EK$3, 'Intro &amp; Setup'!$H$26, 0)+IF(EK20=0, 'Intro &amp; Setup'!$H$27, 0))</f>
        <v/>
      </c>
      <c r="FB20" s="9" t="str">
        <f>IF(DV20="", "", IF(EL20=EL$3, 'Intro &amp; Setup'!$H$26, 0)+IF(EL20=0, 'Intro &amp; Setup'!$H$27, 0))</f>
        <v/>
      </c>
      <c r="FC20" s="9" t="str">
        <f>IF(DW20="", "", IF(EM20=EM$3, 'Intro &amp; Setup'!$H$26, 0)+IF(EM20=0, 'Intro &amp; Setup'!$H$27, 0))</f>
        <v/>
      </c>
      <c r="FD20" s="67" t="str">
        <f>IF(DX20="", "", IF(EN20=EN$3, 'Intro &amp; Setup'!$H$26, 0)+IF(EN20=0, 'Intro &amp; Setup'!$H$27, 0))</f>
        <v/>
      </c>
      <c r="FF20" s="66" t="str">
        <f>IF(CT20="", "", IF(AND(CT20=$CR$5, CT20=CT$5), 'Intro &amp; Setup'!$H$29+'Intro &amp; Setup'!$H$30, IF(CT20=CT$5, 'Intro &amp; Setup'!$H$29, "")))</f>
        <v/>
      </c>
      <c r="FG20" s="9" t="str">
        <f>IF(CU20="", "", IF(AND(CU20=$CR$5, CU20=CU$5), 'Intro &amp; Setup'!$H$29+'Intro &amp; Setup'!$H$30, IF(CU20=CU$5, 'Intro &amp; Setup'!$H$29, "")))</f>
        <v/>
      </c>
      <c r="FH20" s="9" t="str">
        <f>IF(CV20="", "", IF(AND(CV20=$CR$5, CV20=CV$5), 'Intro &amp; Setup'!$H$29+'Intro &amp; Setup'!$H$30, IF(CV20=CV$5, 'Intro &amp; Setup'!$H$29, "")))</f>
        <v/>
      </c>
      <c r="FI20" s="9" t="str">
        <f>IF(CW20="", "", IF(AND(CW20=$CR$5, CW20=CW$5), 'Intro &amp; Setup'!$H$29+'Intro &amp; Setup'!$H$30, IF(CW20=CW$5, 'Intro &amp; Setup'!$H$29, "")))</f>
        <v/>
      </c>
      <c r="FJ20" s="9" t="str">
        <f>IF(CX20="", "", IF(AND(CX20=$CR$5, CX20=CX$5), 'Intro &amp; Setup'!$H$29+'Intro &amp; Setup'!$H$30, IF(CX20=CX$5, 'Intro &amp; Setup'!$H$29, "")))</f>
        <v/>
      </c>
      <c r="FK20" s="9" t="str">
        <f>IF(CY20="", "", IF(AND(CY20=$CR$5, CY20=CY$5), 'Intro &amp; Setup'!$H$29+'Intro &amp; Setup'!$H$30, IF(CY20=CY$5, 'Intro &amp; Setup'!$H$29, "")))</f>
        <v/>
      </c>
      <c r="FL20" s="9" t="str">
        <f>IF(CZ20="", "", IF(AND(CZ20=$CR$5, CZ20=CZ$5), 'Intro &amp; Setup'!$H$29+'Intro &amp; Setup'!$H$30, IF(CZ20=CZ$5, 'Intro &amp; Setup'!$H$29, "")))</f>
        <v/>
      </c>
      <c r="FM20" s="9" t="str">
        <f>IF(DA20="", "", IF(AND(DA20=$CR$5, DA20=DA$5), 'Intro &amp; Setup'!$H$29+'Intro &amp; Setup'!$H$30, IF(DA20=DA$5, 'Intro &amp; Setup'!$H$29, "")))</f>
        <v/>
      </c>
      <c r="FN20" s="9" t="str">
        <f>IF(DB20="", "", IF(AND(DB20=$CR$5, DB20=DB$5), 'Intro &amp; Setup'!$H$29+'Intro &amp; Setup'!$H$30, IF(DB20=DB$5, 'Intro &amp; Setup'!$H$29, "")))</f>
        <v/>
      </c>
      <c r="FO20" s="9" t="str">
        <f>IF(DC20="", "", IF(AND(DC20=$CR$5, DC20=DC$5), 'Intro &amp; Setup'!$H$29+'Intro &amp; Setup'!$H$30, IF(DC20=DC$5, 'Intro &amp; Setup'!$H$29, "")))</f>
        <v/>
      </c>
      <c r="FP20" s="9" t="str">
        <f>IF(DD20="", "", IF(AND(DD20=$CR$5, DD20=DD$5), 'Intro &amp; Setup'!$H$29+'Intro &amp; Setup'!$H$30, IF(DD20=DD$5, 'Intro &amp; Setup'!$H$29, "")))</f>
        <v/>
      </c>
      <c r="FQ20" s="9" t="str">
        <f>IF(DE20="", "", IF(AND(DE20=$CR$5, DE20=DE$5), 'Intro &amp; Setup'!$H$29+'Intro &amp; Setup'!$H$30, IF(DE20=DE$5, 'Intro &amp; Setup'!$H$29, "")))</f>
        <v/>
      </c>
      <c r="FR20" s="9" t="str">
        <f>IF(DF20="", "", IF(AND(DF20=$CR$5, DF20=DF$5), 'Intro &amp; Setup'!$H$29+'Intro &amp; Setup'!$H$30, IF(DF20=DF$5, 'Intro &amp; Setup'!$H$29, "")))</f>
        <v/>
      </c>
      <c r="FS20" s="9" t="str">
        <f>IF(DG20="", "", IF(AND(DG20=$CR$5, DG20=DG$5), 'Intro &amp; Setup'!$H$29+'Intro &amp; Setup'!$H$30, IF(DG20=DG$5, 'Intro &amp; Setup'!$H$29, "")))</f>
        <v/>
      </c>
      <c r="FT20" s="67" t="str">
        <f>IF(DH20="", "", IF(AND(DH20=$CR$5, DH20=DH$5), 'Intro &amp; Setup'!$H$29+'Intro &amp; Setup'!$H$30, IF(DH20=DH$5, 'Intro &amp; Setup'!$H$29, "")))</f>
        <v/>
      </c>
      <c r="FV20" s="68" t="str">
        <f t="shared" si="67"/>
        <v/>
      </c>
      <c r="FW20" s="1" t="str">
        <f t="shared" si="68"/>
        <v/>
      </c>
      <c r="FX20" s="1" t="str">
        <f t="shared" si="69"/>
        <v/>
      </c>
      <c r="FY20" s="1" t="str">
        <f t="shared" si="70"/>
        <v/>
      </c>
      <c r="FZ20" s="69" t="str">
        <f t="shared" si="71"/>
        <v/>
      </c>
      <c r="GB20" s="68" t="str">
        <f>IF(COUNTIF($DJ20:$DL20, "")&gt;0, "", IF($B20="", "", IF(FV20=FV$3, 'Intro &amp; Setup'!$H$32, 0)))</f>
        <v/>
      </c>
      <c r="GC20" s="1" t="str">
        <f>IF(COUNTIF($DM20:$DO20, "")&gt;0, "", IF($B20="", "", IF(FW20=FW$3, 'Intro &amp; Setup'!$H$32, 0)))</f>
        <v/>
      </c>
      <c r="GD20" s="1" t="str">
        <f>IF(COUNTIF($DP20:$DR20, "")&gt;0, "", IF($B20="", "", IF(FX20=FX$3, 'Intro &amp; Setup'!$H$32, 0)))</f>
        <v/>
      </c>
      <c r="GE20" s="1" t="str">
        <f>IF(COUNTIF($DS20:$DU20, "")&gt;0, "", IF($B20="", "", IF(FY20=FY$3, 'Intro &amp; Setup'!$H$32, 0)))</f>
        <v/>
      </c>
      <c r="GF20" s="69" t="str">
        <f>IF(COUNTIF($DV20:$DX20, "")&gt;0, "", IF($B20="", "", IF(FZ20=FZ$3, 'Intro &amp; Setup'!$H$32, 0)))</f>
        <v/>
      </c>
      <c r="GH20" s="66" t="str">
        <f t="shared" si="72"/>
        <v/>
      </c>
      <c r="GI20" s="9" t="str">
        <f t="shared" si="73"/>
        <v/>
      </c>
      <c r="GJ20" s="9" t="str">
        <f t="shared" si="74"/>
        <v/>
      </c>
      <c r="GK20" s="67" t="str">
        <f t="shared" si="75"/>
        <v/>
      </c>
      <c r="GM20" s="6" t="str">
        <f t="shared" si="35"/>
        <v/>
      </c>
      <c r="GO20" s="6" t="str">
        <f>IF($GM20="", "", COUNTIF($GM$8:$GM$65, "&lt;"&amp;$GM20)+1+COUNTIF($GM$8:$GM20, $GM20)-1)</f>
        <v/>
      </c>
      <c r="GQ20" s="6" t="str">
        <f t="shared" si="76"/>
        <v/>
      </c>
      <c r="GR20" s="6" t="str">
        <f>IF(GQ20="", "", COUNTIF(GQ$8:GQ$65, "&lt;"&amp;GQ20)+1+COUNTIF(GQ$8:GQ20, GQ20)-1)</f>
        <v/>
      </c>
      <c r="GS20" s="6"/>
      <c r="GU20" s="6" t="str">
        <f t="shared" si="77"/>
        <v/>
      </c>
      <c r="GV20" s="6" t="str">
        <f>IF(GU20="", "", COUNTIF(GU$8:GU$65, "&lt;"&amp;GU20)+1+COUNTIF(GU$8:GU20, GU20)-1)</f>
        <v/>
      </c>
      <c r="GY20" s="6" t="str">
        <f t="shared" si="78"/>
        <v/>
      </c>
      <c r="GZ20" s="6" t="str">
        <f>IF(GY20="", "", COUNTIF(GY$8:GY$65, "&lt;"&amp;GY20)+1+COUNTIF(GY$8:GY20, GY20)-1)</f>
        <v/>
      </c>
      <c r="HA20" s="6"/>
      <c r="HC20" s="6" t="str">
        <f t="shared" si="79"/>
        <v/>
      </c>
      <c r="HD20" s="6" t="str">
        <f>IF(HC20="", "", COUNTIF(HC$8:HC$65, "&lt;"&amp;HC20)+1+COUNTIF(HC$8:HC20, HC20)-1)</f>
        <v/>
      </c>
      <c r="HG20" s="6" t="str">
        <f t="shared" si="80"/>
        <v/>
      </c>
      <c r="HH20" s="6" t="str">
        <f>IF(HG20="", "", COUNTIF(HG$8:HG$65, "&lt;"&amp;HG20)+1+COUNTIF(HG$8:HG20, HG20)-1)</f>
        <v/>
      </c>
      <c r="HI20" s="6"/>
      <c r="HK20" s="6" t="str">
        <f t="shared" si="81"/>
        <v/>
      </c>
      <c r="HL20" s="6" t="str">
        <f>IF(HK20="", "", COUNTIF(HK$8:HK$65, "&lt;"&amp;HK20)+1+COUNTIF(HK$8:HK20, HK20)-1)</f>
        <v/>
      </c>
      <c r="HO20" s="6" t="str">
        <f t="shared" si="82"/>
        <v/>
      </c>
      <c r="HP20" s="6" t="str">
        <f>IF(HO20="", "", COUNTIF(HO$8:HO$65, "&lt;"&amp;HO20)+1+COUNTIF(HO$8:HO20, HO20)-1)</f>
        <v/>
      </c>
      <c r="HQ20" s="6"/>
      <c r="HS20" s="6" t="str">
        <f t="shared" si="83"/>
        <v/>
      </c>
      <c r="HT20" s="6" t="str">
        <f>IF(HS20="", "", COUNTIF(HS$8:HS$65, "&lt;"&amp;HS20)+1+COUNTIF(HS$8:HS20, HS20)-1)</f>
        <v/>
      </c>
      <c r="HW20" s="6" t="str">
        <f t="shared" si="84"/>
        <v/>
      </c>
      <c r="HX20" s="6" t="str">
        <f>IF(HW20="", "", COUNTIF(HW$8:HW$65, "&lt;"&amp;HW20)+1+COUNTIF(HW$8:HW20, HW20)-1)</f>
        <v/>
      </c>
      <c r="HY20" s="6"/>
      <c r="IA20" s="6" t="str">
        <f t="shared" si="85"/>
        <v/>
      </c>
      <c r="IB20" s="6" t="str">
        <f>IF(IA20="", "", COUNTIF(IA$8:IA$65, "&lt;"&amp;IA20)+1+COUNTIF(IA$8:IA20, IA20)-1)</f>
        <v/>
      </c>
    </row>
    <row r="21" spans="1:236" x14ac:dyDescent="0.25">
      <c r="A21" s="2"/>
      <c r="B21" s="19" t="str">
        <f>IF('Intro &amp; Setup'!$BV15="", "", 'Intro &amp; Setup'!$BV15)</f>
        <v/>
      </c>
      <c r="C21" s="2"/>
      <c r="D21" s="35" t="str">
        <f>IF($B21="", "", IFERROR(INDEX('Fixtures, Predictions &amp; Results'!$L$7:$GC$21, MATCH(D$70, 'Fixtures, Predictions &amp; Results'!$B$7:$B$21, 0), MATCH(CONCATENATE($B21, " - ", D$72), 'Fixtures, Predictions &amp; Results'!$L$35:$GC$35, 0)), ""))</f>
        <v/>
      </c>
      <c r="E21" s="36" t="str">
        <f>IF($B21="", "", IFERROR(INDEX('Fixtures, Predictions &amp; Results'!$L$7:$GC$21, MATCH(E$70, 'Fixtures, Predictions &amp; Results'!$B$7:$B$21, 0), MATCH(CONCATENATE($B21, " - ", E$72), 'Fixtures, Predictions &amp; Results'!$L$35:$GC$35, 0)), ""))</f>
        <v/>
      </c>
      <c r="F21" s="2"/>
      <c r="G21" s="35" t="str">
        <f>IF($B21="", "", IFERROR(INDEX('Fixtures, Predictions &amp; Results'!$L$7:$GC$21, MATCH(G$70, 'Fixtures, Predictions &amp; Results'!$B$7:$B$21, 0), MATCH(CONCATENATE($B21, " - ", G$72), 'Fixtures, Predictions &amp; Results'!$L$35:$GC$35, 0)), ""))</f>
        <v/>
      </c>
      <c r="H21" s="36" t="str">
        <f>IF($B21="", "", IFERROR(INDEX('Fixtures, Predictions &amp; Results'!$L$7:$GC$21, MATCH(H$70, 'Fixtures, Predictions &amp; Results'!$B$7:$B$21, 0), MATCH(CONCATENATE($B21, " - ", H$72), 'Fixtures, Predictions &amp; Results'!$L$35:$GC$35, 0)), ""))</f>
        <v/>
      </c>
      <c r="I21" s="2"/>
      <c r="J21" s="35" t="str">
        <f>IF($B21="", "", IFERROR(INDEX('Fixtures, Predictions &amp; Results'!$L$7:$GC$21, MATCH(J$70, 'Fixtures, Predictions &amp; Results'!$B$7:$B$21, 0), MATCH(CONCATENATE($B21, " - ", J$72), 'Fixtures, Predictions &amp; Results'!$L$35:$GC$35, 0)), ""))</f>
        <v/>
      </c>
      <c r="K21" s="36" t="str">
        <f>IF($B21="", "", IFERROR(INDEX('Fixtures, Predictions &amp; Results'!$L$7:$GC$21, MATCH(K$70, 'Fixtures, Predictions &amp; Results'!$B$7:$B$21, 0), MATCH(CONCATENATE($B21, " - ", K$72), 'Fixtures, Predictions &amp; Results'!$L$35:$GC$35, 0)), ""))</f>
        <v/>
      </c>
      <c r="L21" s="2"/>
      <c r="M21" s="35" t="str">
        <f>IF($B21="", "", IFERROR(INDEX('Fixtures, Predictions &amp; Results'!$L$7:$GC$21, MATCH(M$70, 'Fixtures, Predictions &amp; Results'!$B$7:$B$21, 0), MATCH(CONCATENATE($B21, " - ", M$72), 'Fixtures, Predictions &amp; Results'!$L$35:$GC$35, 0)), ""))</f>
        <v/>
      </c>
      <c r="N21" s="36" t="str">
        <f>IF($B21="", "", IFERROR(INDEX('Fixtures, Predictions &amp; Results'!$L$7:$GC$21, MATCH(N$70, 'Fixtures, Predictions &amp; Results'!$B$7:$B$21, 0), MATCH(CONCATENATE($B21, " - ", N$72), 'Fixtures, Predictions &amp; Results'!$L$35:$GC$35, 0)), ""))</f>
        <v/>
      </c>
      <c r="O21" s="2"/>
      <c r="P21" s="35" t="str">
        <f>IF($B21="", "", IFERROR(INDEX('Fixtures, Predictions &amp; Results'!$L$7:$GC$21, MATCH(P$70, 'Fixtures, Predictions &amp; Results'!$B$7:$B$21, 0), MATCH(CONCATENATE($B21, " - ", P$72), 'Fixtures, Predictions &amp; Results'!$L$35:$GC$35, 0)), ""))</f>
        <v/>
      </c>
      <c r="Q21" s="36" t="str">
        <f>IF($B21="", "", IFERROR(INDEX('Fixtures, Predictions &amp; Results'!$L$7:$GC$21, MATCH(Q$70, 'Fixtures, Predictions &amp; Results'!$B$7:$B$21, 0), MATCH(CONCATENATE($B21, " - ", Q$72), 'Fixtures, Predictions &amp; Results'!$L$35:$GC$35, 0)), ""))</f>
        <v/>
      </c>
      <c r="R21" s="2"/>
      <c r="S21" s="35" t="str">
        <f>IF($B21="", "", IFERROR(INDEX('Fixtures, Predictions &amp; Results'!$L$7:$GC$21, MATCH(S$70, 'Fixtures, Predictions &amp; Results'!$B$7:$B$21, 0), MATCH(CONCATENATE($B21, " - ", S$72), 'Fixtures, Predictions &amp; Results'!$L$35:$GC$35, 0)), ""))</f>
        <v/>
      </c>
      <c r="T21" s="36" t="str">
        <f>IF($B21="", "", IFERROR(INDEX('Fixtures, Predictions &amp; Results'!$L$7:$GC$21, MATCH(T$70, 'Fixtures, Predictions &amp; Results'!$B$7:$B$21, 0), MATCH(CONCATENATE($B21, " - ", T$72), 'Fixtures, Predictions &amp; Results'!$L$35:$GC$35, 0)), ""))</f>
        <v/>
      </c>
      <c r="U21" s="2"/>
      <c r="V21" s="35" t="str">
        <f>IF($B21="", "", IFERROR(INDEX('Fixtures, Predictions &amp; Results'!$L$7:$GC$21, MATCH(V$70, 'Fixtures, Predictions &amp; Results'!$B$7:$B$21, 0), MATCH(CONCATENATE($B21, " - ", V$72), 'Fixtures, Predictions &amp; Results'!$L$35:$GC$35, 0)), ""))</f>
        <v/>
      </c>
      <c r="W21" s="36" t="str">
        <f>IF($B21="", "", IFERROR(INDEX('Fixtures, Predictions &amp; Results'!$L$7:$GC$21, MATCH(W$70, 'Fixtures, Predictions &amp; Results'!$B$7:$B$21, 0), MATCH(CONCATENATE($B21, " - ", W$72), 'Fixtures, Predictions &amp; Results'!$L$35:$GC$35, 0)), ""))</f>
        <v/>
      </c>
      <c r="X21" s="2"/>
      <c r="Y21" s="35" t="str">
        <f>IF($B21="", "", IFERROR(INDEX('Fixtures, Predictions &amp; Results'!$L$7:$GC$21, MATCH(Y$70, 'Fixtures, Predictions &amp; Results'!$B$7:$B$21, 0), MATCH(CONCATENATE($B21, " - ", Y$72), 'Fixtures, Predictions &amp; Results'!$L$35:$GC$35, 0)), ""))</f>
        <v/>
      </c>
      <c r="Z21" s="36" t="str">
        <f>IF($B21="", "", IFERROR(INDEX('Fixtures, Predictions &amp; Results'!$L$7:$GC$21, MATCH(Z$70, 'Fixtures, Predictions &amp; Results'!$B$7:$B$21, 0), MATCH(CONCATENATE($B21, " - ", Z$72), 'Fixtures, Predictions &amp; Results'!$L$35:$GC$35, 0)), ""))</f>
        <v/>
      </c>
      <c r="AA21" s="2"/>
      <c r="AB21" s="35" t="str">
        <f>IF($B21="", "", IFERROR(INDEX('Fixtures, Predictions &amp; Results'!$L$7:$GC$21, MATCH(AB$70, 'Fixtures, Predictions &amp; Results'!$B$7:$B$21, 0), MATCH(CONCATENATE($B21, " - ", AB$72), 'Fixtures, Predictions &amp; Results'!$L$35:$GC$35, 0)), ""))</f>
        <v/>
      </c>
      <c r="AC21" s="36" t="str">
        <f>IF($B21="", "", IFERROR(INDEX('Fixtures, Predictions &amp; Results'!$L$7:$GC$21, MATCH(AC$70, 'Fixtures, Predictions &amp; Results'!$B$7:$B$21, 0), MATCH(CONCATENATE($B21, " - ", AC$72), 'Fixtures, Predictions &amp; Results'!$L$35:$GC$35, 0)), ""))</f>
        <v/>
      </c>
      <c r="AD21" s="2"/>
      <c r="AE21" s="35" t="str">
        <f>IF($B21="", "", IFERROR(INDEX('Fixtures, Predictions &amp; Results'!$L$7:$GC$21, MATCH(AE$70, 'Fixtures, Predictions &amp; Results'!$B$7:$B$21, 0), MATCH(CONCATENATE($B21, " - ", AE$72), 'Fixtures, Predictions &amp; Results'!$L$35:$GC$35, 0)), ""))</f>
        <v/>
      </c>
      <c r="AF21" s="36" t="str">
        <f>IF($B21="", "", IFERROR(INDEX('Fixtures, Predictions &amp; Results'!$L$7:$GC$21, MATCH(AF$70, 'Fixtures, Predictions &amp; Results'!$B$7:$B$21, 0), MATCH(CONCATENATE($B21, " - ", AF$72), 'Fixtures, Predictions &amp; Results'!$L$35:$GC$35, 0)), ""))</f>
        <v/>
      </c>
      <c r="AG21" s="2"/>
      <c r="AH21" s="35" t="str">
        <f>IF($B21="", "", IFERROR(INDEX('Fixtures, Predictions &amp; Results'!$L$7:$GC$21, MATCH(AH$70, 'Fixtures, Predictions &amp; Results'!$B$7:$B$21, 0), MATCH(CONCATENATE($B21, " - ", AH$72), 'Fixtures, Predictions &amp; Results'!$L$35:$GC$35, 0)), ""))</f>
        <v/>
      </c>
      <c r="AI21" s="36" t="str">
        <f>IF($B21="", "", IFERROR(INDEX('Fixtures, Predictions &amp; Results'!$L$7:$GC$21, MATCH(AI$70, 'Fixtures, Predictions &amp; Results'!$B$7:$B$21, 0), MATCH(CONCATENATE($B21, " - ", AI$72), 'Fixtures, Predictions &amp; Results'!$L$35:$GC$35, 0)), ""))</f>
        <v/>
      </c>
      <c r="AJ21" s="2"/>
      <c r="AK21" s="35" t="str">
        <f>IF($B21="", "", IFERROR(INDEX('Fixtures, Predictions &amp; Results'!$L$7:$GC$21, MATCH(AK$70, 'Fixtures, Predictions &amp; Results'!$B$7:$B$21, 0), MATCH(CONCATENATE($B21, " - ", AK$72), 'Fixtures, Predictions &amp; Results'!$L$35:$GC$35, 0)), ""))</f>
        <v/>
      </c>
      <c r="AL21" s="36" t="str">
        <f>IF($B21="", "", IFERROR(INDEX('Fixtures, Predictions &amp; Results'!$L$7:$GC$21, MATCH(AL$70, 'Fixtures, Predictions &amp; Results'!$B$7:$B$21, 0), MATCH(CONCATENATE($B21, " - ", AL$72), 'Fixtures, Predictions &amp; Results'!$L$35:$GC$35, 0)), ""))</f>
        <v/>
      </c>
      <c r="AM21" s="2"/>
      <c r="AN21" s="35" t="str">
        <f>IF($B21="", "", IFERROR(INDEX('Fixtures, Predictions &amp; Results'!$L$7:$GC$21, MATCH(AN$70, 'Fixtures, Predictions &amp; Results'!$B$7:$B$21, 0), MATCH(CONCATENATE($B21, " - ", AN$72), 'Fixtures, Predictions &amp; Results'!$L$35:$GC$35, 0)), ""))</f>
        <v/>
      </c>
      <c r="AO21" s="36" t="str">
        <f>IF($B21="", "", IFERROR(INDEX('Fixtures, Predictions &amp; Results'!$L$7:$GC$21, MATCH(AO$70, 'Fixtures, Predictions &amp; Results'!$B$7:$B$21, 0), MATCH(CONCATENATE($B21, " - ", AO$72), 'Fixtures, Predictions &amp; Results'!$L$35:$GC$35, 0)), ""))</f>
        <v/>
      </c>
      <c r="AP21" s="2"/>
      <c r="AQ21" s="35" t="str">
        <f>IF($B21="", "", IFERROR(INDEX('Fixtures, Predictions &amp; Results'!$L$7:$GC$21, MATCH(AQ$70, 'Fixtures, Predictions &amp; Results'!$B$7:$B$21, 0), MATCH(CONCATENATE($B21, " - ", AQ$72), 'Fixtures, Predictions &amp; Results'!$L$35:$GC$35, 0)), ""))</f>
        <v/>
      </c>
      <c r="AR21" s="36" t="str">
        <f>IF($B21="", "", IFERROR(INDEX('Fixtures, Predictions &amp; Results'!$L$7:$GC$21, MATCH(AR$70, 'Fixtures, Predictions &amp; Results'!$B$7:$B$21, 0), MATCH(CONCATENATE($B21, " - ", AR$72), 'Fixtures, Predictions &amp; Results'!$L$35:$GC$35, 0)), ""))</f>
        <v/>
      </c>
      <c r="AS21" s="2"/>
      <c r="AT21" s="35" t="str">
        <f>IF($B21="", "", IFERROR(INDEX('Fixtures, Predictions &amp; Results'!$L$7:$GC$21, MATCH(AT$70, 'Fixtures, Predictions &amp; Results'!$B$7:$B$21, 0), MATCH(CONCATENATE($B21, " - ", AT$72), 'Fixtures, Predictions &amp; Results'!$L$35:$GC$35, 0)), ""))</f>
        <v/>
      </c>
      <c r="AU21" s="36" t="str">
        <f>IF($B21="", "", IFERROR(INDEX('Fixtures, Predictions &amp; Results'!$L$7:$GC$21, MATCH(AU$70, 'Fixtures, Predictions &amp; Results'!$B$7:$B$21, 0), MATCH(CONCATENATE($B21, " - ", AU$72), 'Fixtures, Predictions &amp; Results'!$L$35:$GC$35, 0)), ""))</f>
        <v/>
      </c>
      <c r="AV21" s="2"/>
      <c r="BA21" s="66" t="str">
        <f t="shared" si="36"/>
        <v/>
      </c>
      <c r="BB21" s="67" t="str">
        <f t="shared" si="37"/>
        <v/>
      </c>
      <c r="BD21" s="66" t="str">
        <f t="shared" si="38"/>
        <v/>
      </c>
      <c r="BE21" s="67" t="str">
        <f t="shared" si="39"/>
        <v/>
      </c>
      <c r="BG21" s="66" t="str">
        <f t="shared" si="40"/>
        <v/>
      </c>
      <c r="BH21" s="67" t="str">
        <f t="shared" si="41"/>
        <v/>
      </c>
      <c r="BJ21" s="66" t="str">
        <f t="shared" si="42"/>
        <v/>
      </c>
      <c r="BK21" s="67" t="str">
        <f t="shared" si="43"/>
        <v/>
      </c>
      <c r="BM21" s="66" t="str">
        <f t="shared" si="44"/>
        <v/>
      </c>
      <c r="BN21" s="67" t="str">
        <f t="shared" si="45"/>
        <v/>
      </c>
      <c r="BP21" s="66" t="str">
        <f t="shared" si="46"/>
        <v/>
      </c>
      <c r="BQ21" s="67" t="str">
        <f t="shared" si="47"/>
        <v/>
      </c>
      <c r="BS21" s="66" t="str">
        <f t="shared" si="48"/>
        <v/>
      </c>
      <c r="BT21" s="67" t="str">
        <f t="shared" si="49"/>
        <v/>
      </c>
      <c r="BV21" s="66" t="str">
        <f t="shared" si="50"/>
        <v/>
      </c>
      <c r="BW21" s="67" t="str">
        <f t="shared" si="51"/>
        <v/>
      </c>
      <c r="BY21" s="66" t="str">
        <f t="shared" si="52"/>
        <v/>
      </c>
      <c r="BZ21" s="67" t="str">
        <f t="shared" si="53"/>
        <v/>
      </c>
      <c r="CB21" s="66" t="str">
        <f t="shared" si="54"/>
        <v/>
      </c>
      <c r="CC21" s="67" t="str">
        <f t="shared" si="55"/>
        <v/>
      </c>
      <c r="CE21" s="66" t="str">
        <f t="shared" si="56"/>
        <v/>
      </c>
      <c r="CF21" s="67" t="str">
        <f t="shared" si="57"/>
        <v/>
      </c>
      <c r="CH21" s="66" t="str">
        <f t="shared" si="58"/>
        <v/>
      </c>
      <c r="CI21" s="67" t="str">
        <f t="shared" si="59"/>
        <v/>
      </c>
      <c r="CK21" s="66" t="str">
        <f t="shared" si="60"/>
        <v/>
      </c>
      <c r="CL21" s="67" t="str">
        <f t="shared" si="61"/>
        <v/>
      </c>
      <c r="CN21" s="66" t="str">
        <f t="shared" si="62"/>
        <v/>
      </c>
      <c r="CO21" s="67" t="str">
        <f t="shared" si="63"/>
        <v/>
      </c>
      <c r="CQ21" s="66" t="str">
        <f t="shared" si="64"/>
        <v/>
      </c>
      <c r="CR21" s="67" t="str">
        <f t="shared" si="65"/>
        <v/>
      </c>
      <c r="CT21" s="66" t="str">
        <f t="shared" si="87"/>
        <v/>
      </c>
      <c r="CU21" s="9" t="str">
        <f t="shared" si="87"/>
        <v/>
      </c>
      <c r="CV21" s="9" t="str">
        <f t="shared" si="87"/>
        <v/>
      </c>
      <c r="CW21" s="9" t="str">
        <f t="shared" si="87"/>
        <v/>
      </c>
      <c r="CX21" s="9" t="str">
        <f t="shared" si="87"/>
        <v/>
      </c>
      <c r="CY21" s="9" t="str">
        <f t="shared" si="87"/>
        <v/>
      </c>
      <c r="CZ21" s="9" t="str">
        <f t="shared" si="87"/>
        <v/>
      </c>
      <c r="DA21" s="9" t="str">
        <f t="shared" si="87"/>
        <v/>
      </c>
      <c r="DB21" s="9" t="str">
        <f t="shared" si="87"/>
        <v/>
      </c>
      <c r="DC21" s="9" t="str">
        <f t="shared" si="87"/>
        <v/>
      </c>
      <c r="DD21" s="9" t="str">
        <f t="shared" si="87"/>
        <v/>
      </c>
      <c r="DE21" s="9" t="str">
        <f t="shared" si="87"/>
        <v/>
      </c>
      <c r="DF21" s="9" t="str">
        <f t="shared" si="87"/>
        <v/>
      </c>
      <c r="DG21" s="9" t="str">
        <f t="shared" si="87"/>
        <v/>
      </c>
      <c r="DH21" s="67" t="str">
        <f t="shared" si="87"/>
        <v/>
      </c>
      <c r="DJ21" s="66" t="str">
        <f t="shared" si="86"/>
        <v/>
      </c>
      <c r="DK21" s="9" t="str">
        <f t="shared" si="20"/>
        <v/>
      </c>
      <c r="DL21" s="9" t="str">
        <f t="shared" si="20"/>
        <v/>
      </c>
      <c r="DM21" s="9" t="str">
        <f t="shared" si="20"/>
        <v/>
      </c>
      <c r="DN21" s="9" t="str">
        <f t="shared" si="20"/>
        <v/>
      </c>
      <c r="DO21" s="9" t="str">
        <f t="shared" si="20"/>
        <v/>
      </c>
      <c r="DP21" s="9" t="str">
        <f t="shared" si="20"/>
        <v/>
      </c>
      <c r="DQ21" s="9" t="str">
        <f t="shared" si="20"/>
        <v/>
      </c>
      <c r="DR21" s="9" t="str">
        <f t="shared" si="20"/>
        <v/>
      </c>
      <c r="DS21" s="9" t="str">
        <f t="shared" si="20"/>
        <v/>
      </c>
      <c r="DT21" s="9" t="str">
        <f t="shared" si="20"/>
        <v/>
      </c>
      <c r="DU21" s="9" t="str">
        <f t="shared" si="20"/>
        <v/>
      </c>
      <c r="DV21" s="9" t="str">
        <f t="shared" si="20"/>
        <v/>
      </c>
      <c r="DW21" s="9" t="str">
        <f t="shared" si="20"/>
        <v/>
      </c>
      <c r="DX21" s="67" t="str">
        <f t="shared" si="20"/>
        <v/>
      </c>
      <c r="DZ21" s="66" t="str">
        <f t="shared" si="66"/>
        <v/>
      </c>
      <c r="EA21" s="9" t="str">
        <f t="shared" si="21"/>
        <v/>
      </c>
      <c r="EB21" s="9" t="str">
        <f t="shared" si="22"/>
        <v/>
      </c>
      <c r="EC21" s="9" t="str">
        <f t="shared" si="23"/>
        <v/>
      </c>
      <c r="ED21" s="9" t="str">
        <f t="shared" si="24"/>
        <v/>
      </c>
      <c r="EE21" s="9" t="str">
        <f t="shared" si="25"/>
        <v/>
      </c>
      <c r="EF21" s="9" t="str">
        <f t="shared" si="26"/>
        <v/>
      </c>
      <c r="EG21" s="9" t="str">
        <f t="shared" si="27"/>
        <v/>
      </c>
      <c r="EH21" s="9" t="str">
        <f t="shared" si="28"/>
        <v/>
      </c>
      <c r="EI21" s="9" t="str">
        <f t="shared" si="29"/>
        <v/>
      </c>
      <c r="EJ21" s="9" t="str">
        <f t="shared" si="30"/>
        <v/>
      </c>
      <c r="EK21" s="9" t="str">
        <f t="shared" si="31"/>
        <v/>
      </c>
      <c r="EL21" s="9" t="str">
        <f t="shared" si="32"/>
        <v/>
      </c>
      <c r="EM21" s="9" t="str">
        <f t="shared" si="33"/>
        <v/>
      </c>
      <c r="EN21" s="67" t="str">
        <f t="shared" si="34"/>
        <v/>
      </c>
      <c r="EP21" s="66" t="str">
        <f>IF(DJ21="", "", IF(DZ21=DZ$3, 'Intro &amp; Setup'!$H$26, 0)+IF(DZ21=0, 'Intro &amp; Setup'!$H$27, 0))</f>
        <v/>
      </c>
      <c r="EQ21" s="9" t="str">
        <f>IF(DK21="", "", IF(EA21=EA$3, 'Intro &amp; Setup'!$H$26, 0)+IF(EA21=0, 'Intro &amp; Setup'!$H$27, 0))</f>
        <v/>
      </c>
      <c r="ER21" s="9" t="str">
        <f>IF(DL21="", "", IF(EB21=EB$3, 'Intro &amp; Setup'!$H$26, 0)+IF(EB21=0, 'Intro &amp; Setup'!$H$27, 0))</f>
        <v/>
      </c>
      <c r="ES21" s="9" t="str">
        <f>IF(DM21="", "", IF(EC21=EC$3, 'Intro &amp; Setup'!$H$26, 0)+IF(EC21=0, 'Intro &amp; Setup'!$H$27, 0))</f>
        <v/>
      </c>
      <c r="ET21" s="9" t="str">
        <f>IF(DN21="", "", IF(ED21=ED$3, 'Intro &amp; Setup'!$H$26, 0)+IF(ED21=0, 'Intro &amp; Setup'!$H$27, 0))</f>
        <v/>
      </c>
      <c r="EU21" s="9" t="str">
        <f>IF(DO21="", "", IF(EE21=EE$3, 'Intro &amp; Setup'!$H$26, 0)+IF(EE21=0, 'Intro &amp; Setup'!$H$27, 0))</f>
        <v/>
      </c>
      <c r="EV21" s="9" t="str">
        <f>IF(DP21="", "", IF(EF21=EF$3, 'Intro &amp; Setup'!$H$26, 0)+IF(EF21=0, 'Intro &amp; Setup'!$H$27, 0))</f>
        <v/>
      </c>
      <c r="EW21" s="9" t="str">
        <f>IF(DQ21="", "", IF(EG21=EG$3, 'Intro &amp; Setup'!$H$26, 0)+IF(EG21=0, 'Intro &amp; Setup'!$H$27, 0))</f>
        <v/>
      </c>
      <c r="EX21" s="9" t="str">
        <f>IF(DR21="", "", IF(EH21=EH$3, 'Intro &amp; Setup'!$H$26, 0)+IF(EH21=0, 'Intro &amp; Setup'!$H$27, 0))</f>
        <v/>
      </c>
      <c r="EY21" s="9" t="str">
        <f>IF(DS21="", "", IF(EI21=EI$3, 'Intro &amp; Setup'!$H$26, 0)+IF(EI21=0, 'Intro &amp; Setup'!$H$27, 0))</f>
        <v/>
      </c>
      <c r="EZ21" s="9" t="str">
        <f>IF(DT21="", "", IF(EJ21=EJ$3, 'Intro &amp; Setup'!$H$26, 0)+IF(EJ21=0, 'Intro &amp; Setup'!$H$27, 0))</f>
        <v/>
      </c>
      <c r="FA21" s="9" t="str">
        <f>IF(DU21="", "", IF(EK21=EK$3, 'Intro &amp; Setup'!$H$26, 0)+IF(EK21=0, 'Intro &amp; Setup'!$H$27, 0))</f>
        <v/>
      </c>
      <c r="FB21" s="9" t="str">
        <f>IF(DV21="", "", IF(EL21=EL$3, 'Intro &amp; Setup'!$H$26, 0)+IF(EL21=0, 'Intro &amp; Setup'!$H$27, 0))</f>
        <v/>
      </c>
      <c r="FC21" s="9" t="str">
        <f>IF(DW21="", "", IF(EM21=EM$3, 'Intro &amp; Setup'!$H$26, 0)+IF(EM21=0, 'Intro &amp; Setup'!$H$27, 0))</f>
        <v/>
      </c>
      <c r="FD21" s="67" t="str">
        <f>IF(DX21="", "", IF(EN21=EN$3, 'Intro &amp; Setup'!$H$26, 0)+IF(EN21=0, 'Intro &amp; Setup'!$H$27, 0))</f>
        <v/>
      </c>
      <c r="FF21" s="66" t="str">
        <f>IF(CT21="", "", IF(AND(CT21=$CR$5, CT21=CT$5), 'Intro &amp; Setup'!$H$29+'Intro &amp; Setup'!$H$30, IF(CT21=CT$5, 'Intro &amp; Setup'!$H$29, "")))</f>
        <v/>
      </c>
      <c r="FG21" s="9" t="str">
        <f>IF(CU21="", "", IF(AND(CU21=$CR$5, CU21=CU$5), 'Intro &amp; Setup'!$H$29+'Intro &amp; Setup'!$H$30, IF(CU21=CU$5, 'Intro &amp; Setup'!$H$29, "")))</f>
        <v/>
      </c>
      <c r="FH21" s="9" t="str">
        <f>IF(CV21="", "", IF(AND(CV21=$CR$5, CV21=CV$5), 'Intro &amp; Setup'!$H$29+'Intro &amp; Setup'!$H$30, IF(CV21=CV$5, 'Intro &amp; Setup'!$H$29, "")))</f>
        <v/>
      </c>
      <c r="FI21" s="9" t="str">
        <f>IF(CW21="", "", IF(AND(CW21=$CR$5, CW21=CW$5), 'Intro &amp; Setup'!$H$29+'Intro &amp; Setup'!$H$30, IF(CW21=CW$5, 'Intro &amp; Setup'!$H$29, "")))</f>
        <v/>
      </c>
      <c r="FJ21" s="9" t="str">
        <f>IF(CX21="", "", IF(AND(CX21=$CR$5, CX21=CX$5), 'Intro &amp; Setup'!$H$29+'Intro &amp; Setup'!$H$30, IF(CX21=CX$5, 'Intro &amp; Setup'!$H$29, "")))</f>
        <v/>
      </c>
      <c r="FK21" s="9" t="str">
        <f>IF(CY21="", "", IF(AND(CY21=$CR$5, CY21=CY$5), 'Intro &amp; Setup'!$H$29+'Intro &amp; Setup'!$H$30, IF(CY21=CY$5, 'Intro &amp; Setup'!$H$29, "")))</f>
        <v/>
      </c>
      <c r="FL21" s="9" t="str">
        <f>IF(CZ21="", "", IF(AND(CZ21=$CR$5, CZ21=CZ$5), 'Intro &amp; Setup'!$H$29+'Intro &amp; Setup'!$H$30, IF(CZ21=CZ$5, 'Intro &amp; Setup'!$H$29, "")))</f>
        <v/>
      </c>
      <c r="FM21" s="9" t="str">
        <f>IF(DA21="", "", IF(AND(DA21=$CR$5, DA21=DA$5), 'Intro &amp; Setup'!$H$29+'Intro &amp; Setup'!$H$30, IF(DA21=DA$5, 'Intro &amp; Setup'!$H$29, "")))</f>
        <v/>
      </c>
      <c r="FN21" s="9" t="str">
        <f>IF(DB21="", "", IF(AND(DB21=$CR$5, DB21=DB$5), 'Intro &amp; Setup'!$H$29+'Intro &amp; Setup'!$H$30, IF(DB21=DB$5, 'Intro &amp; Setup'!$H$29, "")))</f>
        <v/>
      </c>
      <c r="FO21" s="9" t="str">
        <f>IF(DC21="", "", IF(AND(DC21=$CR$5, DC21=DC$5), 'Intro &amp; Setup'!$H$29+'Intro &amp; Setup'!$H$30, IF(DC21=DC$5, 'Intro &amp; Setup'!$H$29, "")))</f>
        <v/>
      </c>
      <c r="FP21" s="9" t="str">
        <f>IF(DD21="", "", IF(AND(DD21=$CR$5, DD21=DD$5), 'Intro &amp; Setup'!$H$29+'Intro &amp; Setup'!$H$30, IF(DD21=DD$5, 'Intro &amp; Setup'!$H$29, "")))</f>
        <v/>
      </c>
      <c r="FQ21" s="9" t="str">
        <f>IF(DE21="", "", IF(AND(DE21=$CR$5, DE21=DE$5), 'Intro &amp; Setup'!$H$29+'Intro &amp; Setup'!$H$30, IF(DE21=DE$5, 'Intro &amp; Setup'!$H$29, "")))</f>
        <v/>
      </c>
      <c r="FR21" s="9" t="str">
        <f>IF(DF21="", "", IF(AND(DF21=$CR$5, DF21=DF$5), 'Intro &amp; Setup'!$H$29+'Intro &amp; Setup'!$H$30, IF(DF21=DF$5, 'Intro &amp; Setup'!$H$29, "")))</f>
        <v/>
      </c>
      <c r="FS21" s="9" t="str">
        <f>IF(DG21="", "", IF(AND(DG21=$CR$5, DG21=DG$5), 'Intro &amp; Setup'!$H$29+'Intro &amp; Setup'!$H$30, IF(DG21=DG$5, 'Intro &amp; Setup'!$H$29, "")))</f>
        <v/>
      </c>
      <c r="FT21" s="67" t="str">
        <f>IF(DH21="", "", IF(AND(DH21=$CR$5, DH21=DH$5), 'Intro &amp; Setup'!$H$29+'Intro &amp; Setup'!$H$30, IF(DH21=DH$5, 'Intro &amp; Setup'!$H$29, "")))</f>
        <v/>
      </c>
      <c r="FV21" s="68" t="str">
        <f t="shared" si="67"/>
        <v/>
      </c>
      <c r="FW21" s="1" t="str">
        <f t="shared" si="68"/>
        <v/>
      </c>
      <c r="FX21" s="1" t="str">
        <f t="shared" si="69"/>
        <v/>
      </c>
      <c r="FY21" s="1" t="str">
        <f t="shared" si="70"/>
        <v/>
      </c>
      <c r="FZ21" s="69" t="str">
        <f t="shared" si="71"/>
        <v/>
      </c>
      <c r="GB21" s="68" t="str">
        <f>IF(COUNTIF($DJ21:$DL21, "")&gt;0, "", IF($B21="", "", IF(FV21=FV$3, 'Intro &amp; Setup'!$H$32, 0)))</f>
        <v/>
      </c>
      <c r="GC21" s="1" t="str">
        <f>IF(COUNTIF($DM21:$DO21, "")&gt;0, "", IF($B21="", "", IF(FW21=FW$3, 'Intro &amp; Setup'!$H$32, 0)))</f>
        <v/>
      </c>
      <c r="GD21" s="1" t="str">
        <f>IF(COUNTIF($DP21:$DR21, "")&gt;0, "", IF($B21="", "", IF(FX21=FX$3, 'Intro &amp; Setup'!$H$32, 0)))</f>
        <v/>
      </c>
      <c r="GE21" s="1" t="str">
        <f>IF(COUNTIF($DS21:$DU21, "")&gt;0, "", IF($B21="", "", IF(FY21=FY$3, 'Intro &amp; Setup'!$H$32, 0)))</f>
        <v/>
      </c>
      <c r="GF21" s="69" t="str">
        <f>IF(COUNTIF($DV21:$DX21, "")&gt;0, "", IF($B21="", "", IF(FZ21=FZ$3, 'Intro &amp; Setup'!$H$32, 0)))</f>
        <v/>
      </c>
      <c r="GH21" s="66" t="str">
        <f t="shared" si="72"/>
        <v/>
      </c>
      <c r="GI21" s="9" t="str">
        <f t="shared" si="73"/>
        <v/>
      </c>
      <c r="GJ21" s="9" t="str">
        <f t="shared" si="74"/>
        <v/>
      </c>
      <c r="GK21" s="67" t="str">
        <f t="shared" si="75"/>
        <v/>
      </c>
      <c r="GM21" s="6" t="str">
        <f t="shared" si="35"/>
        <v/>
      </c>
      <c r="GO21" s="6" t="str">
        <f>IF($GM21="", "", COUNTIF($GM$8:$GM$65, "&lt;"&amp;$GM21)+1+COUNTIF($GM$8:$GM21, $GM21)-1)</f>
        <v/>
      </c>
      <c r="GQ21" s="6" t="str">
        <f t="shared" si="76"/>
        <v/>
      </c>
      <c r="GR21" s="6" t="str">
        <f>IF(GQ21="", "", COUNTIF(GQ$8:GQ$65, "&lt;"&amp;GQ21)+1+COUNTIF(GQ$8:GQ21, GQ21)-1)</f>
        <v/>
      </c>
      <c r="GS21" s="6"/>
      <c r="GU21" s="6" t="str">
        <f t="shared" si="77"/>
        <v/>
      </c>
      <c r="GV21" s="6" t="str">
        <f>IF(GU21="", "", COUNTIF(GU$8:GU$65, "&lt;"&amp;GU21)+1+COUNTIF(GU$8:GU21, GU21)-1)</f>
        <v/>
      </c>
      <c r="GY21" s="6" t="str">
        <f t="shared" si="78"/>
        <v/>
      </c>
      <c r="GZ21" s="6" t="str">
        <f>IF(GY21="", "", COUNTIF(GY$8:GY$65, "&lt;"&amp;GY21)+1+COUNTIF(GY$8:GY21, GY21)-1)</f>
        <v/>
      </c>
      <c r="HA21" s="6"/>
      <c r="HC21" s="6" t="str">
        <f t="shared" si="79"/>
        <v/>
      </c>
      <c r="HD21" s="6" t="str">
        <f>IF(HC21="", "", COUNTIF(HC$8:HC$65, "&lt;"&amp;HC21)+1+COUNTIF(HC$8:HC21, HC21)-1)</f>
        <v/>
      </c>
      <c r="HG21" s="6" t="str">
        <f t="shared" si="80"/>
        <v/>
      </c>
      <c r="HH21" s="6" t="str">
        <f>IF(HG21="", "", COUNTIF(HG$8:HG$65, "&lt;"&amp;HG21)+1+COUNTIF(HG$8:HG21, HG21)-1)</f>
        <v/>
      </c>
      <c r="HI21" s="6"/>
      <c r="HK21" s="6" t="str">
        <f t="shared" si="81"/>
        <v/>
      </c>
      <c r="HL21" s="6" t="str">
        <f>IF(HK21="", "", COUNTIF(HK$8:HK$65, "&lt;"&amp;HK21)+1+COUNTIF(HK$8:HK21, HK21)-1)</f>
        <v/>
      </c>
      <c r="HO21" s="6" t="str">
        <f t="shared" si="82"/>
        <v/>
      </c>
      <c r="HP21" s="6" t="str">
        <f>IF(HO21="", "", COUNTIF(HO$8:HO$65, "&lt;"&amp;HO21)+1+COUNTIF(HO$8:HO21, HO21)-1)</f>
        <v/>
      </c>
      <c r="HQ21" s="6"/>
      <c r="HS21" s="6" t="str">
        <f t="shared" si="83"/>
        <v/>
      </c>
      <c r="HT21" s="6" t="str">
        <f>IF(HS21="", "", COUNTIF(HS$8:HS$65, "&lt;"&amp;HS21)+1+COUNTIF(HS$8:HS21, HS21)-1)</f>
        <v/>
      </c>
      <c r="HW21" s="6" t="str">
        <f t="shared" si="84"/>
        <v/>
      </c>
      <c r="HX21" s="6" t="str">
        <f>IF(HW21="", "", COUNTIF(HW$8:HW$65, "&lt;"&amp;HW21)+1+COUNTIF(HW$8:HW21, HW21)-1)</f>
        <v/>
      </c>
      <c r="HY21" s="6"/>
      <c r="IA21" s="6" t="str">
        <f t="shared" si="85"/>
        <v/>
      </c>
      <c r="IB21" s="6" t="str">
        <f>IF(IA21="", "", COUNTIF(IA$8:IA$65, "&lt;"&amp;IA21)+1+COUNTIF(IA$8:IA21, IA21)-1)</f>
        <v/>
      </c>
    </row>
    <row r="22" spans="1:236" x14ac:dyDescent="0.25">
      <c r="A22" s="2"/>
      <c r="B22" s="19" t="str">
        <f>IF('Intro &amp; Setup'!$BV16="", "", 'Intro &amp; Setup'!$BV16)</f>
        <v/>
      </c>
      <c r="C22" s="2"/>
      <c r="D22" s="35" t="str">
        <f>IF($B22="", "", IFERROR(INDEX('Fixtures, Predictions &amp; Results'!$L$7:$GC$21, MATCH(D$70, 'Fixtures, Predictions &amp; Results'!$B$7:$B$21, 0), MATCH(CONCATENATE($B22, " - ", D$72), 'Fixtures, Predictions &amp; Results'!$L$35:$GC$35, 0)), ""))</f>
        <v/>
      </c>
      <c r="E22" s="36" t="str">
        <f>IF($B22="", "", IFERROR(INDEX('Fixtures, Predictions &amp; Results'!$L$7:$GC$21, MATCH(E$70, 'Fixtures, Predictions &amp; Results'!$B$7:$B$21, 0), MATCH(CONCATENATE($B22, " - ", E$72), 'Fixtures, Predictions &amp; Results'!$L$35:$GC$35, 0)), ""))</f>
        <v/>
      </c>
      <c r="F22" s="2"/>
      <c r="G22" s="35" t="str">
        <f>IF($B22="", "", IFERROR(INDEX('Fixtures, Predictions &amp; Results'!$L$7:$GC$21, MATCH(G$70, 'Fixtures, Predictions &amp; Results'!$B$7:$B$21, 0), MATCH(CONCATENATE($B22, " - ", G$72), 'Fixtures, Predictions &amp; Results'!$L$35:$GC$35, 0)), ""))</f>
        <v/>
      </c>
      <c r="H22" s="36" t="str">
        <f>IF($B22="", "", IFERROR(INDEX('Fixtures, Predictions &amp; Results'!$L$7:$GC$21, MATCH(H$70, 'Fixtures, Predictions &amp; Results'!$B$7:$B$21, 0), MATCH(CONCATENATE($B22, " - ", H$72), 'Fixtures, Predictions &amp; Results'!$L$35:$GC$35, 0)), ""))</f>
        <v/>
      </c>
      <c r="I22" s="2"/>
      <c r="J22" s="35" t="str">
        <f>IF($B22="", "", IFERROR(INDEX('Fixtures, Predictions &amp; Results'!$L$7:$GC$21, MATCH(J$70, 'Fixtures, Predictions &amp; Results'!$B$7:$B$21, 0), MATCH(CONCATENATE($B22, " - ", J$72), 'Fixtures, Predictions &amp; Results'!$L$35:$GC$35, 0)), ""))</f>
        <v/>
      </c>
      <c r="K22" s="36" t="str">
        <f>IF($B22="", "", IFERROR(INDEX('Fixtures, Predictions &amp; Results'!$L$7:$GC$21, MATCH(K$70, 'Fixtures, Predictions &amp; Results'!$B$7:$B$21, 0), MATCH(CONCATENATE($B22, " - ", K$72), 'Fixtures, Predictions &amp; Results'!$L$35:$GC$35, 0)), ""))</f>
        <v/>
      </c>
      <c r="L22" s="2"/>
      <c r="M22" s="35" t="str">
        <f>IF($B22="", "", IFERROR(INDEX('Fixtures, Predictions &amp; Results'!$L$7:$GC$21, MATCH(M$70, 'Fixtures, Predictions &amp; Results'!$B$7:$B$21, 0), MATCH(CONCATENATE($B22, " - ", M$72), 'Fixtures, Predictions &amp; Results'!$L$35:$GC$35, 0)), ""))</f>
        <v/>
      </c>
      <c r="N22" s="36" t="str">
        <f>IF($B22="", "", IFERROR(INDEX('Fixtures, Predictions &amp; Results'!$L$7:$GC$21, MATCH(N$70, 'Fixtures, Predictions &amp; Results'!$B$7:$B$21, 0), MATCH(CONCATENATE($B22, " - ", N$72), 'Fixtures, Predictions &amp; Results'!$L$35:$GC$35, 0)), ""))</f>
        <v/>
      </c>
      <c r="O22" s="2"/>
      <c r="P22" s="35" t="str">
        <f>IF($B22="", "", IFERROR(INDEX('Fixtures, Predictions &amp; Results'!$L$7:$GC$21, MATCH(P$70, 'Fixtures, Predictions &amp; Results'!$B$7:$B$21, 0), MATCH(CONCATENATE($B22, " - ", P$72), 'Fixtures, Predictions &amp; Results'!$L$35:$GC$35, 0)), ""))</f>
        <v/>
      </c>
      <c r="Q22" s="36" t="str">
        <f>IF($B22="", "", IFERROR(INDEX('Fixtures, Predictions &amp; Results'!$L$7:$GC$21, MATCH(Q$70, 'Fixtures, Predictions &amp; Results'!$B$7:$B$21, 0), MATCH(CONCATENATE($B22, " - ", Q$72), 'Fixtures, Predictions &amp; Results'!$L$35:$GC$35, 0)), ""))</f>
        <v/>
      </c>
      <c r="R22" s="2"/>
      <c r="S22" s="35" t="str">
        <f>IF($B22="", "", IFERROR(INDEX('Fixtures, Predictions &amp; Results'!$L$7:$GC$21, MATCH(S$70, 'Fixtures, Predictions &amp; Results'!$B$7:$B$21, 0), MATCH(CONCATENATE($B22, " - ", S$72), 'Fixtures, Predictions &amp; Results'!$L$35:$GC$35, 0)), ""))</f>
        <v/>
      </c>
      <c r="T22" s="36" t="str">
        <f>IF($B22="", "", IFERROR(INDEX('Fixtures, Predictions &amp; Results'!$L$7:$GC$21, MATCH(T$70, 'Fixtures, Predictions &amp; Results'!$B$7:$B$21, 0), MATCH(CONCATENATE($B22, " - ", T$72), 'Fixtures, Predictions &amp; Results'!$L$35:$GC$35, 0)), ""))</f>
        <v/>
      </c>
      <c r="U22" s="2"/>
      <c r="V22" s="35" t="str">
        <f>IF($B22="", "", IFERROR(INDEX('Fixtures, Predictions &amp; Results'!$L$7:$GC$21, MATCH(V$70, 'Fixtures, Predictions &amp; Results'!$B$7:$B$21, 0), MATCH(CONCATENATE($B22, " - ", V$72), 'Fixtures, Predictions &amp; Results'!$L$35:$GC$35, 0)), ""))</f>
        <v/>
      </c>
      <c r="W22" s="36" t="str">
        <f>IF($B22="", "", IFERROR(INDEX('Fixtures, Predictions &amp; Results'!$L$7:$GC$21, MATCH(W$70, 'Fixtures, Predictions &amp; Results'!$B$7:$B$21, 0), MATCH(CONCATENATE($B22, " - ", W$72), 'Fixtures, Predictions &amp; Results'!$L$35:$GC$35, 0)), ""))</f>
        <v/>
      </c>
      <c r="X22" s="2"/>
      <c r="Y22" s="35" t="str">
        <f>IF($B22="", "", IFERROR(INDEX('Fixtures, Predictions &amp; Results'!$L$7:$GC$21, MATCH(Y$70, 'Fixtures, Predictions &amp; Results'!$B$7:$B$21, 0), MATCH(CONCATENATE($B22, " - ", Y$72), 'Fixtures, Predictions &amp; Results'!$L$35:$GC$35, 0)), ""))</f>
        <v/>
      </c>
      <c r="Z22" s="36" t="str">
        <f>IF($B22="", "", IFERROR(INDEX('Fixtures, Predictions &amp; Results'!$L$7:$GC$21, MATCH(Z$70, 'Fixtures, Predictions &amp; Results'!$B$7:$B$21, 0), MATCH(CONCATENATE($B22, " - ", Z$72), 'Fixtures, Predictions &amp; Results'!$L$35:$GC$35, 0)), ""))</f>
        <v/>
      </c>
      <c r="AA22" s="2"/>
      <c r="AB22" s="35" t="str">
        <f>IF($B22="", "", IFERROR(INDEX('Fixtures, Predictions &amp; Results'!$L$7:$GC$21, MATCH(AB$70, 'Fixtures, Predictions &amp; Results'!$B$7:$B$21, 0), MATCH(CONCATENATE($B22, " - ", AB$72), 'Fixtures, Predictions &amp; Results'!$L$35:$GC$35, 0)), ""))</f>
        <v/>
      </c>
      <c r="AC22" s="36" t="str">
        <f>IF($B22="", "", IFERROR(INDEX('Fixtures, Predictions &amp; Results'!$L$7:$GC$21, MATCH(AC$70, 'Fixtures, Predictions &amp; Results'!$B$7:$B$21, 0), MATCH(CONCATENATE($B22, " - ", AC$72), 'Fixtures, Predictions &amp; Results'!$L$35:$GC$35, 0)), ""))</f>
        <v/>
      </c>
      <c r="AD22" s="2"/>
      <c r="AE22" s="35" t="str">
        <f>IF($B22="", "", IFERROR(INDEX('Fixtures, Predictions &amp; Results'!$L$7:$GC$21, MATCH(AE$70, 'Fixtures, Predictions &amp; Results'!$B$7:$B$21, 0), MATCH(CONCATENATE($B22, " - ", AE$72), 'Fixtures, Predictions &amp; Results'!$L$35:$GC$35, 0)), ""))</f>
        <v/>
      </c>
      <c r="AF22" s="36" t="str">
        <f>IF($B22="", "", IFERROR(INDEX('Fixtures, Predictions &amp; Results'!$L$7:$GC$21, MATCH(AF$70, 'Fixtures, Predictions &amp; Results'!$B$7:$B$21, 0), MATCH(CONCATENATE($B22, " - ", AF$72), 'Fixtures, Predictions &amp; Results'!$L$35:$GC$35, 0)), ""))</f>
        <v/>
      </c>
      <c r="AG22" s="2"/>
      <c r="AH22" s="35" t="str">
        <f>IF($B22="", "", IFERROR(INDEX('Fixtures, Predictions &amp; Results'!$L$7:$GC$21, MATCH(AH$70, 'Fixtures, Predictions &amp; Results'!$B$7:$B$21, 0), MATCH(CONCATENATE($B22, " - ", AH$72), 'Fixtures, Predictions &amp; Results'!$L$35:$GC$35, 0)), ""))</f>
        <v/>
      </c>
      <c r="AI22" s="36" t="str">
        <f>IF($B22="", "", IFERROR(INDEX('Fixtures, Predictions &amp; Results'!$L$7:$GC$21, MATCH(AI$70, 'Fixtures, Predictions &amp; Results'!$B$7:$B$21, 0), MATCH(CONCATENATE($B22, " - ", AI$72), 'Fixtures, Predictions &amp; Results'!$L$35:$GC$35, 0)), ""))</f>
        <v/>
      </c>
      <c r="AJ22" s="2"/>
      <c r="AK22" s="35" t="str">
        <f>IF($B22="", "", IFERROR(INDEX('Fixtures, Predictions &amp; Results'!$L$7:$GC$21, MATCH(AK$70, 'Fixtures, Predictions &amp; Results'!$B$7:$B$21, 0), MATCH(CONCATENATE($B22, " - ", AK$72), 'Fixtures, Predictions &amp; Results'!$L$35:$GC$35, 0)), ""))</f>
        <v/>
      </c>
      <c r="AL22" s="36" t="str">
        <f>IF($B22="", "", IFERROR(INDEX('Fixtures, Predictions &amp; Results'!$L$7:$GC$21, MATCH(AL$70, 'Fixtures, Predictions &amp; Results'!$B$7:$B$21, 0), MATCH(CONCATENATE($B22, " - ", AL$72), 'Fixtures, Predictions &amp; Results'!$L$35:$GC$35, 0)), ""))</f>
        <v/>
      </c>
      <c r="AM22" s="2"/>
      <c r="AN22" s="35" t="str">
        <f>IF($B22="", "", IFERROR(INDEX('Fixtures, Predictions &amp; Results'!$L$7:$GC$21, MATCH(AN$70, 'Fixtures, Predictions &amp; Results'!$B$7:$B$21, 0), MATCH(CONCATENATE($B22, " - ", AN$72), 'Fixtures, Predictions &amp; Results'!$L$35:$GC$35, 0)), ""))</f>
        <v/>
      </c>
      <c r="AO22" s="36" t="str">
        <f>IF($B22="", "", IFERROR(INDEX('Fixtures, Predictions &amp; Results'!$L$7:$GC$21, MATCH(AO$70, 'Fixtures, Predictions &amp; Results'!$B$7:$B$21, 0), MATCH(CONCATENATE($B22, " - ", AO$72), 'Fixtures, Predictions &amp; Results'!$L$35:$GC$35, 0)), ""))</f>
        <v/>
      </c>
      <c r="AP22" s="2"/>
      <c r="AQ22" s="35" t="str">
        <f>IF($B22="", "", IFERROR(INDEX('Fixtures, Predictions &amp; Results'!$L$7:$GC$21, MATCH(AQ$70, 'Fixtures, Predictions &amp; Results'!$B$7:$B$21, 0), MATCH(CONCATENATE($B22, " - ", AQ$72), 'Fixtures, Predictions &amp; Results'!$L$35:$GC$35, 0)), ""))</f>
        <v/>
      </c>
      <c r="AR22" s="36" t="str">
        <f>IF($B22="", "", IFERROR(INDEX('Fixtures, Predictions &amp; Results'!$L$7:$GC$21, MATCH(AR$70, 'Fixtures, Predictions &amp; Results'!$B$7:$B$21, 0), MATCH(CONCATENATE($B22, " - ", AR$72), 'Fixtures, Predictions &amp; Results'!$L$35:$GC$35, 0)), ""))</f>
        <v/>
      </c>
      <c r="AS22" s="2"/>
      <c r="AT22" s="35" t="str">
        <f>IF($B22="", "", IFERROR(INDEX('Fixtures, Predictions &amp; Results'!$L$7:$GC$21, MATCH(AT$70, 'Fixtures, Predictions &amp; Results'!$B$7:$B$21, 0), MATCH(CONCATENATE($B22, " - ", AT$72), 'Fixtures, Predictions &amp; Results'!$L$35:$GC$35, 0)), ""))</f>
        <v/>
      </c>
      <c r="AU22" s="36" t="str">
        <f>IF($B22="", "", IFERROR(INDEX('Fixtures, Predictions &amp; Results'!$L$7:$GC$21, MATCH(AU$70, 'Fixtures, Predictions &amp; Results'!$B$7:$B$21, 0), MATCH(CONCATENATE($B22, " - ", AU$72), 'Fixtures, Predictions &amp; Results'!$L$35:$GC$35, 0)), ""))</f>
        <v/>
      </c>
      <c r="AV22" s="2"/>
      <c r="BA22" s="66" t="str">
        <f t="shared" si="36"/>
        <v/>
      </c>
      <c r="BB22" s="67" t="str">
        <f t="shared" si="37"/>
        <v/>
      </c>
      <c r="BD22" s="66" t="str">
        <f t="shared" si="38"/>
        <v/>
      </c>
      <c r="BE22" s="67" t="str">
        <f t="shared" si="39"/>
        <v/>
      </c>
      <c r="BG22" s="66" t="str">
        <f t="shared" si="40"/>
        <v/>
      </c>
      <c r="BH22" s="67" t="str">
        <f t="shared" si="41"/>
        <v/>
      </c>
      <c r="BJ22" s="66" t="str">
        <f t="shared" si="42"/>
        <v/>
      </c>
      <c r="BK22" s="67" t="str">
        <f t="shared" si="43"/>
        <v/>
      </c>
      <c r="BM22" s="66" t="str">
        <f t="shared" si="44"/>
        <v/>
      </c>
      <c r="BN22" s="67" t="str">
        <f t="shared" si="45"/>
        <v/>
      </c>
      <c r="BP22" s="66" t="str">
        <f t="shared" si="46"/>
        <v/>
      </c>
      <c r="BQ22" s="67" t="str">
        <f t="shared" si="47"/>
        <v/>
      </c>
      <c r="BS22" s="66" t="str">
        <f t="shared" si="48"/>
        <v/>
      </c>
      <c r="BT22" s="67" t="str">
        <f t="shared" si="49"/>
        <v/>
      </c>
      <c r="BV22" s="66" t="str">
        <f t="shared" si="50"/>
        <v/>
      </c>
      <c r="BW22" s="67" t="str">
        <f t="shared" si="51"/>
        <v/>
      </c>
      <c r="BY22" s="66" t="str">
        <f t="shared" si="52"/>
        <v/>
      </c>
      <c r="BZ22" s="67" t="str">
        <f t="shared" si="53"/>
        <v/>
      </c>
      <c r="CB22" s="66" t="str">
        <f t="shared" si="54"/>
        <v/>
      </c>
      <c r="CC22" s="67" t="str">
        <f t="shared" si="55"/>
        <v/>
      </c>
      <c r="CE22" s="66" t="str">
        <f t="shared" si="56"/>
        <v/>
      </c>
      <c r="CF22" s="67" t="str">
        <f t="shared" si="57"/>
        <v/>
      </c>
      <c r="CH22" s="66" t="str">
        <f t="shared" si="58"/>
        <v/>
      </c>
      <c r="CI22" s="67" t="str">
        <f t="shared" si="59"/>
        <v/>
      </c>
      <c r="CK22" s="66" t="str">
        <f t="shared" si="60"/>
        <v/>
      </c>
      <c r="CL22" s="67" t="str">
        <f t="shared" si="61"/>
        <v/>
      </c>
      <c r="CN22" s="66" t="str">
        <f t="shared" si="62"/>
        <v/>
      </c>
      <c r="CO22" s="67" t="str">
        <f t="shared" si="63"/>
        <v/>
      </c>
      <c r="CQ22" s="66" t="str">
        <f t="shared" si="64"/>
        <v/>
      </c>
      <c r="CR22" s="67" t="str">
        <f t="shared" si="65"/>
        <v/>
      </c>
      <c r="CT22" s="66" t="str">
        <f t="shared" si="87"/>
        <v/>
      </c>
      <c r="CU22" s="9" t="str">
        <f t="shared" si="87"/>
        <v/>
      </c>
      <c r="CV22" s="9" t="str">
        <f t="shared" si="87"/>
        <v/>
      </c>
      <c r="CW22" s="9" t="str">
        <f t="shared" si="87"/>
        <v/>
      </c>
      <c r="CX22" s="9" t="str">
        <f t="shared" si="87"/>
        <v/>
      </c>
      <c r="CY22" s="9" t="str">
        <f t="shared" si="87"/>
        <v/>
      </c>
      <c r="CZ22" s="9" t="str">
        <f t="shared" si="87"/>
        <v/>
      </c>
      <c r="DA22" s="9" t="str">
        <f t="shared" si="87"/>
        <v/>
      </c>
      <c r="DB22" s="9" t="str">
        <f t="shared" si="87"/>
        <v/>
      </c>
      <c r="DC22" s="9" t="str">
        <f t="shared" si="87"/>
        <v/>
      </c>
      <c r="DD22" s="9" t="str">
        <f t="shared" si="87"/>
        <v/>
      </c>
      <c r="DE22" s="9" t="str">
        <f t="shared" si="87"/>
        <v/>
      </c>
      <c r="DF22" s="9" t="str">
        <f t="shared" si="87"/>
        <v/>
      </c>
      <c r="DG22" s="9" t="str">
        <f t="shared" si="87"/>
        <v/>
      </c>
      <c r="DH22" s="67" t="str">
        <f t="shared" si="87"/>
        <v/>
      </c>
      <c r="DJ22" s="66" t="str">
        <f t="shared" si="86"/>
        <v/>
      </c>
      <c r="DK22" s="9" t="str">
        <f t="shared" si="20"/>
        <v/>
      </c>
      <c r="DL22" s="9" t="str">
        <f t="shared" si="20"/>
        <v/>
      </c>
      <c r="DM22" s="9" t="str">
        <f t="shared" si="20"/>
        <v/>
      </c>
      <c r="DN22" s="9" t="str">
        <f t="shared" si="20"/>
        <v/>
      </c>
      <c r="DO22" s="9" t="str">
        <f t="shared" si="20"/>
        <v/>
      </c>
      <c r="DP22" s="9" t="str">
        <f t="shared" si="20"/>
        <v/>
      </c>
      <c r="DQ22" s="9" t="str">
        <f t="shared" si="20"/>
        <v/>
      </c>
      <c r="DR22" s="9" t="str">
        <f t="shared" si="20"/>
        <v/>
      </c>
      <c r="DS22" s="9" t="str">
        <f t="shared" si="20"/>
        <v/>
      </c>
      <c r="DT22" s="9" t="str">
        <f t="shared" si="20"/>
        <v/>
      </c>
      <c r="DU22" s="9" t="str">
        <f t="shared" si="20"/>
        <v/>
      </c>
      <c r="DV22" s="9" t="str">
        <f t="shared" si="20"/>
        <v/>
      </c>
      <c r="DW22" s="9" t="str">
        <f t="shared" si="20"/>
        <v/>
      </c>
      <c r="DX22" s="67" t="str">
        <f t="shared" si="20"/>
        <v/>
      </c>
      <c r="DZ22" s="66" t="str">
        <f t="shared" si="66"/>
        <v/>
      </c>
      <c r="EA22" s="9" t="str">
        <f t="shared" si="21"/>
        <v/>
      </c>
      <c r="EB22" s="9" t="str">
        <f t="shared" si="22"/>
        <v/>
      </c>
      <c r="EC22" s="9" t="str">
        <f t="shared" si="23"/>
        <v/>
      </c>
      <c r="ED22" s="9" t="str">
        <f t="shared" si="24"/>
        <v/>
      </c>
      <c r="EE22" s="9" t="str">
        <f t="shared" si="25"/>
        <v/>
      </c>
      <c r="EF22" s="9" t="str">
        <f t="shared" si="26"/>
        <v/>
      </c>
      <c r="EG22" s="9" t="str">
        <f t="shared" si="27"/>
        <v/>
      </c>
      <c r="EH22" s="9" t="str">
        <f t="shared" si="28"/>
        <v/>
      </c>
      <c r="EI22" s="9" t="str">
        <f t="shared" si="29"/>
        <v/>
      </c>
      <c r="EJ22" s="9" t="str">
        <f t="shared" si="30"/>
        <v/>
      </c>
      <c r="EK22" s="9" t="str">
        <f t="shared" si="31"/>
        <v/>
      </c>
      <c r="EL22" s="9" t="str">
        <f t="shared" si="32"/>
        <v/>
      </c>
      <c r="EM22" s="9" t="str">
        <f t="shared" si="33"/>
        <v/>
      </c>
      <c r="EN22" s="67" t="str">
        <f t="shared" si="34"/>
        <v/>
      </c>
      <c r="EP22" s="66" t="str">
        <f>IF(DJ22="", "", IF(DZ22=DZ$3, 'Intro &amp; Setup'!$H$26, 0)+IF(DZ22=0, 'Intro &amp; Setup'!$H$27, 0))</f>
        <v/>
      </c>
      <c r="EQ22" s="9" t="str">
        <f>IF(DK22="", "", IF(EA22=EA$3, 'Intro &amp; Setup'!$H$26, 0)+IF(EA22=0, 'Intro &amp; Setup'!$H$27, 0))</f>
        <v/>
      </c>
      <c r="ER22" s="9" t="str">
        <f>IF(DL22="", "", IF(EB22=EB$3, 'Intro &amp; Setup'!$H$26, 0)+IF(EB22=0, 'Intro &amp; Setup'!$H$27, 0))</f>
        <v/>
      </c>
      <c r="ES22" s="9" t="str">
        <f>IF(DM22="", "", IF(EC22=EC$3, 'Intro &amp; Setup'!$H$26, 0)+IF(EC22=0, 'Intro &amp; Setup'!$H$27, 0))</f>
        <v/>
      </c>
      <c r="ET22" s="9" t="str">
        <f>IF(DN22="", "", IF(ED22=ED$3, 'Intro &amp; Setup'!$H$26, 0)+IF(ED22=0, 'Intro &amp; Setup'!$H$27, 0))</f>
        <v/>
      </c>
      <c r="EU22" s="9" t="str">
        <f>IF(DO22="", "", IF(EE22=EE$3, 'Intro &amp; Setup'!$H$26, 0)+IF(EE22=0, 'Intro &amp; Setup'!$H$27, 0))</f>
        <v/>
      </c>
      <c r="EV22" s="9" t="str">
        <f>IF(DP22="", "", IF(EF22=EF$3, 'Intro &amp; Setup'!$H$26, 0)+IF(EF22=0, 'Intro &amp; Setup'!$H$27, 0))</f>
        <v/>
      </c>
      <c r="EW22" s="9" t="str">
        <f>IF(DQ22="", "", IF(EG22=EG$3, 'Intro &amp; Setup'!$H$26, 0)+IF(EG22=0, 'Intro &amp; Setup'!$H$27, 0))</f>
        <v/>
      </c>
      <c r="EX22" s="9" t="str">
        <f>IF(DR22="", "", IF(EH22=EH$3, 'Intro &amp; Setup'!$H$26, 0)+IF(EH22=0, 'Intro &amp; Setup'!$H$27, 0))</f>
        <v/>
      </c>
      <c r="EY22" s="9" t="str">
        <f>IF(DS22="", "", IF(EI22=EI$3, 'Intro &amp; Setup'!$H$26, 0)+IF(EI22=0, 'Intro &amp; Setup'!$H$27, 0))</f>
        <v/>
      </c>
      <c r="EZ22" s="9" t="str">
        <f>IF(DT22="", "", IF(EJ22=EJ$3, 'Intro &amp; Setup'!$H$26, 0)+IF(EJ22=0, 'Intro &amp; Setup'!$H$27, 0))</f>
        <v/>
      </c>
      <c r="FA22" s="9" t="str">
        <f>IF(DU22="", "", IF(EK22=EK$3, 'Intro &amp; Setup'!$H$26, 0)+IF(EK22=0, 'Intro &amp; Setup'!$H$27, 0))</f>
        <v/>
      </c>
      <c r="FB22" s="9" t="str">
        <f>IF(DV22="", "", IF(EL22=EL$3, 'Intro &amp; Setup'!$H$26, 0)+IF(EL22=0, 'Intro &amp; Setup'!$H$27, 0))</f>
        <v/>
      </c>
      <c r="FC22" s="9" t="str">
        <f>IF(DW22="", "", IF(EM22=EM$3, 'Intro &amp; Setup'!$H$26, 0)+IF(EM22=0, 'Intro &amp; Setup'!$H$27, 0))</f>
        <v/>
      </c>
      <c r="FD22" s="67" t="str">
        <f>IF(DX22="", "", IF(EN22=EN$3, 'Intro &amp; Setup'!$H$26, 0)+IF(EN22=0, 'Intro &amp; Setup'!$H$27, 0))</f>
        <v/>
      </c>
      <c r="FF22" s="66" t="str">
        <f>IF(CT22="", "", IF(AND(CT22=$CR$5, CT22=CT$5), 'Intro &amp; Setup'!$H$29+'Intro &amp; Setup'!$H$30, IF(CT22=CT$5, 'Intro &amp; Setup'!$H$29, "")))</f>
        <v/>
      </c>
      <c r="FG22" s="9" t="str">
        <f>IF(CU22="", "", IF(AND(CU22=$CR$5, CU22=CU$5), 'Intro &amp; Setup'!$H$29+'Intro &amp; Setup'!$H$30, IF(CU22=CU$5, 'Intro &amp; Setup'!$H$29, "")))</f>
        <v/>
      </c>
      <c r="FH22" s="9" t="str">
        <f>IF(CV22="", "", IF(AND(CV22=$CR$5, CV22=CV$5), 'Intro &amp; Setup'!$H$29+'Intro &amp; Setup'!$H$30, IF(CV22=CV$5, 'Intro &amp; Setup'!$H$29, "")))</f>
        <v/>
      </c>
      <c r="FI22" s="9" t="str">
        <f>IF(CW22="", "", IF(AND(CW22=$CR$5, CW22=CW$5), 'Intro &amp; Setup'!$H$29+'Intro &amp; Setup'!$H$30, IF(CW22=CW$5, 'Intro &amp; Setup'!$H$29, "")))</f>
        <v/>
      </c>
      <c r="FJ22" s="9" t="str">
        <f>IF(CX22="", "", IF(AND(CX22=$CR$5, CX22=CX$5), 'Intro &amp; Setup'!$H$29+'Intro &amp; Setup'!$H$30, IF(CX22=CX$5, 'Intro &amp; Setup'!$H$29, "")))</f>
        <v/>
      </c>
      <c r="FK22" s="9" t="str">
        <f>IF(CY22="", "", IF(AND(CY22=$CR$5, CY22=CY$5), 'Intro &amp; Setup'!$H$29+'Intro &amp; Setup'!$H$30, IF(CY22=CY$5, 'Intro &amp; Setup'!$H$29, "")))</f>
        <v/>
      </c>
      <c r="FL22" s="9" t="str">
        <f>IF(CZ22="", "", IF(AND(CZ22=$CR$5, CZ22=CZ$5), 'Intro &amp; Setup'!$H$29+'Intro &amp; Setup'!$H$30, IF(CZ22=CZ$5, 'Intro &amp; Setup'!$H$29, "")))</f>
        <v/>
      </c>
      <c r="FM22" s="9" t="str">
        <f>IF(DA22="", "", IF(AND(DA22=$CR$5, DA22=DA$5), 'Intro &amp; Setup'!$H$29+'Intro &amp; Setup'!$H$30, IF(DA22=DA$5, 'Intro &amp; Setup'!$H$29, "")))</f>
        <v/>
      </c>
      <c r="FN22" s="9" t="str">
        <f>IF(DB22="", "", IF(AND(DB22=$CR$5, DB22=DB$5), 'Intro &amp; Setup'!$H$29+'Intro &amp; Setup'!$H$30, IF(DB22=DB$5, 'Intro &amp; Setup'!$H$29, "")))</f>
        <v/>
      </c>
      <c r="FO22" s="9" t="str">
        <f>IF(DC22="", "", IF(AND(DC22=$CR$5, DC22=DC$5), 'Intro &amp; Setup'!$H$29+'Intro &amp; Setup'!$H$30, IF(DC22=DC$5, 'Intro &amp; Setup'!$H$29, "")))</f>
        <v/>
      </c>
      <c r="FP22" s="9" t="str">
        <f>IF(DD22="", "", IF(AND(DD22=$CR$5, DD22=DD$5), 'Intro &amp; Setup'!$H$29+'Intro &amp; Setup'!$H$30, IF(DD22=DD$5, 'Intro &amp; Setup'!$H$29, "")))</f>
        <v/>
      </c>
      <c r="FQ22" s="9" t="str">
        <f>IF(DE22="", "", IF(AND(DE22=$CR$5, DE22=DE$5), 'Intro &amp; Setup'!$H$29+'Intro &amp; Setup'!$H$30, IF(DE22=DE$5, 'Intro &amp; Setup'!$H$29, "")))</f>
        <v/>
      </c>
      <c r="FR22" s="9" t="str">
        <f>IF(DF22="", "", IF(AND(DF22=$CR$5, DF22=DF$5), 'Intro &amp; Setup'!$H$29+'Intro &amp; Setup'!$H$30, IF(DF22=DF$5, 'Intro &amp; Setup'!$H$29, "")))</f>
        <v/>
      </c>
      <c r="FS22" s="9" t="str">
        <f>IF(DG22="", "", IF(AND(DG22=$CR$5, DG22=DG$5), 'Intro &amp; Setup'!$H$29+'Intro &amp; Setup'!$H$30, IF(DG22=DG$5, 'Intro &amp; Setup'!$H$29, "")))</f>
        <v/>
      </c>
      <c r="FT22" s="67" t="str">
        <f>IF(DH22="", "", IF(AND(DH22=$CR$5, DH22=DH$5), 'Intro &amp; Setup'!$H$29+'Intro &amp; Setup'!$H$30, IF(DH22=DH$5, 'Intro &amp; Setup'!$H$29, "")))</f>
        <v/>
      </c>
      <c r="FV22" s="68" t="str">
        <f t="shared" si="67"/>
        <v/>
      </c>
      <c r="FW22" s="1" t="str">
        <f t="shared" si="68"/>
        <v/>
      </c>
      <c r="FX22" s="1" t="str">
        <f t="shared" si="69"/>
        <v/>
      </c>
      <c r="FY22" s="1" t="str">
        <f t="shared" si="70"/>
        <v/>
      </c>
      <c r="FZ22" s="69" t="str">
        <f t="shared" si="71"/>
        <v/>
      </c>
      <c r="GB22" s="68" t="str">
        <f>IF(COUNTIF($DJ22:$DL22, "")&gt;0, "", IF($B22="", "", IF(FV22=FV$3, 'Intro &amp; Setup'!$H$32, 0)))</f>
        <v/>
      </c>
      <c r="GC22" s="1" t="str">
        <f>IF(COUNTIF($DM22:$DO22, "")&gt;0, "", IF($B22="", "", IF(FW22=FW$3, 'Intro &amp; Setup'!$H$32, 0)))</f>
        <v/>
      </c>
      <c r="GD22" s="1" t="str">
        <f>IF(COUNTIF($DP22:$DR22, "")&gt;0, "", IF($B22="", "", IF(FX22=FX$3, 'Intro &amp; Setup'!$H$32, 0)))</f>
        <v/>
      </c>
      <c r="GE22" s="1" t="str">
        <f>IF(COUNTIF($DS22:$DU22, "")&gt;0, "", IF($B22="", "", IF(FY22=FY$3, 'Intro &amp; Setup'!$H$32, 0)))</f>
        <v/>
      </c>
      <c r="GF22" s="69" t="str">
        <f>IF(COUNTIF($DV22:$DX22, "")&gt;0, "", IF($B22="", "", IF(FZ22=FZ$3, 'Intro &amp; Setup'!$H$32, 0)))</f>
        <v/>
      </c>
      <c r="GH22" s="66" t="str">
        <f t="shared" si="72"/>
        <v/>
      </c>
      <c r="GI22" s="9" t="str">
        <f t="shared" si="73"/>
        <v/>
      </c>
      <c r="GJ22" s="9" t="str">
        <f t="shared" si="74"/>
        <v/>
      </c>
      <c r="GK22" s="67" t="str">
        <f t="shared" si="75"/>
        <v/>
      </c>
      <c r="GM22" s="6" t="str">
        <f t="shared" si="35"/>
        <v/>
      </c>
      <c r="GO22" s="6" t="str">
        <f>IF($GM22="", "", COUNTIF($GM$8:$GM$65, "&lt;"&amp;$GM22)+1+COUNTIF($GM$8:$GM22, $GM22)-1)</f>
        <v/>
      </c>
      <c r="GQ22" s="6" t="str">
        <f t="shared" si="76"/>
        <v/>
      </c>
      <c r="GR22" s="6" t="str">
        <f>IF(GQ22="", "", COUNTIF(GQ$8:GQ$65, "&lt;"&amp;GQ22)+1+COUNTIF(GQ$8:GQ22, GQ22)-1)</f>
        <v/>
      </c>
      <c r="GS22" s="6"/>
      <c r="GU22" s="6" t="str">
        <f t="shared" si="77"/>
        <v/>
      </c>
      <c r="GV22" s="6" t="str">
        <f>IF(GU22="", "", COUNTIF(GU$8:GU$65, "&lt;"&amp;GU22)+1+COUNTIF(GU$8:GU22, GU22)-1)</f>
        <v/>
      </c>
      <c r="GY22" s="6" t="str">
        <f t="shared" si="78"/>
        <v/>
      </c>
      <c r="GZ22" s="6" t="str">
        <f>IF(GY22="", "", COUNTIF(GY$8:GY$65, "&lt;"&amp;GY22)+1+COUNTIF(GY$8:GY22, GY22)-1)</f>
        <v/>
      </c>
      <c r="HA22" s="6"/>
      <c r="HC22" s="6" t="str">
        <f t="shared" si="79"/>
        <v/>
      </c>
      <c r="HD22" s="6" t="str">
        <f>IF(HC22="", "", COUNTIF(HC$8:HC$65, "&lt;"&amp;HC22)+1+COUNTIF(HC$8:HC22, HC22)-1)</f>
        <v/>
      </c>
      <c r="HG22" s="6" t="str">
        <f t="shared" si="80"/>
        <v/>
      </c>
      <c r="HH22" s="6" t="str">
        <f>IF(HG22="", "", COUNTIF(HG$8:HG$65, "&lt;"&amp;HG22)+1+COUNTIF(HG$8:HG22, HG22)-1)</f>
        <v/>
      </c>
      <c r="HI22" s="6"/>
      <c r="HK22" s="6" t="str">
        <f t="shared" si="81"/>
        <v/>
      </c>
      <c r="HL22" s="6" t="str">
        <f>IF(HK22="", "", COUNTIF(HK$8:HK$65, "&lt;"&amp;HK22)+1+COUNTIF(HK$8:HK22, HK22)-1)</f>
        <v/>
      </c>
      <c r="HO22" s="6" t="str">
        <f t="shared" si="82"/>
        <v/>
      </c>
      <c r="HP22" s="6" t="str">
        <f>IF(HO22="", "", COUNTIF(HO$8:HO$65, "&lt;"&amp;HO22)+1+COUNTIF(HO$8:HO22, HO22)-1)</f>
        <v/>
      </c>
      <c r="HQ22" s="6"/>
      <c r="HS22" s="6" t="str">
        <f t="shared" si="83"/>
        <v/>
      </c>
      <c r="HT22" s="6" t="str">
        <f>IF(HS22="", "", COUNTIF(HS$8:HS$65, "&lt;"&amp;HS22)+1+COUNTIF(HS$8:HS22, HS22)-1)</f>
        <v/>
      </c>
      <c r="HW22" s="6" t="str">
        <f t="shared" si="84"/>
        <v/>
      </c>
      <c r="HX22" s="6" t="str">
        <f>IF(HW22="", "", COUNTIF(HW$8:HW$65, "&lt;"&amp;HW22)+1+COUNTIF(HW$8:HW22, HW22)-1)</f>
        <v/>
      </c>
      <c r="HY22" s="6"/>
      <c r="IA22" s="6" t="str">
        <f t="shared" si="85"/>
        <v/>
      </c>
      <c r="IB22" s="6" t="str">
        <f>IF(IA22="", "", COUNTIF(IA$8:IA$65, "&lt;"&amp;IA22)+1+COUNTIF(IA$8:IA22, IA22)-1)</f>
        <v/>
      </c>
    </row>
    <row r="23" spans="1:236" x14ac:dyDescent="0.25">
      <c r="A23" s="2"/>
      <c r="B23" s="19" t="str">
        <f>IF('Intro &amp; Setup'!$BV17="", "", 'Intro &amp; Setup'!$BV17)</f>
        <v/>
      </c>
      <c r="C23" s="2"/>
      <c r="D23" s="35" t="str">
        <f>IF($B23="", "", IFERROR(INDEX('Fixtures, Predictions &amp; Results'!$L$7:$GC$21, MATCH(D$70, 'Fixtures, Predictions &amp; Results'!$B$7:$B$21, 0), MATCH(CONCATENATE($B23, " - ", D$72), 'Fixtures, Predictions &amp; Results'!$L$35:$GC$35, 0)), ""))</f>
        <v/>
      </c>
      <c r="E23" s="36" t="str">
        <f>IF($B23="", "", IFERROR(INDEX('Fixtures, Predictions &amp; Results'!$L$7:$GC$21, MATCH(E$70, 'Fixtures, Predictions &amp; Results'!$B$7:$B$21, 0), MATCH(CONCATENATE($B23, " - ", E$72), 'Fixtures, Predictions &amp; Results'!$L$35:$GC$35, 0)), ""))</f>
        <v/>
      </c>
      <c r="F23" s="2"/>
      <c r="G23" s="35" t="str">
        <f>IF($B23="", "", IFERROR(INDEX('Fixtures, Predictions &amp; Results'!$L$7:$GC$21, MATCH(G$70, 'Fixtures, Predictions &amp; Results'!$B$7:$B$21, 0), MATCH(CONCATENATE($B23, " - ", G$72), 'Fixtures, Predictions &amp; Results'!$L$35:$GC$35, 0)), ""))</f>
        <v/>
      </c>
      <c r="H23" s="36" t="str">
        <f>IF($B23="", "", IFERROR(INDEX('Fixtures, Predictions &amp; Results'!$L$7:$GC$21, MATCH(H$70, 'Fixtures, Predictions &amp; Results'!$B$7:$B$21, 0), MATCH(CONCATENATE($B23, " - ", H$72), 'Fixtures, Predictions &amp; Results'!$L$35:$GC$35, 0)), ""))</f>
        <v/>
      </c>
      <c r="I23" s="2"/>
      <c r="J23" s="35" t="str">
        <f>IF($B23="", "", IFERROR(INDEX('Fixtures, Predictions &amp; Results'!$L$7:$GC$21, MATCH(J$70, 'Fixtures, Predictions &amp; Results'!$B$7:$B$21, 0), MATCH(CONCATENATE($B23, " - ", J$72), 'Fixtures, Predictions &amp; Results'!$L$35:$GC$35, 0)), ""))</f>
        <v/>
      </c>
      <c r="K23" s="36" t="str">
        <f>IF($B23="", "", IFERROR(INDEX('Fixtures, Predictions &amp; Results'!$L$7:$GC$21, MATCH(K$70, 'Fixtures, Predictions &amp; Results'!$B$7:$B$21, 0), MATCH(CONCATENATE($B23, " - ", K$72), 'Fixtures, Predictions &amp; Results'!$L$35:$GC$35, 0)), ""))</f>
        <v/>
      </c>
      <c r="L23" s="2"/>
      <c r="M23" s="35" t="str">
        <f>IF($B23="", "", IFERROR(INDEX('Fixtures, Predictions &amp; Results'!$L$7:$GC$21, MATCH(M$70, 'Fixtures, Predictions &amp; Results'!$B$7:$B$21, 0), MATCH(CONCATENATE($B23, " - ", M$72), 'Fixtures, Predictions &amp; Results'!$L$35:$GC$35, 0)), ""))</f>
        <v/>
      </c>
      <c r="N23" s="36" t="str">
        <f>IF($B23="", "", IFERROR(INDEX('Fixtures, Predictions &amp; Results'!$L$7:$GC$21, MATCH(N$70, 'Fixtures, Predictions &amp; Results'!$B$7:$B$21, 0), MATCH(CONCATENATE($B23, " - ", N$72), 'Fixtures, Predictions &amp; Results'!$L$35:$GC$35, 0)), ""))</f>
        <v/>
      </c>
      <c r="O23" s="2"/>
      <c r="P23" s="35" t="str">
        <f>IF($B23="", "", IFERROR(INDEX('Fixtures, Predictions &amp; Results'!$L$7:$GC$21, MATCH(P$70, 'Fixtures, Predictions &amp; Results'!$B$7:$B$21, 0), MATCH(CONCATENATE($B23, " - ", P$72), 'Fixtures, Predictions &amp; Results'!$L$35:$GC$35, 0)), ""))</f>
        <v/>
      </c>
      <c r="Q23" s="36" t="str">
        <f>IF($B23="", "", IFERROR(INDEX('Fixtures, Predictions &amp; Results'!$L$7:$GC$21, MATCH(Q$70, 'Fixtures, Predictions &amp; Results'!$B$7:$B$21, 0), MATCH(CONCATENATE($B23, " - ", Q$72), 'Fixtures, Predictions &amp; Results'!$L$35:$GC$35, 0)), ""))</f>
        <v/>
      </c>
      <c r="R23" s="2"/>
      <c r="S23" s="35" t="str">
        <f>IF($B23="", "", IFERROR(INDEX('Fixtures, Predictions &amp; Results'!$L$7:$GC$21, MATCH(S$70, 'Fixtures, Predictions &amp; Results'!$B$7:$B$21, 0), MATCH(CONCATENATE($B23, " - ", S$72), 'Fixtures, Predictions &amp; Results'!$L$35:$GC$35, 0)), ""))</f>
        <v/>
      </c>
      <c r="T23" s="36" t="str">
        <f>IF($B23="", "", IFERROR(INDEX('Fixtures, Predictions &amp; Results'!$L$7:$GC$21, MATCH(T$70, 'Fixtures, Predictions &amp; Results'!$B$7:$B$21, 0), MATCH(CONCATENATE($B23, " - ", T$72), 'Fixtures, Predictions &amp; Results'!$L$35:$GC$35, 0)), ""))</f>
        <v/>
      </c>
      <c r="U23" s="2"/>
      <c r="V23" s="35" t="str">
        <f>IF($B23="", "", IFERROR(INDEX('Fixtures, Predictions &amp; Results'!$L$7:$GC$21, MATCH(V$70, 'Fixtures, Predictions &amp; Results'!$B$7:$B$21, 0), MATCH(CONCATENATE($B23, " - ", V$72), 'Fixtures, Predictions &amp; Results'!$L$35:$GC$35, 0)), ""))</f>
        <v/>
      </c>
      <c r="W23" s="36" t="str">
        <f>IF($B23="", "", IFERROR(INDEX('Fixtures, Predictions &amp; Results'!$L$7:$GC$21, MATCH(W$70, 'Fixtures, Predictions &amp; Results'!$B$7:$B$21, 0), MATCH(CONCATENATE($B23, " - ", W$72), 'Fixtures, Predictions &amp; Results'!$L$35:$GC$35, 0)), ""))</f>
        <v/>
      </c>
      <c r="X23" s="2"/>
      <c r="Y23" s="35" t="str">
        <f>IF($B23="", "", IFERROR(INDEX('Fixtures, Predictions &amp; Results'!$L$7:$GC$21, MATCH(Y$70, 'Fixtures, Predictions &amp; Results'!$B$7:$B$21, 0), MATCH(CONCATENATE($B23, " - ", Y$72), 'Fixtures, Predictions &amp; Results'!$L$35:$GC$35, 0)), ""))</f>
        <v/>
      </c>
      <c r="Z23" s="36" t="str">
        <f>IF($B23="", "", IFERROR(INDEX('Fixtures, Predictions &amp; Results'!$L$7:$GC$21, MATCH(Z$70, 'Fixtures, Predictions &amp; Results'!$B$7:$B$21, 0), MATCH(CONCATENATE($B23, " - ", Z$72), 'Fixtures, Predictions &amp; Results'!$L$35:$GC$35, 0)), ""))</f>
        <v/>
      </c>
      <c r="AA23" s="2"/>
      <c r="AB23" s="35" t="str">
        <f>IF($B23="", "", IFERROR(INDEX('Fixtures, Predictions &amp; Results'!$L$7:$GC$21, MATCH(AB$70, 'Fixtures, Predictions &amp; Results'!$B$7:$B$21, 0), MATCH(CONCATENATE($B23, " - ", AB$72), 'Fixtures, Predictions &amp; Results'!$L$35:$GC$35, 0)), ""))</f>
        <v/>
      </c>
      <c r="AC23" s="36" t="str">
        <f>IF($B23="", "", IFERROR(INDEX('Fixtures, Predictions &amp; Results'!$L$7:$GC$21, MATCH(AC$70, 'Fixtures, Predictions &amp; Results'!$B$7:$B$21, 0), MATCH(CONCATENATE($B23, " - ", AC$72), 'Fixtures, Predictions &amp; Results'!$L$35:$GC$35, 0)), ""))</f>
        <v/>
      </c>
      <c r="AD23" s="2"/>
      <c r="AE23" s="35" t="str">
        <f>IF($B23="", "", IFERROR(INDEX('Fixtures, Predictions &amp; Results'!$L$7:$GC$21, MATCH(AE$70, 'Fixtures, Predictions &amp; Results'!$B$7:$B$21, 0), MATCH(CONCATENATE($B23, " - ", AE$72), 'Fixtures, Predictions &amp; Results'!$L$35:$GC$35, 0)), ""))</f>
        <v/>
      </c>
      <c r="AF23" s="36" t="str">
        <f>IF($B23="", "", IFERROR(INDEX('Fixtures, Predictions &amp; Results'!$L$7:$GC$21, MATCH(AF$70, 'Fixtures, Predictions &amp; Results'!$B$7:$B$21, 0), MATCH(CONCATENATE($B23, " - ", AF$72), 'Fixtures, Predictions &amp; Results'!$L$35:$GC$35, 0)), ""))</f>
        <v/>
      </c>
      <c r="AG23" s="2"/>
      <c r="AH23" s="35" t="str">
        <f>IF($B23="", "", IFERROR(INDEX('Fixtures, Predictions &amp; Results'!$L$7:$GC$21, MATCH(AH$70, 'Fixtures, Predictions &amp; Results'!$B$7:$B$21, 0), MATCH(CONCATENATE($B23, " - ", AH$72), 'Fixtures, Predictions &amp; Results'!$L$35:$GC$35, 0)), ""))</f>
        <v/>
      </c>
      <c r="AI23" s="36" t="str">
        <f>IF($B23="", "", IFERROR(INDEX('Fixtures, Predictions &amp; Results'!$L$7:$GC$21, MATCH(AI$70, 'Fixtures, Predictions &amp; Results'!$B$7:$B$21, 0), MATCH(CONCATENATE($B23, " - ", AI$72), 'Fixtures, Predictions &amp; Results'!$L$35:$GC$35, 0)), ""))</f>
        <v/>
      </c>
      <c r="AJ23" s="2"/>
      <c r="AK23" s="35" t="str">
        <f>IF($B23="", "", IFERROR(INDEX('Fixtures, Predictions &amp; Results'!$L$7:$GC$21, MATCH(AK$70, 'Fixtures, Predictions &amp; Results'!$B$7:$B$21, 0), MATCH(CONCATENATE($B23, " - ", AK$72), 'Fixtures, Predictions &amp; Results'!$L$35:$GC$35, 0)), ""))</f>
        <v/>
      </c>
      <c r="AL23" s="36" t="str">
        <f>IF($B23="", "", IFERROR(INDEX('Fixtures, Predictions &amp; Results'!$L$7:$GC$21, MATCH(AL$70, 'Fixtures, Predictions &amp; Results'!$B$7:$B$21, 0), MATCH(CONCATENATE($B23, " - ", AL$72), 'Fixtures, Predictions &amp; Results'!$L$35:$GC$35, 0)), ""))</f>
        <v/>
      </c>
      <c r="AM23" s="2"/>
      <c r="AN23" s="35" t="str">
        <f>IF($B23="", "", IFERROR(INDEX('Fixtures, Predictions &amp; Results'!$L$7:$GC$21, MATCH(AN$70, 'Fixtures, Predictions &amp; Results'!$B$7:$B$21, 0), MATCH(CONCATENATE($B23, " - ", AN$72), 'Fixtures, Predictions &amp; Results'!$L$35:$GC$35, 0)), ""))</f>
        <v/>
      </c>
      <c r="AO23" s="36" t="str">
        <f>IF($B23="", "", IFERROR(INDEX('Fixtures, Predictions &amp; Results'!$L$7:$GC$21, MATCH(AO$70, 'Fixtures, Predictions &amp; Results'!$B$7:$B$21, 0), MATCH(CONCATENATE($B23, " - ", AO$72), 'Fixtures, Predictions &amp; Results'!$L$35:$GC$35, 0)), ""))</f>
        <v/>
      </c>
      <c r="AP23" s="2"/>
      <c r="AQ23" s="35" t="str">
        <f>IF($B23="", "", IFERROR(INDEX('Fixtures, Predictions &amp; Results'!$L$7:$GC$21, MATCH(AQ$70, 'Fixtures, Predictions &amp; Results'!$B$7:$B$21, 0), MATCH(CONCATENATE($B23, " - ", AQ$72), 'Fixtures, Predictions &amp; Results'!$L$35:$GC$35, 0)), ""))</f>
        <v/>
      </c>
      <c r="AR23" s="36" t="str">
        <f>IF($B23="", "", IFERROR(INDEX('Fixtures, Predictions &amp; Results'!$L$7:$GC$21, MATCH(AR$70, 'Fixtures, Predictions &amp; Results'!$B$7:$B$21, 0), MATCH(CONCATENATE($B23, " - ", AR$72), 'Fixtures, Predictions &amp; Results'!$L$35:$GC$35, 0)), ""))</f>
        <v/>
      </c>
      <c r="AS23" s="2"/>
      <c r="AT23" s="35" t="str">
        <f>IF($B23="", "", IFERROR(INDEX('Fixtures, Predictions &amp; Results'!$L$7:$GC$21, MATCH(AT$70, 'Fixtures, Predictions &amp; Results'!$B$7:$B$21, 0), MATCH(CONCATENATE($B23, " - ", AT$72), 'Fixtures, Predictions &amp; Results'!$L$35:$GC$35, 0)), ""))</f>
        <v/>
      </c>
      <c r="AU23" s="36" t="str">
        <f>IF($B23="", "", IFERROR(INDEX('Fixtures, Predictions &amp; Results'!$L$7:$GC$21, MATCH(AU$70, 'Fixtures, Predictions &amp; Results'!$B$7:$B$21, 0), MATCH(CONCATENATE($B23, " - ", AU$72), 'Fixtures, Predictions &amp; Results'!$L$35:$GC$35, 0)), ""))</f>
        <v/>
      </c>
      <c r="AV23" s="2"/>
      <c r="BA23" s="66" t="str">
        <f t="shared" si="36"/>
        <v/>
      </c>
      <c r="BB23" s="67" t="str">
        <f t="shared" si="37"/>
        <v/>
      </c>
      <c r="BD23" s="66" t="str">
        <f t="shared" si="38"/>
        <v/>
      </c>
      <c r="BE23" s="67" t="str">
        <f t="shared" si="39"/>
        <v/>
      </c>
      <c r="BG23" s="66" t="str">
        <f t="shared" si="40"/>
        <v/>
      </c>
      <c r="BH23" s="67" t="str">
        <f t="shared" si="41"/>
        <v/>
      </c>
      <c r="BJ23" s="66" t="str">
        <f t="shared" si="42"/>
        <v/>
      </c>
      <c r="BK23" s="67" t="str">
        <f t="shared" si="43"/>
        <v/>
      </c>
      <c r="BM23" s="66" t="str">
        <f t="shared" si="44"/>
        <v/>
      </c>
      <c r="BN23" s="67" t="str">
        <f t="shared" si="45"/>
        <v/>
      </c>
      <c r="BP23" s="66" t="str">
        <f t="shared" si="46"/>
        <v/>
      </c>
      <c r="BQ23" s="67" t="str">
        <f t="shared" si="47"/>
        <v/>
      </c>
      <c r="BS23" s="66" t="str">
        <f t="shared" si="48"/>
        <v/>
      </c>
      <c r="BT23" s="67" t="str">
        <f t="shared" si="49"/>
        <v/>
      </c>
      <c r="BV23" s="66" t="str">
        <f t="shared" si="50"/>
        <v/>
      </c>
      <c r="BW23" s="67" t="str">
        <f t="shared" si="51"/>
        <v/>
      </c>
      <c r="BY23" s="66" t="str">
        <f t="shared" si="52"/>
        <v/>
      </c>
      <c r="BZ23" s="67" t="str">
        <f t="shared" si="53"/>
        <v/>
      </c>
      <c r="CB23" s="66" t="str">
        <f t="shared" si="54"/>
        <v/>
      </c>
      <c r="CC23" s="67" t="str">
        <f t="shared" si="55"/>
        <v/>
      </c>
      <c r="CE23" s="66" t="str">
        <f t="shared" si="56"/>
        <v/>
      </c>
      <c r="CF23" s="67" t="str">
        <f t="shared" si="57"/>
        <v/>
      </c>
      <c r="CH23" s="66" t="str">
        <f t="shared" si="58"/>
        <v/>
      </c>
      <c r="CI23" s="67" t="str">
        <f t="shared" si="59"/>
        <v/>
      </c>
      <c r="CK23" s="66" t="str">
        <f t="shared" si="60"/>
        <v/>
      </c>
      <c r="CL23" s="67" t="str">
        <f t="shared" si="61"/>
        <v/>
      </c>
      <c r="CN23" s="66" t="str">
        <f t="shared" si="62"/>
        <v/>
      </c>
      <c r="CO23" s="67" t="str">
        <f t="shared" si="63"/>
        <v/>
      </c>
      <c r="CQ23" s="66" t="str">
        <f t="shared" si="64"/>
        <v/>
      </c>
      <c r="CR23" s="67" t="str">
        <f t="shared" si="65"/>
        <v/>
      </c>
      <c r="CT23" s="66" t="str">
        <f t="shared" si="87"/>
        <v/>
      </c>
      <c r="CU23" s="9" t="str">
        <f t="shared" si="87"/>
        <v/>
      </c>
      <c r="CV23" s="9" t="str">
        <f t="shared" si="87"/>
        <v/>
      </c>
      <c r="CW23" s="9" t="str">
        <f t="shared" si="87"/>
        <v/>
      </c>
      <c r="CX23" s="9" t="str">
        <f t="shared" si="87"/>
        <v/>
      </c>
      <c r="CY23" s="9" t="str">
        <f t="shared" si="87"/>
        <v/>
      </c>
      <c r="CZ23" s="9" t="str">
        <f t="shared" si="87"/>
        <v/>
      </c>
      <c r="DA23" s="9" t="str">
        <f t="shared" si="87"/>
        <v/>
      </c>
      <c r="DB23" s="9" t="str">
        <f t="shared" si="87"/>
        <v/>
      </c>
      <c r="DC23" s="9" t="str">
        <f t="shared" si="87"/>
        <v/>
      </c>
      <c r="DD23" s="9" t="str">
        <f t="shared" si="87"/>
        <v/>
      </c>
      <c r="DE23" s="9" t="str">
        <f t="shared" si="87"/>
        <v/>
      </c>
      <c r="DF23" s="9" t="str">
        <f t="shared" si="87"/>
        <v/>
      </c>
      <c r="DG23" s="9" t="str">
        <f t="shared" si="87"/>
        <v/>
      </c>
      <c r="DH23" s="67" t="str">
        <f t="shared" si="87"/>
        <v/>
      </c>
      <c r="DJ23" s="66" t="str">
        <f t="shared" si="86"/>
        <v/>
      </c>
      <c r="DK23" s="9" t="str">
        <f t="shared" si="20"/>
        <v/>
      </c>
      <c r="DL23" s="9" t="str">
        <f t="shared" si="20"/>
        <v/>
      </c>
      <c r="DM23" s="9" t="str">
        <f t="shared" si="20"/>
        <v/>
      </c>
      <c r="DN23" s="9" t="str">
        <f t="shared" si="20"/>
        <v/>
      </c>
      <c r="DO23" s="9" t="str">
        <f t="shared" si="20"/>
        <v/>
      </c>
      <c r="DP23" s="9" t="str">
        <f t="shared" si="20"/>
        <v/>
      </c>
      <c r="DQ23" s="9" t="str">
        <f t="shared" si="20"/>
        <v/>
      </c>
      <c r="DR23" s="9" t="str">
        <f t="shared" si="20"/>
        <v/>
      </c>
      <c r="DS23" s="9" t="str">
        <f t="shared" si="20"/>
        <v/>
      </c>
      <c r="DT23" s="9" t="str">
        <f t="shared" si="20"/>
        <v/>
      </c>
      <c r="DU23" s="9" t="str">
        <f t="shared" si="20"/>
        <v/>
      </c>
      <c r="DV23" s="9" t="str">
        <f t="shared" si="20"/>
        <v/>
      </c>
      <c r="DW23" s="9" t="str">
        <f t="shared" si="20"/>
        <v/>
      </c>
      <c r="DX23" s="67" t="str">
        <f t="shared" si="20"/>
        <v/>
      </c>
      <c r="DZ23" s="66" t="str">
        <f t="shared" si="66"/>
        <v/>
      </c>
      <c r="EA23" s="9" t="str">
        <f t="shared" si="21"/>
        <v/>
      </c>
      <c r="EB23" s="9" t="str">
        <f t="shared" si="22"/>
        <v/>
      </c>
      <c r="EC23" s="9" t="str">
        <f t="shared" si="23"/>
        <v/>
      </c>
      <c r="ED23" s="9" t="str">
        <f t="shared" si="24"/>
        <v/>
      </c>
      <c r="EE23" s="9" t="str">
        <f t="shared" si="25"/>
        <v/>
      </c>
      <c r="EF23" s="9" t="str">
        <f t="shared" si="26"/>
        <v/>
      </c>
      <c r="EG23" s="9" t="str">
        <f t="shared" si="27"/>
        <v/>
      </c>
      <c r="EH23" s="9" t="str">
        <f t="shared" si="28"/>
        <v/>
      </c>
      <c r="EI23" s="9" t="str">
        <f t="shared" si="29"/>
        <v/>
      </c>
      <c r="EJ23" s="9" t="str">
        <f t="shared" si="30"/>
        <v/>
      </c>
      <c r="EK23" s="9" t="str">
        <f t="shared" si="31"/>
        <v/>
      </c>
      <c r="EL23" s="9" t="str">
        <f t="shared" si="32"/>
        <v/>
      </c>
      <c r="EM23" s="9" t="str">
        <f t="shared" si="33"/>
        <v/>
      </c>
      <c r="EN23" s="67" t="str">
        <f t="shared" si="34"/>
        <v/>
      </c>
      <c r="EP23" s="66" t="str">
        <f>IF(DJ23="", "", IF(DZ23=DZ$3, 'Intro &amp; Setup'!$H$26, 0)+IF(DZ23=0, 'Intro &amp; Setup'!$H$27, 0))</f>
        <v/>
      </c>
      <c r="EQ23" s="9" t="str">
        <f>IF(DK23="", "", IF(EA23=EA$3, 'Intro &amp; Setup'!$H$26, 0)+IF(EA23=0, 'Intro &amp; Setup'!$H$27, 0))</f>
        <v/>
      </c>
      <c r="ER23" s="9" t="str">
        <f>IF(DL23="", "", IF(EB23=EB$3, 'Intro &amp; Setup'!$H$26, 0)+IF(EB23=0, 'Intro &amp; Setup'!$H$27, 0))</f>
        <v/>
      </c>
      <c r="ES23" s="9" t="str">
        <f>IF(DM23="", "", IF(EC23=EC$3, 'Intro &amp; Setup'!$H$26, 0)+IF(EC23=0, 'Intro &amp; Setup'!$H$27, 0))</f>
        <v/>
      </c>
      <c r="ET23" s="9" t="str">
        <f>IF(DN23="", "", IF(ED23=ED$3, 'Intro &amp; Setup'!$H$26, 0)+IF(ED23=0, 'Intro &amp; Setup'!$H$27, 0))</f>
        <v/>
      </c>
      <c r="EU23" s="9" t="str">
        <f>IF(DO23="", "", IF(EE23=EE$3, 'Intro &amp; Setup'!$H$26, 0)+IF(EE23=0, 'Intro &amp; Setup'!$H$27, 0))</f>
        <v/>
      </c>
      <c r="EV23" s="9" t="str">
        <f>IF(DP23="", "", IF(EF23=EF$3, 'Intro &amp; Setup'!$H$26, 0)+IF(EF23=0, 'Intro &amp; Setup'!$H$27, 0))</f>
        <v/>
      </c>
      <c r="EW23" s="9" t="str">
        <f>IF(DQ23="", "", IF(EG23=EG$3, 'Intro &amp; Setup'!$H$26, 0)+IF(EG23=0, 'Intro &amp; Setup'!$H$27, 0))</f>
        <v/>
      </c>
      <c r="EX23" s="9" t="str">
        <f>IF(DR23="", "", IF(EH23=EH$3, 'Intro &amp; Setup'!$H$26, 0)+IF(EH23=0, 'Intro &amp; Setup'!$H$27, 0))</f>
        <v/>
      </c>
      <c r="EY23" s="9" t="str">
        <f>IF(DS23="", "", IF(EI23=EI$3, 'Intro &amp; Setup'!$H$26, 0)+IF(EI23=0, 'Intro &amp; Setup'!$H$27, 0))</f>
        <v/>
      </c>
      <c r="EZ23" s="9" t="str">
        <f>IF(DT23="", "", IF(EJ23=EJ$3, 'Intro &amp; Setup'!$H$26, 0)+IF(EJ23=0, 'Intro &amp; Setup'!$H$27, 0))</f>
        <v/>
      </c>
      <c r="FA23" s="9" t="str">
        <f>IF(DU23="", "", IF(EK23=EK$3, 'Intro &amp; Setup'!$H$26, 0)+IF(EK23=0, 'Intro &amp; Setup'!$H$27, 0))</f>
        <v/>
      </c>
      <c r="FB23" s="9" t="str">
        <f>IF(DV23="", "", IF(EL23=EL$3, 'Intro &amp; Setup'!$H$26, 0)+IF(EL23=0, 'Intro &amp; Setup'!$H$27, 0))</f>
        <v/>
      </c>
      <c r="FC23" s="9" t="str">
        <f>IF(DW23="", "", IF(EM23=EM$3, 'Intro &amp; Setup'!$H$26, 0)+IF(EM23=0, 'Intro &amp; Setup'!$H$27, 0))</f>
        <v/>
      </c>
      <c r="FD23" s="67" t="str">
        <f>IF(DX23="", "", IF(EN23=EN$3, 'Intro &amp; Setup'!$H$26, 0)+IF(EN23=0, 'Intro &amp; Setup'!$H$27, 0))</f>
        <v/>
      </c>
      <c r="FF23" s="66" t="str">
        <f>IF(CT23="", "", IF(AND(CT23=$CR$5, CT23=CT$5), 'Intro &amp; Setup'!$H$29+'Intro &amp; Setup'!$H$30, IF(CT23=CT$5, 'Intro &amp; Setup'!$H$29, "")))</f>
        <v/>
      </c>
      <c r="FG23" s="9" t="str">
        <f>IF(CU23="", "", IF(AND(CU23=$CR$5, CU23=CU$5), 'Intro &amp; Setup'!$H$29+'Intro &amp; Setup'!$H$30, IF(CU23=CU$5, 'Intro &amp; Setup'!$H$29, "")))</f>
        <v/>
      </c>
      <c r="FH23" s="9" t="str">
        <f>IF(CV23="", "", IF(AND(CV23=$CR$5, CV23=CV$5), 'Intro &amp; Setup'!$H$29+'Intro &amp; Setup'!$H$30, IF(CV23=CV$5, 'Intro &amp; Setup'!$H$29, "")))</f>
        <v/>
      </c>
      <c r="FI23" s="9" t="str">
        <f>IF(CW23="", "", IF(AND(CW23=$CR$5, CW23=CW$5), 'Intro &amp; Setup'!$H$29+'Intro &amp; Setup'!$H$30, IF(CW23=CW$5, 'Intro &amp; Setup'!$H$29, "")))</f>
        <v/>
      </c>
      <c r="FJ23" s="9" t="str">
        <f>IF(CX23="", "", IF(AND(CX23=$CR$5, CX23=CX$5), 'Intro &amp; Setup'!$H$29+'Intro &amp; Setup'!$H$30, IF(CX23=CX$5, 'Intro &amp; Setup'!$H$29, "")))</f>
        <v/>
      </c>
      <c r="FK23" s="9" t="str">
        <f>IF(CY23="", "", IF(AND(CY23=$CR$5, CY23=CY$5), 'Intro &amp; Setup'!$H$29+'Intro &amp; Setup'!$H$30, IF(CY23=CY$5, 'Intro &amp; Setup'!$H$29, "")))</f>
        <v/>
      </c>
      <c r="FL23" s="9" t="str">
        <f>IF(CZ23="", "", IF(AND(CZ23=$CR$5, CZ23=CZ$5), 'Intro &amp; Setup'!$H$29+'Intro &amp; Setup'!$H$30, IF(CZ23=CZ$5, 'Intro &amp; Setup'!$H$29, "")))</f>
        <v/>
      </c>
      <c r="FM23" s="9" t="str">
        <f>IF(DA23="", "", IF(AND(DA23=$CR$5, DA23=DA$5), 'Intro &amp; Setup'!$H$29+'Intro &amp; Setup'!$H$30, IF(DA23=DA$5, 'Intro &amp; Setup'!$H$29, "")))</f>
        <v/>
      </c>
      <c r="FN23" s="9" t="str">
        <f>IF(DB23="", "", IF(AND(DB23=$CR$5, DB23=DB$5), 'Intro &amp; Setup'!$H$29+'Intro &amp; Setup'!$H$30, IF(DB23=DB$5, 'Intro &amp; Setup'!$H$29, "")))</f>
        <v/>
      </c>
      <c r="FO23" s="9" t="str">
        <f>IF(DC23="", "", IF(AND(DC23=$CR$5, DC23=DC$5), 'Intro &amp; Setup'!$H$29+'Intro &amp; Setup'!$H$30, IF(DC23=DC$5, 'Intro &amp; Setup'!$H$29, "")))</f>
        <v/>
      </c>
      <c r="FP23" s="9" t="str">
        <f>IF(DD23="", "", IF(AND(DD23=$CR$5, DD23=DD$5), 'Intro &amp; Setup'!$H$29+'Intro &amp; Setup'!$H$30, IF(DD23=DD$5, 'Intro &amp; Setup'!$H$29, "")))</f>
        <v/>
      </c>
      <c r="FQ23" s="9" t="str">
        <f>IF(DE23="", "", IF(AND(DE23=$CR$5, DE23=DE$5), 'Intro &amp; Setup'!$H$29+'Intro &amp; Setup'!$H$30, IF(DE23=DE$5, 'Intro &amp; Setup'!$H$29, "")))</f>
        <v/>
      </c>
      <c r="FR23" s="9" t="str">
        <f>IF(DF23="", "", IF(AND(DF23=$CR$5, DF23=DF$5), 'Intro &amp; Setup'!$H$29+'Intro &amp; Setup'!$H$30, IF(DF23=DF$5, 'Intro &amp; Setup'!$H$29, "")))</f>
        <v/>
      </c>
      <c r="FS23" s="9" t="str">
        <f>IF(DG23="", "", IF(AND(DG23=$CR$5, DG23=DG$5), 'Intro &amp; Setup'!$H$29+'Intro &amp; Setup'!$H$30, IF(DG23=DG$5, 'Intro &amp; Setup'!$H$29, "")))</f>
        <v/>
      </c>
      <c r="FT23" s="67" t="str">
        <f>IF(DH23="", "", IF(AND(DH23=$CR$5, DH23=DH$5), 'Intro &amp; Setup'!$H$29+'Intro &amp; Setup'!$H$30, IF(DH23=DH$5, 'Intro &amp; Setup'!$H$29, "")))</f>
        <v/>
      </c>
      <c r="FV23" s="68" t="str">
        <f t="shared" si="67"/>
        <v/>
      </c>
      <c r="FW23" s="1" t="str">
        <f t="shared" si="68"/>
        <v/>
      </c>
      <c r="FX23" s="1" t="str">
        <f t="shared" si="69"/>
        <v/>
      </c>
      <c r="FY23" s="1" t="str">
        <f t="shared" si="70"/>
        <v/>
      </c>
      <c r="FZ23" s="69" t="str">
        <f t="shared" si="71"/>
        <v/>
      </c>
      <c r="GB23" s="68" t="str">
        <f>IF(COUNTIF($DJ23:$DL23, "")&gt;0, "", IF($B23="", "", IF(FV23=FV$3, 'Intro &amp; Setup'!$H$32, 0)))</f>
        <v/>
      </c>
      <c r="GC23" s="1" t="str">
        <f>IF(COUNTIF($DM23:$DO23, "")&gt;0, "", IF($B23="", "", IF(FW23=FW$3, 'Intro &amp; Setup'!$H$32, 0)))</f>
        <v/>
      </c>
      <c r="GD23" s="1" t="str">
        <f>IF(COUNTIF($DP23:$DR23, "")&gt;0, "", IF($B23="", "", IF(FX23=FX$3, 'Intro &amp; Setup'!$H$32, 0)))</f>
        <v/>
      </c>
      <c r="GE23" s="1" t="str">
        <f>IF(COUNTIF($DS23:$DU23, "")&gt;0, "", IF($B23="", "", IF(FY23=FY$3, 'Intro &amp; Setup'!$H$32, 0)))</f>
        <v/>
      </c>
      <c r="GF23" s="69" t="str">
        <f>IF(COUNTIF($DV23:$DX23, "")&gt;0, "", IF($B23="", "", IF(FZ23=FZ$3, 'Intro &amp; Setup'!$H$32, 0)))</f>
        <v/>
      </c>
      <c r="GH23" s="66" t="str">
        <f t="shared" si="72"/>
        <v/>
      </c>
      <c r="GI23" s="9" t="str">
        <f t="shared" si="73"/>
        <v/>
      </c>
      <c r="GJ23" s="9" t="str">
        <f t="shared" si="74"/>
        <v/>
      </c>
      <c r="GK23" s="67" t="str">
        <f t="shared" si="75"/>
        <v/>
      </c>
      <c r="GM23" s="6" t="str">
        <f t="shared" si="35"/>
        <v/>
      </c>
      <c r="GO23" s="6" t="str">
        <f>IF($GM23="", "", COUNTIF($GM$8:$GM$65, "&lt;"&amp;$GM23)+1+COUNTIF($GM$8:$GM23, $GM23)-1)</f>
        <v/>
      </c>
      <c r="GQ23" s="6" t="str">
        <f t="shared" si="76"/>
        <v/>
      </c>
      <c r="GR23" s="6" t="str">
        <f>IF(GQ23="", "", COUNTIF(GQ$8:GQ$65, "&lt;"&amp;GQ23)+1+COUNTIF(GQ$8:GQ23, GQ23)-1)</f>
        <v/>
      </c>
      <c r="GS23" s="6"/>
      <c r="GU23" s="6" t="str">
        <f t="shared" si="77"/>
        <v/>
      </c>
      <c r="GV23" s="6" t="str">
        <f>IF(GU23="", "", COUNTIF(GU$8:GU$65, "&lt;"&amp;GU23)+1+COUNTIF(GU$8:GU23, GU23)-1)</f>
        <v/>
      </c>
      <c r="GY23" s="6" t="str">
        <f t="shared" si="78"/>
        <v/>
      </c>
      <c r="GZ23" s="6" t="str">
        <f>IF(GY23="", "", COUNTIF(GY$8:GY$65, "&lt;"&amp;GY23)+1+COUNTIF(GY$8:GY23, GY23)-1)</f>
        <v/>
      </c>
      <c r="HA23" s="6"/>
      <c r="HC23" s="6" t="str">
        <f t="shared" si="79"/>
        <v/>
      </c>
      <c r="HD23" s="6" t="str">
        <f>IF(HC23="", "", COUNTIF(HC$8:HC$65, "&lt;"&amp;HC23)+1+COUNTIF(HC$8:HC23, HC23)-1)</f>
        <v/>
      </c>
      <c r="HG23" s="6" t="str">
        <f t="shared" si="80"/>
        <v/>
      </c>
      <c r="HH23" s="6" t="str">
        <f>IF(HG23="", "", COUNTIF(HG$8:HG$65, "&lt;"&amp;HG23)+1+COUNTIF(HG$8:HG23, HG23)-1)</f>
        <v/>
      </c>
      <c r="HI23" s="6"/>
      <c r="HK23" s="6" t="str">
        <f t="shared" si="81"/>
        <v/>
      </c>
      <c r="HL23" s="6" t="str">
        <f>IF(HK23="", "", COUNTIF(HK$8:HK$65, "&lt;"&amp;HK23)+1+COUNTIF(HK$8:HK23, HK23)-1)</f>
        <v/>
      </c>
      <c r="HO23" s="6" t="str">
        <f t="shared" si="82"/>
        <v/>
      </c>
      <c r="HP23" s="6" t="str">
        <f>IF(HO23="", "", COUNTIF(HO$8:HO$65, "&lt;"&amp;HO23)+1+COUNTIF(HO$8:HO23, HO23)-1)</f>
        <v/>
      </c>
      <c r="HQ23" s="6"/>
      <c r="HS23" s="6" t="str">
        <f t="shared" si="83"/>
        <v/>
      </c>
      <c r="HT23" s="6" t="str">
        <f>IF(HS23="", "", COUNTIF(HS$8:HS$65, "&lt;"&amp;HS23)+1+COUNTIF(HS$8:HS23, HS23)-1)</f>
        <v/>
      </c>
      <c r="HW23" s="6" t="str">
        <f t="shared" si="84"/>
        <v/>
      </c>
      <c r="HX23" s="6" t="str">
        <f>IF(HW23="", "", COUNTIF(HW$8:HW$65, "&lt;"&amp;HW23)+1+COUNTIF(HW$8:HW23, HW23)-1)</f>
        <v/>
      </c>
      <c r="HY23" s="6"/>
      <c r="IA23" s="6" t="str">
        <f t="shared" si="85"/>
        <v/>
      </c>
      <c r="IB23" s="6" t="str">
        <f>IF(IA23="", "", COUNTIF(IA$8:IA$65, "&lt;"&amp;IA23)+1+COUNTIF(IA$8:IA23, IA23)-1)</f>
        <v/>
      </c>
    </row>
    <row r="24" spans="1:236" x14ac:dyDescent="0.25">
      <c r="A24" s="2"/>
      <c r="B24" s="19" t="str">
        <f>IF('Intro &amp; Setup'!$BV18="", "", 'Intro &amp; Setup'!$BV18)</f>
        <v/>
      </c>
      <c r="C24" s="2"/>
      <c r="D24" s="35" t="str">
        <f>IF($B24="", "", IFERROR(INDEX('Fixtures, Predictions &amp; Results'!$L$7:$GC$21, MATCH(D$70, 'Fixtures, Predictions &amp; Results'!$B$7:$B$21, 0), MATCH(CONCATENATE($B24, " - ", D$72), 'Fixtures, Predictions &amp; Results'!$L$35:$GC$35, 0)), ""))</f>
        <v/>
      </c>
      <c r="E24" s="36" t="str">
        <f>IF($B24="", "", IFERROR(INDEX('Fixtures, Predictions &amp; Results'!$L$7:$GC$21, MATCH(E$70, 'Fixtures, Predictions &amp; Results'!$B$7:$B$21, 0), MATCH(CONCATENATE($B24, " - ", E$72), 'Fixtures, Predictions &amp; Results'!$L$35:$GC$35, 0)), ""))</f>
        <v/>
      </c>
      <c r="F24" s="2"/>
      <c r="G24" s="35" t="str">
        <f>IF($B24="", "", IFERROR(INDEX('Fixtures, Predictions &amp; Results'!$L$7:$GC$21, MATCH(G$70, 'Fixtures, Predictions &amp; Results'!$B$7:$B$21, 0), MATCH(CONCATENATE($B24, " - ", G$72), 'Fixtures, Predictions &amp; Results'!$L$35:$GC$35, 0)), ""))</f>
        <v/>
      </c>
      <c r="H24" s="36" t="str">
        <f>IF($B24="", "", IFERROR(INDEX('Fixtures, Predictions &amp; Results'!$L$7:$GC$21, MATCH(H$70, 'Fixtures, Predictions &amp; Results'!$B$7:$B$21, 0), MATCH(CONCATENATE($B24, " - ", H$72), 'Fixtures, Predictions &amp; Results'!$L$35:$GC$35, 0)), ""))</f>
        <v/>
      </c>
      <c r="I24" s="2"/>
      <c r="J24" s="35" t="str">
        <f>IF($B24="", "", IFERROR(INDEX('Fixtures, Predictions &amp; Results'!$L$7:$GC$21, MATCH(J$70, 'Fixtures, Predictions &amp; Results'!$B$7:$B$21, 0), MATCH(CONCATENATE($B24, " - ", J$72), 'Fixtures, Predictions &amp; Results'!$L$35:$GC$35, 0)), ""))</f>
        <v/>
      </c>
      <c r="K24" s="36" t="str">
        <f>IF($B24="", "", IFERROR(INDEX('Fixtures, Predictions &amp; Results'!$L$7:$GC$21, MATCH(K$70, 'Fixtures, Predictions &amp; Results'!$B$7:$B$21, 0), MATCH(CONCATENATE($B24, " - ", K$72), 'Fixtures, Predictions &amp; Results'!$L$35:$GC$35, 0)), ""))</f>
        <v/>
      </c>
      <c r="L24" s="2"/>
      <c r="M24" s="35" t="str">
        <f>IF($B24="", "", IFERROR(INDEX('Fixtures, Predictions &amp; Results'!$L$7:$GC$21, MATCH(M$70, 'Fixtures, Predictions &amp; Results'!$B$7:$B$21, 0), MATCH(CONCATENATE($B24, " - ", M$72), 'Fixtures, Predictions &amp; Results'!$L$35:$GC$35, 0)), ""))</f>
        <v/>
      </c>
      <c r="N24" s="36" t="str">
        <f>IF($B24="", "", IFERROR(INDEX('Fixtures, Predictions &amp; Results'!$L$7:$GC$21, MATCH(N$70, 'Fixtures, Predictions &amp; Results'!$B$7:$B$21, 0), MATCH(CONCATENATE($B24, " - ", N$72), 'Fixtures, Predictions &amp; Results'!$L$35:$GC$35, 0)), ""))</f>
        <v/>
      </c>
      <c r="O24" s="2"/>
      <c r="P24" s="35" t="str">
        <f>IF($B24="", "", IFERROR(INDEX('Fixtures, Predictions &amp; Results'!$L$7:$GC$21, MATCH(P$70, 'Fixtures, Predictions &amp; Results'!$B$7:$B$21, 0), MATCH(CONCATENATE($B24, " - ", P$72), 'Fixtures, Predictions &amp; Results'!$L$35:$GC$35, 0)), ""))</f>
        <v/>
      </c>
      <c r="Q24" s="36" t="str">
        <f>IF($B24="", "", IFERROR(INDEX('Fixtures, Predictions &amp; Results'!$L$7:$GC$21, MATCH(Q$70, 'Fixtures, Predictions &amp; Results'!$B$7:$B$21, 0), MATCH(CONCATENATE($B24, " - ", Q$72), 'Fixtures, Predictions &amp; Results'!$L$35:$GC$35, 0)), ""))</f>
        <v/>
      </c>
      <c r="R24" s="2"/>
      <c r="S24" s="35" t="str">
        <f>IF($B24="", "", IFERROR(INDEX('Fixtures, Predictions &amp; Results'!$L$7:$GC$21, MATCH(S$70, 'Fixtures, Predictions &amp; Results'!$B$7:$B$21, 0), MATCH(CONCATENATE($B24, " - ", S$72), 'Fixtures, Predictions &amp; Results'!$L$35:$GC$35, 0)), ""))</f>
        <v/>
      </c>
      <c r="T24" s="36" t="str">
        <f>IF($B24="", "", IFERROR(INDEX('Fixtures, Predictions &amp; Results'!$L$7:$GC$21, MATCH(T$70, 'Fixtures, Predictions &amp; Results'!$B$7:$B$21, 0), MATCH(CONCATENATE($B24, " - ", T$72), 'Fixtures, Predictions &amp; Results'!$L$35:$GC$35, 0)), ""))</f>
        <v/>
      </c>
      <c r="U24" s="2"/>
      <c r="V24" s="35" t="str">
        <f>IF($B24="", "", IFERROR(INDEX('Fixtures, Predictions &amp; Results'!$L$7:$GC$21, MATCH(V$70, 'Fixtures, Predictions &amp; Results'!$B$7:$B$21, 0), MATCH(CONCATENATE($B24, " - ", V$72), 'Fixtures, Predictions &amp; Results'!$L$35:$GC$35, 0)), ""))</f>
        <v/>
      </c>
      <c r="W24" s="36" t="str">
        <f>IF($B24="", "", IFERROR(INDEX('Fixtures, Predictions &amp; Results'!$L$7:$GC$21, MATCH(W$70, 'Fixtures, Predictions &amp; Results'!$B$7:$B$21, 0), MATCH(CONCATENATE($B24, " - ", W$72), 'Fixtures, Predictions &amp; Results'!$L$35:$GC$35, 0)), ""))</f>
        <v/>
      </c>
      <c r="X24" s="2"/>
      <c r="Y24" s="35" t="str">
        <f>IF($B24="", "", IFERROR(INDEX('Fixtures, Predictions &amp; Results'!$L$7:$GC$21, MATCH(Y$70, 'Fixtures, Predictions &amp; Results'!$B$7:$B$21, 0), MATCH(CONCATENATE($B24, " - ", Y$72), 'Fixtures, Predictions &amp; Results'!$L$35:$GC$35, 0)), ""))</f>
        <v/>
      </c>
      <c r="Z24" s="36" t="str">
        <f>IF($B24="", "", IFERROR(INDEX('Fixtures, Predictions &amp; Results'!$L$7:$GC$21, MATCH(Z$70, 'Fixtures, Predictions &amp; Results'!$B$7:$B$21, 0), MATCH(CONCATENATE($B24, " - ", Z$72), 'Fixtures, Predictions &amp; Results'!$L$35:$GC$35, 0)), ""))</f>
        <v/>
      </c>
      <c r="AA24" s="2"/>
      <c r="AB24" s="35" t="str">
        <f>IF($B24="", "", IFERROR(INDEX('Fixtures, Predictions &amp; Results'!$L$7:$GC$21, MATCH(AB$70, 'Fixtures, Predictions &amp; Results'!$B$7:$B$21, 0), MATCH(CONCATENATE($B24, " - ", AB$72), 'Fixtures, Predictions &amp; Results'!$L$35:$GC$35, 0)), ""))</f>
        <v/>
      </c>
      <c r="AC24" s="36" t="str">
        <f>IF($B24="", "", IFERROR(INDEX('Fixtures, Predictions &amp; Results'!$L$7:$GC$21, MATCH(AC$70, 'Fixtures, Predictions &amp; Results'!$B$7:$B$21, 0), MATCH(CONCATENATE($B24, " - ", AC$72), 'Fixtures, Predictions &amp; Results'!$L$35:$GC$35, 0)), ""))</f>
        <v/>
      </c>
      <c r="AD24" s="2"/>
      <c r="AE24" s="35" t="str">
        <f>IF($B24="", "", IFERROR(INDEX('Fixtures, Predictions &amp; Results'!$L$7:$GC$21, MATCH(AE$70, 'Fixtures, Predictions &amp; Results'!$B$7:$B$21, 0), MATCH(CONCATENATE($B24, " - ", AE$72), 'Fixtures, Predictions &amp; Results'!$L$35:$GC$35, 0)), ""))</f>
        <v/>
      </c>
      <c r="AF24" s="36" t="str">
        <f>IF($B24="", "", IFERROR(INDEX('Fixtures, Predictions &amp; Results'!$L$7:$GC$21, MATCH(AF$70, 'Fixtures, Predictions &amp; Results'!$B$7:$B$21, 0), MATCH(CONCATENATE($B24, " - ", AF$72), 'Fixtures, Predictions &amp; Results'!$L$35:$GC$35, 0)), ""))</f>
        <v/>
      </c>
      <c r="AG24" s="2"/>
      <c r="AH24" s="35" t="str">
        <f>IF($B24="", "", IFERROR(INDEX('Fixtures, Predictions &amp; Results'!$L$7:$GC$21, MATCH(AH$70, 'Fixtures, Predictions &amp; Results'!$B$7:$B$21, 0), MATCH(CONCATENATE($B24, " - ", AH$72), 'Fixtures, Predictions &amp; Results'!$L$35:$GC$35, 0)), ""))</f>
        <v/>
      </c>
      <c r="AI24" s="36" t="str">
        <f>IF($B24="", "", IFERROR(INDEX('Fixtures, Predictions &amp; Results'!$L$7:$GC$21, MATCH(AI$70, 'Fixtures, Predictions &amp; Results'!$B$7:$B$21, 0), MATCH(CONCATENATE($B24, " - ", AI$72), 'Fixtures, Predictions &amp; Results'!$L$35:$GC$35, 0)), ""))</f>
        <v/>
      </c>
      <c r="AJ24" s="2"/>
      <c r="AK24" s="35" t="str">
        <f>IF($B24="", "", IFERROR(INDEX('Fixtures, Predictions &amp; Results'!$L$7:$GC$21, MATCH(AK$70, 'Fixtures, Predictions &amp; Results'!$B$7:$B$21, 0), MATCH(CONCATENATE($B24, " - ", AK$72), 'Fixtures, Predictions &amp; Results'!$L$35:$GC$35, 0)), ""))</f>
        <v/>
      </c>
      <c r="AL24" s="36" t="str">
        <f>IF($B24="", "", IFERROR(INDEX('Fixtures, Predictions &amp; Results'!$L$7:$GC$21, MATCH(AL$70, 'Fixtures, Predictions &amp; Results'!$B$7:$B$21, 0), MATCH(CONCATENATE($B24, " - ", AL$72), 'Fixtures, Predictions &amp; Results'!$L$35:$GC$35, 0)), ""))</f>
        <v/>
      </c>
      <c r="AM24" s="2"/>
      <c r="AN24" s="35" t="str">
        <f>IF($B24="", "", IFERROR(INDEX('Fixtures, Predictions &amp; Results'!$L$7:$GC$21, MATCH(AN$70, 'Fixtures, Predictions &amp; Results'!$B$7:$B$21, 0), MATCH(CONCATENATE($B24, " - ", AN$72), 'Fixtures, Predictions &amp; Results'!$L$35:$GC$35, 0)), ""))</f>
        <v/>
      </c>
      <c r="AO24" s="36" t="str">
        <f>IF($B24="", "", IFERROR(INDEX('Fixtures, Predictions &amp; Results'!$L$7:$GC$21, MATCH(AO$70, 'Fixtures, Predictions &amp; Results'!$B$7:$B$21, 0), MATCH(CONCATENATE($B24, " - ", AO$72), 'Fixtures, Predictions &amp; Results'!$L$35:$GC$35, 0)), ""))</f>
        <v/>
      </c>
      <c r="AP24" s="2"/>
      <c r="AQ24" s="35" t="str">
        <f>IF($B24="", "", IFERROR(INDEX('Fixtures, Predictions &amp; Results'!$L$7:$GC$21, MATCH(AQ$70, 'Fixtures, Predictions &amp; Results'!$B$7:$B$21, 0), MATCH(CONCATENATE($B24, " - ", AQ$72), 'Fixtures, Predictions &amp; Results'!$L$35:$GC$35, 0)), ""))</f>
        <v/>
      </c>
      <c r="AR24" s="36" t="str">
        <f>IF($B24="", "", IFERROR(INDEX('Fixtures, Predictions &amp; Results'!$L$7:$GC$21, MATCH(AR$70, 'Fixtures, Predictions &amp; Results'!$B$7:$B$21, 0), MATCH(CONCATENATE($B24, " - ", AR$72), 'Fixtures, Predictions &amp; Results'!$L$35:$GC$35, 0)), ""))</f>
        <v/>
      </c>
      <c r="AS24" s="2"/>
      <c r="AT24" s="35" t="str">
        <f>IF($B24="", "", IFERROR(INDEX('Fixtures, Predictions &amp; Results'!$L$7:$GC$21, MATCH(AT$70, 'Fixtures, Predictions &amp; Results'!$B$7:$B$21, 0), MATCH(CONCATENATE($B24, " - ", AT$72), 'Fixtures, Predictions &amp; Results'!$L$35:$GC$35, 0)), ""))</f>
        <v/>
      </c>
      <c r="AU24" s="36" t="str">
        <f>IF($B24="", "", IFERROR(INDEX('Fixtures, Predictions &amp; Results'!$L$7:$GC$21, MATCH(AU$70, 'Fixtures, Predictions &amp; Results'!$B$7:$B$21, 0), MATCH(CONCATENATE($B24, " - ", AU$72), 'Fixtures, Predictions &amp; Results'!$L$35:$GC$35, 0)), ""))</f>
        <v/>
      </c>
      <c r="AV24" s="2"/>
      <c r="BA24" s="66" t="str">
        <f t="shared" si="36"/>
        <v/>
      </c>
      <c r="BB24" s="67" t="str">
        <f t="shared" si="37"/>
        <v/>
      </c>
      <c r="BD24" s="66" t="str">
        <f t="shared" si="38"/>
        <v/>
      </c>
      <c r="BE24" s="67" t="str">
        <f t="shared" si="39"/>
        <v/>
      </c>
      <c r="BG24" s="66" t="str">
        <f t="shared" si="40"/>
        <v/>
      </c>
      <c r="BH24" s="67" t="str">
        <f t="shared" si="41"/>
        <v/>
      </c>
      <c r="BJ24" s="66" t="str">
        <f t="shared" si="42"/>
        <v/>
      </c>
      <c r="BK24" s="67" t="str">
        <f t="shared" si="43"/>
        <v/>
      </c>
      <c r="BM24" s="66" t="str">
        <f t="shared" si="44"/>
        <v/>
      </c>
      <c r="BN24" s="67" t="str">
        <f t="shared" si="45"/>
        <v/>
      </c>
      <c r="BP24" s="66" t="str">
        <f t="shared" si="46"/>
        <v/>
      </c>
      <c r="BQ24" s="67" t="str">
        <f t="shared" si="47"/>
        <v/>
      </c>
      <c r="BS24" s="66" t="str">
        <f t="shared" si="48"/>
        <v/>
      </c>
      <c r="BT24" s="67" t="str">
        <f t="shared" si="49"/>
        <v/>
      </c>
      <c r="BV24" s="66" t="str">
        <f t="shared" si="50"/>
        <v/>
      </c>
      <c r="BW24" s="67" t="str">
        <f t="shared" si="51"/>
        <v/>
      </c>
      <c r="BY24" s="66" t="str">
        <f t="shared" si="52"/>
        <v/>
      </c>
      <c r="BZ24" s="67" t="str">
        <f t="shared" si="53"/>
        <v/>
      </c>
      <c r="CB24" s="66" t="str">
        <f t="shared" si="54"/>
        <v/>
      </c>
      <c r="CC24" s="67" t="str">
        <f t="shared" si="55"/>
        <v/>
      </c>
      <c r="CE24" s="66" t="str">
        <f t="shared" si="56"/>
        <v/>
      </c>
      <c r="CF24" s="67" t="str">
        <f t="shared" si="57"/>
        <v/>
      </c>
      <c r="CH24" s="66" t="str">
        <f t="shared" si="58"/>
        <v/>
      </c>
      <c r="CI24" s="67" t="str">
        <f t="shared" si="59"/>
        <v/>
      </c>
      <c r="CK24" s="66" t="str">
        <f t="shared" si="60"/>
        <v/>
      </c>
      <c r="CL24" s="67" t="str">
        <f t="shared" si="61"/>
        <v/>
      </c>
      <c r="CN24" s="66" t="str">
        <f t="shared" si="62"/>
        <v/>
      </c>
      <c r="CO24" s="67" t="str">
        <f t="shared" si="63"/>
        <v/>
      </c>
      <c r="CQ24" s="66" t="str">
        <f t="shared" si="64"/>
        <v/>
      </c>
      <c r="CR24" s="67" t="str">
        <f t="shared" si="65"/>
        <v/>
      </c>
      <c r="CT24" s="66" t="str">
        <f t="shared" si="87"/>
        <v/>
      </c>
      <c r="CU24" s="9" t="str">
        <f t="shared" si="87"/>
        <v/>
      </c>
      <c r="CV24" s="9" t="str">
        <f t="shared" si="87"/>
        <v/>
      </c>
      <c r="CW24" s="9" t="str">
        <f t="shared" si="87"/>
        <v/>
      </c>
      <c r="CX24" s="9" t="str">
        <f t="shared" si="87"/>
        <v/>
      </c>
      <c r="CY24" s="9" t="str">
        <f t="shared" si="87"/>
        <v/>
      </c>
      <c r="CZ24" s="9" t="str">
        <f t="shared" si="87"/>
        <v/>
      </c>
      <c r="DA24" s="9" t="str">
        <f t="shared" si="87"/>
        <v/>
      </c>
      <c r="DB24" s="9" t="str">
        <f t="shared" si="87"/>
        <v/>
      </c>
      <c r="DC24" s="9" t="str">
        <f t="shared" si="87"/>
        <v/>
      </c>
      <c r="DD24" s="9" t="str">
        <f t="shared" si="87"/>
        <v/>
      </c>
      <c r="DE24" s="9" t="str">
        <f t="shared" si="87"/>
        <v/>
      </c>
      <c r="DF24" s="9" t="str">
        <f t="shared" si="87"/>
        <v/>
      </c>
      <c r="DG24" s="9" t="str">
        <f t="shared" si="87"/>
        <v/>
      </c>
      <c r="DH24" s="67" t="str">
        <f t="shared" si="87"/>
        <v/>
      </c>
      <c r="DJ24" s="66" t="str">
        <f t="shared" si="86"/>
        <v/>
      </c>
      <c r="DK24" s="9" t="str">
        <f t="shared" ref="DK24:DK65" si="88">IF(CU24="", "", SUMIF($BA$70:$CR$70, DK$7, $BA24:$CR24))</f>
        <v/>
      </c>
      <c r="DL24" s="9" t="str">
        <f t="shared" ref="DL24:DL65" si="89">IF(CV24="", "", SUMIF($BA$70:$CR$70, DL$7, $BA24:$CR24))</f>
        <v/>
      </c>
      <c r="DM24" s="9" t="str">
        <f t="shared" ref="DM24:DM65" si="90">IF(CW24="", "", SUMIF($BA$70:$CR$70, DM$7, $BA24:$CR24))</f>
        <v/>
      </c>
      <c r="DN24" s="9" t="str">
        <f t="shared" ref="DN24:DN65" si="91">IF(CX24="", "", SUMIF($BA$70:$CR$70, DN$7, $BA24:$CR24))</f>
        <v/>
      </c>
      <c r="DO24" s="9" t="str">
        <f t="shared" ref="DO24:DO65" si="92">IF(CY24="", "", SUMIF($BA$70:$CR$70, DO$7, $BA24:$CR24))</f>
        <v/>
      </c>
      <c r="DP24" s="9" t="str">
        <f t="shared" ref="DP24:DP65" si="93">IF(CZ24="", "", SUMIF($BA$70:$CR$70, DP$7, $BA24:$CR24))</f>
        <v/>
      </c>
      <c r="DQ24" s="9" t="str">
        <f t="shared" ref="DQ24:DQ65" si="94">IF(DA24="", "", SUMIF($BA$70:$CR$70, DQ$7, $BA24:$CR24))</f>
        <v/>
      </c>
      <c r="DR24" s="9" t="str">
        <f t="shared" ref="DR24:DR65" si="95">IF(DB24="", "", SUMIF($BA$70:$CR$70, DR$7, $BA24:$CR24))</f>
        <v/>
      </c>
      <c r="DS24" s="9" t="str">
        <f t="shared" ref="DS24:DS65" si="96">IF(DC24="", "", SUMIF($BA$70:$CR$70, DS$7, $BA24:$CR24))</f>
        <v/>
      </c>
      <c r="DT24" s="9" t="str">
        <f t="shared" ref="DT24:DT65" si="97">IF(DD24="", "", SUMIF($BA$70:$CR$70, DT$7, $BA24:$CR24))</f>
        <v/>
      </c>
      <c r="DU24" s="9" t="str">
        <f t="shared" ref="DU24:DU65" si="98">IF(DE24="", "", SUMIF($BA$70:$CR$70, DU$7, $BA24:$CR24))</f>
        <v/>
      </c>
      <c r="DV24" s="9" t="str">
        <f t="shared" ref="DV24:DV65" si="99">IF(DF24="", "", SUMIF($BA$70:$CR$70, DV$7, $BA24:$CR24))</f>
        <v/>
      </c>
      <c r="DW24" s="9" t="str">
        <f t="shared" ref="DW24:DW65" si="100">IF(DG24="", "", SUMIF($BA$70:$CR$70, DW$7, $BA24:$CR24))</f>
        <v/>
      </c>
      <c r="DX24" s="67" t="str">
        <f t="shared" ref="DX24:DX65" si="101">IF(DH24="", "", SUMIF($BA$70:$CR$70, DX$7, $BA24:$CR24))</f>
        <v/>
      </c>
      <c r="DZ24" s="66" t="str">
        <f t="shared" si="66"/>
        <v/>
      </c>
      <c r="EA24" s="9" t="str">
        <f t="shared" si="21"/>
        <v/>
      </c>
      <c r="EB24" s="9" t="str">
        <f t="shared" si="22"/>
        <v/>
      </c>
      <c r="EC24" s="9" t="str">
        <f t="shared" si="23"/>
        <v/>
      </c>
      <c r="ED24" s="9" t="str">
        <f t="shared" si="24"/>
        <v/>
      </c>
      <c r="EE24" s="9" t="str">
        <f t="shared" si="25"/>
        <v/>
      </c>
      <c r="EF24" s="9" t="str">
        <f t="shared" si="26"/>
        <v/>
      </c>
      <c r="EG24" s="9" t="str">
        <f t="shared" si="27"/>
        <v/>
      </c>
      <c r="EH24" s="9" t="str">
        <f t="shared" si="28"/>
        <v/>
      </c>
      <c r="EI24" s="9" t="str">
        <f t="shared" si="29"/>
        <v/>
      </c>
      <c r="EJ24" s="9" t="str">
        <f t="shared" si="30"/>
        <v/>
      </c>
      <c r="EK24" s="9" t="str">
        <f t="shared" si="31"/>
        <v/>
      </c>
      <c r="EL24" s="9" t="str">
        <f t="shared" si="32"/>
        <v/>
      </c>
      <c r="EM24" s="9" t="str">
        <f t="shared" si="33"/>
        <v/>
      </c>
      <c r="EN24" s="67" t="str">
        <f t="shared" si="34"/>
        <v/>
      </c>
      <c r="EP24" s="66" t="str">
        <f>IF(DJ24="", "", IF(DZ24=DZ$3, 'Intro &amp; Setup'!$H$26, 0)+IF(DZ24=0, 'Intro &amp; Setup'!$H$27, 0))</f>
        <v/>
      </c>
      <c r="EQ24" s="9" t="str">
        <f>IF(DK24="", "", IF(EA24=EA$3, 'Intro &amp; Setup'!$H$26, 0)+IF(EA24=0, 'Intro &amp; Setup'!$H$27, 0))</f>
        <v/>
      </c>
      <c r="ER24" s="9" t="str">
        <f>IF(DL24="", "", IF(EB24=EB$3, 'Intro &amp; Setup'!$H$26, 0)+IF(EB24=0, 'Intro &amp; Setup'!$H$27, 0))</f>
        <v/>
      </c>
      <c r="ES24" s="9" t="str">
        <f>IF(DM24="", "", IF(EC24=EC$3, 'Intro &amp; Setup'!$H$26, 0)+IF(EC24=0, 'Intro &amp; Setup'!$H$27, 0))</f>
        <v/>
      </c>
      <c r="ET24" s="9" t="str">
        <f>IF(DN24="", "", IF(ED24=ED$3, 'Intro &amp; Setup'!$H$26, 0)+IF(ED24=0, 'Intro &amp; Setup'!$H$27, 0))</f>
        <v/>
      </c>
      <c r="EU24" s="9" t="str">
        <f>IF(DO24="", "", IF(EE24=EE$3, 'Intro &amp; Setup'!$H$26, 0)+IF(EE24=0, 'Intro &amp; Setup'!$H$27, 0))</f>
        <v/>
      </c>
      <c r="EV24" s="9" t="str">
        <f>IF(DP24="", "", IF(EF24=EF$3, 'Intro &amp; Setup'!$H$26, 0)+IF(EF24=0, 'Intro &amp; Setup'!$H$27, 0))</f>
        <v/>
      </c>
      <c r="EW24" s="9" t="str">
        <f>IF(DQ24="", "", IF(EG24=EG$3, 'Intro &amp; Setup'!$H$26, 0)+IF(EG24=0, 'Intro &amp; Setup'!$H$27, 0))</f>
        <v/>
      </c>
      <c r="EX24" s="9" t="str">
        <f>IF(DR24="", "", IF(EH24=EH$3, 'Intro &amp; Setup'!$H$26, 0)+IF(EH24=0, 'Intro &amp; Setup'!$H$27, 0))</f>
        <v/>
      </c>
      <c r="EY24" s="9" t="str">
        <f>IF(DS24="", "", IF(EI24=EI$3, 'Intro &amp; Setup'!$H$26, 0)+IF(EI24=0, 'Intro &amp; Setup'!$H$27, 0))</f>
        <v/>
      </c>
      <c r="EZ24" s="9" t="str">
        <f>IF(DT24="", "", IF(EJ24=EJ$3, 'Intro &amp; Setup'!$H$26, 0)+IF(EJ24=0, 'Intro &amp; Setup'!$H$27, 0))</f>
        <v/>
      </c>
      <c r="FA24" s="9" t="str">
        <f>IF(DU24="", "", IF(EK24=EK$3, 'Intro &amp; Setup'!$H$26, 0)+IF(EK24=0, 'Intro &amp; Setup'!$H$27, 0))</f>
        <v/>
      </c>
      <c r="FB24" s="9" t="str">
        <f>IF(DV24="", "", IF(EL24=EL$3, 'Intro &amp; Setup'!$H$26, 0)+IF(EL24=0, 'Intro &amp; Setup'!$H$27, 0))</f>
        <v/>
      </c>
      <c r="FC24" s="9" t="str">
        <f>IF(DW24="", "", IF(EM24=EM$3, 'Intro &amp; Setup'!$H$26, 0)+IF(EM24=0, 'Intro &amp; Setup'!$H$27, 0))</f>
        <v/>
      </c>
      <c r="FD24" s="67" t="str">
        <f>IF(DX24="", "", IF(EN24=EN$3, 'Intro &amp; Setup'!$H$26, 0)+IF(EN24=0, 'Intro &amp; Setup'!$H$27, 0))</f>
        <v/>
      </c>
      <c r="FF24" s="66" t="str">
        <f>IF(CT24="", "", IF(AND(CT24=$CR$5, CT24=CT$5), 'Intro &amp; Setup'!$H$29+'Intro &amp; Setup'!$H$30, IF(CT24=CT$5, 'Intro &amp; Setup'!$H$29, "")))</f>
        <v/>
      </c>
      <c r="FG24" s="9" t="str">
        <f>IF(CU24="", "", IF(AND(CU24=$CR$5, CU24=CU$5), 'Intro &amp; Setup'!$H$29+'Intro &amp; Setup'!$H$30, IF(CU24=CU$5, 'Intro &amp; Setup'!$H$29, "")))</f>
        <v/>
      </c>
      <c r="FH24" s="9" t="str">
        <f>IF(CV24="", "", IF(AND(CV24=$CR$5, CV24=CV$5), 'Intro &amp; Setup'!$H$29+'Intro &amp; Setup'!$H$30, IF(CV24=CV$5, 'Intro &amp; Setup'!$H$29, "")))</f>
        <v/>
      </c>
      <c r="FI24" s="9" t="str">
        <f>IF(CW24="", "", IF(AND(CW24=$CR$5, CW24=CW$5), 'Intro &amp; Setup'!$H$29+'Intro &amp; Setup'!$H$30, IF(CW24=CW$5, 'Intro &amp; Setup'!$H$29, "")))</f>
        <v/>
      </c>
      <c r="FJ24" s="9" t="str">
        <f>IF(CX24="", "", IF(AND(CX24=$CR$5, CX24=CX$5), 'Intro &amp; Setup'!$H$29+'Intro &amp; Setup'!$H$30, IF(CX24=CX$5, 'Intro &amp; Setup'!$H$29, "")))</f>
        <v/>
      </c>
      <c r="FK24" s="9" t="str">
        <f>IF(CY24="", "", IF(AND(CY24=$CR$5, CY24=CY$5), 'Intro &amp; Setup'!$H$29+'Intro &amp; Setup'!$H$30, IF(CY24=CY$5, 'Intro &amp; Setup'!$H$29, "")))</f>
        <v/>
      </c>
      <c r="FL24" s="9" t="str">
        <f>IF(CZ24="", "", IF(AND(CZ24=$CR$5, CZ24=CZ$5), 'Intro &amp; Setup'!$H$29+'Intro &amp; Setup'!$H$30, IF(CZ24=CZ$5, 'Intro &amp; Setup'!$H$29, "")))</f>
        <v/>
      </c>
      <c r="FM24" s="9" t="str">
        <f>IF(DA24="", "", IF(AND(DA24=$CR$5, DA24=DA$5), 'Intro &amp; Setup'!$H$29+'Intro &amp; Setup'!$H$30, IF(DA24=DA$5, 'Intro &amp; Setup'!$H$29, "")))</f>
        <v/>
      </c>
      <c r="FN24" s="9" t="str">
        <f>IF(DB24="", "", IF(AND(DB24=$CR$5, DB24=DB$5), 'Intro &amp; Setup'!$H$29+'Intro &amp; Setup'!$H$30, IF(DB24=DB$5, 'Intro &amp; Setup'!$H$29, "")))</f>
        <v/>
      </c>
      <c r="FO24" s="9" t="str">
        <f>IF(DC24="", "", IF(AND(DC24=$CR$5, DC24=DC$5), 'Intro &amp; Setup'!$H$29+'Intro &amp; Setup'!$H$30, IF(DC24=DC$5, 'Intro &amp; Setup'!$H$29, "")))</f>
        <v/>
      </c>
      <c r="FP24" s="9" t="str">
        <f>IF(DD24="", "", IF(AND(DD24=$CR$5, DD24=DD$5), 'Intro &amp; Setup'!$H$29+'Intro &amp; Setup'!$H$30, IF(DD24=DD$5, 'Intro &amp; Setup'!$H$29, "")))</f>
        <v/>
      </c>
      <c r="FQ24" s="9" t="str">
        <f>IF(DE24="", "", IF(AND(DE24=$CR$5, DE24=DE$5), 'Intro &amp; Setup'!$H$29+'Intro &amp; Setup'!$H$30, IF(DE24=DE$5, 'Intro &amp; Setup'!$H$29, "")))</f>
        <v/>
      </c>
      <c r="FR24" s="9" t="str">
        <f>IF(DF24="", "", IF(AND(DF24=$CR$5, DF24=DF$5), 'Intro &amp; Setup'!$H$29+'Intro &amp; Setup'!$H$30, IF(DF24=DF$5, 'Intro &amp; Setup'!$H$29, "")))</f>
        <v/>
      </c>
      <c r="FS24" s="9" t="str">
        <f>IF(DG24="", "", IF(AND(DG24=$CR$5, DG24=DG$5), 'Intro &amp; Setup'!$H$29+'Intro &amp; Setup'!$H$30, IF(DG24=DG$5, 'Intro &amp; Setup'!$H$29, "")))</f>
        <v/>
      </c>
      <c r="FT24" s="67" t="str">
        <f>IF(DH24="", "", IF(AND(DH24=$CR$5, DH24=DH$5), 'Intro &amp; Setup'!$H$29+'Intro &amp; Setup'!$H$30, IF(DH24=DH$5, 'Intro &amp; Setup'!$H$29, "")))</f>
        <v/>
      </c>
      <c r="FV24" s="68" t="str">
        <f t="shared" si="67"/>
        <v/>
      </c>
      <c r="FW24" s="1" t="str">
        <f t="shared" si="68"/>
        <v/>
      </c>
      <c r="FX24" s="1" t="str">
        <f t="shared" si="69"/>
        <v/>
      </c>
      <c r="FY24" s="1" t="str">
        <f t="shared" si="70"/>
        <v/>
      </c>
      <c r="FZ24" s="69" t="str">
        <f t="shared" si="71"/>
        <v/>
      </c>
      <c r="GB24" s="68" t="str">
        <f>IF(COUNTIF($DJ24:$DL24, "")&gt;0, "", IF($B24="", "", IF(FV24=FV$3, 'Intro &amp; Setup'!$H$32, 0)))</f>
        <v/>
      </c>
      <c r="GC24" s="1" t="str">
        <f>IF(COUNTIF($DM24:$DO24, "")&gt;0, "", IF($B24="", "", IF(FW24=FW$3, 'Intro &amp; Setup'!$H$32, 0)))</f>
        <v/>
      </c>
      <c r="GD24" s="1" t="str">
        <f>IF(COUNTIF($DP24:$DR24, "")&gt;0, "", IF($B24="", "", IF(FX24=FX$3, 'Intro &amp; Setup'!$H$32, 0)))</f>
        <v/>
      </c>
      <c r="GE24" s="1" t="str">
        <f>IF(COUNTIF($DS24:$DU24, "")&gt;0, "", IF($B24="", "", IF(FY24=FY$3, 'Intro &amp; Setup'!$H$32, 0)))</f>
        <v/>
      </c>
      <c r="GF24" s="69" t="str">
        <f>IF(COUNTIF($DV24:$DX24, "")&gt;0, "", IF($B24="", "", IF(FZ24=FZ$3, 'Intro &amp; Setup'!$H$32, 0)))</f>
        <v/>
      </c>
      <c r="GH24" s="66" t="str">
        <f t="shared" si="72"/>
        <v/>
      </c>
      <c r="GI24" s="9" t="str">
        <f t="shared" si="73"/>
        <v/>
      </c>
      <c r="GJ24" s="9" t="str">
        <f t="shared" si="74"/>
        <v/>
      </c>
      <c r="GK24" s="67" t="str">
        <f t="shared" si="75"/>
        <v/>
      </c>
      <c r="GM24" s="6" t="str">
        <f t="shared" si="35"/>
        <v/>
      </c>
      <c r="GO24" s="6" t="str">
        <f>IF($GM24="", "", COUNTIF($GM$8:$GM$65, "&lt;"&amp;$GM24)+1+COUNTIF($GM$8:$GM24, $GM24)-1)</f>
        <v/>
      </c>
      <c r="GQ24" s="6" t="str">
        <f t="shared" si="76"/>
        <v/>
      </c>
      <c r="GR24" s="6" t="str">
        <f>IF(GQ24="", "", COUNTIF(GQ$8:GQ$65, "&lt;"&amp;GQ24)+1+COUNTIF(GQ$8:GQ24, GQ24)-1)</f>
        <v/>
      </c>
      <c r="GS24" s="6"/>
      <c r="GU24" s="6" t="str">
        <f t="shared" si="77"/>
        <v/>
      </c>
      <c r="GV24" s="6" t="str">
        <f>IF(GU24="", "", COUNTIF(GU$8:GU$65, "&lt;"&amp;GU24)+1+COUNTIF(GU$8:GU24, GU24)-1)</f>
        <v/>
      </c>
      <c r="GY24" s="6" t="str">
        <f t="shared" si="78"/>
        <v/>
      </c>
      <c r="GZ24" s="6" t="str">
        <f>IF(GY24="", "", COUNTIF(GY$8:GY$65, "&lt;"&amp;GY24)+1+COUNTIF(GY$8:GY24, GY24)-1)</f>
        <v/>
      </c>
      <c r="HA24" s="6"/>
      <c r="HC24" s="6" t="str">
        <f t="shared" si="79"/>
        <v/>
      </c>
      <c r="HD24" s="6" t="str">
        <f>IF(HC24="", "", COUNTIF(HC$8:HC$65, "&lt;"&amp;HC24)+1+COUNTIF(HC$8:HC24, HC24)-1)</f>
        <v/>
      </c>
      <c r="HG24" s="6" t="str">
        <f t="shared" si="80"/>
        <v/>
      </c>
      <c r="HH24" s="6" t="str">
        <f>IF(HG24="", "", COUNTIF(HG$8:HG$65, "&lt;"&amp;HG24)+1+COUNTIF(HG$8:HG24, HG24)-1)</f>
        <v/>
      </c>
      <c r="HI24" s="6"/>
      <c r="HK24" s="6" t="str">
        <f t="shared" si="81"/>
        <v/>
      </c>
      <c r="HL24" s="6" t="str">
        <f>IF(HK24="", "", COUNTIF(HK$8:HK$65, "&lt;"&amp;HK24)+1+COUNTIF(HK$8:HK24, HK24)-1)</f>
        <v/>
      </c>
      <c r="HO24" s="6" t="str">
        <f t="shared" si="82"/>
        <v/>
      </c>
      <c r="HP24" s="6" t="str">
        <f>IF(HO24="", "", COUNTIF(HO$8:HO$65, "&lt;"&amp;HO24)+1+COUNTIF(HO$8:HO24, HO24)-1)</f>
        <v/>
      </c>
      <c r="HQ24" s="6"/>
      <c r="HS24" s="6" t="str">
        <f t="shared" si="83"/>
        <v/>
      </c>
      <c r="HT24" s="6" t="str">
        <f>IF(HS24="", "", COUNTIF(HS$8:HS$65, "&lt;"&amp;HS24)+1+COUNTIF(HS$8:HS24, HS24)-1)</f>
        <v/>
      </c>
      <c r="HW24" s="6" t="str">
        <f t="shared" si="84"/>
        <v/>
      </c>
      <c r="HX24" s="6" t="str">
        <f>IF(HW24="", "", COUNTIF(HW$8:HW$65, "&lt;"&amp;HW24)+1+COUNTIF(HW$8:HW24, HW24)-1)</f>
        <v/>
      </c>
      <c r="HY24" s="6"/>
      <c r="IA24" s="6" t="str">
        <f t="shared" si="85"/>
        <v/>
      </c>
      <c r="IB24" s="6" t="str">
        <f>IF(IA24="", "", COUNTIF(IA$8:IA$65, "&lt;"&amp;IA24)+1+COUNTIF(IA$8:IA24, IA24)-1)</f>
        <v/>
      </c>
    </row>
    <row r="25" spans="1:236" x14ac:dyDescent="0.25">
      <c r="A25" s="2"/>
      <c r="B25" s="19" t="str">
        <f>IF('Intro &amp; Setup'!$BV19="", "", 'Intro &amp; Setup'!$BV19)</f>
        <v/>
      </c>
      <c r="C25" s="2"/>
      <c r="D25" s="35" t="str">
        <f>IF($B25="", "", IFERROR(INDEX('Fixtures, Predictions &amp; Results'!$L$7:$GC$21, MATCH(D$70, 'Fixtures, Predictions &amp; Results'!$B$7:$B$21, 0), MATCH(CONCATENATE($B25, " - ", D$72), 'Fixtures, Predictions &amp; Results'!$L$35:$GC$35, 0)), ""))</f>
        <v/>
      </c>
      <c r="E25" s="36" t="str">
        <f>IF($B25="", "", IFERROR(INDEX('Fixtures, Predictions &amp; Results'!$L$7:$GC$21, MATCH(E$70, 'Fixtures, Predictions &amp; Results'!$B$7:$B$21, 0), MATCH(CONCATENATE($B25, " - ", E$72), 'Fixtures, Predictions &amp; Results'!$L$35:$GC$35, 0)), ""))</f>
        <v/>
      </c>
      <c r="F25" s="2"/>
      <c r="G25" s="35" t="str">
        <f>IF($B25="", "", IFERROR(INDEX('Fixtures, Predictions &amp; Results'!$L$7:$GC$21, MATCH(G$70, 'Fixtures, Predictions &amp; Results'!$B$7:$B$21, 0), MATCH(CONCATENATE($B25, " - ", G$72), 'Fixtures, Predictions &amp; Results'!$L$35:$GC$35, 0)), ""))</f>
        <v/>
      </c>
      <c r="H25" s="36" t="str">
        <f>IF($B25="", "", IFERROR(INDEX('Fixtures, Predictions &amp; Results'!$L$7:$GC$21, MATCH(H$70, 'Fixtures, Predictions &amp; Results'!$B$7:$B$21, 0), MATCH(CONCATENATE($B25, " - ", H$72), 'Fixtures, Predictions &amp; Results'!$L$35:$GC$35, 0)), ""))</f>
        <v/>
      </c>
      <c r="I25" s="2"/>
      <c r="J25" s="35" t="str">
        <f>IF($B25="", "", IFERROR(INDEX('Fixtures, Predictions &amp; Results'!$L$7:$GC$21, MATCH(J$70, 'Fixtures, Predictions &amp; Results'!$B$7:$B$21, 0), MATCH(CONCATENATE($B25, " - ", J$72), 'Fixtures, Predictions &amp; Results'!$L$35:$GC$35, 0)), ""))</f>
        <v/>
      </c>
      <c r="K25" s="36" t="str">
        <f>IF($B25="", "", IFERROR(INDEX('Fixtures, Predictions &amp; Results'!$L$7:$GC$21, MATCH(K$70, 'Fixtures, Predictions &amp; Results'!$B$7:$B$21, 0), MATCH(CONCATENATE($B25, " - ", K$72), 'Fixtures, Predictions &amp; Results'!$L$35:$GC$35, 0)), ""))</f>
        <v/>
      </c>
      <c r="L25" s="2"/>
      <c r="M25" s="35" t="str">
        <f>IF($B25="", "", IFERROR(INDEX('Fixtures, Predictions &amp; Results'!$L$7:$GC$21, MATCH(M$70, 'Fixtures, Predictions &amp; Results'!$B$7:$B$21, 0), MATCH(CONCATENATE($B25, " - ", M$72), 'Fixtures, Predictions &amp; Results'!$L$35:$GC$35, 0)), ""))</f>
        <v/>
      </c>
      <c r="N25" s="36" t="str">
        <f>IF($B25="", "", IFERROR(INDEX('Fixtures, Predictions &amp; Results'!$L$7:$GC$21, MATCH(N$70, 'Fixtures, Predictions &amp; Results'!$B$7:$B$21, 0), MATCH(CONCATENATE($B25, " - ", N$72), 'Fixtures, Predictions &amp; Results'!$L$35:$GC$35, 0)), ""))</f>
        <v/>
      </c>
      <c r="O25" s="2"/>
      <c r="P25" s="35" t="str">
        <f>IF($B25="", "", IFERROR(INDEX('Fixtures, Predictions &amp; Results'!$L$7:$GC$21, MATCH(P$70, 'Fixtures, Predictions &amp; Results'!$B$7:$B$21, 0), MATCH(CONCATENATE($B25, " - ", P$72), 'Fixtures, Predictions &amp; Results'!$L$35:$GC$35, 0)), ""))</f>
        <v/>
      </c>
      <c r="Q25" s="36" t="str">
        <f>IF($B25="", "", IFERROR(INDEX('Fixtures, Predictions &amp; Results'!$L$7:$GC$21, MATCH(Q$70, 'Fixtures, Predictions &amp; Results'!$B$7:$B$21, 0), MATCH(CONCATENATE($B25, " - ", Q$72), 'Fixtures, Predictions &amp; Results'!$L$35:$GC$35, 0)), ""))</f>
        <v/>
      </c>
      <c r="R25" s="2"/>
      <c r="S25" s="35" t="str">
        <f>IF($B25="", "", IFERROR(INDEX('Fixtures, Predictions &amp; Results'!$L$7:$GC$21, MATCH(S$70, 'Fixtures, Predictions &amp; Results'!$B$7:$B$21, 0), MATCH(CONCATENATE($B25, " - ", S$72), 'Fixtures, Predictions &amp; Results'!$L$35:$GC$35, 0)), ""))</f>
        <v/>
      </c>
      <c r="T25" s="36" t="str">
        <f>IF($B25="", "", IFERROR(INDEX('Fixtures, Predictions &amp; Results'!$L$7:$GC$21, MATCH(T$70, 'Fixtures, Predictions &amp; Results'!$B$7:$B$21, 0), MATCH(CONCATENATE($B25, " - ", T$72), 'Fixtures, Predictions &amp; Results'!$L$35:$GC$35, 0)), ""))</f>
        <v/>
      </c>
      <c r="U25" s="2"/>
      <c r="V25" s="35" t="str">
        <f>IF($B25="", "", IFERROR(INDEX('Fixtures, Predictions &amp; Results'!$L$7:$GC$21, MATCH(V$70, 'Fixtures, Predictions &amp; Results'!$B$7:$B$21, 0), MATCH(CONCATENATE($B25, " - ", V$72), 'Fixtures, Predictions &amp; Results'!$L$35:$GC$35, 0)), ""))</f>
        <v/>
      </c>
      <c r="W25" s="36" t="str">
        <f>IF($B25="", "", IFERROR(INDEX('Fixtures, Predictions &amp; Results'!$L$7:$GC$21, MATCH(W$70, 'Fixtures, Predictions &amp; Results'!$B$7:$B$21, 0), MATCH(CONCATENATE($B25, " - ", W$72), 'Fixtures, Predictions &amp; Results'!$L$35:$GC$35, 0)), ""))</f>
        <v/>
      </c>
      <c r="X25" s="2"/>
      <c r="Y25" s="35" t="str">
        <f>IF($B25="", "", IFERROR(INDEX('Fixtures, Predictions &amp; Results'!$L$7:$GC$21, MATCH(Y$70, 'Fixtures, Predictions &amp; Results'!$B$7:$B$21, 0), MATCH(CONCATENATE($B25, " - ", Y$72), 'Fixtures, Predictions &amp; Results'!$L$35:$GC$35, 0)), ""))</f>
        <v/>
      </c>
      <c r="Z25" s="36" t="str">
        <f>IF($B25="", "", IFERROR(INDEX('Fixtures, Predictions &amp; Results'!$L$7:$GC$21, MATCH(Z$70, 'Fixtures, Predictions &amp; Results'!$B$7:$B$21, 0), MATCH(CONCATENATE($B25, " - ", Z$72), 'Fixtures, Predictions &amp; Results'!$L$35:$GC$35, 0)), ""))</f>
        <v/>
      </c>
      <c r="AA25" s="2"/>
      <c r="AB25" s="35" t="str">
        <f>IF($B25="", "", IFERROR(INDEX('Fixtures, Predictions &amp; Results'!$L$7:$GC$21, MATCH(AB$70, 'Fixtures, Predictions &amp; Results'!$B$7:$B$21, 0), MATCH(CONCATENATE($B25, " - ", AB$72), 'Fixtures, Predictions &amp; Results'!$L$35:$GC$35, 0)), ""))</f>
        <v/>
      </c>
      <c r="AC25" s="36" t="str">
        <f>IF($B25="", "", IFERROR(INDEX('Fixtures, Predictions &amp; Results'!$L$7:$GC$21, MATCH(AC$70, 'Fixtures, Predictions &amp; Results'!$B$7:$B$21, 0), MATCH(CONCATENATE($B25, " - ", AC$72), 'Fixtures, Predictions &amp; Results'!$L$35:$GC$35, 0)), ""))</f>
        <v/>
      </c>
      <c r="AD25" s="2"/>
      <c r="AE25" s="35" t="str">
        <f>IF($B25="", "", IFERROR(INDEX('Fixtures, Predictions &amp; Results'!$L$7:$GC$21, MATCH(AE$70, 'Fixtures, Predictions &amp; Results'!$B$7:$B$21, 0), MATCH(CONCATENATE($B25, " - ", AE$72), 'Fixtures, Predictions &amp; Results'!$L$35:$GC$35, 0)), ""))</f>
        <v/>
      </c>
      <c r="AF25" s="36" t="str">
        <f>IF($B25="", "", IFERROR(INDEX('Fixtures, Predictions &amp; Results'!$L$7:$GC$21, MATCH(AF$70, 'Fixtures, Predictions &amp; Results'!$B$7:$B$21, 0), MATCH(CONCATENATE($B25, " - ", AF$72), 'Fixtures, Predictions &amp; Results'!$L$35:$GC$35, 0)), ""))</f>
        <v/>
      </c>
      <c r="AG25" s="2"/>
      <c r="AH25" s="35" t="str">
        <f>IF($B25="", "", IFERROR(INDEX('Fixtures, Predictions &amp; Results'!$L$7:$GC$21, MATCH(AH$70, 'Fixtures, Predictions &amp; Results'!$B$7:$B$21, 0), MATCH(CONCATENATE($B25, " - ", AH$72), 'Fixtures, Predictions &amp; Results'!$L$35:$GC$35, 0)), ""))</f>
        <v/>
      </c>
      <c r="AI25" s="36" t="str">
        <f>IF($B25="", "", IFERROR(INDEX('Fixtures, Predictions &amp; Results'!$L$7:$GC$21, MATCH(AI$70, 'Fixtures, Predictions &amp; Results'!$B$7:$B$21, 0), MATCH(CONCATENATE($B25, " - ", AI$72), 'Fixtures, Predictions &amp; Results'!$L$35:$GC$35, 0)), ""))</f>
        <v/>
      </c>
      <c r="AJ25" s="2"/>
      <c r="AK25" s="35" t="str">
        <f>IF($B25="", "", IFERROR(INDEX('Fixtures, Predictions &amp; Results'!$L$7:$GC$21, MATCH(AK$70, 'Fixtures, Predictions &amp; Results'!$B$7:$B$21, 0), MATCH(CONCATENATE($B25, " - ", AK$72), 'Fixtures, Predictions &amp; Results'!$L$35:$GC$35, 0)), ""))</f>
        <v/>
      </c>
      <c r="AL25" s="36" t="str">
        <f>IF($B25="", "", IFERROR(INDEX('Fixtures, Predictions &amp; Results'!$L$7:$GC$21, MATCH(AL$70, 'Fixtures, Predictions &amp; Results'!$B$7:$B$21, 0), MATCH(CONCATENATE($B25, " - ", AL$72), 'Fixtures, Predictions &amp; Results'!$L$35:$GC$35, 0)), ""))</f>
        <v/>
      </c>
      <c r="AM25" s="2"/>
      <c r="AN25" s="35" t="str">
        <f>IF($B25="", "", IFERROR(INDEX('Fixtures, Predictions &amp; Results'!$L$7:$GC$21, MATCH(AN$70, 'Fixtures, Predictions &amp; Results'!$B$7:$B$21, 0), MATCH(CONCATENATE($B25, " - ", AN$72), 'Fixtures, Predictions &amp; Results'!$L$35:$GC$35, 0)), ""))</f>
        <v/>
      </c>
      <c r="AO25" s="36" t="str">
        <f>IF($B25="", "", IFERROR(INDEX('Fixtures, Predictions &amp; Results'!$L$7:$GC$21, MATCH(AO$70, 'Fixtures, Predictions &amp; Results'!$B$7:$B$21, 0), MATCH(CONCATENATE($B25, " - ", AO$72), 'Fixtures, Predictions &amp; Results'!$L$35:$GC$35, 0)), ""))</f>
        <v/>
      </c>
      <c r="AP25" s="2"/>
      <c r="AQ25" s="35" t="str">
        <f>IF($B25="", "", IFERROR(INDEX('Fixtures, Predictions &amp; Results'!$L$7:$GC$21, MATCH(AQ$70, 'Fixtures, Predictions &amp; Results'!$B$7:$B$21, 0), MATCH(CONCATENATE($B25, " - ", AQ$72), 'Fixtures, Predictions &amp; Results'!$L$35:$GC$35, 0)), ""))</f>
        <v/>
      </c>
      <c r="AR25" s="36" t="str">
        <f>IF($B25="", "", IFERROR(INDEX('Fixtures, Predictions &amp; Results'!$L$7:$GC$21, MATCH(AR$70, 'Fixtures, Predictions &amp; Results'!$B$7:$B$21, 0), MATCH(CONCATENATE($B25, " - ", AR$72), 'Fixtures, Predictions &amp; Results'!$L$35:$GC$35, 0)), ""))</f>
        <v/>
      </c>
      <c r="AS25" s="2"/>
      <c r="AT25" s="35" t="str">
        <f>IF($B25="", "", IFERROR(INDEX('Fixtures, Predictions &amp; Results'!$L$7:$GC$21, MATCH(AT$70, 'Fixtures, Predictions &amp; Results'!$B$7:$B$21, 0), MATCH(CONCATENATE($B25, " - ", AT$72), 'Fixtures, Predictions &amp; Results'!$L$35:$GC$35, 0)), ""))</f>
        <v/>
      </c>
      <c r="AU25" s="36" t="str">
        <f>IF($B25="", "", IFERROR(INDEX('Fixtures, Predictions &amp; Results'!$L$7:$GC$21, MATCH(AU$70, 'Fixtures, Predictions &amp; Results'!$B$7:$B$21, 0), MATCH(CONCATENATE($B25, " - ", AU$72), 'Fixtures, Predictions &amp; Results'!$L$35:$GC$35, 0)), ""))</f>
        <v/>
      </c>
      <c r="AV25" s="2"/>
      <c r="BA25" s="66" t="str">
        <f t="shared" si="36"/>
        <v/>
      </c>
      <c r="BB25" s="67" t="str">
        <f t="shared" si="37"/>
        <v/>
      </c>
      <c r="BD25" s="66" t="str">
        <f t="shared" si="38"/>
        <v/>
      </c>
      <c r="BE25" s="67" t="str">
        <f t="shared" si="39"/>
        <v/>
      </c>
      <c r="BG25" s="66" t="str">
        <f t="shared" si="40"/>
        <v/>
      </c>
      <c r="BH25" s="67" t="str">
        <f t="shared" si="41"/>
        <v/>
      </c>
      <c r="BJ25" s="66" t="str">
        <f t="shared" si="42"/>
        <v/>
      </c>
      <c r="BK25" s="67" t="str">
        <f t="shared" si="43"/>
        <v/>
      </c>
      <c r="BM25" s="66" t="str">
        <f t="shared" si="44"/>
        <v/>
      </c>
      <c r="BN25" s="67" t="str">
        <f t="shared" si="45"/>
        <v/>
      </c>
      <c r="BP25" s="66" t="str">
        <f t="shared" si="46"/>
        <v/>
      </c>
      <c r="BQ25" s="67" t="str">
        <f t="shared" si="47"/>
        <v/>
      </c>
      <c r="BS25" s="66" t="str">
        <f t="shared" si="48"/>
        <v/>
      </c>
      <c r="BT25" s="67" t="str">
        <f t="shared" si="49"/>
        <v/>
      </c>
      <c r="BV25" s="66" t="str">
        <f t="shared" si="50"/>
        <v/>
      </c>
      <c r="BW25" s="67" t="str">
        <f t="shared" si="51"/>
        <v/>
      </c>
      <c r="BY25" s="66" t="str">
        <f t="shared" si="52"/>
        <v/>
      </c>
      <c r="BZ25" s="67" t="str">
        <f t="shared" si="53"/>
        <v/>
      </c>
      <c r="CB25" s="66" t="str">
        <f t="shared" si="54"/>
        <v/>
      </c>
      <c r="CC25" s="67" t="str">
        <f t="shared" si="55"/>
        <v/>
      </c>
      <c r="CE25" s="66" t="str">
        <f t="shared" si="56"/>
        <v/>
      </c>
      <c r="CF25" s="67" t="str">
        <f t="shared" si="57"/>
        <v/>
      </c>
      <c r="CH25" s="66" t="str">
        <f t="shared" si="58"/>
        <v/>
      </c>
      <c r="CI25" s="67" t="str">
        <f t="shared" si="59"/>
        <v/>
      </c>
      <c r="CK25" s="66" t="str">
        <f t="shared" si="60"/>
        <v/>
      </c>
      <c r="CL25" s="67" t="str">
        <f t="shared" si="61"/>
        <v/>
      </c>
      <c r="CN25" s="66" t="str">
        <f t="shared" si="62"/>
        <v/>
      </c>
      <c r="CO25" s="67" t="str">
        <f t="shared" si="63"/>
        <v/>
      </c>
      <c r="CQ25" s="66" t="str">
        <f t="shared" si="64"/>
        <v/>
      </c>
      <c r="CR25" s="67" t="str">
        <f t="shared" si="65"/>
        <v/>
      </c>
      <c r="CT25" s="66" t="str">
        <f t="shared" si="87"/>
        <v/>
      </c>
      <c r="CU25" s="9" t="str">
        <f t="shared" si="87"/>
        <v/>
      </c>
      <c r="CV25" s="9" t="str">
        <f t="shared" si="87"/>
        <v/>
      </c>
      <c r="CW25" s="9" t="str">
        <f t="shared" si="87"/>
        <v/>
      </c>
      <c r="CX25" s="9" t="str">
        <f t="shared" si="87"/>
        <v/>
      </c>
      <c r="CY25" s="9" t="str">
        <f t="shared" si="87"/>
        <v/>
      </c>
      <c r="CZ25" s="9" t="str">
        <f t="shared" si="87"/>
        <v/>
      </c>
      <c r="DA25" s="9" t="str">
        <f t="shared" si="87"/>
        <v/>
      </c>
      <c r="DB25" s="9" t="str">
        <f t="shared" si="87"/>
        <v/>
      </c>
      <c r="DC25" s="9" t="str">
        <f t="shared" si="87"/>
        <v/>
      </c>
      <c r="DD25" s="9" t="str">
        <f t="shared" si="87"/>
        <v/>
      </c>
      <c r="DE25" s="9" t="str">
        <f t="shared" si="87"/>
        <v/>
      </c>
      <c r="DF25" s="9" t="str">
        <f t="shared" si="87"/>
        <v/>
      </c>
      <c r="DG25" s="9" t="str">
        <f t="shared" si="87"/>
        <v/>
      </c>
      <c r="DH25" s="67" t="str">
        <f t="shared" si="87"/>
        <v/>
      </c>
      <c r="DJ25" s="66" t="str">
        <f t="shared" si="86"/>
        <v/>
      </c>
      <c r="DK25" s="9" t="str">
        <f t="shared" si="88"/>
        <v/>
      </c>
      <c r="DL25" s="9" t="str">
        <f t="shared" si="89"/>
        <v/>
      </c>
      <c r="DM25" s="9" t="str">
        <f t="shared" si="90"/>
        <v/>
      </c>
      <c r="DN25" s="9" t="str">
        <f t="shared" si="91"/>
        <v/>
      </c>
      <c r="DO25" s="9" t="str">
        <f t="shared" si="92"/>
        <v/>
      </c>
      <c r="DP25" s="9" t="str">
        <f t="shared" si="93"/>
        <v/>
      </c>
      <c r="DQ25" s="9" t="str">
        <f t="shared" si="94"/>
        <v/>
      </c>
      <c r="DR25" s="9" t="str">
        <f t="shared" si="95"/>
        <v/>
      </c>
      <c r="DS25" s="9" t="str">
        <f t="shared" si="96"/>
        <v/>
      </c>
      <c r="DT25" s="9" t="str">
        <f t="shared" si="97"/>
        <v/>
      </c>
      <c r="DU25" s="9" t="str">
        <f t="shared" si="98"/>
        <v/>
      </c>
      <c r="DV25" s="9" t="str">
        <f t="shared" si="99"/>
        <v/>
      </c>
      <c r="DW25" s="9" t="str">
        <f t="shared" si="100"/>
        <v/>
      </c>
      <c r="DX25" s="67" t="str">
        <f t="shared" si="101"/>
        <v/>
      </c>
      <c r="DZ25" s="66" t="str">
        <f t="shared" si="66"/>
        <v/>
      </c>
      <c r="EA25" s="9" t="str">
        <f t="shared" si="21"/>
        <v/>
      </c>
      <c r="EB25" s="9" t="str">
        <f t="shared" si="22"/>
        <v/>
      </c>
      <c r="EC25" s="9" t="str">
        <f t="shared" si="23"/>
        <v/>
      </c>
      <c r="ED25" s="9" t="str">
        <f t="shared" si="24"/>
        <v/>
      </c>
      <c r="EE25" s="9" t="str">
        <f t="shared" si="25"/>
        <v/>
      </c>
      <c r="EF25" s="9" t="str">
        <f t="shared" si="26"/>
        <v/>
      </c>
      <c r="EG25" s="9" t="str">
        <f t="shared" si="27"/>
        <v/>
      </c>
      <c r="EH25" s="9" t="str">
        <f t="shared" si="28"/>
        <v/>
      </c>
      <c r="EI25" s="9" t="str">
        <f t="shared" si="29"/>
        <v/>
      </c>
      <c r="EJ25" s="9" t="str">
        <f t="shared" si="30"/>
        <v/>
      </c>
      <c r="EK25" s="9" t="str">
        <f t="shared" si="31"/>
        <v/>
      </c>
      <c r="EL25" s="9" t="str">
        <f t="shared" si="32"/>
        <v/>
      </c>
      <c r="EM25" s="9" t="str">
        <f t="shared" si="33"/>
        <v/>
      </c>
      <c r="EN25" s="67" t="str">
        <f t="shared" si="34"/>
        <v/>
      </c>
      <c r="EP25" s="66" t="str">
        <f>IF(DJ25="", "", IF(DZ25=DZ$3, 'Intro &amp; Setup'!$H$26, 0)+IF(DZ25=0, 'Intro &amp; Setup'!$H$27, 0))</f>
        <v/>
      </c>
      <c r="EQ25" s="9" t="str">
        <f>IF(DK25="", "", IF(EA25=EA$3, 'Intro &amp; Setup'!$H$26, 0)+IF(EA25=0, 'Intro &amp; Setup'!$H$27, 0))</f>
        <v/>
      </c>
      <c r="ER25" s="9" t="str">
        <f>IF(DL25="", "", IF(EB25=EB$3, 'Intro &amp; Setup'!$H$26, 0)+IF(EB25=0, 'Intro &amp; Setup'!$H$27, 0))</f>
        <v/>
      </c>
      <c r="ES25" s="9" t="str">
        <f>IF(DM25="", "", IF(EC25=EC$3, 'Intro &amp; Setup'!$H$26, 0)+IF(EC25=0, 'Intro &amp; Setup'!$H$27, 0))</f>
        <v/>
      </c>
      <c r="ET25" s="9" t="str">
        <f>IF(DN25="", "", IF(ED25=ED$3, 'Intro &amp; Setup'!$H$26, 0)+IF(ED25=0, 'Intro &amp; Setup'!$H$27, 0))</f>
        <v/>
      </c>
      <c r="EU25" s="9" t="str">
        <f>IF(DO25="", "", IF(EE25=EE$3, 'Intro &amp; Setup'!$H$26, 0)+IF(EE25=0, 'Intro &amp; Setup'!$H$27, 0))</f>
        <v/>
      </c>
      <c r="EV25" s="9" t="str">
        <f>IF(DP25="", "", IF(EF25=EF$3, 'Intro &amp; Setup'!$H$26, 0)+IF(EF25=0, 'Intro &amp; Setup'!$H$27, 0))</f>
        <v/>
      </c>
      <c r="EW25" s="9" t="str">
        <f>IF(DQ25="", "", IF(EG25=EG$3, 'Intro &amp; Setup'!$H$26, 0)+IF(EG25=0, 'Intro &amp; Setup'!$H$27, 0))</f>
        <v/>
      </c>
      <c r="EX25" s="9" t="str">
        <f>IF(DR25="", "", IF(EH25=EH$3, 'Intro &amp; Setup'!$H$26, 0)+IF(EH25=0, 'Intro &amp; Setup'!$H$27, 0))</f>
        <v/>
      </c>
      <c r="EY25" s="9" t="str">
        <f>IF(DS25="", "", IF(EI25=EI$3, 'Intro &amp; Setup'!$H$26, 0)+IF(EI25=0, 'Intro &amp; Setup'!$H$27, 0))</f>
        <v/>
      </c>
      <c r="EZ25" s="9" t="str">
        <f>IF(DT25="", "", IF(EJ25=EJ$3, 'Intro &amp; Setup'!$H$26, 0)+IF(EJ25=0, 'Intro &amp; Setup'!$H$27, 0))</f>
        <v/>
      </c>
      <c r="FA25" s="9" t="str">
        <f>IF(DU25="", "", IF(EK25=EK$3, 'Intro &amp; Setup'!$H$26, 0)+IF(EK25=0, 'Intro &amp; Setup'!$H$27, 0))</f>
        <v/>
      </c>
      <c r="FB25" s="9" t="str">
        <f>IF(DV25="", "", IF(EL25=EL$3, 'Intro &amp; Setup'!$H$26, 0)+IF(EL25=0, 'Intro &amp; Setup'!$H$27, 0))</f>
        <v/>
      </c>
      <c r="FC25" s="9" t="str">
        <f>IF(DW25="", "", IF(EM25=EM$3, 'Intro &amp; Setup'!$H$26, 0)+IF(EM25=0, 'Intro &amp; Setup'!$H$27, 0))</f>
        <v/>
      </c>
      <c r="FD25" s="67" t="str">
        <f>IF(DX25="", "", IF(EN25=EN$3, 'Intro &amp; Setup'!$H$26, 0)+IF(EN25=0, 'Intro &amp; Setup'!$H$27, 0))</f>
        <v/>
      </c>
      <c r="FF25" s="66" t="str">
        <f>IF(CT25="", "", IF(AND(CT25=$CR$5, CT25=CT$5), 'Intro &amp; Setup'!$H$29+'Intro &amp; Setup'!$H$30, IF(CT25=CT$5, 'Intro &amp; Setup'!$H$29, "")))</f>
        <v/>
      </c>
      <c r="FG25" s="9" t="str">
        <f>IF(CU25="", "", IF(AND(CU25=$CR$5, CU25=CU$5), 'Intro &amp; Setup'!$H$29+'Intro &amp; Setup'!$H$30, IF(CU25=CU$5, 'Intro &amp; Setup'!$H$29, "")))</f>
        <v/>
      </c>
      <c r="FH25" s="9" t="str">
        <f>IF(CV25="", "", IF(AND(CV25=$CR$5, CV25=CV$5), 'Intro &amp; Setup'!$H$29+'Intro &amp; Setup'!$H$30, IF(CV25=CV$5, 'Intro &amp; Setup'!$H$29, "")))</f>
        <v/>
      </c>
      <c r="FI25" s="9" t="str">
        <f>IF(CW25="", "", IF(AND(CW25=$CR$5, CW25=CW$5), 'Intro &amp; Setup'!$H$29+'Intro &amp; Setup'!$H$30, IF(CW25=CW$5, 'Intro &amp; Setup'!$H$29, "")))</f>
        <v/>
      </c>
      <c r="FJ25" s="9" t="str">
        <f>IF(CX25="", "", IF(AND(CX25=$CR$5, CX25=CX$5), 'Intro &amp; Setup'!$H$29+'Intro &amp; Setup'!$H$30, IF(CX25=CX$5, 'Intro &amp; Setup'!$H$29, "")))</f>
        <v/>
      </c>
      <c r="FK25" s="9" t="str">
        <f>IF(CY25="", "", IF(AND(CY25=$CR$5, CY25=CY$5), 'Intro &amp; Setup'!$H$29+'Intro &amp; Setup'!$H$30, IF(CY25=CY$5, 'Intro &amp; Setup'!$H$29, "")))</f>
        <v/>
      </c>
      <c r="FL25" s="9" t="str">
        <f>IF(CZ25="", "", IF(AND(CZ25=$CR$5, CZ25=CZ$5), 'Intro &amp; Setup'!$H$29+'Intro &amp; Setup'!$H$30, IF(CZ25=CZ$5, 'Intro &amp; Setup'!$H$29, "")))</f>
        <v/>
      </c>
      <c r="FM25" s="9" t="str">
        <f>IF(DA25="", "", IF(AND(DA25=$CR$5, DA25=DA$5), 'Intro &amp; Setup'!$H$29+'Intro &amp; Setup'!$H$30, IF(DA25=DA$5, 'Intro &amp; Setup'!$H$29, "")))</f>
        <v/>
      </c>
      <c r="FN25" s="9" t="str">
        <f>IF(DB25="", "", IF(AND(DB25=$CR$5, DB25=DB$5), 'Intro &amp; Setup'!$H$29+'Intro &amp; Setup'!$H$30, IF(DB25=DB$5, 'Intro &amp; Setup'!$H$29, "")))</f>
        <v/>
      </c>
      <c r="FO25" s="9" t="str">
        <f>IF(DC25="", "", IF(AND(DC25=$CR$5, DC25=DC$5), 'Intro &amp; Setup'!$H$29+'Intro &amp; Setup'!$H$30, IF(DC25=DC$5, 'Intro &amp; Setup'!$H$29, "")))</f>
        <v/>
      </c>
      <c r="FP25" s="9" t="str">
        <f>IF(DD25="", "", IF(AND(DD25=$CR$5, DD25=DD$5), 'Intro &amp; Setup'!$H$29+'Intro &amp; Setup'!$H$30, IF(DD25=DD$5, 'Intro &amp; Setup'!$H$29, "")))</f>
        <v/>
      </c>
      <c r="FQ25" s="9" t="str">
        <f>IF(DE25="", "", IF(AND(DE25=$CR$5, DE25=DE$5), 'Intro &amp; Setup'!$H$29+'Intro &amp; Setup'!$H$30, IF(DE25=DE$5, 'Intro &amp; Setup'!$H$29, "")))</f>
        <v/>
      </c>
      <c r="FR25" s="9" t="str">
        <f>IF(DF25="", "", IF(AND(DF25=$CR$5, DF25=DF$5), 'Intro &amp; Setup'!$H$29+'Intro &amp; Setup'!$H$30, IF(DF25=DF$5, 'Intro &amp; Setup'!$H$29, "")))</f>
        <v/>
      </c>
      <c r="FS25" s="9" t="str">
        <f>IF(DG25="", "", IF(AND(DG25=$CR$5, DG25=DG$5), 'Intro &amp; Setup'!$H$29+'Intro &amp; Setup'!$H$30, IF(DG25=DG$5, 'Intro &amp; Setup'!$H$29, "")))</f>
        <v/>
      </c>
      <c r="FT25" s="67" t="str">
        <f>IF(DH25="", "", IF(AND(DH25=$CR$5, DH25=DH$5), 'Intro &amp; Setup'!$H$29+'Intro &amp; Setup'!$H$30, IF(DH25=DH$5, 'Intro &amp; Setup'!$H$29, "")))</f>
        <v/>
      </c>
      <c r="FV25" s="68" t="str">
        <f t="shared" si="67"/>
        <v/>
      </c>
      <c r="FW25" s="1" t="str">
        <f t="shared" si="68"/>
        <v/>
      </c>
      <c r="FX25" s="1" t="str">
        <f t="shared" si="69"/>
        <v/>
      </c>
      <c r="FY25" s="1" t="str">
        <f t="shared" si="70"/>
        <v/>
      </c>
      <c r="FZ25" s="69" t="str">
        <f t="shared" si="71"/>
        <v/>
      </c>
      <c r="GB25" s="68" t="str">
        <f>IF(COUNTIF($DJ25:$DL25, "")&gt;0, "", IF($B25="", "", IF(FV25=FV$3, 'Intro &amp; Setup'!$H$32, 0)))</f>
        <v/>
      </c>
      <c r="GC25" s="1" t="str">
        <f>IF(COUNTIF($DM25:$DO25, "")&gt;0, "", IF($B25="", "", IF(FW25=FW$3, 'Intro &amp; Setup'!$H$32, 0)))</f>
        <v/>
      </c>
      <c r="GD25" s="1" t="str">
        <f>IF(COUNTIF($DP25:$DR25, "")&gt;0, "", IF($B25="", "", IF(FX25=FX$3, 'Intro &amp; Setup'!$H$32, 0)))</f>
        <v/>
      </c>
      <c r="GE25" s="1" t="str">
        <f>IF(COUNTIF($DS25:$DU25, "")&gt;0, "", IF($B25="", "", IF(FY25=FY$3, 'Intro &amp; Setup'!$H$32, 0)))</f>
        <v/>
      </c>
      <c r="GF25" s="69" t="str">
        <f>IF(COUNTIF($DV25:$DX25, "")&gt;0, "", IF($B25="", "", IF(FZ25=FZ$3, 'Intro &amp; Setup'!$H$32, 0)))</f>
        <v/>
      </c>
      <c r="GH25" s="66" t="str">
        <f t="shared" si="72"/>
        <v/>
      </c>
      <c r="GI25" s="9" t="str">
        <f t="shared" si="73"/>
        <v/>
      </c>
      <c r="GJ25" s="9" t="str">
        <f t="shared" si="74"/>
        <v/>
      </c>
      <c r="GK25" s="67" t="str">
        <f t="shared" si="75"/>
        <v/>
      </c>
      <c r="GM25" s="6" t="str">
        <f t="shared" si="35"/>
        <v/>
      </c>
      <c r="GO25" s="6" t="str">
        <f>IF($GM25="", "", COUNTIF($GM$8:$GM$65, "&lt;"&amp;$GM25)+1+COUNTIF($GM$8:$GM25, $GM25)-1)</f>
        <v/>
      </c>
      <c r="GQ25" s="6" t="str">
        <f t="shared" si="76"/>
        <v/>
      </c>
      <c r="GR25" s="6" t="str">
        <f>IF(GQ25="", "", COUNTIF(GQ$8:GQ$65, "&lt;"&amp;GQ25)+1+COUNTIF(GQ$8:GQ25, GQ25)-1)</f>
        <v/>
      </c>
      <c r="GS25" s="6"/>
      <c r="GU25" s="6" t="str">
        <f t="shared" si="77"/>
        <v/>
      </c>
      <c r="GV25" s="6" t="str">
        <f>IF(GU25="", "", COUNTIF(GU$8:GU$65, "&lt;"&amp;GU25)+1+COUNTIF(GU$8:GU25, GU25)-1)</f>
        <v/>
      </c>
      <c r="GY25" s="6" t="str">
        <f t="shared" si="78"/>
        <v/>
      </c>
      <c r="GZ25" s="6" t="str">
        <f>IF(GY25="", "", COUNTIF(GY$8:GY$65, "&lt;"&amp;GY25)+1+COUNTIF(GY$8:GY25, GY25)-1)</f>
        <v/>
      </c>
      <c r="HA25" s="6"/>
      <c r="HC25" s="6" t="str">
        <f t="shared" si="79"/>
        <v/>
      </c>
      <c r="HD25" s="6" t="str">
        <f>IF(HC25="", "", COUNTIF(HC$8:HC$65, "&lt;"&amp;HC25)+1+COUNTIF(HC$8:HC25, HC25)-1)</f>
        <v/>
      </c>
      <c r="HG25" s="6" t="str">
        <f t="shared" si="80"/>
        <v/>
      </c>
      <c r="HH25" s="6" t="str">
        <f>IF(HG25="", "", COUNTIF(HG$8:HG$65, "&lt;"&amp;HG25)+1+COUNTIF(HG$8:HG25, HG25)-1)</f>
        <v/>
      </c>
      <c r="HI25" s="6"/>
      <c r="HK25" s="6" t="str">
        <f t="shared" si="81"/>
        <v/>
      </c>
      <c r="HL25" s="6" t="str">
        <f>IF(HK25="", "", COUNTIF(HK$8:HK$65, "&lt;"&amp;HK25)+1+COUNTIF(HK$8:HK25, HK25)-1)</f>
        <v/>
      </c>
      <c r="HO25" s="6" t="str">
        <f t="shared" si="82"/>
        <v/>
      </c>
      <c r="HP25" s="6" t="str">
        <f>IF(HO25="", "", COUNTIF(HO$8:HO$65, "&lt;"&amp;HO25)+1+COUNTIF(HO$8:HO25, HO25)-1)</f>
        <v/>
      </c>
      <c r="HQ25" s="6"/>
      <c r="HS25" s="6" t="str">
        <f t="shared" si="83"/>
        <v/>
      </c>
      <c r="HT25" s="6" t="str">
        <f>IF(HS25="", "", COUNTIF(HS$8:HS$65, "&lt;"&amp;HS25)+1+COUNTIF(HS$8:HS25, HS25)-1)</f>
        <v/>
      </c>
      <c r="HW25" s="6" t="str">
        <f t="shared" si="84"/>
        <v/>
      </c>
      <c r="HX25" s="6" t="str">
        <f>IF(HW25="", "", COUNTIF(HW$8:HW$65, "&lt;"&amp;HW25)+1+COUNTIF(HW$8:HW25, HW25)-1)</f>
        <v/>
      </c>
      <c r="HY25" s="6"/>
      <c r="IA25" s="6" t="str">
        <f t="shared" si="85"/>
        <v/>
      </c>
      <c r="IB25" s="6" t="str">
        <f>IF(IA25="", "", COUNTIF(IA$8:IA$65, "&lt;"&amp;IA25)+1+COUNTIF(IA$8:IA25, IA25)-1)</f>
        <v/>
      </c>
    </row>
    <row r="26" spans="1:236" x14ac:dyDescent="0.25">
      <c r="A26" s="2"/>
      <c r="B26" s="19" t="str">
        <f>IF('Intro &amp; Setup'!$BV20="", "", 'Intro &amp; Setup'!$BV20)</f>
        <v/>
      </c>
      <c r="C26" s="2"/>
      <c r="D26" s="35" t="str">
        <f>IF($B26="", "", IFERROR(INDEX('Fixtures, Predictions &amp; Results'!$L$7:$GC$21, MATCH(D$70, 'Fixtures, Predictions &amp; Results'!$B$7:$B$21, 0), MATCH(CONCATENATE($B26, " - ", D$72), 'Fixtures, Predictions &amp; Results'!$L$35:$GC$35, 0)), ""))</f>
        <v/>
      </c>
      <c r="E26" s="36" t="str">
        <f>IF($B26="", "", IFERROR(INDEX('Fixtures, Predictions &amp; Results'!$L$7:$GC$21, MATCH(E$70, 'Fixtures, Predictions &amp; Results'!$B$7:$B$21, 0), MATCH(CONCATENATE($B26, " - ", E$72), 'Fixtures, Predictions &amp; Results'!$L$35:$GC$35, 0)), ""))</f>
        <v/>
      </c>
      <c r="F26" s="2"/>
      <c r="G26" s="35" t="str">
        <f>IF($B26="", "", IFERROR(INDEX('Fixtures, Predictions &amp; Results'!$L$7:$GC$21, MATCH(G$70, 'Fixtures, Predictions &amp; Results'!$B$7:$B$21, 0), MATCH(CONCATENATE($B26, " - ", G$72), 'Fixtures, Predictions &amp; Results'!$L$35:$GC$35, 0)), ""))</f>
        <v/>
      </c>
      <c r="H26" s="36" t="str">
        <f>IF($B26="", "", IFERROR(INDEX('Fixtures, Predictions &amp; Results'!$L$7:$GC$21, MATCH(H$70, 'Fixtures, Predictions &amp; Results'!$B$7:$B$21, 0), MATCH(CONCATENATE($B26, " - ", H$72), 'Fixtures, Predictions &amp; Results'!$L$35:$GC$35, 0)), ""))</f>
        <v/>
      </c>
      <c r="I26" s="2"/>
      <c r="J26" s="35" t="str">
        <f>IF($B26="", "", IFERROR(INDEX('Fixtures, Predictions &amp; Results'!$L$7:$GC$21, MATCH(J$70, 'Fixtures, Predictions &amp; Results'!$B$7:$B$21, 0), MATCH(CONCATENATE($B26, " - ", J$72), 'Fixtures, Predictions &amp; Results'!$L$35:$GC$35, 0)), ""))</f>
        <v/>
      </c>
      <c r="K26" s="36" t="str">
        <f>IF($B26="", "", IFERROR(INDEX('Fixtures, Predictions &amp; Results'!$L$7:$GC$21, MATCH(K$70, 'Fixtures, Predictions &amp; Results'!$B$7:$B$21, 0), MATCH(CONCATENATE($B26, " - ", K$72), 'Fixtures, Predictions &amp; Results'!$L$35:$GC$35, 0)), ""))</f>
        <v/>
      </c>
      <c r="L26" s="2"/>
      <c r="M26" s="35" t="str">
        <f>IF($B26="", "", IFERROR(INDEX('Fixtures, Predictions &amp; Results'!$L$7:$GC$21, MATCH(M$70, 'Fixtures, Predictions &amp; Results'!$B$7:$B$21, 0), MATCH(CONCATENATE($B26, " - ", M$72), 'Fixtures, Predictions &amp; Results'!$L$35:$GC$35, 0)), ""))</f>
        <v/>
      </c>
      <c r="N26" s="36" t="str">
        <f>IF($B26="", "", IFERROR(INDEX('Fixtures, Predictions &amp; Results'!$L$7:$GC$21, MATCH(N$70, 'Fixtures, Predictions &amp; Results'!$B$7:$B$21, 0), MATCH(CONCATENATE($B26, " - ", N$72), 'Fixtures, Predictions &amp; Results'!$L$35:$GC$35, 0)), ""))</f>
        <v/>
      </c>
      <c r="O26" s="2"/>
      <c r="P26" s="35" t="str">
        <f>IF($B26="", "", IFERROR(INDEX('Fixtures, Predictions &amp; Results'!$L$7:$GC$21, MATCH(P$70, 'Fixtures, Predictions &amp; Results'!$B$7:$B$21, 0), MATCH(CONCATENATE($B26, " - ", P$72), 'Fixtures, Predictions &amp; Results'!$L$35:$GC$35, 0)), ""))</f>
        <v/>
      </c>
      <c r="Q26" s="36" t="str">
        <f>IF($B26="", "", IFERROR(INDEX('Fixtures, Predictions &amp; Results'!$L$7:$GC$21, MATCH(Q$70, 'Fixtures, Predictions &amp; Results'!$B$7:$B$21, 0), MATCH(CONCATENATE($B26, " - ", Q$72), 'Fixtures, Predictions &amp; Results'!$L$35:$GC$35, 0)), ""))</f>
        <v/>
      </c>
      <c r="R26" s="2"/>
      <c r="S26" s="35" t="str">
        <f>IF($B26="", "", IFERROR(INDEX('Fixtures, Predictions &amp; Results'!$L$7:$GC$21, MATCH(S$70, 'Fixtures, Predictions &amp; Results'!$B$7:$B$21, 0), MATCH(CONCATENATE($B26, " - ", S$72), 'Fixtures, Predictions &amp; Results'!$L$35:$GC$35, 0)), ""))</f>
        <v/>
      </c>
      <c r="T26" s="36" t="str">
        <f>IF($B26="", "", IFERROR(INDEX('Fixtures, Predictions &amp; Results'!$L$7:$GC$21, MATCH(T$70, 'Fixtures, Predictions &amp; Results'!$B$7:$B$21, 0), MATCH(CONCATENATE($B26, " - ", T$72), 'Fixtures, Predictions &amp; Results'!$L$35:$GC$35, 0)), ""))</f>
        <v/>
      </c>
      <c r="U26" s="2"/>
      <c r="V26" s="35" t="str">
        <f>IF($B26="", "", IFERROR(INDEX('Fixtures, Predictions &amp; Results'!$L$7:$GC$21, MATCH(V$70, 'Fixtures, Predictions &amp; Results'!$B$7:$B$21, 0), MATCH(CONCATENATE($B26, " - ", V$72), 'Fixtures, Predictions &amp; Results'!$L$35:$GC$35, 0)), ""))</f>
        <v/>
      </c>
      <c r="W26" s="36" t="str">
        <f>IF($B26="", "", IFERROR(INDEX('Fixtures, Predictions &amp; Results'!$L$7:$GC$21, MATCH(W$70, 'Fixtures, Predictions &amp; Results'!$B$7:$B$21, 0), MATCH(CONCATENATE($B26, " - ", W$72), 'Fixtures, Predictions &amp; Results'!$L$35:$GC$35, 0)), ""))</f>
        <v/>
      </c>
      <c r="X26" s="2"/>
      <c r="Y26" s="35" t="str">
        <f>IF($B26="", "", IFERROR(INDEX('Fixtures, Predictions &amp; Results'!$L$7:$GC$21, MATCH(Y$70, 'Fixtures, Predictions &amp; Results'!$B$7:$B$21, 0), MATCH(CONCATENATE($B26, " - ", Y$72), 'Fixtures, Predictions &amp; Results'!$L$35:$GC$35, 0)), ""))</f>
        <v/>
      </c>
      <c r="Z26" s="36" t="str">
        <f>IF($B26="", "", IFERROR(INDEX('Fixtures, Predictions &amp; Results'!$L$7:$GC$21, MATCH(Z$70, 'Fixtures, Predictions &amp; Results'!$B$7:$B$21, 0), MATCH(CONCATENATE($B26, " - ", Z$72), 'Fixtures, Predictions &amp; Results'!$L$35:$GC$35, 0)), ""))</f>
        <v/>
      </c>
      <c r="AA26" s="2"/>
      <c r="AB26" s="35" t="str">
        <f>IF($B26="", "", IFERROR(INDEX('Fixtures, Predictions &amp; Results'!$L$7:$GC$21, MATCH(AB$70, 'Fixtures, Predictions &amp; Results'!$B$7:$B$21, 0), MATCH(CONCATENATE($B26, " - ", AB$72), 'Fixtures, Predictions &amp; Results'!$L$35:$GC$35, 0)), ""))</f>
        <v/>
      </c>
      <c r="AC26" s="36" t="str">
        <f>IF($B26="", "", IFERROR(INDEX('Fixtures, Predictions &amp; Results'!$L$7:$GC$21, MATCH(AC$70, 'Fixtures, Predictions &amp; Results'!$B$7:$B$21, 0), MATCH(CONCATENATE($B26, " - ", AC$72), 'Fixtures, Predictions &amp; Results'!$L$35:$GC$35, 0)), ""))</f>
        <v/>
      </c>
      <c r="AD26" s="2"/>
      <c r="AE26" s="35" t="str">
        <f>IF($B26="", "", IFERROR(INDEX('Fixtures, Predictions &amp; Results'!$L$7:$GC$21, MATCH(AE$70, 'Fixtures, Predictions &amp; Results'!$B$7:$B$21, 0), MATCH(CONCATENATE($B26, " - ", AE$72), 'Fixtures, Predictions &amp; Results'!$L$35:$GC$35, 0)), ""))</f>
        <v/>
      </c>
      <c r="AF26" s="36" t="str">
        <f>IF($B26="", "", IFERROR(INDEX('Fixtures, Predictions &amp; Results'!$L$7:$GC$21, MATCH(AF$70, 'Fixtures, Predictions &amp; Results'!$B$7:$B$21, 0), MATCH(CONCATENATE($B26, " - ", AF$72), 'Fixtures, Predictions &amp; Results'!$L$35:$GC$35, 0)), ""))</f>
        <v/>
      </c>
      <c r="AG26" s="2"/>
      <c r="AH26" s="35" t="str">
        <f>IF($B26="", "", IFERROR(INDEX('Fixtures, Predictions &amp; Results'!$L$7:$GC$21, MATCH(AH$70, 'Fixtures, Predictions &amp; Results'!$B$7:$B$21, 0), MATCH(CONCATENATE($B26, " - ", AH$72), 'Fixtures, Predictions &amp; Results'!$L$35:$GC$35, 0)), ""))</f>
        <v/>
      </c>
      <c r="AI26" s="36" t="str">
        <f>IF($B26="", "", IFERROR(INDEX('Fixtures, Predictions &amp; Results'!$L$7:$GC$21, MATCH(AI$70, 'Fixtures, Predictions &amp; Results'!$B$7:$B$21, 0), MATCH(CONCATENATE($B26, " - ", AI$72), 'Fixtures, Predictions &amp; Results'!$L$35:$GC$35, 0)), ""))</f>
        <v/>
      </c>
      <c r="AJ26" s="2"/>
      <c r="AK26" s="35" t="str">
        <f>IF($B26="", "", IFERROR(INDEX('Fixtures, Predictions &amp; Results'!$L$7:$GC$21, MATCH(AK$70, 'Fixtures, Predictions &amp; Results'!$B$7:$B$21, 0), MATCH(CONCATENATE($B26, " - ", AK$72), 'Fixtures, Predictions &amp; Results'!$L$35:$GC$35, 0)), ""))</f>
        <v/>
      </c>
      <c r="AL26" s="36" t="str">
        <f>IF($B26="", "", IFERROR(INDEX('Fixtures, Predictions &amp; Results'!$L$7:$GC$21, MATCH(AL$70, 'Fixtures, Predictions &amp; Results'!$B$7:$B$21, 0), MATCH(CONCATENATE($B26, " - ", AL$72), 'Fixtures, Predictions &amp; Results'!$L$35:$GC$35, 0)), ""))</f>
        <v/>
      </c>
      <c r="AM26" s="2"/>
      <c r="AN26" s="35" t="str">
        <f>IF($B26="", "", IFERROR(INDEX('Fixtures, Predictions &amp; Results'!$L$7:$GC$21, MATCH(AN$70, 'Fixtures, Predictions &amp; Results'!$B$7:$B$21, 0), MATCH(CONCATENATE($B26, " - ", AN$72), 'Fixtures, Predictions &amp; Results'!$L$35:$GC$35, 0)), ""))</f>
        <v/>
      </c>
      <c r="AO26" s="36" t="str">
        <f>IF($B26="", "", IFERROR(INDEX('Fixtures, Predictions &amp; Results'!$L$7:$GC$21, MATCH(AO$70, 'Fixtures, Predictions &amp; Results'!$B$7:$B$21, 0), MATCH(CONCATENATE($B26, " - ", AO$72), 'Fixtures, Predictions &amp; Results'!$L$35:$GC$35, 0)), ""))</f>
        <v/>
      </c>
      <c r="AP26" s="2"/>
      <c r="AQ26" s="35" t="str">
        <f>IF($B26="", "", IFERROR(INDEX('Fixtures, Predictions &amp; Results'!$L$7:$GC$21, MATCH(AQ$70, 'Fixtures, Predictions &amp; Results'!$B$7:$B$21, 0), MATCH(CONCATENATE($B26, " - ", AQ$72), 'Fixtures, Predictions &amp; Results'!$L$35:$GC$35, 0)), ""))</f>
        <v/>
      </c>
      <c r="AR26" s="36" t="str">
        <f>IF($B26="", "", IFERROR(INDEX('Fixtures, Predictions &amp; Results'!$L$7:$GC$21, MATCH(AR$70, 'Fixtures, Predictions &amp; Results'!$B$7:$B$21, 0), MATCH(CONCATENATE($B26, " - ", AR$72), 'Fixtures, Predictions &amp; Results'!$L$35:$GC$35, 0)), ""))</f>
        <v/>
      </c>
      <c r="AS26" s="2"/>
      <c r="AT26" s="35" t="str">
        <f>IF($B26="", "", IFERROR(INDEX('Fixtures, Predictions &amp; Results'!$L$7:$GC$21, MATCH(AT$70, 'Fixtures, Predictions &amp; Results'!$B$7:$B$21, 0), MATCH(CONCATENATE($B26, " - ", AT$72), 'Fixtures, Predictions &amp; Results'!$L$35:$GC$35, 0)), ""))</f>
        <v/>
      </c>
      <c r="AU26" s="36" t="str">
        <f>IF($B26="", "", IFERROR(INDEX('Fixtures, Predictions &amp; Results'!$L$7:$GC$21, MATCH(AU$70, 'Fixtures, Predictions &amp; Results'!$B$7:$B$21, 0), MATCH(CONCATENATE($B26, " - ", AU$72), 'Fixtures, Predictions &amp; Results'!$L$35:$GC$35, 0)), ""))</f>
        <v/>
      </c>
      <c r="AV26" s="2"/>
      <c r="BA26" s="66" t="str">
        <f t="shared" si="36"/>
        <v/>
      </c>
      <c r="BB26" s="67" t="str">
        <f t="shared" si="37"/>
        <v/>
      </c>
      <c r="BD26" s="66" t="str">
        <f t="shared" si="38"/>
        <v/>
      </c>
      <c r="BE26" s="67" t="str">
        <f t="shared" si="39"/>
        <v/>
      </c>
      <c r="BG26" s="66" t="str">
        <f t="shared" si="40"/>
        <v/>
      </c>
      <c r="BH26" s="67" t="str">
        <f t="shared" si="41"/>
        <v/>
      </c>
      <c r="BJ26" s="66" t="str">
        <f t="shared" si="42"/>
        <v/>
      </c>
      <c r="BK26" s="67" t="str">
        <f t="shared" si="43"/>
        <v/>
      </c>
      <c r="BM26" s="66" t="str">
        <f t="shared" si="44"/>
        <v/>
      </c>
      <c r="BN26" s="67" t="str">
        <f t="shared" si="45"/>
        <v/>
      </c>
      <c r="BP26" s="66" t="str">
        <f t="shared" si="46"/>
        <v/>
      </c>
      <c r="BQ26" s="67" t="str">
        <f t="shared" si="47"/>
        <v/>
      </c>
      <c r="BS26" s="66" t="str">
        <f t="shared" si="48"/>
        <v/>
      </c>
      <c r="BT26" s="67" t="str">
        <f t="shared" si="49"/>
        <v/>
      </c>
      <c r="BV26" s="66" t="str">
        <f t="shared" si="50"/>
        <v/>
      </c>
      <c r="BW26" s="67" t="str">
        <f t="shared" si="51"/>
        <v/>
      </c>
      <c r="BY26" s="66" t="str">
        <f t="shared" si="52"/>
        <v/>
      </c>
      <c r="BZ26" s="67" t="str">
        <f t="shared" si="53"/>
        <v/>
      </c>
      <c r="CB26" s="66" t="str">
        <f t="shared" si="54"/>
        <v/>
      </c>
      <c r="CC26" s="67" t="str">
        <f t="shared" si="55"/>
        <v/>
      </c>
      <c r="CE26" s="66" t="str">
        <f t="shared" si="56"/>
        <v/>
      </c>
      <c r="CF26" s="67" t="str">
        <f t="shared" si="57"/>
        <v/>
      </c>
      <c r="CH26" s="66" t="str">
        <f t="shared" si="58"/>
        <v/>
      </c>
      <c r="CI26" s="67" t="str">
        <f t="shared" si="59"/>
        <v/>
      </c>
      <c r="CK26" s="66" t="str">
        <f t="shared" si="60"/>
        <v/>
      </c>
      <c r="CL26" s="67" t="str">
        <f t="shared" si="61"/>
        <v/>
      </c>
      <c r="CN26" s="66" t="str">
        <f t="shared" si="62"/>
        <v/>
      </c>
      <c r="CO26" s="67" t="str">
        <f t="shared" si="63"/>
        <v/>
      </c>
      <c r="CQ26" s="66" t="str">
        <f t="shared" si="64"/>
        <v/>
      </c>
      <c r="CR26" s="67" t="str">
        <f t="shared" si="65"/>
        <v/>
      </c>
      <c r="CT26" s="66" t="str">
        <f t="shared" si="87"/>
        <v/>
      </c>
      <c r="CU26" s="9" t="str">
        <f t="shared" si="87"/>
        <v/>
      </c>
      <c r="CV26" s="9" t="str">
        <f t="shared" si="87"/>
        <v/>
      </c>
      <c r="CW26" s="9" t="str">
        <f t="shared" si="87"/>
        <v/>
      </c>
      <c r="CX26" s="9" t="str">
        <f t="shared" si="87"/>
        <v/>
      </c>
      <c r="CY26" s="9" t="str">
        <f t="shared" si="87"/>
        <v/>
      </c>
      <c r="CZ26" s="9" t="str">
        <f t="shared" si="87"/>
        <v/>
      </c>
      <c r="DA26" s="9" t="str">
        <f t="shared" si="87"/>
        <v/>
      </c>
      <c r="DB26" s="9" t="str">
        <f t="shared" si="87"/>
        <v/>
      </c>
      <c r="DC26" s="9" t="str">
        <f t="shared" si="87"/>
        <v/>
      </c>
      <c r="DD26" s="9" t="str">
        <f t="shared" si="87"/>
        <v/>
      </c>
      <c r="DE26" s="9" t="str">
        <f t="shared" si="87"/>
        <v/>
      </c>
      <c r="DF26" s="9" t="str">
        <f t="shared" si="87"/>
        <v/>
      </c>
      <c r="DG26" s="9" t="str">
        <f t="shared" si="87"/>
        <v/>
      </c>
      <c r="DH26" s="67" t="str">
        <f t="shared" si="87"/>
        <v/>
      </c>
      <c r="DJ26" s="66" t="str">
        <f t="shared" si="86"/>
        <v/>
      </c>
      <c r="DK26" s="9" t="str">
        <f t="shared" si="88"/>
        <v/>
      </c>
      <c r="DL26" s="9" t="str">
        <f t="shared" si="89"/>
        <v/>
      </c>
      <c r="DM26" s="9" t="str">
        <f t="shared" si="90"/>
        <v/>
      </c>
      <c r="DN26" s="9" t="str">
        <f t="shared" si="91"/>
        <v/>
      </c>
      <c r="DO26" s="9" t="str">
        <f t="shared" si="92"/>
        <v/>
      </c>
      <c r="DP26" s="9" t="str">
        <f t="shared" si="93"/>
        <v/>
      </c>
      <c r="DQ26" s="9" t="str">
        <f t="shared" si="94"/>
        <v/>
      </c>
      <c r="DR26" s="9" t="str">
        <f t="shared" si="95"/>
        <v/>
      </c>
      <c r="DS26" s="9" t="str">
        <f t="shared" si="96"/>
        <v/>
      </c>
      <c r="DT26" s="9" t="str">
        <f t="shared" si="97"/>
        <v/>
      </c>
      <c r="DU26" s="9" t="str">
        <f t="shared" si="98"/>
        <v/>
      </c>
      <c r="DV26" s="9" t="str">
        <f t="shared" si="99"/>
        <v/>
      </c>
      <c r="DW26" s="9" t="str">
        <f t="shared" si="100"/>
        <v/>
      </c>
      <c r="DX26" s="67" t="str">
        <f t="shared" si="101"/>
        <v/>
      </c>
      <c r="DZ26" s="66" t="str">
        <f t="shared" si="66"/>
        <v/>
      </c>
      <c r="EA26" s="9" t="str">
        <f t="shared" si="21"/>
        <v/>
      </c>
      <c r="EB26" s="9" t="str">
        <f t="shared" si="22"/>
        <v/>
      </c>
      <c r="EC26" s="9" t="str">
        <f t="shared" si="23"/>
        <v/>
      </c>
      <c r="ED26" s="9" t="str">
        <f t="shared" si="24"/>
        <v/>
      </c>
      <c r="EE26" s="9" t="str">
        <f t="shared" si="25"/>
        <v/>
      </c>
      <c r="EF26" s="9" t="str">
        <f t="shared" si="26"/>
        <v/>
      </c>
      <c r="EG26" s="9" t="str">
        <f t="shared" si="27"/>
        <v/>
      </c>
      <c r="EH26" s="9" t="str">
        <f t="shared" si="28"/>
        <v/>
      </c>
      <c r="EI26" s="9" t="str">
        <f t="shared" si="29"/>
        <v/>
      </c>
      <c r="EJ26" s="9" t="str">
        <f t="shared" si="30"/>
        <v/>
      </c>
      <c r="EK26" s="9" t="str">
        <f t="shared" si="31"/>
        <v/>
      </c>
      <c r="EL26" s="9" t="str">
        <f t="shared" si="32"/>
        <v/>
      </c>
      <c r="EM26" s="9" t="str">
        <f t="shared" si="33"/>
        <v/>
      </c>
      <c r="EN26" s="67" t="str">
        <f t="shared" si="34"/>
        <v/>
      </c>
      <c r="EP26" s="66" t="str">
        <f>IF(DJ26="", "", IF(DZ26=DZ$3, 'Intro &amp; Setup'!$H$26, 0)+IF(DZ26=0, 'Intro &amp; Setup'!$H$27, 0))</f>
        <v/>
      </c>
      <c r="EQ26" s="9" t="str">
        <f>IF(DK26="", "", IF(EA26=EA$3, 'Intro &amp; Setup'!$H$26, 0)+IF(EA26=0, 'Intro &amp; Setup'!$H$27, 0))</f>
        <v/>
      </c>
      <c r="ER26" s="9" t="str">
        <f>IF(DL26="", "", IF(EB26=EB$3, 'Intro &amp; Setup'!$H$26, 0)+IF(EB26=0, 'Intro &amp; Setup'!$H$27, 0))</f>
        <v/>
      </c>
      <c r="ES26" s="9" t="str">
        <f>IF(DM26="", "", IF(EC26=EC$3, 'Intro &amp; Setup'!$H$26, 0)+IF(EC26=0, 'Intro &amp; Setup'!$H$27, 0))</f>
        <v/>
      </c>
      <c r="ET26" s="9" t="str">
        <f>IF(DN26="", "", IF(ED26=ED$3, 'Intro &amp; Setup'!$H$26, 0)+IF(ED26=0, 'Intro &amp; Setup'!$H$27, 0))</f>
        <v/>
      </c>
      <c r="EU26" s="9" t="str">
        <f>IF(DO26="", "", IF(EE26=EE$3, 'Intro &amp; Setup'!$H$26, 0)+IF(EE26=0, 'Intro &amp; Setup'!$H$27, 0))</f>
        <v/>
      </c>
      <c r="EV26" s="9" t="str">
        <f>IF(DP26="", "", IF(EF26=EF$3, 'Intro &amp; Setup'!$H$26, 0)+IF(EF26=0, 'Intro &amp; Setup'!$H$27, 0))</f>
        <v/>
      </c>
      <c r="EW26" s="9" t="str">
        <f>IF(DQ26="", "", IF(EG26=EG$3, 'Intro &amp; Setup'!$H$26, 0)+IF(EG26=0, 'Intro &amp; Setup'!$H$27, 0))</f>
        <v/>
      </c>
      <c r="EX26" s="9" t="str">
        <f>IF(DR26="", "", IF(EH26=EH$3, 'Intro &amp; Setup'!$H$26, 0)+IF(EH26=0, 'Intro &amp; Setup'!$H$27, 0))</f>
        <v/>
      </c>
      <c r="EY26" s="9" t="str">
        <f>IF(DS26="", "", IF(EI26=EI$3, 'Intro &amp; Setup'!$H$26, 0)+IF(EI26=0, 'Intro &amp; Setup'!$H$27, 0))</f>
        <v/>
      </c>
      <c r="EZ26" s="9" t="str">
        <f>IF(DT26="", "", IF(EJ26=EJ$3, 'Intro &amp; Setup'!$H$26, 0)+IF(EJ26=0, 'Intro &amp; Setup'!$H$27, 0))</f>
        <v/>
      </c>
      <c r="FA26" s="9" t="str">
        <f>IF(DU26="", "", IF(EK26=EK$3, 'Intro &amp; Setup'!$H$26, 0)+IF(EK26=0, 'Intro &amp; Setup'!$H$27, 0))</f>
        <v/>
      </c>
      <c r="FB26" s="9" t="str">
        <f>IF(DV26="", "", IF(EL26=EL$3, 'Intro &amp; Setup'!$H$26, 0)+IF(EL26=0, 'Intro &amp; Setup'!$H$27, 0))</f>
        <v/>
      </c>
      <c r="FC26" s="9" t="str">
        <f>IF(DW26="", "", IF(EM26=EM$3, 'Intro &amp; Setup'!$H$26, 0)+IF(EM26=0, 'Intro &amp; Setup'!$H$27, 0))</f>
        <v/>
      </c>
      <c r="FD26" s="67" t="str">
        <f>IF(DX26="", "", IF(EN26=EN$3, 'Intro &amp; Setup'!$H$26, 0)+IF(EN26=0, 'Intro &amp; Setup'!$H$27, 0))</f>
        <v/>
      </c>
      <c r="FF26" s="66" t="str">
        <f>IF(CT26="", "", IF(AND(CT26=$CR$5, CT26=CT$5), 'Intro &amp; Setup'!$H$29+'Intro &amp; Setup'!$H$30, IF(CT26=CT$5, 'Intro &amp; Setup'!$H$29, "")))</f>
        <v/>
      </c>
      <c r="FG26" s="9" t="str">
        <f>IF(CU26="", "", IF(AND(CU26=$CR$5, CU26=CU$5), 'Intro &amp; Setup'!$H$29+'Intro &amp; Setup'!$H$30, IF(CU26=CU$5, 'Intro &amp; Setup'!$H$29, "")))</f>
        <v/>
      </c>
      <c r="FH26" s="9" t="str">
        <f>IF(CV26="", "", IF(AND(CV26=$CR$5, CV26=CV$5), 'Intro &amp; Setup'!$H$29+'Intro &amp; Setup'!$H$30, IF(CV26=CV$5, 'Intro &amp; Setup'!$H$29, "")))</f>
        <v/>
      </c>
      <c r="FI26" s="9" t="str">
        <f>IF(CW26="", "", IF(AND(CW26=$CR$5, CW26=CW$5), 'Intro &amp; Setup'!$H$29+'Intro &amp; Setup'!$H$30, IF(CW26=CW$5, 'Intro &amp; Setup'!$H$29, "")))</f>
        <v/>
      </c>
      <c r="FJ26" s="9" t="str">
        <f>IF(CX26="", "", IF(AND(CX26=$CR$5, CX26=CX$5), 'Intro &amp; Setup'!$H$29+'Intro &amp; Setup'!$H$30, IF(CX26=CX$5, 'Intro &amp; Setup'!$H$29, "")))</f>
        <v/>
      </c>
      <c r="FK26" s="9" t="str">
        <f>IF(CY26="", "", IF(AND(CY26=$CR$5, CY26=CY$5), 'Intro &amp; Setup'!$H$29+'Intro &amp; Setup'!$H$30, IF(CY26=CY$5, 'Intro &amp; Setup'!$H$29, "")))</f>
        <v/>
      </c>
      <c r="FL26" s="9" t="str">
        <f>IF(CZ26="", "", IF(AND(CZ26=$CR$5, CZ26=CZ$5), 'Intro &amp; Setup'!$H$29+'Intro &amp; Setup'!$H$30, IF(CZ26=CZ$5, 'Intro &amp; Setup'!$H$29, "")))</f>
        <v/>
      </c>
      <c r="FM26" s="9" t="str">
        <f>IF(DA26="", "", IF(AND(DA26=$CR$5, DA26=DA$5), 'Intro &amp; Setup'!$H$29+'Intro &amp; Setup'!$H$30, IF(DA26=DA$5, 'Intro &amp; Setup'!$H$29, "")))</f>
        <v/>
      </c>
      <c r="FN26" s="9" t="str">
        <f>IF(DB26="", "", IF(AND(DB26=$CR$5, DB26=DB$5), 'Intro &amp; Setup'!$H$29+'Intro &amp; Setup'!$H$30, IF(DB26=DB$5, 'Intro &amp; Setup'!$H$29, "")))</f>
        <v/>
      </c>
      <c r="FO26" s="9" t="str">
        <f>IF(DC26="", "", IF(AND(DC26=$CR$5, DC26=DC$5), 'Intro &amp; Setup'!$H$29+'Intro &amp; Setup'!$H$30, IF(DC26=DC$5, 'Intro &amp; Setup'!$H$29, "")))</f>
        <v/>
      </c>
      <c r="FP26" s="9" t="str">
        <f>IF(DD26="", "", IF(AND(DD26=$CR$5, DD26=DD$5), 'Intro &amp; Setup'!$H$29+'Intro &amp; Setup'!$H$30, IF(DD26=DD$5, 'Intro &amp; Setup'!$H$29, "")))</f>
        <v/>
      </c>
      <c r="FQ26" s="9" t="str">
        <f>IF(DE26="", "", IF(AND(DE26=$CR$5, DE26=DE$5), 'Intro &amp; Setup'!$H$29+'Intro &amp; Setup'!$H$30, IF(DE26=DE$5, 'Intro &amp; Setup'!$H$29, "")))</f>
        <v/>
      </c>
      <c r="FR26" s="9" t="str">
        <f>IF(DF26="", "", IF(AND(DF26=$CR$5, DF26=DF$5), 'Intro &amp; Setup'!$H$29+'Intro &amp; Setup'!$H$30, IF(DF26=DF$5, 'Intro &amp; Setup'!$H$29, "")))</f>
        <v/>
      </c>
      <c r="FS26" s="9" t="str">
        <f>IF(DG26="", "", IF(AND(DG26=$CR$5, DG26=DG$5), 'Intro &amp; Setup'!$H$29+'Intro &amp; Setup'!$H$30, IF(DG26=DG$5, 'Intro &amp; Setup'!$H$29, "")))</f>
        <v/>
      </c>
      <c r="FT26" s="67" t="str">
        <f>IF(DH26="", "", IF(AND(DH26=$CR$5, DH26=DH$5), 'Intro &amp; Setup'!$H$29+'Intro &amp; Setup'!$H$30, IF(DH26=DH$5, 'Intro &amp; Setup'!$H$29, "")))</f>
        <v/>
      </c>
      <c r="FV26" s="68" t="str">
        <f t="shared" si="67"/>
        <v/>
      </c>
      <c r="FW26" s="1" t="str">
        <f t="shared" si="68"/>
        <v/>
      </c>
      <c r="FX26" s="1" t="str">
        <f t="shared" si="69"/>
        <v/>
      </c>
      <c r="FY26" s="1" t="str">
        <f t="shared" si="70"/>
        <v/>
      </c>
      <c r="FZ26" s="69" t="str">
        <f t="shared" si="71"/>
        <v/>
      </c>
      <c r="GB26" s="68" t="str">
        <f>IF(COUNTIF($DJ26:$DL26, "")&gt;0, "", IF($B26="", "", IF(FV26=FV$3, 'Intro &amp; Setup'!$H$32, 0)))</f>
        <v/>
      </c>
      <c r="GC26" s="1" t="str">
        <f>IF(COUNTIF($DM26:$DO26, "")&gt;0, "", IF($B26="", "", IF(FW26=FW$3, 'Intro &amp; Setup'!$H$32, 0)))</f>
        <v/>
      </c>
      <c r="GD26" s="1" t="str">
        <f>IF(COUNTIF($DP26:$DR26, "")&gt;0, "", IF($B26="", "", IF(FX26=FX$3, 'Intro &amp; Setup'!$H$32, 0)))</f>
        <v/>
      </c>
      <c r="GE26" s="1" t="str">
        <f>IF(COUNTIF($DS26:$DU26, "")&gt;0, "", IF($B26="", "", IF(FY26=FY$3, 'Intro &amp; Setup'!$H$32, 0)))</f>
        <v/>
      </c>
      <c r="GF26" s="69" t="str">
        <f>IF(COUNTIF($DV26:$DX26, "")&gt;0, "", IF($B26="", "", IF(FZ26=FZ$3, 'Intro &amp; Setup'!$H$32, 0)))</f>
        <v/>
      </c>
      <c r="GH26" s="66" t="str">
        <f t="shared" si="72"/>
        <v/>
      </c>
      <c r="GI26" s="9" t="str">
        <f t="shared" si="73"/>
        <v/>
      </c>
      <c r="GJ26" s="9" t="str">
        <f t="shared" si="74"/>
        <v/>
      </c>
      <c r="GK26" s="67" t="str">
        <f t="shared" si="75"/>
        <v/>
      </c>
      <c r="GM26" s="6" t="str">
        <f t="shared" si="35"/>
        <v/>
      </c>
      <c r="GO26" s="6" t="str">
        <f>IF($GM26="", "", COUNTIF($GM$8:$GM$65, "&lt;"&amp;$GM26)+1+COUNTIF($GM$8:$GM26, $GM26)-1)</f>
        <v/>
      </c>
      <c r="GQ26" s="6" t="str">
        <f t="shared" si="76"/>
        <v/>
      </c>
      <c r="GR26" s="6" t="str">
        <f>IF(GQ26="", "", COUNTIF(GQ$8:GQ$65, "&lt;"&amp;GQ26)+1+COUNTIF(GQ$8:GQ26, GQ26)-1)</f>
        <v/>
      </c>
      <c r="GS26" s="6"/>
      <c r="GU26" s="6" t="str">
        <f t="shared" si="77"/>
        <v/>
      </c>
      <c r="GV26" s="6" t="str">
        <f>IF(GU26="", "", COUNTIF(GU$8:GU$65, "&lt;"&amp;GU26)+1+COUNTIF(GU$8:GU26, GU26)-1)</f>
        <v/>
      </c>
      <c r="GY26" s="6" t="str">
        <f t="shared" si="78"/>
        <v/>
      </c>
      <c r="GZ26" s="6" t="str">
        <f>IF(GY26="", "", COUNTIF(GY$8:GY$65, "&lt;"&amp;GY26)+1+COUNTIF(GY$8:GY26, GY26)-1)</f>
        <v/>
      </c>
      <c r="HA26" s="6"/>
      <c r="HC26" s="6" t="str">
        <f t="shared" si="79"/>
        <v/>
      </c>
      <c r="HD26" s="6" t="str">
        <f>IF(HC26="", "", COUNTIF(HC$8:HC$65, "&lt;"&amp;HC26)+1+COUNTIF(HC$8:HC26, HC26)-1)</f>
        <v/>
      </c>
      <c r="HG26" s="6" t="str">
        <f t="shared" si="80"/>
        <v/>
      </c>
      <c r="HH26" s="6" t="str">
        <f>IF(HG26="", "", COUNTIF(HG$8:HG$65, "&lt;"&amp;HG26)+1+COUNTIF(HG$8:HG26, HG26)-1)</f>
        <v/>
      </c>
      <c r="HI26" s="6"/>
      <c r="HK26" s="6" t="str">
        <f t="shared" si="81"/>
        <v/>
      </c>
      <c r="HL26" s="6" t="str">
        <f>IF(HK26="", "", COUNTIF(HK$8:HK$65, "&lt;"&amp;HK26)+1+COUNTIF(HK$8:HK26, HK26)-1)</f>
        <v/>
      </c>
      <c r="HO26" s="6" t="str">
        <f t="shared" si="82"/>
        <v/>
      </c>
      <c r="HP26" s="6" t="str">
        <f>IF(HO26="", "", COUNTIF(HO$8:HO$65, "&lt;"&amp;HO26)+1+COUNTIF(HO$8:HO26, HO26)-1)</f>
        <v/>
      </c>
      <c r="HQ26" s="6"/>
      <c r="HS26" s="6" t="str">
        <f t="shared" si="83"/>
        <v/>
      </c>
      <c r="HT26" s="6" t="str">
        <f>IF(HS26="", "", COUNTIF(HS$8:HS$65, "&lt;"&amp;HS26)+1+COUNTIF(HS$8:HS26, HS26)-1)</f>
        <v/>
      </c>
      <c r="HW26" s="6" t="str">
        <f t="shared" si="84"/>
        <v/>
      </c>
      <c r="HX26" s="6" t="str">
        <f>IF(HW26="", "", COUNTIF(HW$8:HW$65, "&lt;"&amp;HW26)+1+COUNTIF(HW$8:HW26, HW26)-1)</f>
        <v/>
      </c>
      <c r="HY26" s="6"/>
      <c r="IA26" s="6" t="str">
        <f t="shared" si="85"/>
        <v/>
      </c>
      <c r="IB26" s="6" t="str">
        <f>IF(IA26="", "", COUNTIF(IA$8:IA$65, "&lt;"&amp;IA26)+1+COUNTIF(IA$8:IA26, IA26)-1)</f>
        <v/>
      </c>
    </row>
    <row r="27" spans="1:236" x14ac:dyDescent="0.25">
      <c r="A27" s="2"/>
      <c r="B27" s="19" t="str">
        <f>IF('Intro &amp; Setup'!$BV21="", "", 'Intro &amp; Setup'!$BV21)</f>
        <v/>
      </c>
      <c r="C27" s="2"/>
      <c r="D27" s="35" t="str">
        <f>IF($B27="", "", IFERROR(INDEX('Fixtures, Predictions &amp; Results'!$L$7:$GC$21, MATCH(D$70, 'Fixtures, Predictions &amp; Results'!$B$7:$B$21, 0), MATCH(CONCATENATE($B27, " - ", D$72), 'Fixtures, Predictions &amp; Results'!$L$35:$GC$35, 0)), ""))</f>
        <v/>
      </c>
      <c r="E27" s="36" t="str">
        <f>IF($B27="", "", IFERROR(INDEX('Fixtures, Predictions &amp; Results'!$L$7:$GC$21, MATCH(E$70, 'Fixtures, Predictions &amp; Results'!$B$7:$B$21, 0), MATCH(CONCATENATE($B27, " - ", E$72), 'Fixtures, Predictions &amp; Results'!$L$35:$GC$35, 0)), ""))</f>
        <v/>
      </c>
      <c r="F27" s="2"/>
      <c r="G27" s="35" t="str">
        <f>IF($B27="", "", IFERROR(INDEX('Fixtures, Predictions &amp; Results'!$L$7:$GC$21, MATCH(G$70, 'Fixtures, Predictions &amp; Results'!$B$7:$B$21, 0), MATCH(CONCATENATE($B27, " - ", G$72), 'Fixtures, Predictions &amp; Results'!$L$35:$GC$35, 0)), ""))</f>
        <v/>
      </c>
      <c r="H27" s="36" t="str">
        <f>IF($B27="", "", IFERROR(INDEX('Fixtures, Predictions &amp; Results'!$L$7:$GC$21, MATCH(H$70, 'Fixtures, Predictions &amp; Results'!$B$7:$B$21, 0), MATCH(CONCATENATE($B27, " - ", H$72), 'Fixtures, Predictions &amp; Results'!$L$35:$GC$35, 0)), ""))</f>
        <v/>
      </c>
      <c r="I27" s="2"/>
      <c r="J27" s="35" t="str">
        <f>IF($B27="", "", IFERROR(INDEX('Fixtures, Predictions &amp; Results'!$L$7:$GC$21, MATCH(J$70, 'Fixtures, Predictions &amp; Results'!$B$7:$B$21, 0), MATCH(CONCATENATE($B27, " - ", J$72), 'Fixtures, Predictions &amp; Results'!$L$35:$GC$35, 0)), ""))</f>
        <v/>
      </c>
      <c r="K27" s="36" t="str">
        <f>IF($B27="", "", IFERROR(INDEX('Fixtures, Predictions &amp; Results'!$L$7:$GC$21, MATCH(K$70, 'Fixtures, Predictions &amp; Results'!$B$7:$B$21, 0), MATCH(CONCATENATE($B27, " - ", K$72), 'Fixtures, Predictions &amp; Results'!$L$35:$GC$35, 0)), ""))</f>
        <v/>
      </c>
      <c r="L27" s="2"/>
      <c r="M27" s="35" t="str">
        <f>IF($B27="", "", IFERROR(INDEX('Fixtures, Predictions &amp; Results'!$L$7:$GC$21, MATCH(M$70, 'Fixtures, Predictions &amp; Results'!$B$7:$B$21, 0), MATCH(CONCATENATE($B27, " - ", M$72), 'Fixtures, Predictions &amp; Results'!$L$35:$GC$35, 0)), ""))</f>
        <v/>
      </c>
      <c r="N27" s="36" t="str">
        <f>IF($B27="", "", IFERROR(INDEX('Fixtures, Predictions &amp; Results'!$L$7:$GC$21, MATCH(N$70, 'Fixtures, Predictions &amp; Results'!$B$7:$B$21, 0), MATCH(CONCATENATE($B27, " - ", N$72), 'Fixtures, Predictions &amp; Results'!$L$35:$GC$35, 0)), ""))</f>
        <v/>
      </c>
      <c r="O27" s="2"/>
      <c r="P27" s="35" t="str">
        <f>IF($B27="", "", IFERROR(INDEX('Fixtures, Predictions &amp; Results'!$L$7:$GC$21, MATCH(P$70, 'Fixtures, Predictions &amp; Results'!$B$7:$B$21, 0), MATCH(CONCATENATE($B27, " - ", P$72), 'Fixtures, Predictions &amp; Results'!$L$35:$GC$35, 0)), ""))</f>
        <v/>
      </c>
      <c r="Q27" s="36" t="str">
        <f>IF($B27="", "", IFERROR(INDEX('Fixtures, Predictions &amp; Results'!$L$7:$GC$21, MATCH(Q$70, 'Fixtures, Predictions &amp; Results'!$B$7:$B$21, 0), MATCH(CONCATENATE($B27, " - ", Q$72), 'Fixtures, Predictions &amp; Results'!$L$35:$GC$35, 0)), ""))</f>
        <v/>
      </c>
      <c r="R27" s="2"/>
      <c r="S27" s="35" t="str">
        <f>IF($B27="", "", IFERROR(INDEX('Fixtures, Predictions &amp; Results'!$L$7:$GC$21, MATCH(S$70, 'Fixtures, Predictions &amp; Results'!$B$7:$B$21, 0), MATCH(CONCATENATE($B27, " - ", S$72), 'Fixtures, Predictions &amp; Results'!$L$35:$GC$35, 0)), ""))</f>
        <v/>
      </c>
      <c r="T27" s="36" t="str">
        <f>IF($B27="", "", IFERROR(INDEX('Fixtures, Predictions &amp; Results'!$L$7:$GC$21, MATCH(T$70, 'Fixtures, Predictions &amp; Results'!$B$7:$B$21, 0), MATCH(CONCATENATE($B27, " - ", T$72), 'Fixtures, Predictions &amp; Results'!$L$35:$GC$35, 0)), ""))</f>
        <v/>
      </c>
      <c r="U27" s="2"/>
      <c r="V27" s="35" t="str">
        <f>IF($B27="", "", IFERROR(INDEX('Fixtures, Predictions &amp; Results'!$L$7:$GC$21, MATCH(V$70, 'Fixtures, Predictions &amp; Results'!$B$7:$B$21, 0), MATCH(CONCATENATE($B27, " - ", V$72), 'Fixtures, Predictions &amp; Results'!$L$35:$GC$35, 0)), ""))</f>
        <v/>
      </c>
      <c r="W27" s="36" t="str">
        <f>IF($B27="", "", IFERROR(INDEX('Fixtures, Predictions &amp; Results'!$L$7:$GC$21, MATCH(W$70, 'Fixtures, Predictions &amp; Results'!$B$7:$B$21, 0), MATCH(CONCATENATE($B27, " - ", W$72), 'Fixtures, Predictions &amp; Results'!$L$35:$GC$35, 0)), ""))</f>
        <v/>
      </c>
      <c r="X27" s="2"/>
      <c r="Y27" s="35" t="str">
        <f>IF($B27="", "", IFERROR(INDEX('Fixtures, Predictions &amp; Results'!$L$7:$GC$21, MATCH(Y$70, 'Fixtures, Predictions &amp; Results'!$B$7:$B$21, 0), MATCH(CONCATENATE($B27, " - ", Y$72), 'Fixtures, Predictions &amp; Results'!$L$35:$GC$35, 0)), ""))</f>
        <v/>
      </c>
      <c r="Z27" s="36" t="str">
        <f>IF($B27="", "", IFERROR(INDEX('Fixtures, Predictions &amp; Results'!$L$7:$GC$21, MATCH(Z$70, 'Fixtures, Predictions &amp; Results'!$B$7:$B$21, 0), MATCH(CONCATENATE($B27, " - ", Z$72), 'Fixtures, Predictions &amp; Results'!$L$35:$GC$35, 0)), ""))</f>
        <v/>
      </c>
      <c r="AA27" s="2"/>
      <c r="AB27" s="35" t="str">
        <f>IF($B27="", "", IFERROR(INDEX('Fixtures, Predictions &amp; Results'!$L$7:$GC$21, MATCH(AB$70, 'Fixtures, Predictions &amp; Results'!$B$7:$B$21, 0), MATCH(CONCATENATE($B27, " - ", AB$72), 'Fixtures, Predictions &amp; Results'!$L$35:$GC$35, 0)), ""))</f>
        <v/>
      </c>
      <c r="AC27" s="36" t="str">
        <f>IF($B27="", "", IFERROR(INDEX('Fixtures, Predictions &amp; Results'!$L$7:$GC$21, MATCH(AC$70, 'Fixtures, Predictions &amp; Results'!$B$7:$B$21, 0), MATCH(CONCATENATE($B27, " - ", AC$72), 'Fixtures, Predictions &amp; Results'!$L$35:$GC$35, 0)), ""))</f>
        <v/>
      </c>
      <c r="AD27" s="2"/>
      <c r="AE27" s="35" t="str">
        <f>IF($B27="", "", IFERROR(INDEX('Fixtures, Predictions &amp; Results'!$L$7:$GC$21, MATCH(AE$70, 'Fixtures, Predictions &amp; Results'!$B$7:$B$21, 0), MATCH(CONCATENATE($B27, " - ", AE$72), 'Fixtures, Predictions &amp; Results'!$L$35:$GC$35, 0)), ""))</f>
        <v/>
      </c>
      <c r="AF27" s="36" t="str">
        <f>IF($B27="", "", IFERROR(INDEX('Fixtures, Predictions &amp; Results'!$L$7:$GC$21, MATCH(AF$70, 'Fixtures, Predictions &amp; Results'!$B$7:$B$21, 0), MATCH(CONCATENATE($B27, " - ", AF$72), 'Fixtures, Predictions &amp; Results'!$L$35:$GC$35, 0)), ""))</f>
        <v/>
      </c>
      <c r="AG27" s="2"/>
      <c r="AH27" s="35" t="str">
        <f>IF($B27="", "", IFERROR(INDEX('Fixtures, Predictions &amp; Results'!$L$7:$GC$21, MATCH(AH$70, 'Fixtures, Predictions &amp; Results'!$B$7:$B$21, 0), MATCH(CONCATENATE($B27, " - ", AH$72), 'Fixtures, Predictions &amp; Results'!$L$35:$GC$35, 0)), ""))</f>
        <v/>
      </c>
      <c r="AI27" s="36" t="str">
        <f>IF($B27="", "", IFERROR(INDEX('Fixtures, Predictions &amp; Results'!$L$7:$GC$21, MATCH(AI$70, 'Fixtures, Predictions &amp; Results'!$B$7:$B$21, 0), MATCH(CONCATENATE($B27, " - ", AI$72), 'Fixtures, Predictions &amp; Results'!$L$35:$GC$35, 0)), ""))</f>
        <v/>
      </c>
      <c r="AJ27" s="2"/>
      <c r="AK27" s="35" t="str">
        <f>IF($B27="", "", IFERROR(INDEX('Fixtures, Predictions &amp; Results'!$L$7:$GC$21, MATCH(AK$70, 'Fixtures, Predictions &amp; Results'!$B$7:$B$21, 0), MATCH(CONCATENATE($B27, " - ", AK$72), 'Fixtures, Predictions &amp; Results'!$L$35:$GC$35, 0)), ""))</f>
        <v/>
      </c>
      <c r="AL27" s="36" t="str">
        <f>IF($B27="", "", IFERROR(INDEX('Fixtures, Predictions &amp; Results'!$L$7:$GC$21, MATCH(AL$70, 'Fixtures, Predictions &amp; Results'!$B$7:$B$21, 0), MATCH(CONCATENATE($B27, " - ", AL$72), 'Fixtures, Predictions &amp; Results'!$L$35:$GC$35, 0)), ""))</f>
        <v/>
      </c>
      <c r="AM27" s="2"/>
      <c r="AN27" s="35" t="str">
        <f>IF($B27="", "", IFERROR(INDEX('Fixtures, Predictions &amp; Results'!$L$7:$GC$21, MATCH(AN$70, 'Fixtures, Predictions &amp; Results'!$B$7:$B$21, 0), MATCH(CONCATENATE($B27, " - ", AN$72), 'Fixtures, Predictions &amp; Results'!$L$35:$GC$35, 0)), ""))</f>
        <v/>
      </c>
      <c r="AO27" s="36" t="str">
        <f>IF($B27="", "", IFERROR(INDEX('Fixtures, Predictions &amp; Results'!$L$7:$GC$21, MATCH(AO$70, 'Fixtures, Predictions &amp; Results'!$B$7:$B$21, 0), MATCH(CONCATENATE($B27, " - ", AO$72), 'Fixtures, Predictions &amp; Results'!$L$35:$GC$35, 0)), ""))</f>
        <v/>
      </c>
      <c r="AP27" s="2"/>
      <c r="AQ27" s="35" t="str">
        <f>IF($B27="", "", IFERROR(INDEX('Fixtures, Predictions &amp; Results'!$L$7:$GC$21, MATCH(AQ$70, 'Fixtures, Predictions &amp; Results'!$B$7:$B$21, 0), MATCH(CONCATENATE($B27, " - ", AQ$72), 'Fixtures, Predictions &amp; Results'!$L$35:$GC$35, 0)), ""))</f>
        <v/>
      </c>
      <c r="AR27" s="36" t="str">
        <f>IF($B27="", "", IFERROR(INDEX('Fixtures, Predictions &amp; Results'!$L$7:$GC$21, MATCH(AR$70, 'Fixtures, Predictions &amp; Results'!$B$7:$B$21, 0), MATCH(CONCATENATE($B27, " - ", AR$72), 'Fixtures, Predictions &amp; Results'!$L$35:$GC$35, 0)), ""))</f>
        <v/>
      </c>
      <c r="AS27" s="2"/>
      <c r="AT27" s="35" t="str">
        <f>IF($B27="", "", IFERROR(INDEX('Fixtures, Predictions &amp; Results'!$L$7:$GC$21, MATCH(AT$70, 'Fixtures, Predictions &amp; Results'!$B$7:$B$21, 0), MATCH(CONCATENATE($B27, " - ", AT$72), 'Fixtures, Predictions &amp; Results'!$L$35:$GC$35, 0)), ""))</f>
        <v/>
      </c>
      <c r="AU27" s="36" t="str">
        <f>IF($B27="", "", IFERROR(INDEX('Fixtures, Predictions &amp; Results'!$L$7:$GC$21, MATCH(AU$70, 'Fixtures, Predictions &amp; Results'!$B$7:$B$21, 0), MATCH(CONCATENATE($B27, " - ", AU$72), 'Fixtures, Predictions &amp; Results'!$L$35:$GC$35, 0)), ""))</f>
        <v/>
      </c>
      <c r="AV27" s="2"/>
      <c r="BA27" s="66" t="str">
        <f t="shared" si="36"/>
        <v/>
      </c>
      <c r="BB27" s="67" t="str">
        <f t="shared" si="37"/>
        <v/>
      </c>
      <c r="BD27" s="66" t="str">
        <f t="shared" si="38"/>
        <v/>
      </c>
      <c r="BE27" s="67" t="str">
        <f t="shared" si="39"/>
        <v/>
      </c>
      <c r="BG27" s="66" t="str">
        <f t="shared" si="40"/>
        <v/>
      </c>
      <c r="BH27" s="67" t="str">
        <f t="shared" si="41"/>
        <v/>
      </c>
      <c r="BJ27" s="66" t="str">
        <f t="shared" si="42"/>
        <v/>
      </c>
      <c r="BK27" s="67" t="str">
        <f t="shared" si="43"/>
        <v/>
      </c>
      <c r="BM27" s="66" t="str">
        <f t="shared" si="44"/>
        <v/>
      </c>
      <c r="BN27" s="67" t="str">
        <f t="shared" si="45"/>
        <v/>
      </c>
      <c r="BP27" s="66" t="str">
        <f t="shared" si="46"/>
        <v/>
      </c>
      <c r="BQ27" s="67" t="str">
        <f t="shared" si="47"/>
        <v/>
      </c>
      <c r="BS27" s="66" t="str">
        <f t="shared" si="48"/>
        <v/>
      </c>
      <c r="BT27" s="67" t="str">
        <f t="shared" si="49"/>
        <v/>
      </c>
      <c r="BV27" s="66" t="str">
        <f t="shared" si="50"/>
        <v/>
      </c>
      <c r="BW27" s="67" t="str">
        <f t="shared" si="51"/>
        <v/>
      </c>
      <c r="BY27" s="66" t="str">
        <f t="shared" si="52"/>
        <v/>
      </c>
      <c r="BZ27" s="67" t="str">
        <f t="shared" si="53"/>
        <v/>
      </c>
      <c r="CB27" s="66" t="str">
        <f t="shared" si="54"/>
        <v/>
      </c>
      <c r="CC27" s="67" t="str">
        <f t="shared" si="55"/>
        <v/>
      </c>
      <c r="CE27" s="66" t="str">
        <f t="shared" si="56"/>
        <v/>
      </c>
      <c r="CF27" s="67" t="str">
        <f t="shared" si="57"/>
        <v/>
      </c>
      <c r="CH27" s="66" t="str">
        <f t="shared" si="58"/>
        <v/>
      </c>
      <c r="CI27" s="67" t="str">
        <f t="shared" si="59"/>
        <v/>
      </c>
      <c r="CK27" s="66" t="str">
        <f t="shared" si="60"/>
        <v/>
      </c>
      <c r="CL27" s="67" t="str">
        <f t="shared" si="61"/>
        <v/>
      </c>
      <c r="CN27" s="66" t="str">
        <f t="shared" si="62"/>
        <v/>
      </c>
      <c r="CO27" s="67" t="str">
        <f t="shared" si="63"/>
        <v/>
      </c>
      <c r="CQ27" s="66" t="str">
        <f t="shared" si="64"/>
        <v/>
      </c>
      <c r="CR27" s="67" t="str">
        <f t="shared" si="65"/>
        <v/>
      </c>
      <c r="CT27" s="66" t="str">
        <f t="shared" si="87"/>
        <v/>
      </c>
      <c r="CU27" s="9" t="str">
        <f t="shared" si="87"/>
        <v/>
      </c>
      <c r="CV27" s="9" t="str">
        <f t="shared" si="87"/>
        <v/>
      </c>
      <c r="CW27" s="9" t="str">
        <f t="shared" si="87"/>
        <v/>
      </c>
      <c r="CX27" s="9" t="str">
        <f t="shared" si="87"/>
        <v/>
      </c>
      <c r="CY27" s="9" t="str">
        <f t="shared" si="87"/>
        <v/>
      </c>
      <c r="CZ27" s="9" t="str">
        <f t="shared" si="87"/>
        <v/>
      </c>
      <c r="DA27" s="9" t="str">
        <f t="shared" si="87"/>
        <v/>
      </c>
      <c r="DB27" s="9" t="str">
        <f t="shared" si="87"/>
        <v/>
      </c>
      <c r="DC27" s="9" t="str">
        <f t="shared" si="87"/>
        <v/>
      </c>
      <c r="DD27" s="9" t="str">
        <f t="shared" si="87"/>
        <v/>
      </c>
      <c r="DE27" s="9" t="str">
        <f t="shared" si="87"/>
        <v/>
      </c>
      <c r="DF27" s="9" t="str">
        <f t="shared" si="87"/>
        <v/>
      </c>
      <c r="DG27" s="9" t="str">
        <f t="shared" si="87"/>
        <v/>
      </c>
      <c r="DH27" s="67" t="str">
        <f t="shared" si="87"/>
        <v/>
      </c>
      <c r="DJ27" s="66" t="str">
        <f t="shared" si="86"/>
        <v/>
      </c>
      <c r="DK27" s="9" t="str">
        <f t="shared" si="88"/>
        <v/>
      </c>
      <c r="DL27" s="9" t="str">
        <f t="shared" si="89"/>
        <v/>
      </c>
      <c r="DM27" s="9" t="str">
        <f t="shared" si="90"/>
        <v/>
      </c>
      <c r="DN27" s="9" t="str">
        <f t="shared" si="91"/>
        <v/>
      </c>
      <c r="DO27" s="9" t="str">
        <f t="shared" si="92"/>
        <v/>
      </c>
      <c r="DP27" s="9" t="str">
        <f t="shared" si="93"/>
        <v/>
      </c>
      <c r="DQ27" s="9" t="str">
        <f t="shared" si="94"/>
        <v/>
      </c>
      <c r="DR27" s="9" t="str">
        <f t="shared" si="95"/>
        <v/>
      </c>
      <c r="DS27" s="9" t="str">
        <f t="shared" si="96"/>
        <v/>
      </c>
      <c r="DT27" s="9" t="str">
        <f t="shared" si="97"/>
        <v/>
      </c>
      <c r="DU27" s="9" t="str">
        <f t="shared" si="98"/>
        <v/>
      </c>
      <c r="DV27" s="9" t="str">
        <f t="shared" si="99"/>
        <v/>
      </c>
      <c r="DW27" s="9" t="str">
        <f t="shared" si="100"/>
        <v/>
      </c>
      <c r="DX27" s="67" t="str">
        <f t="shared" si="101"/>
        <v/>
      </c>
      <c r="DZ27" s="66" t="str">
        <f t="shared" si="66"/>
        <v/>
      </c>
      <c r="EA27" s="9" t="str">
        <f t="shared" si="21"/>
        <v/>
      </c>
      <c r="EB27" s="9" t="str">
        <f t="shared" si="22"/>
        <v/>
      </c>
      <c r="EC27" s="9" t="str">
        <f t="shared" si="23"/>
        <v/>
      </c>
      <c r="ED27" s="9" t="str">
        <f t="shared" si="24"/>
        <v/>
      </c>
      <c r="EE27" s="9" t="str">
        <f t="shared" si="25"/>
        <v/>
      </c>
      <c r="EF27" s="9" t="str">
        <f t="shared" si="26"/>
        <v/>
      </c>
      <c r="EG27" s="9" t="str">
        <f t="shared" si="27"/>
        <v/>
      </c>
      <c r="EH27" s="9" t="str">
        <f t="shared" si="28"/>
        <v/>
      </c>
      <c r="EI27" s="9" t="str">
        <f t="shared" si="29"/>
        <v/>
      </c>
      <c r="EJ27" s="9" t="str">
        <f t="shared" si="30"/>
        <v/>
      </c>
      <c r="EK27" s="9" t="str">
        <f t="shared" si="31"/>
        <v/>
      </c>
      <c r="EL27" s="9" t="str">
        <f t="shared" si="32"/>
        <v/>
      </c>
      <c r="EM27" s="9" t="str">
        <f t="shared" si="33"/>
        <v/>
      </c>
      <c r="EN27" s="67" t="str">
        <f t="shared" si="34"/>
        <v/>
      </c>
      <c r="EP27" s="66" t="str">
        <f>IF(DJ27="", "", IF(DZ27=DZ$3, 'Intro &amp; Setup'!$H$26, 0)+IF(DZ27=0, 'Intro &amp; Setup'!$H$27, 0))</f>
        <v/>
      </c>
      <c r="EQ27" s="9" t="str">
        <f>IF(DK27="", "", IF(EA27=EA$3, 'Intro &amp; Setup'!$H$26, 0)+IF(EA27=0, 'Intro &amp; Setup'!$H$27, 0))</f>
        <v/>
      </c>
      <c r="ER27" s="9" t="str">
        <f>IF(DL27="", "", IF(EB27=EB$3, 'Intro &amp; Setup'!$H$26, 0)+IF(EB27=0, 'Intro &amp; Setup'!$H$27, 0))</f>
        <v/>
      </c>
      <c r="ES27" s="9" t="str">
        <f>IF(DM27="", "", IF(EC27=EC$3, 'Intro &amp; Setup'!$H$26, 0)+IF(EC27=0, 'Intro &amp; Setup'!$H$27, 0))</f>
        <v/>
      </c>
      <c r="ET27" s="9" t="str">
        <f>IF(DN27="", "", IF(ED27=ED$3, 'Intro &amp; Setup'!$H$26, 0)+IF(ED27=0, 'Intro &amp; Setup'!$H$27, 0))</f>
        <v/>
      </c>
      <c r="EU27" s="9" t="str">
        <f>IF(DO27="", "", IF(EE27=EE$3, 'Intro &amp; Setup'!$H$26, 0)+IF(EE27=0, 'Intro &amp; Setup'!$H$27, 0))</f>
        <v/>
      </c>
      <c r="EV27" s="9" t="str">
        <f>IF(DP27="", "", IF(EF27=EF$3, 'Intro &amp; Setup'!$H$26, 0)+IF(EF27=0, 'Intro &amp; Setup'!$H$27, 0))</f>
        <v/>
      </c>
      <c r="EW27" s="9" t="str">
        <f>IF(DQ27="", "", IF(EG27=EG$3, 'Intro &amp; Setup'!$H$26, 0)+IF(EG27=0, 'Intro &amp; Setup'!$H$27, 0))</f>
        <v/>
      </c>
      <c r="EX27" s="9" t="str">
        <f>IF(DR27="", "", IF(EH27=EH$3, 'Intro &amp; Setup'!$H$26, 0)+IF(EH27=0, 'Intro &amp; Setup'!$H$27, 0))</f>
        <v/>
      </c>
      <c r="EY27" s="9" t="str">
        <f>IF(DS27="", "", IF(EI27=EI$3, 'Intro &amp; Setup'!$H$26, 0)+IF(EI27=0, 'Intro &amp; Setup'!$H$27, 0))</f>
        <v/>
      </c>
      <c r="EZ27" s="9" t="str">
        <f>IF(DT27="", "", IF(EJ27=EJ$3, 'Intro &amp; Setup'!$H$26, 0)+IF(EJ27=0, 'Intro &amp; Setup'!$H$27, 0))</f>
        <v/>
      </c>
      <c r="FA27" s="9" t="str">
        <f>IF(DU27="", "", IF(EK27=EK$3, 'Intro &amp; Setup'!$H$26, 0)+IF(EK27=0, 'Intro &amp; Setup'!$H$27, 0))</f>
        <v/>
      </c>
      <c r="FB27" s="9" t="str">
        <f>IF(DV27="", "", IF(EL27=EL$3, 'Intro &amp; Setup'!$H$26, 0)+IF(EL27=0, 'Intro &amp; Setup'!$H$27, 0))</f>
        <v/>
      </c>
      <c r="FC27" s="9" t="str">
        <f>IF(DW27="", "", IF(EM27=EM$3, 'Intro &amp; Setup'!$H$26, 0)+IF(EM27=0, 'Intro &amp; Setup'!$H$27, 0))</f>
        <v/>
      </c>
      <c r="FD27" s="67" t="str">
        <f>IF(DX27="", "", IF(EN27=EN$3, 'Intro &amp; Setup'!$H$26, 0)+IF(EN27=0, 'Intro &amp; Setup'!$H$27, 0))</f>
        <v/>
      </c>
      <c r="FF27" s="66" t="str">
        <f>IF(CT27="", "", IF(AND(CT27=$CR$5, CT27=CT$5), 'Intro &amp; Setup'!$H$29+'Intro &amp; Setup'!$H$30, IF(CT27=CT$5, 'Intro &amp; Setup'!$H$29, "")))</f>
        <v/>
      </c>
      <c r="FG27" s="9" t="str">
        <f>IF(CU27="", "", IF(AND(CU27=$CR$5, CU27=CU$5), 'Intro &amp; Setup'!$H$29+'Intro &amp; Setup'!$H$30, IF(CU27=CU$5, 'Intro &amp; Setup'!$H$29, "")))</f>
        <v/>
      </c>
      <c r="FH27" s="9" t="str">
        <f>IF(CV27="", "", IF(AND(CV27=$CR$5, CV27=CV$5), 'Intro &amp; Setup'!$H$29+'Intro &amp; Setup'!$H$30, IF(CV27=CV$5, 'Intro &amp; Setup'!$H$29, "")))</f>
        <v/>
      </c>
      <c r="FI27" s="9" t="str">
        <f>IF(CW27="", "", IF(AND(CW27=$CR$5, CW27=CW$5), 'Intro &amp; Setup'!$H$29+'Intro &amp; Setup'!$H$30, IF(CW27=CW$5, 'Intro &amp; Setup'!$H$29, "")))</f>
        <v/>
      </c>
      <c r="FJ27" s="9" t="str">
        <f>IF(CX27="", "", IF(AND(CX27=$CR$5, CX27=CX$5), 'Intro &amp; Setup'!$H$29+'Intro &amp; Setup'!$H$30, IF(CX27=CX$5, 'Intro &amp; Setup'!$H$29, "")))</f>
        <v/>
      </c>
      <c r="FK27" s="9" t="str">
        <f>IF(CY27="", "", IF(AND(CY27=$CR$5, CY27=CY$5), 'Intro &amp; Setup'!$H$29+'Intro &amp; Setup'!$H$30, IF(CY27=CY$5, 'Intro &amp; Setup'!$H$29, "")))</f>
        <v/>
      </c>
      <c r="FL27" s="9" t="str">
        <f>IF(CZ27="", "", IF(AND(CZ27=$CR$5, CZ27=CZ$5), 'Intro &amp; Setup'!$H$29+'Intro &amp; Setup'!$H$30, IF(CZ27=CZ$5, 'Intro &amp; Setup'!$H$29, "")))</f>
        <v/>
      </c>
      <c r="FM27" s="9" t="str">
        <f>IF(DA27="", "", IF(AND(DA27=$CR$5, DA27=DA$5), 'Intro &amp; Setup'!$H$29+'Intro &amp; Setup'!$H$30, IF(DA27=DA$5, 'Intro &amp; Setup'!$H$29, "")))</f>
        <v/>
      </c>
      <c r="FN27" s="9" t="str">
        <f>IF(DB27="", "", IF(AND(DB27=$CR$5, DB27=DB$5), 'Intro &amp; Setup'!$H$29+'Intro &amp; Setup'!$H$30, IF(DB27=DB$5, 'Intro &amp; Setup'!$H$29, "")))</f>
        <v/>
      </c>
      <c r="FO27" s="9" t="str">
        <f>IF(DC27="", "", IF(AND(DC27=$CR$5, DC27=DC$5), 'Intro &amp; Setup'!$H$29+'Intro &amp; Setup'!$H$30, IF(DC27=DC$5, 'Intro &amp; Setup'!$H$29, "")))</f>
        <v/>
      </c>
      <c r="FP27" s="9" t="str">
        <f>IF(DD27="", "", IF(AND(DD27=$CR$5, DD27=DD$5), 'Intro &amp; Setup'!$H$29+'Intro &amp; Setup'!$H$30, IF(DD27=DD$5, 'Intro &amp; Setup'!$H$29, "")))</f>
        <v/>
      </c>
      <c r="FQ27" s="9" t="str">
        <f>IF(DE27="", "", IF(AND(DE27=$CR$5, DE27=DE$5), 'Intro &amp; Setup'!$H$29+'Intro &amp; Setup'!$H$30, IF(DE27=DE$5, 'Intro &amp; Setup'!$H$29, "")))</f>
        <v/>
      </c>
      <c r="FR27" s="9" t="str">
        <f>IF(DF27="", "", IF(AND(DF27=$CR$5, DF27=DF$5), 'Intro &amp; Setup'!$H$29+'Intro &amp; Setup'!$H$30, IF(DF27=DF$5, 'Intro &amp; Setup'!$H$29, "")))</f>
        <v/>
      </c>
      <c r="FS27" s="9" t="str">
        <f>IF(DG27="", "", IF(AND(DG27=$CR$5, DG27=DG$5), 'Intro &amp; Setup'!$H$29+'Intro &amp; Setup'!$H$30, IF(DG27=DG$5, 'Intro &amp; Setup'!$H$29, "")))</f>
        <v/>
      </c>
      <c r="FT27" s="67" t="str">
        <f>IF(DH27="", "", IF(AND(DH27=$CR$5, DH27=DH$5), 'Intro &amp; Setup'!$H$29+'Intro &amp; Setup'!$H$30, IF(DH27=DH$5, 'Intro &amp; Setup'!$H$29, "")))</f>
        <v/>
      </c>
      <c r="FV27" s="68" t="str">
        <f t="shared" si="67"/>
        <v/>
      </c>
      <c r="FW27" s="1" t="str">
        <f t="shared" si="68"/>
        <v/>
      </c>
      <c r="FX27" s="1" t="str">
        <f t="shared" si="69"/>
        <v/>
      </c>
      <c r="FY27" s="1" t="str">
        <f t="shared" si="70"/>
        <v/>
      </c>
      <c r="FZ27" s="69" t="str">
        <f t="shared" si="71"/>
        <v/>
      </c>
      <c r="GB27" s="68" t="str">
        <f>IF(COUNTIF($DJ27:$DL27, "")&gt;0, "", IF($B27="", "", IF(FV27=FV$3, 'Intro &amp; Setup'!$H$32, 0)))</f>
        <v/>
      </c>
      <c r="GC27" s="1" t="str">
        <f>IF(COUNTIF($DM27:$DO27, "")&gt;0, "", IF($B27="", "", IF(FW27=FW$3, 'Intro &amp; Setup'!$H$32, 0)))</f>
        <v/>
      </c>
      <c r="GD27" s="1" t="str">
        <f>IF(COUNTIF($DP27:$DR27, "")&gt;0, "", IF($B27="", "", IF(FX27=FX$3, 'Intro &amp; Setup'!$H$32, 0)))</f>
        <v/>
      </c>
      <c r="GE27" s="1" t="str">
        <f>IF(COUNTIF($DS27:$DU27, "")&gt;0, "", IF($B27="", "", IF(FY27=FY$3, 'Intro &amp; Setup'!$H$32, 0)))</f>
        <v/>
      </c>
      <c r="GF27" s="69" t="str">
        <f>IF(COUNTIF($DV27:$DX27, "")&gt;0, "", IF($B27="", "", IF(FZ27=FZ$3, 'Intro &amp; Setup'!$H$32, 0)))</f>
        <v/>
      </c>
      <c r="GH27" s="66" t="str">
        <f t="shared" si="72"/>
        <v/>
      </c>
      <c r="GI27" s="9" t="str">
        <f t="shared" si="73"/>
        <v/>
      </c>
      <c r="GJ27" s="9" t="str">
        <f t="shared" si="74"/>
        <v/>
      </c>
      <c r="GK27" s="67" t="str">
        <f t="shared" si="75"/>
        <v/>
      </c>
      <c r="GM27" s="6" t="str">
        <f t="shared" si="35"/>
        <v/>
      </c>
      <c r="GO27" s="6" t="str">
        <f>IF($GM27="", "", COUNTIF($GM$8:$GM$65, "&lt;"&amp;$GM27)+1+COUNTIF($GM$8:$GM27, $GM27)-1)</f>
        <v/>
      </c>
      <c r="GQ27" s="6" t="str">
        <f t="shared" si="76"/>
        <v/>
      </c>
      <c r="GR27" s="6" t="str">
        <f>IF(GQ27="", "", COUNTIF(GQ$8:GQ$65, "&lt;"&amp;GQ27)+1+COUNTIF(GQ$8:GQ27, GQ27)-1)</f>
        <v/>
      </c>
      <c r="GS27" s="6"/>
      <c r="GU27" s="6" t="str">
        <f t="shared" si="77"/>
        <v/>
      </c>
      <c r="GV27" s="6" t="str">
        <f>IF(GU27="", "", COUNTIF(GU$8:GU$65, "&lt;"&amp;GU27)+1+COUNTIF(GU$8:GU27, GU27)-1)</f>
        <v/>
      </c>
      <c r="GY27" s="6" t="str">
        <f t="shared" si="78"/>
        <v/>
      </c>
      <c r="GZ27" s="6" t="str">
        <f>IF(GY27="", "", COUNTIF(GY$8:GY$65, "&lt;"&amp;GY27)+1+COUNTIF(GY$8:GY27, GY27)-1)</f>
        <v/>
      </c>
      <c r="HA27" s="6"/>
      <c r="HC27" s="6" t="str">
        <f t="shared" si="79"/>
        <v/>
      </c>
      <c r="HD27" s="6" t="str">
        <f>IF(HC27="", "", COUNTIF(HC$8:HC$65, "&lt;"&amp;HC27)+1+COUNTIF(HC$8:HC27, HC27)-1)</f>
        <v/>
      </c>
      <c r="HG27" s="6" t="str">
        <f t="shared" si="80"/>
        <v/>
      </c>
      <c r="HH27" s="6" t="str">
        <f>IF(HG27="", "", COUNTIF(HG$8:HG$65, "&lt;"&amp;HG27)+1+COUNTIF(HG$8:HG27, HG27)-1)</f>
        <v/>
      </c>
      <c r="HI27" s="6"/>
      <c r="HK27" s="6" t="str">
        <f t="shared" si="81"/>
        <v/>
      </c>
      <c r="HL27" s="6" t="str">
        <f>IF(HK27="", "", COUNTIF(HK$8:HK$65, "&lt;"&amp;HK27)+1+COUNTIF(HK$8:HK27, HK27)-1)</f>
        <v/>
      </c>
      <c r="HO27" s="6" t="str">
        <f t="shared" si="82"/>
        <v/>
      </c>
      <c r="HP27" s="6" t="str">
        <f>IF(HO27="", "", COUNTIF(HO$8:HO$65, "&lt;"&amp;HO27)+1+COUNTIF(HO$8:HO27, HO27)-1)</f>
        <v/>
      </c>
      <c r="HQ27" s="6"/>
      <c r="HS27" s="6" t="str">
        <f t="shared" si="83"/>
        <v/>
      </c>
      <c r="HT27" s="6" t="str">
        <f>IF(HS27="", "", COUNTIF(HS$8:HS$65, "&lt;"&amp;HS27)+1+COUNTIF(HS$8:HS27, HS27)-1)</f>
        <v/>
      </c>
      <c r="HW27" s="6" t="str">
        <f t="shared" si="84"/>
        <v/>
      </c>
      <c r="HX27" s="6" t="str">
        <f>IF(HW27="", "", COUNTIF(HW$8:HW$65, "&lt;"&amp;HW27)+1+COUNTIF(HW$8:HW27, HW27)-1)</f>
        <v/>
      </c>
      <c r="HY27" s="6"/>
      <c r="IA27" s="6" t="str">
        <f t="shared" si="85"/>
        <v/>
      </c>
      <c r="IB27" s="6" t="str">
        <f>IF(IA27="", "", COUNTIF(IA$8:IA$65, "&lt;"&amp;IA27)+1+COUNTIF(IA$8:IA27, IA27)-1)</f>
        <v/>
      </c>
    </row>
    <row r="28" spans="1:236" x14ac:dyDescent="0.25">
      <c r="A28" s="2"/>
      <c r="B28" s="19" t="str">
        <f>IF('Intro &amp; Setup'!$BV22="", "", 'Intro &amp; Setup'!$BV22)</f>
        <v/>
      </c>
      <c r="C28" s="2"/>
      <c r="D28" s="35" t="str">
        <f>IF($B28="", "", IFERROR(INDEX('Fixtures, Predictions &amp; Results'!$L$7:$GC$21, MATCH(D$70, 'Fixtures, Predictions &amp; Results'!$B$7:$B$21, 0), MATCH(CONCATENATE($B28, " - ", D$72), 'Fixtures, Predictions &amp; Results'!$L$35:$GC$35, 0)), ""))</f>
        <v/>
      </c>
      <c r="E28" s="36" t="str">
        <f>IF($B28="", "", IFERROR(INDEX('Fixtures, Predictions &amp; Results'!$L$7:$GC$21, MATCH(E$70, 'Fixtures, Predictions &amp; Results'!$B$7:$B$21, 0), MATCH(CONCATENATE($B28, " - ", E$72), 'Fixtures, Predictions &amp; Results'!$L$35:$GC$35, 0)), ""))</f>
        <v/>
      </c>
      <c r="F28" s="2"/>
      <c r="G28" s="35" t="str">
        <f>IF($B28="", "", IFERROR(INDEX('Fixtures, Predictions &amp; Results'!$L$7:$GC$21, MATCH(G$70, 'Fixtures, Predictions &amp; Results'!$B$7:$B$21, 0), MATCH(CONCATENATE($B28, " - ", G$72), 'Fixtures, Predictions &amp; Results'!$L$35:$GC$35, 0)), ""))</f>
        <v/>
      </c>
      <c r="H28" s="36" t="str">
        <f>IF($B28="", "", IFERROR(INDEX('Fixtures, Predictions &amp; Results'!$L$7:$GC$21, MATCH(H$70, 'Fixtures, Predictions &amp; Results'!$B$7:$B$21, 0), MATCH(CONCATENATE($B28, " - ", H$72), 'Fixtures, Predictions &amp; Results'!$L$35:$GC$35, 0)), ""))</f>
        <v/>
      </c>
      <c r="I28" s="2"/>
      <c r="J28" s="35" t="str">
        <f>IF($B28="", "", IFERROR(INDEX('Fixtures, Predictions &amp; Results'!$L$7:$GC$21, MATCH(J$70, 'Fixtures, Predictions &amp; Results'!$B$7:$B$21, 0), MATCH(CONCATENATE($B28, " - ", J$72), 'Fixtures, Predictions &amp; Results'!$L$35:$GC$35, 0)), ""))</f>
        <v/>
      </c>
      <c r="K28" s="36" t="str">
        <f>IF($B28="", "", IFERROR(INDEX('Fixtures, Predictions &amp; Results'!$L$7:$GC$21, MATCH(K$70, 'Fixtures, Predictions &amp; Results'!$B$7:$B$21, 0), MATCH(CONCATENATE($B28, " - ", K$72), 'Fixtures, Predictions &amp; Results'!$L$35:$GC$35, 0)), ""))</f>
        <v/>
      </c>
      <c r="L28" s="2"/>
      <c r="M28" s="35" t="str">
        <f>IF($B28="", "", IFERROR(INDEX('Fixtures, Predictions &amp; Results'!$L$7:$GC$21, MATCH(M$70, 'Fixtures, Predictions &amp; Results'!$B$7:$B$21, 0), MATCH(CONCATENATE($B28, " - ", M$72), 'Fixtures, Predictions &amp; Results'!$L$35:$GC$35, 0)), ""))</f>
        <v/>
      </c>
      <c r="N28" s="36" t="str">
        <f>IF($B28="", "", IFERROR(INDEX('Fixtures, Predictions &amp; Results'!$L$7:$GC$21, MATCH(N$70, 'Fixtures, Predictions &amp; Results'!$B$7:$B$21, 0), MATCH(CONCATENATE($B28, " - ", N$72), 'Fixtures, Predictions &amp; Results'!$L$35:$GC$35, 0)), ""))</f>
        <v/>
      </c>
      <c r="O28" s="2"/>
      <c r="P28" s="35" t="str">
        <f>IF($B28="", "", IFERROR(INDEX('Fixtures, Predictions &amp; Results'!$L$7:$GC$21, MATCH(P$70, 'Fixtures, Predictions &amp; Results'!$B$7:$B$21, 0), MATCH(CONCATENATE($B28, " - ", P$72), 'Fixtures, Predictions &amp; Results'!$L$35:$GC$35, 0)), ""))</f>
        <v/>
      </c>
      <c r="Q28" s="36" t="str">
        <f>IF($B28="", "", IFERROR(INDEX('Fixtures, Predictions &amp; Results'!$L$7:$GC$21, MATCH(Q$70, 'Fixtures, Predictions &amp; Results'!$B$7:$B$21, 0), MATCH(CONCATENATE($B28, " - ", Q$72), 'Fixtures, Predictions &amp; Results'!$L$35:$GC$35, 0)), ""))</f>
        <v/>
      </c>
      <c r="R28" s="2"/>
      <c r="S28" s="35" t="str">
        <f>IF($B28="", "", IFERROR(INDEX('Fixtures, Predictions &amp; Results'!$L$7:$GC$21, MATCH(S$70, 'Fixtures, Predictions &amp; Results'!$B$7:$B$21, 0), MATCH(CONCATENATE($B28, " - ", S$72), 'Fixtures, Predictions &amp; Results'!$L$35:$GC$35, 0)), ""))</f>
        <v/>
      </c>
      <c r="T28" s="36" t="str">
        <f>IF($B28="", "", IFERROR(INDEX('Fixtures, Predictions &amp; Results'!$L$7:$GC$21, MATCH(T$70, 'Fixtures, Predictions &amp; Results'!$B$7:$B$21, 0), MATCH(CONCATENATE($B28, " - ", T$72), 'Fixtures, Predictions &amp; Results'!$L$35:$GC$35, 0)), ""))</f>
        <v/>
      </c>
      <c r="U28" s="2"/>
      <c r="V28" s="35" t="str">
        <f>IF($B28="", "", IFERROR(INDEX('Fixtures, Predictions &amp; Results'!$L$7:$GC$21, MATCH(V$70, 'Fixtures, Predictions &amp; Results'!$B$7:$B$21, 0), MATCH(CONCATENATE($B28, " - ", V$72), 'Fixtures, Predictions &amp; Results'!$L$35:$GC$35, 0)), ""))</f>
        <v/>
      </c>
      <c r="W28" s="36" t="str">
        <f>IF($B28="", "", IFERROR(INDEX('Fixtures, Predictions &amp; Results'!$L$7:$GC$21, MATCH(W$70, 'Fixtures, Predictions &amp; Results'!$B$7:$B$21, 0), MATCH(CONCATENATE($B28, " - ", W$72), 'Fixtures, Predictions &amp; Results'!$L$35:$GC$35, 0)), ""))</f>
        <v/>
      </c>
      <c r="X28" s="2"/>
      <c r="Y28" s="35" t="str">
        <f>IF($B28="", "", IFERROR(INDEX('Fixtures, Predictions &amp; Results'!$L$7:$GC$21, MATCH(Y$70, 'Fixtures, Predictions &amp; Results'!$B$7:$B$21, 0), MATCH(CONCATENATE($B28, " - ", Y$72), 'Fixtures, Predictions &amp; Results'!$L$35:$GC$35, 0)), ""))</f>
        <v/>
      </c>
      <c r="Z28" s="36" t="str">
        <f>IF($B28="", "", IFERROR(INDEX('Fixtures, Predictions &amp; Results'!$L$7:$GC$21, MATCH(Z$70, 'Fixtures, Predictions &amp; Results'!$B$7:$B$21, 0), MATCH(CONCATENATE($B28, " - ", Z$72), 'Fixtures, Predictions &amp; Results'!$L$35:$GC$35, 0)), ""))</f>
        <v/>
      </c>
      <c r="AA28" s="2"/>
      <c r="AB28" s="35" t="str">
        <f>IF($B28="", "", IFERROR(INDEX('Fixtures, Predictions &amp; Results'!$L$7:$GC$21, MATCH(AB$70, 'Fixtures, Predictions &amp; Results'!$B$7:$B$21, 0), MATCH(CONCATENATE($B28, " - ", AB$72), 'Fixtures, Predictions &amp; Results'!$L$35:$GC$35, 0)), ""))</f>
        <v/>
      </c>
      <c r="AC28" s="36" t="str">
        <f>IF($B28="", "", IFERROR(INDEX('Fixtures, Predictions &amp; Results'!$L$7:$GC$21, MATCH(AC$70, 'Fixtures, Predictions &amp; Results'!$B$7:$B$21, 0), MATCH(CONCATENATE($B28, " - ", AC$72), 'Fixtures, Predictions &amp; Results'!$L$35:$GC$35, 0)), ""))</f>
        <v/>
      </c>
      <c r="AD28" s="2"/>
      <c r="AE28" s="35" t="str">
        <f>IF($B28="", "", IFERROR(INDEX('Fixtures, Predictions &amp; Results'!$L$7:$GC$21, MATCH(AE$70, 'Fixtures, Predictions &amp; Results'!$B$7:$B$21, 0), MATCH(CONCATENATE($B28, " - ", AE$72), 'Fixtures, Predictions &amp; Results'!$L$35:$GC$35, 0)), ""))</f>
        <v/>
      </c>
      <c r="AF28" s="36" t="str">
        <f>IF($B28="", "", IFERROR(INDEX('Fixtures, Predictions &amp; Results'!$L$7:$GC$21, MATCH(AF$70, 'Fixtures, Predictions &amp; Results'!$B$7:$B$21, 0), MATCH(CONCATENATE($B28, " - ", AF$72), 'Fixtures, Predictions &amp; Results'!$L$35:$GC$35, 0)), ""))</f>
        <v/>
      </c>
      <c r="AG28" s="2"/>
      <c r="AH28" s="35" t="str">
        <f>IF($B28="", "", IFERROR(INDEX('Fixtures, Predictions &amp; Results'!$L$7:$GC$21, MATCH(AH$70, 'Fixtures, Predictions &amp; Results'!$B$7:$B$21, 0), MATCH(CONCATENATE($B28, " - ", AH$72), 'Fixtures, Predictions &amp; Results'!$L$35:$GC$35, 0)), ""))</f>
        <v/>
      </c>
      <c r="AI28" s="36" t="str">
        <f>IF($B28="", "", IFERROR(INDEX('Fixtures, Predictions &amp; Results'!$L$7:$GC$21, MATCH(AI$70, 'Fixtures, Predictions &amp; Results'!$B$7:$B$21, 0), MATCH(CONCATENATE($B28, " - ", AI$72), 'Fixtures, Predictions &amp; Results'!$L$35:$GC$35, 0)), ""))</f>
        <v/>
      </c>
      <c r="AJ28" s="2"/>
      <c r="AK28" s="35" t="str">
        <f>IF($B28="", "", IFERROR(INDEX('Fixtures, Predictions &amp; Results'!$L$7:$GC$21, MATCH(AK$70, 'Fixtures, Predictions &amp; Results'!$B$7:$B$21, 0), MATCH(CONCATENATE($B28, " - ", AK$72), 'Fixtures, Predictions &amp; Results'!$L$35:$GC$35, 0)), ""))</f>
        <v/>
      </c>
      <c r="AL28" s="36" t="str">
        <f>IF($B28="", "", IFERROR(INDEX('Fixtures, Predictions &amp; Results'!$L$7:$GC$21, MATCH(AL$70, 'Fixtures, Predictions &amp; Results'!$B$7:$B$21, 0), MATCH(CONCATENATE($B28, " - ", AL$72), 'Fixtures, Predictions &amp; Results'!$L$35:$GC$35, 0)), ""))</f>
        <v/>
      </c>
      <c r="AM28" s="2"/>
      <c r="AN28" s="35" t="str">
        <f>IF($B28="", "", IFERROR(INDEX('Fixtures, Predictions &amp; Results'!$L$7:$GC$21, MATCH(AN$70, 'Fixtures, Predictions &amp; Results'!$B$7:$B$21, 0), MATCH(CONCATENATE($B28, " - ", AN$72), 'Fixtures, Predictions &amp; Results'!$L$35:$GC$35, 0)), ""))</f>
        <v/>
      </c>
      <c r="AO28" s="36" t="str">
        <f>IF($B28="", "", IFERROR(INDEX('Fixtures, Predictions &amp; Results'!$L$7:$GC$21, MATCH(AO$70, 'Fixtures, Predictions &amp; Results'!$B$7:$B$21, 0), MATCH(CONCATENATE($B28, " - ", AO$72), 'Fixtures, Predictions &amp; Results'!$L$35:$GC$35, 0)), ""))</f>
        <v/>
      </c>
      <c r="AP28" s="2"/>
      <c r="AQ28" s="35" t="str">
        <f>IF($B28="", "", IFERROR(INDEX('Fixtures, Predictions &amp; Results'!$L$7:$GC$21, MATCH(AQ$70, 'Fixtures, Predictions &amp; Results'!$B$7:$B$21, 0), MATCH(CONCATENATE($B28, " - ", AQ$72), 'Fixtures, Predictions &amp; Results'!$L$35:$GC$35, 0)), ""))</f>
        <v/>
      </c>
      <c r="AR28" s="36" t="str">
        <f>IF($B28="", "", IFERROR(INDEX('Fixtures, Predictions &amp; Results'!$L$7:$GC$21, MATCH(AR$70, 'Fixtures, Predictions &amp; Results'!$B$7:$B$21, 0), MATCH(CONCATENATE($B28, " - ", AR$72), 'Fixtures, Predictions &amp; Results'!$L$35:$GC$35, 0)), ""))</f>
        <v/>
      </c>
      <c r="AS28" s="2"/>
      <c r="AT28" s="35" t="str">
        <f>IF($B28="", "", IFERROR(INDEX('Fixtures, Predictions &amp; Results'!$L$7:$GC$21, MATCH(AT$70, 'Fixtures, Predictions &amp; Results'!$B$7:$B$21, 0), MATCH(CONCATENATE($B28, " - ", AT$72), 'Fixtures, Predictions &amp; Results'!$L$35:$GC$35, 0)), ""))</f>
        <v/>
      </c>
      <c r="AU28" s="36" t="str">
        <f>IF($B28="", "", IFERROR(INDEX('Fixtures, Predictions &amp; Results'!$L$7:$GC$21, MATCH(AU$70, 'Fixtures, Predictions &amp; Results'!$B$7:$B$21, 0), MATCH(CONCATENATE($B28, " - ", AU$72), 'Fixtures, Predictions &amp; Results'!$L$35:$GC$35, 0)), ""))</f>
        <v/>
      </c>
      <c r="AV28" s="2"/>
      <c r="BA28" s="66" t="str">
        <f t="shared" si="36"/>
        <v/>
      </c>
      <c r="BB28" s="67" t="str">
        <f t="shared" si="37"/>
        <v/>
      </c>
      <c r="BD28" s="66" t="str">
        <f t="shared" si="38"/>
        <v/>
      </c>
      <c r="BE28" s="67" t="str">
        <f t="shared" si="39"/>
        <v/>
      </c>
      <c r="BG28" s="66" t="str">
        <f t="shared" si="40"/>
        <v/>
      </c>
      <c r="BH28" s="67" t="str">
        <f t="shared" si="41"/>
        <v/>
      </c>
      <c r="BJ28" s="66" t="str">
        <f t="shared" si="42"/>
        <v/>
      </c>
      <c r="BK28" s="67" t="str">
        <f t="shared" si="43"/>
        <v/>
      </c>
      <c r="BM28" s="66" t="str">
        <f t="shared" si="44"/>
        <v/>
      </c>
      <c r="BN28" s="67" t="str">
        <f t="shared" si="45"/>
        <v/>
      </c>
      <c r="BP28" s="66" t="str">
        <f t="shared" si="46"/>
        <v/>
      </c>
      <c r="BQ28" s="67" t="str">
        <f t="shared" si="47"/>
        <v/>
      </c>
      <c r="BS28" s="66" t="str">
        <f t="shared" si="48"/>
        <v/>
      </c>
      <c r="BT28" s="67" t="str">
        <f t="shared" si="49"/>
        <v/>
      </c>
      <c r="BV28" s="66" t="str">
        <f t="shared" si="50"/>
        <v/>
      </c>
      <c r="BW28" s="67" t="str">
        <f t="shared" si="51"/>
        <v/>
      </c>
      <c r="BY28" s="66" t="str">
        <f t="shared" si="52"/>
        <v/>
      </c>
      <c r="BZ28" s="67" t="str">
        <f t="shared" si="53"/>
        <v/>
      </c>
      <c r="CB28" s="66" t="str">
        <f t="shared" si="54"/>
        <v/>
      </c>
      <c r="CC28" s="67" t="str">
        <f t="shared" si="55"/>
        <v/>
      </c>
      <c r="CE28" s="66" t="str">
        <f t="shared" si="56"/>
        <v/>
      </c>
      <c r="CF28" s="67" t="str">
        <f t="shared" si="57"/>
        <v/>
      </c>
      <c r="CH28" s="66" t="str">
        <f t="shared" si="58"/>
        <v/>
      </c>
      <c r="CI28" s="67" t="str">
        <f t="shared" si="59"/>
        <v/>
      </c>
      <c r="CK28" s="66" t="str">
        <f t="shared" si="60"/>
        <v/>
      </c>
      <c r="CL28" s="67" t="str">
        <f t="shared" si="61"/>
        <v/>
      </c>
      <c r="CN28" s="66" t="str">
        <f t="shared" si="62"/>
        <v/>
      </c>
      <c r="CO28" s="67" t="str">
        <f t="shared" si="63"/>
        <v/>
      </c>
      <c r="CQ28" s="66" t="str">
        <f t="shared" si="64"/>
        <v/>
      </c>
      <c r="CR28" s="67" t="str">
        <f t="shared" si="65"/>
        <v/>
      </c>
      <c r="CT28" s="66" t="str">
        <f t="shared" ref="CT28:DH37" si="102">IF(CT$5="", "", IFERROR(IF(OR(INDEX($D28:$AU28, $CS28, MATCH(CONCATENATE(CT$7, "H"), $D$71:$AU$71, 0))="", INDEX($D28:$AU28, $CS28, MATCH(CONCATENATE(CT$7, "A"), $D$71:$AU$71, 0))=""), "", IF(INDEX($D28:$AU28, $CS28, MATCH(CONCATENATE(CT$7, "H"), $D$71:$AU$71, 0))&gt;INDEX($D28:$AU28, $CS28, MATCH(CONCATENATE(CT$7, "A"), $D$71:$AU$71, 0)), $CR$3, IF(INDEX($D28:$AU28, $CS28, MATCH(CONCATENATE(CT$7, "A"), $D$71:$AU$71, 0))&gt;INDEX($D28:$AU28, $CS28, MATCH(CONCATENATE(CT$7, "H"), $D$71:$AU$71, 0)), $CR$4, IF(INDEX($D28:$AU28, $CS28, MATCH(CONCATENATE(CT$7, "H"), $D$71:$AU$71, 0))=INDEX($D28:$AU28, $CS28, MATCH(CONCATENATE(CT$7, "A"), $D$71:$AU$71, 0)), $CR$5)))), ""))</f>
        <v/>
      </c>
      <c r="CU28" s="9" t="str">
        <f t="shared" si="102"/>
        <v/>
      </c>
      <c r="CV28" s="9" t="str">
        <f t="shared" si="102"/>
        <v/>
      </c>
      <c r="CW28" s="9" t="str">
        <f t="shared" si="102"/>
        <v/>
      </c>
      <c r="CX28" s="9" t="str">
        <f t="shared" si="102"/>
        <v/>
      </c>
      <c r="CY28" s="9" t="str">
        <f t="shared" si="102"/>
        <v/>
      </c>
      <c r="CZ28" s="9" t="str">
        <f t="shared" si="102"/>
        <v/>
      </c>
      <c r="DA28" s="9" t="str">
        <f t="shared" si="102"/>
        <v/>
      </c>
      <c r="DB28" s="9" t="str">
        <f t="shared" si="102"/>
        <v/>
      </c>
      <c r="DC28" s="9" t="str">
        <f t="shared" si="102"/>
        <v/>
      </c>
      <c r="DD28" s="9" t="str">
        <f t="shared" si="102"/>
        <v/>
      </c>
      <c r="DE28" s="9" t="str">
        <f t="shared" si="102"/>
        <v/>
      </c>
      <c r="DF28" s="9" t="str">
        <f t="shared" si="102"/>
        <v/>
      </c>
      <c r="DG28" s="9" t="str">
        <f t="shared" si="102"/>
        <v/>
      </c>
      <c r="DH28" s="67" t="str">
        <f t="shared" si="102"/>
        <v/>
      </c>
      <c r="DJ28" s="66" t="str">
        <f t="shared" si="86"/>
        <v/>
      </c>
      <c r="DK28" s="9" t="str">
        <f t="shared" si="88"/>
        <v/>
      </c>
      <c r="DL28" s="9" t="str">
        <f t="shared" si="89"/>
        <v/>
      </c>
      <c r="DM28" s="9" t="str">
        <f t="shared" si="90"/>
        <v/>
      </c>
      <c r="DN28" s="9" t="str">
        <f t="shared" si="91"/>
        <v/>
      </c>
      <c r="DO28" s="9" t="str">
        <f t="shared" si="92"/>
        <v/>
      </c>
      <c r="DP28" s="9" t="str">
        <f t="shared" si="93"/>
        <v/>
      </c>
      <c r="DQ28" s="9" t="str">
        <f t="shared" si="94"/>
        <v/>
      </c>
      <c r="DR28" s="9" t="str">
        <f t="shared" si="95"/>
        <v/>
      </c>
      <c r="DS28" s="9" t="str">
        <f t="shared" si="96"/>
        <v/>
      </c>
      <c r="DT28" s="9" t="str">
        <f t="shared" si="97"/>
        <v/>
      </c>
      <c r="DU28" s="9" t="str">
        <f t="shared" si="98"/>
        <v/>
      </c>
      <c r="DV28" s="9" t="str">
        <f t="shared" si="99"/>
        <v/>
      </c>
      <c r="DW28" s="9" t="str">
        <f t="shared" si="100"/>
        <v/>
      </c>
      <c r="DX28" s="67" t="str">
        <f t="shared" si="101"/>
        <v/>
      </c>
      <c r="DZ28" s="66" t="str">
        <f t="shared" si="66"/>
        <v/>
      </c>
      <c r="EA28" s="9" t="str">
        <f t="shared" si="21"/>
        <v/>
      </c>
      <c r="EB28" s="9" t="str">
        <f t="shared" si="22"/>
        <v/>
      </c>
      <c r="EC28" s="9" t="str">
        <f t="shared" si="23"/>
        <v/>
      </c>
      <c r="ED28" s="9" t="str">
        <f t="shared" si="24"/>
        <v/>
      </c>
      <c r="EE28" s="9" t="str">
        <f t="shared" si="25"/>
        <v/>
      </c>
      <c r="EF28" s="9" t="str">
        <f t="shared" si="26"/>
        <v/>
      </c>
      <c r="EG28" s="9" t="str">
        <f t="shared" si="27"/>
        <v/>
      </c>
      <c r="EH28" s="9" t="str">
        <f t="shared" si="28"/>
        <v/>
      </c>
      <c r="EI28" s="9" t="str">
        <f t="shared" si="29"/>
        <v/>
      </c>
      <c r="EJ28" s="9" t="str">
        <f t="shared" si="30"/>
        <v/>
      </c>
      <c r="EK28" s="9" t="str">
        <f t="shared" si="31"/>
        <v/>
      </c>
      <c r="EL28" s="9" t="str">
        <f t="shared" si="32"/>
        <v/>
      </c>
      <c r="EM28" s="9" t="str">
        <f t="shared" si="33"/>
        <v/>
      </c>
      <c r="EN28" s="67" t="str">
        <f t="shared" si="34"/>
        <v/>
      </c>
      <c r="EP28" s="66" t="str">
        <f>IF(DJ28="", "", IF(DZ28=DZ$3, 'Intro &amp; Setup'!$H$26, 0)+IF(DZ28=0, 'Intro &amp; Setup'!$H$27, 0))</f>
        <v/>
      </c>
      <c r="EQ28" s="9" t="str">
        <f>IF(DK28="", "", IF(EA28=EA$3, 'Intro &amp; Setup'!$H$26, 0)+IF(EA28=0, 'Intro &amp; Setup'!$H$27, 0))</f>
        <v/>
      </c>
      <c r="ER28" s="9" t="str">
        <f>IF(DL28="", "", IF(EB28=EB$3, 'Intro &amp; Setup'!$H$26, 0)+IF(EB28=0, 'Intro &amp; Setup'!$H$27, 0))</f>
        <v/>
      </c>
      <c r="ES28" s="9" t="str">
        <f>IF(DM28="", "", IF(EC28=EC$3, 'Intro &amp; Setup'!$H$26, 0)+IF(EC28=0, 'Intro &amp; Setup'!$H$27, 0))</f>
        <v/>
      </c>
      <c r="ET28" s="9" t="str">
        <f>IF(DN28="", "", IF(ED28=ED$3, 'Intro &amp; Setup'!$H$26, 0)+IF(ED28=0, 'Intro &amp; Setup'!$H$27, 0))</f>
        <v/>
      </c>
      <c r="EU28" s="9" t="str">
        <f>IF(DO28="", "", IF(EE28=EE$3, 'Intro &amp; Setup'!$H$26, 0)+IF(EE28=0, 'Intro &amp; Setup'!$H$27, 0))</f>
        <v/>
      </c>
      <c r="EV28" s="9" t="str">
        <f>IF(DP28="", "", IF(EF28=EF$3, 'Intro &amp; Setup'!$H$26, 0)+IF(EF28=0, 'Intro &amp; Setup'!$H$27, 0))</f>
        <v/>
      </c>
      <c r="EW28" s="9" t="str">
        <f>IF(DQ28="", "", IF(EG28=EG$3, 'Intro &amp; Setup'!$H$26, 0)+IF(EG28=0, 'Intro &amp; Setup'!$H$27, 0))</f>
        <v/>
      </c>
      <c r="EX28" s="9" t="str">
        <f>IF(DR28="", "", IF(EH28=EH$3, 'Intro &amp; Setup'!$H$26, 0)+IF(EH28=0, 'Intro &amp; Setup'!$H$27, 0))</f>
        <v/>
      </c>
      <c r="EY28" s="9" t="str">
        <f>IF(DS28="", "", IF(EI28=EI$3, 'Intro &amp; Setup'!$H$26, 0)+IF(EI28=0, 'Intro &amp; Setup'!$H$27, 0))</f>
        <v/>
      </c>
      <c r="EZ28" s="9" t="str">
        <f>IF(DT28="", "", IF(EJ28=EJ$3, 'Intro &amp; Setup'!$H$26, 0)+IF(EJ28=0, 'Intro &amp; Setup'!$H$27, 0))</f>
        <v/>
      </c>
      <c r="FA28" s="9" t="str">
        <f>IF(DU28="", "", IF(EK28=EK$3, 'Intro &amp; Setup'!$H$26, 0)+IF(EK28=0, 'Intro &amp; Setup'!$H$27, 0))</f>
        <v/>
      </c>
      <c r="FB28" s="9" t="str">
        <f>IF(DV28="", "", IF(EL28=EL$3, 'Intro &amp; Setup'!$H$26, 0)+IF(EL28=0, 'Intro &amp; Setup'!$H$27, 0))</f>
        <v/>
      </c>
      <c r="FC28" s="9" t="str">
        <f>IF(DW28="", "", IF(EM28=EM$3, 'Intro &amp; Setup'!$H$26, 0)+IF(EM28=0, 'Intro &amp; Setup'!$H$27, 0))</f>
        <v/>
      </c>
      <c r="FD28" s="67" t="str">
        <f>IF(DX28="", "", IF(EN28=EN$3, 'Intro &amp; Setup'!$H$26, 0)+IF(EN28=0, 'Intro &amp; Setup'!$H$27, 0))</f>
        <v/>
      </c>
      <c r="FF28" s="66" t="str">
        <f>IF(CT28="", "", IF(AND(CT28=$CR$5, CT28=CT$5), 'Intro &amp; Setup'!$H$29+'Intro &amp; Setup'!$H$30, IF(CT28=CT$5, 'Intro &amp; Setup'!$H$29, "")))</f>
        <v/>
      </c>
      <c r="FG28" s="9" t="str">
        <f>IF(CU28="", "", IF(AND(CU28=$CR$5, CU28=CU$5), 'Intro &amp; Setup'!$H$29+'Intro &amp; Setup'!$H$30, IF(CU28=CU$5, 'Intro &amp; Setup'!$H$29, "")))</f>
        <v/>
      </c>
      <c r="FH28" s="9" t="str">
        <f>IF(CV28="", "", IF(AND(CV28=$CR$5, CV28=CV$5), 'Intro &amp; Setup'!$H$29+'Intro &amp; Setup'!$H$30, IF(CV28=CV$5, 'Intro &amp; Setup'!$H$29, "")))</f>
        <v/>
      </c>
      <c r="FI28" s="9" t="str">
        <f>IF(CW28="", "", IF(AND(CW28=$CR$5, CW28=CW$5), 'Intro &amp; Setup'!$H$29+'Intro &amp; Setup'!$H$30, IF(CW28=CW$5, 'Intro &amp; Setup'!$H$29, "")))</f>
        <v/>
      </c>
      <c r="FJ28" s="9" t="str">
        <f>IF(CX28="", "", IF(AND(CX28=$CR$5, CX28=CX$5), 'Intro &amp; Setup'!$H$29+'Intro &amp; Setup'!$H$30, IF(CX28=CX$5, 'Intro &amp; Setup'!$H$29, "")))</f>
        <v/>
      </c>
      <c r="FK28" s="9" t="str">
        <f>IF(CY28="", "", IF(AND(CY28=$CR$5, CY28=CY$5), 'Intro &amp; Setup'!$H$29+'Intro &amp; Setup'!$H$30, IF(CY28=CY$5, 'Intro &amp; Setup'!$H$29, "")))</f>
        <v/>
      </c>
      <c r="FL28" s="9" t="str">
        <f>IF(CZ28="", "", IF(AND(CZ28=$CR$5, CZ28=CZ$5), 'Intro &amp; Setup'!$H$29+'Intro &amp; Setup'!$H$30, IF(CZ28=CZ$5, 'Intro &amp; Setup'!$H$29, "")))</f>
        <v/>
      </c>
      <c r="FM28" s="9" t="str">
        <f>IF(DA28="", "", IF(AND(DA28=$CR$5, DA28=DA$5), 'Intro &amp; Setup'!$H$29+'Intro &amp; Setup'!$H$30, IF(DA28=DA$5, 'Intro &amp; Setup'!$H$29, "")))</f>
        <v/>
      </c>
      <c r="FN28" s="9" t="str">
        <f>IF(DB28="", "", IF(AND(DB28=$CR$5, DB28=DB$5), 'Intro &amp; Setup'!$H$29+'Intro &amp; Setup'!$H$30, IF(DB28=DB$5, 'Intro &amp; Setup'!$H$29, "")))</f>
        <v/>
      </c>
      <c r="FO28" s="9" t="str">
        <f>IF(DC28="", "", IF(AND(DC28=$CR$5, DC28=DC$5), 'Intro &amp; Setup'!$H$29+'Intro &amp; Setup'!$H$30, IF(DC28=DC$5, 'Intro &amp; Setup'!$H$29, "")))</f>
        <v/>
      </c>
      <c r="FP28" s="9" t="str">
        <f>IF(DD28="", "", IF(AND(DD28=$CR$5, DD28=DD$5), 'Intro &amp; Setup'!$H$29+'Intro &amp; Setup'!$H$30, IF(DD28=DD$5, 'Intro &amp; Setup'!$H$29, "")))</f>
        <v/>
      </c>
      <c r="FQ28" s="9" t="str">
        <f>IF(DE28="", "", IF(AND(DE28=$CR$5, DE28=DE$5), 'Intro &amp; Setup'!$H$29+'Intro &amp; Setup'!$H$30, IF(DE28=DE$5, 'Intro &amp; Setup'!$H$29, "")))</f>
        <v/>
      </c>
      <c r="FR28" s="9" t="str">
        <f>IF(DF28="", "", IF(AND(DF28=$CR$5, DF28=DF$5), 'Intro &amp; Setup'!$H$29+'Intro &amp; Setup'!$H$30, IF(DF28=DF$5, 'Intro &amp; Setup'!$H$29, "")))</f>
        <v/>
      </c>
      <c r="FS28" s="9" t="str">
        <f>IF(DG28="", "", IF(AND(DG28=$CR$5, DG28=DG$5), 'Intro &amp; Setup'!$H$29+'Intro &amp; Setup'!$H$30, IF(DG28=DG$5, 'Intro &amp; Setup'!$H$29, "")))</f>
        <v/>
      </c>
      <c r="FT28" s="67" t="str">
        <f>IF(DH28="", "", IF(AND(DH28=$CR$5, DH28=DH$5), 'Intro &amp; Setup'!$H$29+'Intro &amp; Setup'!$H$30, IF(DH28=DH$5, 'Intro &amp; Setup'!$H$29, "")))</f>
        <v/>
      </c>
      <c r="FV28" s="68" t="str">
        <f t="shared" si="67"/>
        <v/>
      </c>
      <c r="FW28" s="1" t="str">
        <f t="shared" si="68"/>
        <v/>
      </c>
      <c r="FX28" s="1" t="str">
        <f t="shared" si="69"/>
        <v/>
      </c>
      <c r="FY28" s="1" t="str">
        <f t="shared" si="70"/>
        <v/>
      </c>
      <c r="FZ28" s="69" t="str">
        <f t="shared" si="71"/>
        <v/>
      </c>
      <c r="GB28" s="68" t="str">
        <f>IF(COUNTIF($DJ28:$DL28, "")&gt;0, "", IF($B28="", "", IF(FV28=FV$3, 'Intro &amp; Setup'!$H$32, 0)))</f>
        <v/>
      </c>
      <c r="GC28" s="1" t="str">
        <f>IF(COUNTIF($DM28:$DO28, "")&gt;0, "", IF($B28="", "", IF(FW28=FW$3, 'Intro &amp; Setup'!$H$32, 0)))</f>
        <v/>
      </c>
      <c r="GD28" s="1" t="str">
        <f>IF(COUNTIF($DP28:$DR28, "")&gt;0, "", IF($B28="", "", IF(FX28=FX$3, 'Intro &amp; Setup'!$H$32, 0)))</f>
        <v/>
      </c>
      <c r="GE28" s="1" t="str">
        <f>IF(COUNTIF($DS28:$DU28, "")&gt;0, "", IF($B28="", "", IF(FY28=FY$3, 'Intro &amp; Setup'!$H$32, 0)))</f>
        <v/>
      </c>
      <c r="GF28" s="69" t="str">
        <f>IF(COUNTIF($DV28:$DX28, "")&gt;0, "", IF($B28="", "", IF(FZ28=FZ$3, 'Intro &amp; Setup'!$H$32, 0)))</f>
        <v/>
      </c>
      <c r="GH28" s="66" t="str">
        <f t="shared" si="72"/>
        <v/>
      </c>
      <c r="GI28" s="9" t="str">
        <f t="shared" si="73"/>
        <v/>
      </c>
      <c r="GJ28" s="9" t="str">
        <f t="shared" si="74"/>
        <v/>
      </c>
      <c r="GK28" s="67" t="str">
        <f t="shared" si="75"/>
        <v/>
      </c>
      <c r="GM28" s="6" t="str">
        <f t="shared" si="35"/>
        <v/>
      </c>
      <c r="GO28" s="6" t="str">
        <f>IF($GM28="", "", COUNTIF($GM$8:$GM$65, "&lt;"&amp;$GM28)+1+COUNTIF($GM$8:$GM28, $GM28)-1)</f>
        <v/>
      </c>
      <c r="GQ28" s="6" t="str">
        <f t="shared" si="76"/>
        <v/>
      </c>
      <c r="GR28" s="6" t="str">
        <f>IF(GQ28="", "", COUNTIF(GQ$8:GQ$65, "&lt;"&amp;GQ28)+1+COUNTIF(GQ$8:GQ28, GQ28)-1)</f>
        <v/>
      </c>
      <c r="GS28" s="6"/>
      <c r="GU28" s="6" t="str">
        <f t="shared" si="77"/>
        <v/>
      </c>
      <c r="GV28" s="6" t="str">
        <f>IF(GU28="", "", COUNTIF(GU$8:GU$65, "&lt;"&amp;GU28)+1+COUNTIF(GU$8:GU28, GU28)-1)</f>
        <v/>
      </c>
      <c r="GY28" s="6" t="str">
        <f t="shared" si="78"/>
        <v/>
      </c>
      <c r="GZ28" s="6" t="str">
        <f>IF(GY28="", "", COUNTIF(GY$8:GY$65, "&lt;"&amp;GY28)+1+COUNTIF(GY$8:GY28, GY28)-1)</f>
        <v/>
      </c>
      <c r="HA28" s="6"/>
      <c r="HC28" s="6" t="str">
        <f t="shared" si="79"/>
        <v/>
      </c>
      <c r="HD28" s="6" t="str">
        <f>IF(HC28="", "", COUNTIF(HC$8:HC$65, "&lt;"&amp;HC28)+1+COUNTIF(HC$8:HC28, HC28)-1)</f>
        <v/>
      </c>
      <c r="HG28" s="6" t="str">
        <f t="shared" si="80"/>
        <v/>
      </c>
      <c r="HH28" s="6" t="str">
        <f>IF(HG28="", "", COUNTIF(HG$8:HG$65, "&lt;"&amp;HG28)+1+COUNTIF(HG$8:HG28, HG28)-1)</f>
        <v/>
      </c>
      <c r="HI28" s="6"/>
      <c r="HK28" s="6" t="str">
        <f t="shared" si="81"/>
        <v/>
      </c>
      <c r="HL28" s="6" t="str">
        <f>IF(HK28="", "", COUNTIF(HK$8:HK$65, "&lt;"&amp;HK28)+1+COUNTIF(HK$8:HK28, HK28)-1)</f>
        <v/>
      </c>
      <c r="HO28" s="6" t="str">
        <f t="shared" si="82"/>
        <v/>
      </c>
      <c r="HP28" s="6" t="str">
        <f>IF(HO28="", "", COUNTIF(HO$8:HO$65, "&lt;"&amp;HO28)+1+COUNTIF(HO$8:HO28, HO28)-1)</f>
        <v/>
      </c>
      <c r="HQ28" s="6"/>
      <c r="HS28" s="6" t="str">
        <f t="shared" si="83"/>
        <v/>
      </c>
      <c r="HT28" s="6" t="str">
        <f>IF(HS28="", "", COUNTIF(HS$8:HS$65, "&lt;"&amp;HS28)+1+COUNTIF(HS$8:HS28, HS28)-1)</f>
        <v/>
      </c>
      <c r="HW28" s="6" t="str">
        <f t="shared" si="84"/>
        <v/>
      </c>
      <c r="HX28" s="6" t="str">
        <f>IF(HW28="", "", COUNTIF(HW$8:HW$65, "&lt;"&amp;HW28)+1+COUNTIF(HW$8:HW28, HW28)-1)</f>
        <v/>
      </c>
      <c r="HY28" s="6"/>
      <c r="IA28" s="6" t="str">
        <f t="shared" si="85"/>
        <v/>
      </c>
      <c r="IB28" s="6" t="str">
        <f>IF(IA28="", "", COUNTIF(IA$8:IA$65, "&lt;"&amp;IA28)+1+COUNTIF(IA$8:IA28, IA28)-1)</f>
        <v/>
      </c>
    </row>
    <row r="29" spans="1:236" x14ac:dyDescent="0.25">
      <c r="A29" s="2"/>
      <c r="B29" s="19" t="str">
        <f>IF('Intro &amp; Setup'!$BV23="", "", 'Intro &amp; Setup'!$BV23)</f>
        <v/>
      </c>
      <c r="C29" s="2"/>
      <c r="D29" s="35" t="str">
        <f>IF($B29="", "", IFERROR(INDEX('Fixtures, Predictions &amp; Results'!$L$7:$GC$21, MATCH(D$70, 'Fixtures, Predictions &amp; Results'!$B$7:$B$21, 0), MATCH(CONCATENATE($B29, " - ", D$72), 'Fixtures, Predictions &amp; Results'!$L$35:$GC$35, 0)), ""))</f>
        <v/>
      </c>
      <c r="E29" s="36" t="str">
        <f>IF($B29="", "", IFERROR(INDEX('Fixtures, Predictions &amp; Results'!$L$7:$GC$21, MATCH(E$70, 'Fixtures, Predictions &amp; Results'!$B$7:$B$21, 0), MATCH(CONCATENATE($B29, " - ", E$72), 'Fixtures, Predictions &amp; Results'!$L$35:$GC$35, 0)), ""))</f>
        <v/>
      </c>
      <c r="F29" s="2"/>
      <c r="G29" s="35" t="str">
        <f>IF($B29="", "", IFERROR(INDEX('Fixtures, Predictions &amp; Results'!$L$7:$GC$21, MATCH(G$70, 'Fixtures, Predictions &amp; Results'!$B$7:$B$21, 0), MATCH(CONCATENATE($B29, " - ", G$72), 'Fixtures, Predictions &amp; Results'!$L$35:$GC$35, 0)), ""))</f>
        <v/>
      </c>
      <c r="H29" s="36" t="str">
        <f>IF($B29="", "", IFERROR(INDEX('Fixtures, Predictions &amp; Results'!$L$7:$GC$21, MATCH(H$70, 'Fixtures, Predictions &amp; Results'!$B$7:$B$21, 0), MATCH(CONCATENATE($B29, " - ", H$72), 'Fixtures, Predictions &amp; Results'!$L$35:$GC$35, 0)), ""))</f>
        <v/>
      </c>
      <c r="I29" s="2"/>
      <c r="J29" s="35" t="str">
        <f>IF($B29="", "", IFERROR(INDEX('Fixtures, Predictions &amp; Results'!$L$7:$GC$21, MATCH(J$70, 'Fixtures, Predictions &amp; Results'!$B$7:$B$21, 0), MATCH(CONCATENATE($B29, " - ", J$72), 'Fixtures, Predictions &amp; Results'!$L$35:$GC$35, 0)), ""))</f>
        <v/>
      </c>
      <c r="K29" s="36" t="str">
        <f>IF($B29="", "", IFERROR(INDEX('Fixtures, Predictions &amp; Results'!$L$7:$GC$21, MATCH(K$70, 'Fixtures, Predictions &amp; Results'!$B$7:$B$21, 0), MATCH(CONCATENATE($B29, " - ", K$72), 'Fixtures, Predictions &amp; Results'!$L$35:$GC$35, 0)), ""))</f>
        <v/>
      </c>
      <c r="L29" s="2"/>
      <c r="M29" s="35" t="str">
        <f>IF($B29="", "", IFERROR(INDEX('Fixtures, Predictions &amp; Results'!$L$7:$GC$21, MATCH(M$70, 'Fixtures, Predictions &amp; Results'!$B$7:$B$21, 0), MATCH(CONCATENATE($B29, " - ", M$72), 'Fixtures, Predictions &amp; Results'!$L$35:$GC$35, 0)), ""))</f>
        <v/>
      </c>
      <c r="N29" s="36" t="str">
        <f>IF($B29="", "", IFERROR(INDEX('Fixtures, Predictions &amp; Results'!$L$7:$GC$21, MATCH(N$70, 'Fixtures, Predictions &amp; Results'!$B$7:$B$21, 0), MATCH(CONCATENATE($B29, " - ", N$72), 'Fixtures, Predictions &amp; Results'!$L$35:$GC$35, 0)), ""))</f>
        <v/>
      </c>
      <c r="O29" s="2"/>
      <c r="P29" s="35" t="str">
        <f>IF($B29="", "", IFERROR(INDEX('Fixtures, Predictions &amp; Results'!$L$7:$GC$21, MATCH(P$70, 'Fixtures, Predictions &amp; Results'!$B$7:$B$21, 0), MATCH(CONCATENATE($B29, " - ", P$72), 'Fixtures, Predictions &amp; Results'!$L$35:$GC$35, 0)), ""))</f>
        <v/>
      </c>
      <c r="Q29" s="36" t="str">
        <f>IF($B29="", "", IFERROR(INDEX('Fixtures, Predictions &amp; Results'!$L$7:$GC$21, MATCH(Q$70, 'Fixtures, Predictions &amp; Results'!$B$7:$B$21, 0), MATCH(CONCATENATE($B29, " - ", Q$72), 'Fixtures, Predictions &amp; Results'!$L$35:$GC$35, 0)), ""))</f>
        <v/>
      </c>
      <c r="R29" s="2"/>
      <c r="S29" s="35" t="str">
        <f>IF($B29="", "", IFERROR(INDEX('Fixtures, Predictions &amp; Results'!$L$7:$GC$21, MATCH(S$70, 'Fixtures, Predictions &amp; Results'!$B$7:$B$21, 0), MATCH(CONCATENATE($B29, " - ", S$72), 'Fixtures, Predictions &amp; Results'!$L$35:$GC$35, 0)), ""))</f>
        <v/>
      </c>
      <c r="T29" s="36" t="str">
        <f>IF($B29="", "", IFERROR(INDEX('Fixtures, Predictions &amp; Results'!$L$7:$GC$21, MATCH(T$70, 'Fixtures, Predictions &amp; Results'!$B$7:$B$21, 0), MATCH(CONCATENATE($B29, " - ", T$72), 'Fixtures, Predictions &amp; Results'!$L$35:$GC$35, 0)), ""))</f>
        <v/>
      </c>
      <c r="U29" s="2"/>
      <c r="V29" s="35" t="str">
        <f>IF($B29="", "", IFERROR(INDEX('Fixtures, Predictions &amp; Results'!$L$7:$GC$21, MATCH(V$70, 'Fixtures, Predictions &amp; Results'!$B$7:$B$21, 0), MATCH(CONCATENATE($B29, " - ", V$72), 'Fixtures, Predictions &amp; Results'!$L$35:$GC$35, 0)), ""))</f>
        <v/>
      </c>
      <c r="W29" s="36" t="str">
        <f>IF($B29="", "", IFERROR(INDEX('Fixtures, Predictions &amp; Results'!$L$7:$GC$21, MATCH(W$70, 'Fixtures, Predictions &amp; Results'!$B$7:$B$21, 0), MATCH(CONCATENATE($B29, " - ", W$72), 'Fixtures, Predictions &amp; Results'!$L$35:$GC$35, 0)), ""))</f>
        <v/>
      </c>
      <c r="X29" s="2"/>
      <c r="Y29" s="35" t="str">
        <f>IF($B29="", "", IFERROR(INDEX('Fixtures, Predictions &amp; Results'!$L$7:$GC$21, MATCH(Y$70, 'Fixtures, Predictions &amp; Results'!$B$7:$B$21, 0), MATCH(CONCATENATE($B29, " - ", Y$72), 'Fixtures, Predictions &amp; Results'!$L$35:$GC$35, 0)), ""))</f>
        <v/>
      </c>
      <c r="Z29" s="36" t="str">
        <f>IF($B29="", "", IFERROR(INDEX('Fixtures, Predictions &amp; Results'!$L$7:$GC$21, MATCH(Z$70, 'Fixtures, Predictions &amp; Results'!$B$7:$B$21, 0), MATCH(CONCATENATE($B29, " - ", Z$72), 'Fixtures, Predictions &amp; Results'!$L$35:$GC$35, 0)), ""))</f>
        <v/>
      </c>
      <c r="AA29" s="2"/>
      <c r="AB29" s="35" t="str">
        <f>IF($B29="", "", IFERROR(INDEX('Fixtures, Predictions &amp; Results'!$L$7:$GC$21, MATCH(AB$70, 'Fixtures, Predictions &amp; Results'!$B$7:$B$21, 0), MATCH(CONCATENATE($B29, " - ", AB$72), 'Fixtures, Predictions &amp; Results'!$L$35:$GC$35, 0)), ""))</f>
        <v/>
      </c>
      <c r="AC29" s="36" t="str">
        <f>IF($B29="", "", IFERROR(INDEX('Fixtures, Predictions &amp; Results'!$L$7:$GC$21, MATCH(AC$70, 'Fixtures, Predictions &amp; Results'!$B$7:$B$21, 0), MATCH(CONCATENATE($B29, " - ", AC$72), 'Fixtures, Predictions &amp; Results'!$L$35:$GC$35, 0)), ""))</f>
        <v/>
      </c>
      <c r="AD29" s="2"/>
      <c r="AE29" s="35" t="str">
        <f>IF($B29="", "", IFERROR(INDEX('Fixtures, Predictions &amp; Results'!$L$7:$GC$21, MATCH(AE$70, 'Fixtures, Predictions &amp; Results'!$B$7:$B$21, 0), MATCH(CONCATENATE($B29, " - ", AE$72), 'Fixtures, Predictions &amp; Results'!$L$35:$GC$35, 0)), ""))</f>
        <v/>
      </c>
      <c r="AF29" s="36" t="str">
        <f>IF($B29="", "", IFERROR(INDEX('Fixtures, Predictions &amp; Results'!$L$7:$GC$21, MATCH(AF$70, 'Fixtures, Predictions &amp; Results'!$B$7:$B$21, 0), MATCH(CONCATENATE($B29, " - ", AF$72), 'Fixtures, Predictions &amp; Results'!$L$35:$GC$35, 0)), ""))</f>
        <v/>
      </c>
      <c r="AG29" s="2"/>
      <c r="AH29" s="35" t="str">
        <f>IF($B29="", "", IFERROR(INDEX('Fixtures, Predictions &amp; Results'!$L$7:$GC$21, MATCH(AH$70, 'Fixtures, Predictions &amp; Results'!$B$7:$B$21, 0), MATCH(CONCATENATE($B29, " - ", AH$72), 'Fixtures, Predictions &amp; Results'!$L$35:$GC$35, 0)), ""))</f>
        <v/>
      </c>
      <c r="AI29" s="36" t="str">
        <f>IF($B29="", "", IFERROR(INDEX('Fixtures, Predictions &amp; Results'!$L$7:$GC$21, MATCH(AI$70, 'Fixtures, Predictions &amp; Results'!$B$7:$B$21, 0), MATCH(CONCATENATE($B29, " - ", AI$72), 'Fixtures, Predictions &amp; Results'!$L$35:$GC$35, 0)), ""))</f>
        <v/>
      </c>
      <c r="AJ29" s="2"/>
      <c r="AK29" s="35" t="str">
        <f>IF($B29="", "", IFERROR(INDEX('Fixtures, Predictions &amp; Results'!$L$7:$GC$21, MATCH(AK$70, 'Fixtures, Predictions &amp; Results'!$B$7:$B$21, 0), MATCH(CONCATENATE($B29, " - ", AK$72), 'Fixtures, Predictions &amp; Results'!$L$35:$GC$35, 0)), ""))</f>
        <v/>
      </c>
      <c r="AL29" s="36" t="str">
        <f>IF($B29="", "", IFERROR(INDEX('Fixtures, Predictions &amp; Results'!$L$7:$GC$21, MATCH(AL$70, 'Fixtures, Predictions &amp; Results'!$B$7:$B$21, 0), MATCH(CONCATENATE($B29, " - ", AL$72), 'Fixtures, Predictions &amp; Results'!$L$35:$GC$35, 0)), ""))</f>
        <v/>
      </c>
      <c r="AM29" s="2"/>
      <c r="AN29" s="35" t="str">
        <f>IF($B29="", "", IFERROR(INDEX('Fixtures, Predictions &amp; Results'!$L$7:$GC$21, MATCH(AN$70, 'Fixtures, Predictions &amp; Results'!$B$7:$B$21, 0), MATCH(CONCATENATE($B29, " - ", AN$72), 'Fixtures, Predictions &amp; Results'!$L$35:$GC$35, 0)), ""))</f>
        <v/>
      </c>
      <c r="AO29" s="36" t="str">
        <f>IF($B29="", "", IFERROR(INDEX('Fixtures, Predictions &amp; Results'!$L$7:$GC$21, MATCH(AO$70, 'Fixtures, Predictions &amp; Results'!$B$7:$B$21, 0), MATCH(CONCATENATE($B29, " - ", AO$72), 'Fixtures, Predictions &amp; Results'!$L$35:$GC$35, 0)), ""))</f>
        <v/>
      </c>
      <c r="AP29" s="2"/>
      <c r="AQ29" s="35" t="str">
        <f>IF($B29="", "", IFERROR(INDEX('Fixtures, Predictions &amp; Results'!$L$7:$GC$21, MATCH(AQ$70, 'Fixtures, Predictions &amp; Results'!$B$7:$B$21, 0), MATCH(CONCATENATE($B29, " - ", AQ$72), 'Fixtures, Predictions &amp; Results'!$L$35:$GC$35, 0)), ""))</f>
        <v/>
      </c>
      <c r="AR29" s="36" t="str">
        <f>IF($B29="", "", IFERROR(INDEX('Fixtures, Predictions &amp; Results'!$L$7:$GC$21, MATCH(AR$70, 'Fixtures, Predictions &amp; Results'!$B$7:$B$21, 0), MATCH(CONCATENATE($B29, " - ", AR$72), 'Fixtures, Predictions &amp; Results'!$L$35:$GC$35, 0)), ""))</f>
        <v/>
      </c>
      <c r="AS29" s="2"/>
      <c r="AT29" s="35" t="str">
        <f>IF($B29="", "", IFERROR(INDEX('Fixtures, Predictions &amp; Results'!$L$7:$GC$21, MATCH(AT$70, 'Fixtures, Predictions &amp; Results'!$B$7:$B$21, 0), MATCH(CONCATENATE($B29, " - ", AT$72), 'Fixtures, Predictions &amp; Results'!$L$35:$GC$35, 0)), ""))</f>
        <v/>
      </c>
      <c r="AU29" s="36" t="str">
        <f>IF($B29="", "", IFERROR(INDEX('Fixtures, Predictions &amp; Results'!$L$7:$GC$21, MATCH(AU$70, 'Fixtures, Predictions &amp; Results'!$B$7:$B$21, 0), MATCH(CONCATENATE($B29, " - ", AU$72), 'Fixtures, Predictions &amp; Results'!$L$35:$GC$35, 0)), ""))</f>
        <v/>
      </c>
      <c r="AV29" s="2"/>
      <c r="BA29" s="66" t="str">
        <f t="shared" si="36"/>
        <v/>
      </c>
      <c r="BB29" s="67" t="str">
        <f t="shared" si="37"/>
        <v/>
      </c>
      <c r="BD29" s="66" t="str">
        <f t="shared" si="38"/>
        <v/>
      </c>
      <c r="BE29" s="67" t="str">
        <f t="shared" si="39"/>
        <v/>
      </c>
      <c r="BG29" s="66" t="str">
        <f t="shared" si="40"/>
        <v/>
      </c>
      <c r="BH29" s="67" t="str">
        <f t="shared" si="41"/>
        <v/>
      </c>
      <c r="BJ29" s="66" t="str">
        <f t="shared" si="42"/>
        <v/>
      </c>
      <c r="BK29" s="67" t="str">
        <f t="shared" si="43"/>
        <v/>
      </c>
      <c r="BM29" s="66" t="str">
        <f t="shared" si="44"/>
        <v/>
      </c>
      <c r="BN29" s="67" t="str">
        <f t="shared" si="45"/>
        <v/>
      </c>
      <c r="BP29" s="66" t="str">
        <f t="shared" si="46"/>
        <v/>
      </c>
      <c r="BQ29" s="67" t="str">
        <f t="shared" si="47"/>
        <v/>
      </c>
      <c r="BS29" s="66" t="str">
        <f t="shared" si="48"/>
        <v/>
      </c>
      <c r="BT29" s="67" t="str">
        <f t="shared" si="49"/>
        <v/>
      </c>
      <c r="BV29" s="66" t="str">
        <f t="shared" si="50"/>
        <v/>
      </c>
      <c r="BW29" s="67" t="str">
        <f t="shared" si="51"/>
        <v/>
      </c>
      <c r="BY29" s="66" t="str">
        <f t="shared" si="52"/>
        <v/>
      </c>
      <c r="BZ29" s="67" t="str">
        <f t="shared" si="53"/>
        <v/>
      </c>
      <c r="CB29" s="66" t="str">
        <f t="shared" si="54"/>
        <v/>
      </c>
      <c r="CC29" s="67" t="str">
        <f t="shared" si="55"/>
        <v/>
      </c>
      <c r="CE29" s="66" t="str">
        <f t="shared" si="56"/>
        <v/>
      </c>
      <c r="CF29" s="67" t="str">
        <f t="shared" si="57"/>
        <v/>
      </c>
      <c r="CH29" s="66" t="str">
        <f t="shared" si="58"/>
        <v/>
      </c>
      <c r="CI29" s="67" t="str">
        <f t="shared" si="59"/>
        <v/>
      </c>
      <c r="CK29" s="66" t="str">
        <f t="shared" si="60"/>
        <v/>
      </c>
      <c r="CL29" s="67" t="str">
        <f t="shared" si="61"/>
        <v/>
      </c>
      <c r="CN29" s="66" t="str">
        <f t="shared" si="62"/>
        <v/>
      </c>
      <c r="CO29" s="67" t="str">
        <f t="shared" si="63"/>
        <v/>
      </c>
      <c r="CQ29" s="66" t="str">
        <f t="shared" si="64"/>
        <v/>
      </c>
      <c r="CR29" s="67" t="str">
        <f t="shared" si="65"/>
        <v/>
      </c>
      <c r="CT29" s="66" t="str">
        <f t="shared" si="102"/>
        <v/>
      </c>
      <c r="CU29" s="9" t="str">
        <f t="shared" si="102"/>
        <v/>
      </c>
      <c r="CV29" s="9" t="str">
        <f t="shared" si="102"/>
        <v/>
      </c>
      <c r="CW29" s="9" t="str">
        <f t="shared" si="102"/>
        <v/>
      </c>
      <c r="CX29" s="9" t="str">
        <f t="shared" si="102"/>
        <v/>
      </c>
      <c r="CY29" s="9" t="str">
        <f t="shared" si="102"/>
        <v/>
      </c>
      <c r="CZ29" s="9" t="str">
        <f t="shared" si="102"/>
        <v/>
      </c>
      <c r="DA29" s="9" t="str">
        <f t="shared" si="102"/>
        <v/>
      </c>
      <c r="DB29" s="9" t="str">
        <f t="shared" si="102"/>
        <v/>
      </c>
      <c r="DC29" s="9" t="str">
        <f t="shared" si="102"/>
        <v/>
      </c>
      <c r="DD29" s="9" t="str">
        <f t="shared" si="102"/>
        <v/>
      </c>
      <c r="DE29" s="9" t="str">
        <f t="shared" si="102"/>
        <v/>
      </c>
      <c r="DF29" s="9" t="str">
        <f t="shared" si="102"/>
        <v/>
      </c>
      <c r="DG29" s="9" t="str">
        <f t="shared" si="102"/>
        <v/>
      </c>
      <c r="DH29" s="67" t="str">
        <f t="shared" si="102"/>
        <v/>
      </c>
      <c r="DJ29" s="66" t="str">
        <f t="shared" si="86"/>
        <v/>
      </c>
      <c r="DK29" s="9" t="str">
        <f t="shared" si="88"/>
        <v/>
      </c>
      <c r="DL29" s="9" t="str">
        <f t="shared" si="89"/>
        <v/>
      </c>
      <c r="DM29" s="9" t="str">
        <f t="shared" si="90"/>
        <v/>
      </c>
      <c r="DN29" s="9" t="str">
        <f t="shared" si="91"/>
        <v/>
      </c>
      <c r="DO29" s="9" t="str">
        <f t="shared" si="92"/>
        <v/>
      </c>
      <c r="DP29" s="9" t="str">
        <f t="shared" si="93"/>
        <v/>
      </c>
      <c r="DQ29" s="9" t="str">
        <f t="shared" si="94"/>
        <v/>
      </c>
      <c r="DR29" s="9" t="str">
        <f t="shared" si="95"/>
        <v/>
      </c>
      <c r="DS29" s="9" t="str">
        <f t="shared" si="96"/>
        <v/>
      </c>
      <c r="DT29" s="9" t="str">
        <f t="shared" si="97"/>
        <v/>
      </c>
      <c r="DU29" s="9" t="str">
        <f t="shared" si="98"/>
        <v/>
      </c>
      <c r="DV29" s="9" t="str">
        <f t="shared" si="99"/>
        <v/>
      </c>
      <c r="DW29" s="9" t="str">
        <f t="shared" si="100"/>
        <v/>
      </c>
      <c r="DX29" s="67" t="str">
        <f t="shared" si="101"/>
        <v/>
      </c>
      <c r="DZ29" s="66" t="str">
        <f t="shared" si="66"/>
        <v/>
      </c>
      <c r="EA29" s="9" t="str">
        <f t="shared" si="21"/>
        <v/>
      </c>
      <c r="EB29" s="9" t="str">
        <f t="shared" si="22"/>
        <v/>
      </c>
      <c r="EC29" s="9" t="str">
        <f t="shared" si="23"/>
        <v/>
      </c>
      <c r="ED29" s="9" t="str">
        <f t="shared" si="24"/>
        <v/>
      </c>
      <c r="EE29" s="9" t="str">
        <f t="shared" si="25"/>
        <v/>
      </c>
      <c r="EF29" s="9" t="str">
        <f t="shared" si="26"/>
        <v/>
      </c>
      <c r="EG29" s="9" t="str">
        <f t="shared" si="27"/>
        <v/>
      </c>
      <c r="EH29" s="9" t="str">
        <f t="shared" si="28"/>
        <v/>
      </c>
      <c r="EI29" s="9" t="str">
        <f t="shared" si="29"/>
        <v/>
      </c>
      <c r="EJ29" s="9" t="str">
        <f t="shared" si="30"/>
        <v/>
      </c>
      <c r="EK29" s="9" t="str">
        <f t="shared" si="31"/>
        <v/>
      </c>
      <c r="EL29" s="9" t="str">
        <f t="shared" si="32"/>
        <v/>
      </c>
      <c r="EM29" s="9" t="str">
        <f t="shared" si="33"/>
        <v/>
      </c>
      <c r="EN29" s="67" t="str">
        <f t="shared" si="34"/>
        <v/>
      </c>
      <c r="EP29" s="66" t="str">
        <f>IF(DJ29="", "", IF(DZ29=DZ$3, 'Intro &amp; Setup'!$H$26, 0)+IF(DZ29=0, 'Intro &amp; Setup'!$H$27, 0))</f>
        <v/>
      </c>
      <c r="EQ29" s="9" t="str">
        <f>IF(DK29="", "", IF(EA29=EA$3, 'Intro &amp; Setup'!$H$26, 0)+IF(EA29=0, 'Intro &amp; Setup'!$H$27, 0))</f>
        <v/>
      </c>
      <c r="ER29" s="9" t="str">
        <f>IF(DL29="", "", IF(EB29=EB$3, 'Intro &amp; Setup'!$H$26, 0)+IF(EB29=0, 'Intro &amp; Setup'!$H$27, 0))</f>
        <v/>
      </c>
      <c r="ES29" s="9" t="str">
        <f>IF(DM29="", "", IF(EC29=EC$3, 'Intro &amp; Setup'!$H$26, 0)+IF(EC29=0, 'Intro &amp; Setup'!$H$27, 0))</f>
        <v/>
      </c>
      <c r="ET29" s="9" t="str">
        <f>IF(DN29="", "", IF(ED29=ED$3, 'Intro &amp; Setup'!$H$26, 0)+IF(ED29=0, 'Intro &amp; Setup'!$H$27, 0))</f>
        <v/>
      </c>
      <c r="EU29" s="9" t="str">
        <f>IF(DO29="", "", IF(EE29=EE$3, 'Intro &amp; Setup'!$H$26, 0)+IF(EE29=0, 'Intro &amp; Setup'!$H$27, 0))</f>
        <v/>
      </c>
      <c r="EV29" s="9" t="str">
        <f>IF(DP29="", "", IF(EF29=EF$3, 'Intro &amp; Setup'!$H$26, 0)+IF(EF29=0, 'Intro &amp; Setup'!$H$27, 0))</f>
        <v/>
      </c>
      <c r="EW29" s="9" t="str">
        <f>IF(DQ29="", "", IF(EG29=EG$3, 'Intro &amp; Setup'!$H$26, 0)+IF(EG29=0, 'Intro &amp; Setup'!$H$27, 0))</f>
        <v/>
      </c>
      <c r="EX29" s="9" t="str">
        <f>IF(DR29="", "", IF(EH29=EH$3, 'Intro &amp; Setup'!$H$26, 0)+IF(EH29=0, 'Intro &amp; Setup'!$H$27, 0))</f>
        <v/>
      </c>
      <c r="EY29" s="9" t="str">
        <f>IF(DS29="", "", IF(EI29=EI$3, 'Intro &amp; Setup'!$H$26, 0)+IF(EI29=0, 'Intro &amp; Setup'!$H$27, 0))</f>
        <v/>
      </c>
      <c r="EZ29" s="9" t="str">
        <f>IF(DT29="", "", IF(EJ29=EJ$3, 'Intro &amp; Setup'!$H$26, 0)+IF(EJ29=0, 'Intro &amp; Setup'!$H$27, 0))</f>
        <v/>
      </c>
      <c r="FA29" s="9" t="str">
        <f>IF(DU29="", "", IF(EK29=EK$3, 'Intro &amp; Setup'!$H$26, 0)+IF(EK29=0, 'Intro &amp; Setup'!$H$27, 0))</f>
        <v/>
      </c>
      <c r="FB29" s="9" t="str">
        <f>IF(DV29="", "", IF(EL29=EL$3, 'Intro &amp; Setup'!$H$26, 0)+IF(EL29=0, 'Intro &amp; Setup'!$H$27, 0))</f>
        <v/>
      </c>
      <c r="FC29" s="9" t="str">
        <f>IF(DW29="", "", IF(EM29=EM$3, 'Intro &amp; Setup'!$H$26, 0)+IF(EM29=0, 'Intro &amp; Setup'!$H$27, 0))</f>
        <v/>
      </c>
      <c r="FD29" s="67" t="str">
        <f>IF(DX29="", "", IF(EN29=EN$3, 'Intro &amp; Setup'!$H$26, 0)+IF(EN29=0, 'Intro &amp; Setup'!$H$27, 0))</f>
        <v/>
      </c>
      <c r="FF29" s="66" t="str">
        <f>IF(CT29="", "", IF(AND(CT29=$CR$5, CT29=CT$5), 'Intro &amp; Setup'!$H$29+'Intro &amp; Setup'!$H$30, IF(CT29=CT$5, 'Intro &amp; Setup'!$H$29, "")))</f>
        <v/>
      </c>
      <c r="FG29" s="9" t="str">
        <f>IF(CU29="", "", IF(AND(CU29=$CR$5, CU29=CU$5), 'Intro &amp; Setup'!$H$29+'Intro &amp; Setup'!$H$30, IF(CU29=CU$5, 'Intro &amp; Setup'!$H$29, "")))</f>
        <v/>
      </c>
      <c r="FH29" s="9" t="str">
        <f>IF(CV29="", "", IF(AND(CV29=$CR$5, CV29=CV$5), 'Intro &amp; Setup'!$H$29+'Intro &amp; Setup'!$H$30, IF(CV29=CV$5, 'Intro &amp; Setup'!$H$29, "")))</f>
        <v/>
      </c>
      <c r="FI29" s="9" t="str">
        <f>IF(CW29="", "", IF(AND(CW29=$CR$5, CW29=CW$5), 'Intro &amp; Setup'!$H$29+'Intro &amp; Setup'!$H$30, IF(CW29=CW$5, 'Intro &amp; Setup'!$H$29, "")))</f>
        <v/>
      </c>
      <c r="FJ29" s="9" t="str">
        <f>IF(CX29="", "", IF(AND(CX29=$CR$5, CX29=CX$5), 'Intro &amp; Setup'!$H$29+'Intro &amp; Setup'!$H$30, IF(CX29=CX$5, 'Intro &amp; Setup'!$H$29, "")))</f>
        <v/>
      </c>
      <c r="FK29" s="9" t="str">
        <f>IF(CY29="", "", IF(AND(CY29=$CR$5, CY29=CY$5), 'Intro &amp; Setup'!$H$29+'Intro &amp; Setup'!$H$30, IF(CY29=CY$5, 'Intro &amp; Setup'!$H$29, "")))</f>
        <v/>
      </c>
      <c r="FL29" s="9" t="str">
        <f>IF(CZ29="", "", IF(AND(CZ29=$CR$5, CZ29=CZ$5), 'Intro &amp; Setup'!$H$29+'Intro &amp; Setup'!$H$30, IF(CZ29=CZ$5, 'Intro &amp; Setup'!$H$29, "")))</f>
        <v/>
      </c>
      <c r="FM29" s="9" t="str">
        <f>IF(DA29="", "", IF(AND(DA29=$CR$5, DA29=DA$5), 'Intro &amp; Setup'!$H$29+'Intro &amp; Setup'!$H$30, IF(DA29=DA$5, 'Intro &amp; Setup'!$H$29, "")))</f>
        <v/>
      </c>
      <c r="FN29" s="9" t="str">
        <f>IF(DB29="", "", IF(AND(DB29=$CR$5, DB29=DB$5), 'Intro &amp; Setup'!$H$29+'Intro &amp; Setup'!$H$30, IF(DB29=DB$5, 'Intro &amp; Setup'!$H$29, "")))</f>
        <v/>
      </c>
      <c r="FO29" s="9" t="str">
        <f>IF(DC29="", "", IF(AND(DC29=$CR$5, DC29=DC$5), 'Intro &amp; Setup'!$H$29+'Intro &amp; Setup'!$H$30, IF(DC29=DC$5, 'Intro &amp; Setup'!$H$29, "")))</f>
        <v/>
      </c>
      <c r="FP29" s="9" t="str">
        <f>IF(DD29="", "", IF(AND(DD29=$CR$5, DD29=DD$5), 'Intro &amp; Setup'!$H$29+'Intro &amp; Setup'!$H$30, IF(DD29=DD$5, 'Intro &amp; Setup'!$H$29, "")))</f>
        <v/>
      </c>
      <c r="FQ29" s="9" t="str">
        <f>IF(DE29="", "", IF(AND(DE29=$CR$5, DE29=DE$5), 'Intro &amp; Setup'!$H$29+'Intro &amp; Setup'!$H$30, IF(DE29=DE$5, 'Intro &amp; Setup'!$H$29, "")))</f>
        <v/>
      </c>
      <c r="FR29" s="9" t="str">
        <f>IF(DF29="", "", IF(AND(DF29=$CR$5, DF29=DF$5), 'Intro &amp; Setup'!$H$29+'Intro &amp; Setup'!$H$30, IF(DF29=DF$5, 'Intro &amp; Setup'!$H$29, "")))</f>
        <v/>
      </c>
      <c r="FS29" s="9" t="str">
        <f>IF(DG29="", "", IF(AND(DG29=$CR$5, DG29=DG$5), 'Intro &amp; Setup'!$H$29+'Intro &amp; Setup'!$H$30, IF(DG29=DG$5, 'Intro &amp; Setup'!$H$29, "")))</f>
        <v/>
      </c>
      <c r="FT29" s="67" t="str">
        <f>IF(DH29="", "", IF(AND(DH29=$CR$5, DH29=DH$5), 'Intro &amp; Setup'!$H$29+'Intro &amp; Setup'!$H$30, IF(DH29=DH$5, 'Intro &amp; Setup'!$H$29, "")))</f>
        <v/>
      </c>
      <c r="FV29" s="68" t="str">
        <f t="shared" si="67"/>
        <v/>
      </c>
      <c r="FW29" s="1" t="str">
        <f t="shared" si="68"/>
        <v/>
      </c>
      <c r="FX29" s="1" t="str">
        <f t="shared" si="69"/>
        <v/>
      </c>
      <c r="FY29" s="1" t="str">
        <f t="shared" si="70"/>
        <v/>
      </c>
      <c r="FZ29" s="69" t="str">
        <f t="shared" si="71"/>
        <v/>
      </c>
      <c r="GB29" s="68" t="str">
        <f>IF(COUNTIF($DJ29:$DL29, "")&gt;0, "", IF($B29="", "", IF(FV29=FV$3, 'Intro &amp; Setup'!$H$32, 0)))</f>
        <v/>
      </c>
      <c r="GC29" s="1" t="str">
        <f>IF(COUNTIF($DM29:$DO29, "")&gt;0, "", IF($B29="", "", IF(FW29=FW$3, 'Intro &amp; Setup'!$H$32, 0)))</f>
        <v/>
      </c>
      <c r="GD29" s="1" t="str">
        <f>IF(COUNTIF($DP29:$DR29, "")&gt;0, "", IF($B29="", "", IF(FX29=FX$3, 'Intro &amp; Setup'!$H$32, 0)))</f>
        <v/>
      </c>
      <c r="GE29" s="1" t="str">
        <f>IF(COUNTIF($DS29:$DU29, "")&gt;0, "", IF($B29="", "", IF(FY29=FY$3, 'Intro &amp; Setup'!$H$32, 0)))</f>
        <v/>
      </c>
      <c r="GF29" s="69" t="str">
        <f>IF(COUNTIF($DV29:$DX29, "")&gt;0, "", IF($B29="", "", IF(FZ29=FZ$3, 'Intro &amp; Setup'!$H$32, 0)))</f>
        <v/>
      </c>
      <c r="GH29" s="66" t="str">
        <f t="shared" si="72"/>
        <v/>
      </c>
      <c r="GI29" s="9" t="str">
        <f t="shared" si="73"/>
        <v/>
      </c>
      <c r="GJ29" s="9" t="str">
        <f t="shared" si="74"/>
        <v/>
      </c>
      <c r="GK29" s="67" t="str">
        <f t="shared" si="75"/>
        <v/>
      </c>
      <c r="GM29" s="6" t="str">
        <f t="shared" si="35"/>
        <v/>
      </c>
      <c r="GO29" s="6" t="str">
        <f>IF($GM29="", "", COUNTIF($GM$8:$GM$65, "&lt;"&amp;$GM29)+1+COUNTIF($GM$8:$GM29, $GM29)-1)</f>
        <v/>
      </c>
      <c r="GQ29" s="6" t="str">
        <f t="shared" si="76"/>
        <v/>
      </c>
      <c r="GR29" s="6" t="str">
        <f>IF(GQ29="", "", COUNTIF(GQ$8:GQ$65, "&lt;"&amp;GQ29)+1+COUNTIF(GQ$8:GQ29, GQ29)-1)</f>
        <v/>
      </c>
      <c r="GS29" s="6"/>
      <c r="GU29" s="6" t="str">
        <f t="shared" si="77"/>
        <v/>
      </c>
      <c r="GV29" s="6" t="str">
        <f>IF(GU29="", "", COUNTIF(GU$8:GU$65, "&lt;"&amp;GU29)+1+COUNTIF(GU$8:GU29, GU29)-1)</f>
        <v/>
      </c>
      <c r="GY29" s="6" t="str">
        <f t="shared" si="78"/>
        <v/>
      </c>
      <c r="GZ29" s="6" t="str">
        <f>IF(GY29="", "", COUNTIF(GY$8:GY$65, "&lt;"&amp;GY29)+1+COUNTIF(GY$8:GY29, GY29)-1)</f>
        <v/>
      </c>
      <c r="HA29" s="6"/>
      <c r="HC29" s="6" t="str">
        <f t="shared" si="79"/>
        <v/>
      </c>
      <c r="HD29" s="6" t="str">
        <f>IF(HC29="", "", COUNTIF(HC$8:HC$65, "&lt;"&amp;HC29)+1+COUNTIF(HC$8:HC29, HC29)-1)</f>
        <v/>
      </c>
      <c r="HG29" s="6" t="str">
        <f t="shared" si="80"/>
        <v/>
      </c>
      <c r="HH29" s="6" t="str">
        <f>IF(HG29="", "", COUNTIF(HG$8:HG$65, "&lt;"&amp;HG29)+1+COUNTIF(HG$8:HG29, HG29)-1)</f>
        <v/>
      </c>
      <c r="HI29" s="6"/>
      <c r="HK29" s="6" t="str">
        <f t="shared" si="81"/>
        <v/>
      </c>
      <c r="HL29" s="6" t="str">
        <f>IF(HK29="", "", COUNTIF(HK$8:HK$65, "&lt;"&amp;HK29)+1+COUNTIF(HK$8:HK29, HK29)-1)</f>
        <v/>
      </c>
      <c r="HO29" s="6" t="str">
        <f t="shared" si="82"/>
        <v/>
      </c>
      <c r="HP29" s="6" t="str">
        <f>IF(HO29="", "", COUNTIF(HO$8:HO$65, "&lt;"&amp;HO29)+1+COUNTIF(HO$8:HO29, HO29)-1)</f>
        <v/>
      </c>
      <c r="HQ29" s="6"/>
      <c r="HS29" s="6" t="str">
        <f t="shared" si="83"/>
        <v/>
      </c>
      <c r="HT29" s="6" t="str">
        <f>IF(HS29="", "", COUNTIF(HS$8:HS$65, "&lt;"&amp;HS29)+1+COUNTIF(HS$8:HS29, HS29)-1)</f>
        <v/>
      </c>
      <c r="HW29" s="6" t="str">
        <f t="shared" si="84"/>
        <v/>
      </c>
      <c r="HX29" s="6" t="str">
        <f>IF(HW29="", "", COUNTIF(HW$8:HW$65, "&lt;"&amp;HW29)+1+COUNTIF(HW$8:HW29, HW29)-1)</f>
        <v/>
      </c>
      <c r="HY29" s="6"/>
      <c r="IA29" s="6" t="str">
        <f t="shared" si="85"/>
        <v/>
      </c>
      <c r="IB29" s="6" t="str">
        <f>IF(IA29="", "", COUNTIF(IA$8:IA$65, "&lt;"&amp;IA29)+1+COUNTIF(IA$8:IA29, IA29)-1)</f>
        <v/>
      </c>
    </row>
    <row r="30" spans="1:236" x14ac:dyDescent="0.25">
      <c r="A30" s="2"/>
      <c r="B30" s="19" t="str">
        <f>IF('Intro &amp; Setup'!$BV24="", "", 'Intro &amp; Setup'!$BV24)</f>
        <v/>
      </c>
      <c r="C30" s="2"/>
      <c r="D30" s="35" t="str">
        <f>IF($B30="", "", IFERROR(INDEX('Fixtures, Predictions &amp; Results'!$L$7:$GC$21, MATCH(D$70, 'Fixtures, Predictions &amp; Results'!$B$7:$B$21, 0), MATCH(CONCATENATE($B30, " - ", D$72), 'Fixtures, Predictions &amp; Results'!$L$35:$GC$35, 0)), ""))</f>
        <v/>
      </c>
      <c r="E30" s="36" t="str">
        <f>IF($B30="", "", IFERROR(INDEX('Fixtures, Predictions &amp; Results'!$L$7:$GC$21, MATCH(E$70, 'Fixtures, Predictions &amp; Results'!$B$7:$B$21, 0), MATCH(CONCATENATE($B30, " - ", E$72), 'Fixtures, Predictions &amp; Results'!$L$35:$GC$35, 0)), ""))</f>
        <v/>
      </c>
      <c r="F30" s="2"/>
      <c r="G30" s="35" t="str">
        <f>IF($B30="", "", IFERROR(INDEX('Fixtures, Predictions &amp; Results'!$L$7:$GC$21, MATCH(G$70, 'Fixtures, Predictions &amp; Results'!$B$7:$B$21, 0), MATCH(CONCATENATE($B30, " - ", G$72), 'Fixtures, Predictions &amp; Results'!$L$35:$GC$35, 0)), ""))</f>
        <v/>
      </c>
      <c r="H30" s="36" t="str">
        <f>IF($B30="", "", IFERROR(INDEX('Fixtures, Predictions &amp; Results'!$L$7:$GC$21, MATCH(H$70, 'Fixtures, Predictions &amp; Results'!$B$7:$B$21, 0), MATCH(CONCATENATE($B30, " - ", H$72), 'Fixtures, Predictions &amp; Results'!$L$35:$GC$35, 0)), ""))</f>
        <v/>
      </c>
      <c r="I30" s="2"/>
      <c r="J30" s="35" t="str">
        <f>IF($B30="", "", IFERROR(INDEX('Fixtures, Predictions &amp; Results'!$L$7:$GC$21, MATCH(J$70, 'Fixtures, Predictions &amp; Results'!$B$7:$B$21, 0), MATCH(CONCATENATE($B30, " - ", J$72), 'Fixtures, Predictions &amp; Results'!$L$35:$GC$35, 0)), ""))</f>
        <v/>
      </c>
      <c r="K30" s="36" t="str">
        <f>IF($B30="", "", IFERROR(INDEX('Fixtures, Predictions &amp; Results'!$L$7:$GC$21, MATCH(K$70, 'Fixtures, Predictions &amp; Results'!$B$7:$B$21, 0), MATCH(CONCATENATE($B30, " - ", K$72), 'Fixtures, Predictions &amp; Results'!$L$35:$GC$35, 0)), ""))</f>
        <v/>
      </c>
      <c r="L30" s="2"/>
      <c r="M30" s="35" t="str">
        <f>IF($B30="", "", IFERROR(INDEX('Fixtures, Predictions &amp; Results'!$L$7:$GC$21, MATCH(M$70, 'Fixtures, Predictions &amp; Results'!$B$7:$B$21, 0), MATCH(CONCATENATE($B30, " - ", M$72), 'Fixtures, Predictions &amp; Results'!$L$35:$GC$35, 0)), ""))</f>
        <v/>
      </c>
      <c r="N30" s="36" t="str">
        <f>IF($B30="", "", IFERROR(INDEX('Fixtures, Predictions &amp; Results'!$L$7:$GC$21, MATCH(N$70, 'Fixtures, Predictions &amp; Results'!$B$7:$B$21, 0), MATCH(CONCATENATE($B30, " - ", N$72), 'Fixtures, Predictions &amp; Results'!$L$35:$GC$35, 0)), ""))</f>
        <v/>
      </c>
      <c r="O30" s="2"/>
      <c r="P30" s="35" t="str">
        <f>IF($B30="", "", IFERROR(INDEX('Fixtures, Predictions &amp; Results'!$L$7:$GC$21, MATCH(P$70, 'Fixtures, Predictions &amp; Results'!$B$7:$B$21, 0), MATCH(CONCATENATE($B30, " - ", P$72), 'Fixtures, Predictions &amp; Results'!$L$35:$GC$35, 0)), ""))</f>
        <v/>
      </c>
      <c r="Q30" s="36" t="str">
        <f>IF($B30="", "", IFERROR(INDEX('Fixtures, Predictions &amp; Results'!$L$7:$GC$21, MATCH(Q$70, 'Fixtures, Predictions &amp; Results'!$B$7:$B$21, 0), MATCH(CONCATENATE($B30, " - ", Q$72), 'Fixtures, Predictions &amp; Results'!$L$35:$GC$35, 0)), ""))</f>
        <v/>
      </c>
      <c r="R30" s="2"/>
      <c r="S30" s="35" t="str">
        <f>IF($B30="", "", IFERROR(INDEX('Fixtures, Predictions &amp; Results'!$L$7:$GC$21, MATCH(S$70, 'Fixtures, Predictions &amp; Results'!$B$7:$B$21, 0), MATCH(CONCATENATE($B30, " - ", S$72), 'Fixtures, Predictions &amp; Results'!$L$35:$GC$35, 0)), ""))</f>
        <v/>
      </c>
      <c r="T30" s="36" t="str">
        <f>IF($B30="", "", IFERROR(INDEX('Fixtures, Predictions &amp; Results'!$L$7:$GC$21, MATCH(T$70, 'Fixtures, Predictions &amp; Results'!$B$7:$B$21, 0), MATCH(CONCATENATE($B30, " - ", T$72), 'Fixtures, Predictions &amp; Results'!$L$35:$GC$35, 0)), ""))</f>
        <v/>
      </c>
      <c r="U30" s="2"/>
      <c r="V30" s="35" t="str">
        <f>IF($B30="", "", IFERROR(INDEX('Fixtures, Predictions &amp; Results'!$L$7:$GC$21, MATCH(V$70, 'Fixtures, Predictions &amp; Results'!$B$7:$B$21, 0), MATCH(CONCATENATE($B30, " - ", V$72), 'Fixtures, Predictions &amp; Results'!$L$35:$GC$35, 0)), ""))</f>
        <v/>
      </c>
      <c r="W30" s="36" t="str">
        <f>IF($B30="", "", IFERROR(INDEX('Fixtures, Predictions &amp; Results'!$L$7:$GC$21, MATCH(W$70, 'Fixtures, Predictions &amp; Results'!$B$7:$B$21, 0), MATCH(CONCATENATE($B30, " - ", W$72), 'Fixtures, Predictions &amp; Results'!$L$35:$GC$35, 0)), ""))</f>
        <v/>
      </c>
      <c r="X30" s="2"/>
      <c r="Y30" s="35" t="str">
        <f>IF($B30="", "", IFERROR(INDEX('Fixtures, Predictions &amp; Results'!$L$7:$GC$21, MATCH(Y$70, 'Fixtures, Predictions &amp; Results'!$B$7:$B$21, 0), MATCH(CONCATENATE($B30, " - ", Y$72), 'Fixtures, Predictions &amp; Results'!$L$35:$GC$35, 0)), ""))</f>
        <v/>
      </c>
      <c r="Z30" s="36" t="str">
        <f>IF($B30="", "", IFERROR(INDEX('Fixtures, Predictions &amp; Results'!$L$7:$GC$21, MATCH(Z$70, 'Fixtures, Predictions &amp; Results'!$B$7:$B$21, 0), MATCH(CONCATENATE($B30, " - ", Z$72), 'Fixtures, Predictions &amp; Results'!$L$35:$GC$35, 0)), ""))</f>
        <v/>
      </c>
      <c r="AA30" s="2"/>
      <c r="AB30" s="35" t="str">
        <f>IF($B30="", "", IFERROR(INDEX('Fixtures, Predictions &amp; Results'!$L$7:$GC$21, MATCH(AB$70, 'Fixtures, Predictions &amp; Results'!$B$7:$B$21, 0), MATCH(CONCATENATE($B30, " - ", AB$72), 'Fixtures, Predictions &amp; Results'!$L$35:$GC$35, 0)), ""))</f>
        <v/>
      </c>
      <c r="AC30" s="36" t="str">
        <f>IF($B30="", "", IFERROR(INDEX('Fixtures, Predictions &amp; Results'!$L$7:$GC$21, MATCH(AC$70, 'Fixtures, Predictions &amp; Results'!$B$7:$B$21, 0), MATCH(CONCATENATE($B30, " - ", AC$72), 'Fixtures, Predictions &amp; Results'!$L$35:$GC$35, 0)), ""))</f>
        <v/>
      </c>
      <c r="AD30" s="2"/>
      <c r="AE30" s="35" t="str">
        <f>IF($B30="", "", IFERROR(INDEX('Fixtures, Predictions &amp; Results'!$L$7:$GC$21, MATCH(AE$70, 'Fixtures, Predictions &amp; Results'!$B$7:$B$21, 0), MATCH(CONCATENATE($B30, " - ", AE$72), 'Fixtures, Predictions &amp; Results'!$L$35:$GC$35, 0)), ""))</f>
        <v/>
      </c>
      <c r="AF30" s="36" t="str">
        <f>IF($B30="", "", IFERROR(INDEX('Fixtures, Predictions &amp; Results'!$L$7:$GC$21, MATCH(AF$70, 'Fixtures, Predictions &amp; Results'!$B$7:$B$21, 0), MATCH(CONCATENATE($B30, " - ", AF$72), 'Fixtures, Predictions &amp; Results'!$L$35:$GC$35, 0)), ""))</f>
        <v/>
      </c>
      <c r="AG30" s="2"/>
      <c r="AH30" s="35" t="str">
        <f>IF($B30="", "", IFERROR(INDEX('Fixtures, Predictions &amp; Results'!$L$7:$GC$21, MATCH(AH$70, 'Fixtures, Predictions &amp; Results'!$B$7:$B$21, 0), MATCH(CONCATENATE($B30, " - ", AH$72), 'Fixtures, Predictions &amp; Results'!$L$35:$GC$35, 0)), ""))</f>
        <v/>
      </c>
      <c r="AI30" s="36" t="str">
        <f>IF($B30="", "", IFERROR(INDEX('Fixtures, Predictions &amp; Results'!$L$7:$GC$21, MATCH(AI$70, 'Fixtures, Predictions &amp; Results'!$B$7:$B$21, 0), MATCH(CONCATENATE($B30, " - ", AI$72), 'Fixtures, Predictions &amp; Results'!$L$35:$GC$35, 0)), ""))</f>
        <v/>
      </c>
      <c r="AJ30" s="2"/>
      <c r="AK30" s="35" t="str">
        <f>IF($B30="", "", IFERROR(INDEX('Fixtures, Predictions &amp; Results'!$L$7:$GC$21, MATCH(AK$70, 'Fixtures, Predictions &amp; Results'!$B$7:$B$21, 0), MATCH(CONCATENATE($B30, " - ", AK$72), 'Fixtures, Predictions &amp; Results'!$L$35:$GC$35, 0)), ""))</f>
        <v/>
      </c>
      <c r="AL30" s="36" t="str">
        <f>IF($B30="", "", IFERROR(INDEX('Fixtures, Predictions &amp; Results'!$L$7:$GC$21, MATCH(AL$70, 'Fixtures, Predictions &amp; Results'!$B$7:$B$21, 0), MATCH(CONCATENATE($B30, " - ", AL$72), 'Fixtures, Predictions &amp; Results'!$L$35:$GC$35, 0)), ""))</f>
        <v/>
      </c>
      <c r="AM30" s="2"/>
      <c r="AN30" s="35" t="str">
        <f>IF($B30="", "", IFERROR(INDEX('Fixtures, Predictions &amp; Results'!$L$7:$GC$21, MATCH(AN$70, 'Fixtures, Predictions &amp; Results'!$B$7:$B$21, 0), MATCH(CONCATENATE($B30, " - ", AN$72), 'Fixtures, Predictions &amp; Results'!$L$35:$GC$35, 0)), ""))</f>
        <v/>
      </c>
      <c r="AO30" s="36" t="str">
        <f>IF($B30="", "", IFERROR(INDEX('Fixtures, Predictions &amp; Results'!$L$7:$GC$21, MATCH(AO$70, 'Fixtures, Predictions &amp; Results'!$B$7:$B$21, 0), MATCH(CONCATENATE($B30, " - ", AO$72), 'Fixtures, Predictions &amp; Results'!$L$35:$GC$35, 0)), ""))</f>
        <v/>
      </c>
      <c r="AP30" s="2"/>
      <c r="AQ30" s="35" t="str">
        <f>IF($B30="", "", IFERROR(INDEX('Fixtures, Predictions &amp; Results'!$L$7:$GC$21, MATCH(AQ$70, 'Fixtures, Predictions &amp; Results'!$B$7:$B$21, 0), MATCH(CONCATENATE($B30, " - ", AQ$72), 'Fixtures, Predictions &amp; Results'!$L$35:$GC$35, 0)), ""))</f>
        <v/>
      </c>
      <c r="AR30" s="36" t="str">
        <f>IF($B30="", "", IFERROR(INDEX('Fixtures, Predictions &amp; Results'!$L$7:$GC$21, MATCH(AR$70, 'Fixtures, Predictions &amp; Results'!$B$7:$B$21, 0), MATCH(CONCATENATE($B30, " - ", AR$72), 'Fixtures, Predictions &amp; Results'!$L$35:$GC$35, 0)), ""))</f>
        <v/>
      </c>
      <c r="AS30" s="2"/>
      <c r="AT30" s="35" t="str">
        <f>IF($B30="", "", IFERROR(INDEX('Fixtures, Predictions &amp; Results'!$L$7:$GC$21, MATCH(AT$70, 'Fixtures, Predictions &amp; Results'!$B$7:$B$21, 0), MATCH(CONCATENATE($B30, " - ", AT$72), 'Fixtures, Predictions &amp; Results'!$L$35:$GC$35, 0)), ""))</f>
        <v/>
      </c>
      <c r="AU30" s="36" t="str">
        <f>IF($B30="", "", IFERROR(INDEX('Fixtures, Predictions &amp; Results'!$L$7:$GC$21, MATCH(AU$70, 'Fixtures, Predictions &amp; Results'!$B$7:$B$21, 0), MATCH(CONCATENATE($B30, " - ", AU$72), 'Fixtures, Predictions &amp; Results'!$L$35:$GC$35, 0)), ""))</f>
        <v/>
      </c>
      <c r="AV30" s="2"/>
      <c r="BA30" s="66" t="str">
        <f t="shared" si="36"/>
        <v/>
      </c>
      <c r="BB30" s="67" t="str">
        <f t="shared" si="37"/>
        <v/>
      </c>
      <c r="BD30" s="66" t="str">
        <f t="shared" si="38"/>
        <v/>
      </c>
      <c r="BE30" s="67" t="str">
        <f t="shared" si="39"/>
        <v/>
      </c>
      <c r="BG30" s="66" t="str">
        <f t="shared" si="40"/>
        <v/>
      </c>
      <c r="BH30" s="67" t="str">
        <f t="shared" si="41"/>
        <v/>
      </c>
      <c r="BJ30" s="66" t="str">
        <f t="shared" si="42"/>
        <v/>
      </c>
      <c r="BK30" s="67" t="str">
        <f t="shared" si="43"/>
        <v/>
      </c>
      <c r="BM30" s="66" t="str">
        <f t="shared" si="44"/>
        <v/>
      </c>
      <c r="BN30" s="67" t="str">
        <f t="shared" si="45"/>
        <v/>
      </c>
      <c r="BP30" s="66" t="str">
        <f t="shared" si="46"/>
        <v/>
      </c>
      <c r="BQ30" s="67" t="str">
        <f t="shared" si="47"/>
        <v/>
      </c>
      <c r="BS30" s="66" t="str">
        <f t="shared" si="48"/>
        <v/>
      </c>
      <c r="BT30" s="67" t="str">
        <f t="shared" si="49"/>
        <v/>
      </c>
      <c r="BV30" s="66" t="str">
        <f t="shared" si="50"/>
        <v/>
      </c>
      <c r="BW30" s="67" t="str">
        <f t="shared" si="51"/>
        <v/>
      </c>
      <c r="BY30" s="66" t="str">
        <f t="shared" si="52"/>
        <v/>
      </c>
      <c r="BZ30" s="67" t="str">
        <f t="shared" si="53"/>
        <v/>
      </c>
      <c r="CB30" s="66" t="str">
        <f t="shared" si="54"/>
        <v/>
      </c>
      <c r="CC30" s="67" t="str">
        <f t="shared" si="55"/>
        <v/>
      </c>
      <c r="CE30" s="66" t="str">
        <f t="shared" si="56"/>
        <v/>
      </c>
      <c r="CF30" s="67" t="str">
        <f t="shared" si="57"/>
        <v/>
      </c>
      <c r="CH30" s="66" t="str">
        <f t="shared" si="58"/>
        <v/>
      </c>
      <c r="CI30" s="67" t="str">
        <f t="shared" si="59"/>
        <v/>
      </c>
      <c r="CK30" s="66" t="str">
        <f t="shared" si="60"/>
        <v/>
      </c>
      <c r="CL30" s="67" t="str">
        <f t="shared" si="61"/>
        <v/>
      </c>
      <c r="CN30" s="66" t="str">
        <f t="shared" si="62"/>
        <v/>
      </c>
      <c r="CO30" s="67" t="str">
        <f t="shared" si="63"/>
        <v/>
      </c>
      <c r="CQ30" s="66" t="str">
        <f t="shared" si="64"/>
        <v/>
      </c>
      <c r="CR30" s="67" t="str">
        <f t="shared" si="65"/>
        <v/>
      </c>
      <c r="CT30" s="66" t="str">
        <f t="shared" si="102"/>
        <v/>
      </c>
      <c r="CU30" s="9" t="str">
        <f t="shared" si="102"/>
        <v/>
      </c>
      <c r="CV30" s="9" t="str">
        <f t="shared" si="102"/>
        <v/>
      </c>
      <c r="CW30" s="9" t="str">
        <f t="shared" si="102"/>
        <v/>
      </c>
      <c r="CX30" s="9" t="str">
        <f t="shared" si="102"/>
        <v/>
      </c>
      <c r="CY30" s="9" t="str">
        <f t="shared" si="102"/>
        <v/>
      </c>
      <c r="CZ30" s="9" t="str">
        <f t="shared" si="102"/>
        <v/>
      </c>
      <c r="DA30" s="9" t="str">
        <f t="shared" si="102"/>
        <v/>
      </c>
      <c r="DB30" s="9" t="str">
        <f t="shared" si="102"/>
        <v/>
      </c>
      <c r="DC30" s="9" t="str">
        <f t="shared" si="102"/>
        <v/>
      </c>
      <c r="DD30" s="9" t="str">
        <f t="shared" si="102"/>
        <v/>
      </c>
      <c r="DE30" s="9" t="str">
        <f t="shared" si="102"/>
        <v/>
      </c>
      <c r="DF30" s="9" t="str">
        <f t="shared" si="102"/>
        <v/>
      </c>
      <c r="DG30" s="9" t="str">
        <f t="shared" si="102"/>
        <v/>
      </c>
      <c r="DH30" s="67" t="str">
        <f t="shared" si="102"/>
        <v/>
      </c>
      <c r="DJ30" s="66" t="str">
        <f t="shared" si="86"/>
        <v/>
      </c>
      <c r="DK30" s="9" t="str">
        <f t="shared" si="88"/>
        <v/>
      </c>
      <c r="DL30" s="9" t="str">
        <f t="shared" si="89"/>
        <v/>
      </c>
      <c r="DM30" s="9" t="str">
        <f t="shared" si="90"/>
        <v/>
      </c>
      <c r="DN30" s="9" t="str">
        <f t="shared" si="91"/>
        <v/>
      </c>
      <c r="DO30" s="9" t="str">
        <f t="shared" si="92"/>
        <v/>
      </c>
      <c r="DP30" s="9" t="str">
        <f t="shared" si="93"/>
        <v/>
      </c>
      <c r="DQ30" s="9" t="str">
        <f t="shared" si="94"/>
        <v/>
      </c>
      <c r="DR30" s="9" t="str">
        <f t="shared" si="95"/>
        <v/>
      </c>
      <c r="DS30" s="9" t="str">
        <f t="shared" si="96"/>
        <v/>
      </c>
      <c r="DT30" s="9" t="str">
        <f t="shared" si="97"/>
        <v/>
      </c>
      <c r="DU30" s="9" t="str">
        <f t="shared" si="98"/>
        <v/>
      </c>
      <c r="DV30" s="9" t="str">
        <f t="shared" si="99"/>
        <v/>
      </c>
      <c r="DW30" s="9" t="str">
        <f t="shared" si="100"/>
        <v/>
      </c>
      <c r="DX30" s="67" t="str">
        <f t="shared" si="101"/>
        <v/>
      </c>
      <c r="DZ30" s="66" t="str">
        <f t="shared" si="66"/>
        <v/>
      </c>
      <c r="EA30" s="9" t="str">
        <f t="shared" si="21"/>
        <v/>
      </c>
      <c r="EB30" s="9" t="str">
        <f t="shared" si="22"/>
        <v/>
      </c>
      <c r="EC30" s="9" t="str">
        <f t="shared" si="23"/>
        <v/>
      </c>
      <c r="ED30" s="9" t="str">
        <f t="shared" si="24"/>
        <v/>
      </c>
      <c r="EE30" s="9" t="str">
        <f t="shared" si="25"/>
        <v/>
      </c>
      <c r="EF30" s="9" t="str">
        <f t="shared" si="26"/>
        <v/>
      </c>
      <c r="EG30" s="9" t="str">
        <f t="shared" si="27"/>
        <v/>
      </c>
      <c r="EH30" s="9" t="str">
        <f t="shared" si="28"/>
        <v/>
      </c>
      <c r="EI30" s="9" t="str">
        <f t="shared" si="29"/>
        <v/>
      </c>
      <c r="EJ30" s="9" t="str">
        <f t="shared" si="30"/>
        <v/>
      </c>
      <c r="EK30" s="9" t="str">
        <f t="shared" si="31"/>
        <v/>
      </c>
      <c r="EL30" s="9" t="str">
        <f t="shared" si="32"/>
        <v/>
      </c>
      <c r="EM30" s="9" t="str">
        <f t="shared" si="33"/>
        <v/>
      </c>
      <c r="EN30" s="67" t="str">
        <f t="shared" si="34"/>
        <v/>
      </c>
      <c r="EP30" s="66" t="str">
        <f>IF(DJ30="", "", IF(DZ30=DZ$3, 'Intro &amp; Setup'!$H$26, 0)+IF(DZ30=0, 'Intro &amp; Setup'!$H$27, 0))</f>
        <v/>
      </c>
      <c r="EQ30" s="9" t="str">
        <f>IF(DK30="", "", IF(EA30=EA$3, 'Intro &amp; Setup'!$H$26, 0)+IF(EA30=0, 'Intro &amp; Setup'!$H$27, 0))</f>
        <v/>
      </c>
      <c r="ER30" s="9" t="str">
        <f>IF(DL30="", "", IF(EB30=EB$3, 'Intro &amp; Setup'!$H$26, 0)+IF(EB30=0, 'Intro &amp; Setup'!$H$27, 0))</f>
        <v/>
      </c>
      <c r="ES30" s="9" t="str">
        <f>IF(DM30="", "", IF(EC30=EC$3, 'Intro &amp; Setup'!$H$26, 0)+IF(EC30=0, 'Intro &amp; Setup'!$H$27, 0))</f>
        <v/>
      </c>
      <c r="ET30" s="9" t="str">
        <f>IF(DN30="", "", IF(ED30=ED$3, 'Intro &amp; Setup'!$H$26, 0)+IF(ED30=0, 'Intro &amp; Setup'!$H$27, 0))</f>
        <v/>
      </c>
      <c r="EU30" s="9" t="str">
        <f>IF(DO30="", "", IF(EE30=EE$3, 'Intro &amp; Setup'!$H$26, 0)+IF(EE30=0, 'Intro &amp; Setup'!$H$27, 0))</f>
        <v/>
      </c>
      <c r="EV30" s="9" t="str">
        <f>IF(DP30="", "", IF(EF30=EF$3, 'Intro &amp; Setup'!$H$26, 0)+IF(EF30=0, 'Intro &amp; Setup'!$H$27, 0))</f>
        <v/>
      </c>
      <c r="EW30" s="9" t="str">
        <f>IF(DQ30="", "", IF(EG30=EG$3, 'Intro &amp; Setup'!$H$26, 0)+IF(EG30=0, 'Intro &amp; Setup'!$H$27, 0))</f>
        <v/>
      </c>
      <c r="EX30" s="9" t="str">
        <f>IF(DR30="", "", IF(EH30=EH$3, 'Intro &amp; Setup'!$H$26, 0)+IF(EH30=0, 'Intro &amp; Setup'!$H$27, 0))</f>
        <v/>
      </c>
      <c r="EY30" s="9" t="str">
        <f>IF(DS30="", "", IF(EI30=EI$3, 'Intro &amp; Setup'!$H$26, 0)+IF(EI30=0, 'Intro &amp; Setup'!$H$27, 0))</f>
        <v/>
      </c>
      <c r="EZ30" s="9" t="str">
        <f>IF(DT30="", "", IF(EJ30=EJ$3, 'Intro &amp; Setup'!$H$26, 0)+IF(EJ30=0, 'Intro &amp; Setup'!$H$27, 0))</f>
        <v/>
      </c>
      <c r="FA30" s="9" t="str">
        <f>IF(DU30="", "", IF(EK30=EK$3, 'Intro &amp; Setup'!$H$26, 0)+IF(EK30=0, 'Intro &amp; Setup'!$H$27, 0))</f>
        <v/>
      </c>
      <c r="FB30" s="9" t="str">
        <f>IF(DV30="", "", IF(EL30=EL$3, 'Intro &amp; Setup'!$H$26, 0)+IF(EL30=0, 'Intro &amp; Setup'!$H$27, 0))</f>
        <v/>
      </c>
      <c r="FC30" s="9" t="str">
        <f>IF(DW30="", "", IF(EM30=EM$3, 'Intro &amp; Setup'!$H$26, 0)+IF(EM30=0, 'Intro &amp; Setup'!$H$27, 0))</f>
        <v/>
      </c>
      <c r="FD30" s="67" t="str">
        <f>IF(DX30="", "", IF(EN30=EN$3, 'Intro &amp; Setup'!$H$26, 0)+IF(EN30=0, 'Intro &amp; Setup'!$H$27, 0))</f>
        <v/>
      </c>
      <c r="FF30" s="66" t="str">
        <f>IF(CT30="", "", IF(AND(CT30=$CR$5, CT30=CT$5), 'Intro &amp; Setup'!$H$29+'Intro &amp; Setup'!$H$30, IF(CT30=CT$5, 'Intro &amp; Setup'!$H$29, "")))</f>
        <v/>
      </c>
      <c r="FG30" s="9" t="str">
        <f>IF(CU30="", "", IF(AND(CU30=$CR$5, CU30=CU$5), 'Intro &amp; Setup'!$H$29+'Intro &amp; Setup'!$H$30, IF(CU30=CU$5, 'Intro &amp; Setup'!$H$29, "")))</f>
        <v/>
      </c>
      <c r="FH30" s="9" t="str">
        <f>IF(CV30="", "", IF(AND(CV30=$CR$5, CV30=CV$5), 'Intro &amp; Setup'!$H$29+'Intro &amp; Setup'!$H$30, IF(CV30=CV$5, 'Intro &amp; Setup'!$H$29, "")))</f>
        <v/>
      </c>
      <c r="FI30" s="9" t="str">
        <f>IF(CW30="", "", IF(AND(CW30=$CR$5, CW30=CW$5), 'Intro &amp; Setup'!$H$29+'Intro &amp; Setup'!$H$30, IF(CW30=CW$5, 'Intro &amp; Setup'!$H$29, "")))</f>
        <v/>
      </c>
      <c r="FJ30" s="9" t="str">
        <f>IF(CX30="", "", IF(AND(CX30=$CR$5, CX30=CX$5), 'Intro &amp; Setup'!$H$29+'Intro &amp; Setup'!$H$30, IF(CX30=CX$5, 'Intro &amp; Setup'!$H$29, "")))</f>
        <v/>
      </c>
      <c r="FK30" s="9" t="str">
        <f>IF(CY30="", "", IF(AND(CY30=$CR$5, CY30=CY$5), 'Intro &amp; Setup'!$H$29+'Intro &amp; Setup'!$H$30, IF(CY30=CY$5, 'Intro &amp; Setup'!$H$29, "")))</f>
        <v/>
      </c>
      <c r="FL30" s="9" t="str">
        <f>IF(CZ30="", "", IF(AND(CZ30=$CR$5, CZ30=CZ$5), 'Intro &amp; Setup'!$H$29+'Intro &amp; Setup'!$H$30, IF(CZ30=CZ$5, 'Intro &amp; Setup'!$H$29, "")))</f>
        <v/>
      </c>
      <c r="FM30" s="9" t="str">
        <f>IF(DA30="", "", IF(AND(DA30=$CR$5, DA30=DA$5), 'Intro &amp; Setup'!$H$29+'Intro &amp; Setup'!$H$30, IF(DA30=DA$5, 'Intro &amp; Setup'!$H$29, "")))</f>
        <v/>
      </c>
      <c r="FN30" s="9" t="str">
        <f>IF(DB30="", "", IF(AND(DB30=$CR$5, DB30=DB$5), 'Intro &amp; Setup'!$H$29+'Intro &amp; Setup'!$H$30, IF(DB30=DB$5, 'Intro &amp; Setup'!$H$29, "")))</f>
        <v/>
      </c>
      <c r="FO30" s="9" t="str">
        <f>IF(DC30="", "", IF(AND(DC30=$CR$5, DC30=DC$5), 'Intro &amp; Setup'!$H$29+'Intro &amp; Setup'!$H$30, IF(DC30=DC$5, 'Intro &amp; Setup'!$H$29, "")))</f>
        <v/>
      </c>
      <c r="FP30" s="9" t="str">
        <f>IF(DD30="", "", IF(AND(DD30=$CR$5, DD30=DD$5), 'Intro &amp; Setup'!$H$29+'Intro &amp; Setup'!$H$30, IF(DD30=DD$5, 'Intro &amp; Setup'!$H$29, "")))</f>
        <v/>
      </c>
      <c r="FQ30" s="9" t="str">
        <f>IF(DE30="", "", IF(AND(DE30=$CR$5, DE30=DE$5), 'Intro &amp; Setup'!$H$29+'Intro &amp; Setup'!$H$30, IF(DE30=DE$5, 'Intro &amp; Setup'!$H$29, "")))</f>
        <v/>
      </c>
      <c r="FR30" s="9" t="str">
        <f>IF(DF30="", "", IF(AND(DF30=$CR$5, DF30=DF$5), 'Intro &amp; Setup'!$H$29+'Intro &amp; Setup'!$H$30, IF(DF30=DF$5, 'Intro &amp; Setup'!$H$29, "")))</f>
        <v/>
      </c>
      <c r="FS30" s="9" t="str">
        <f>IF(DG30="", "", IF(AND(DG30=$CR$5, DG30=DG$5), 'Intro &amp; Setup'!$H$29+'Intro &amp; Setup'!$H$30, IF(DG30=DG$5, 'Intro &amp; Setup'!$H$29, "")))</f>
        <v/>
      </c>
      <c r="FT30" s="67" t="str">
        <f>IF(DH30="", "", IF(AND(DH30=$CR$5, DH30=DH$5), 'Intro &amp; Setup'!$H$29+'Intro &amp; Setup'!$H$30, IF(DH30=DH$5, 'Intro &amp; Setup'!$H$29, "")))</f>
        <v/>
      </c>
      <c r="FV30" s="68" t="str">
        <f t="shared" si="67"/>
        <v/>
      </c>
      <c r="FW30" s="1" t="str">
        <f t="shared" si="68"/>
        <v/>
      </c>
      <c r="FX30" s="1" t="str">
        <f t="shared" si="69"/>
        <v/>
      </c>
      <c r="FY30" s="1" t="str">
        <f t="shared" si="70"/>
        <v/>
      </c>
      <c r="FZ30" s="69" t="str">
        <f t="shared" si="71"/>
        <v/>
      </c>
      <c r="GB30" s="68" t="str">
        <f>IF(COUNTIF($DJ30:$DL30, "")&gt;0, "", IF($B30="", "", IF(FV30=FV$3, 'Intro &amp; Setup'!$H$32, 0)))</f>
        <v/>
      </c>
      <c r="GC30" s="1" t="str">
        <f>IF(COUNTIF($DM30:$DO30, "")&gt;0, "", IF($B30="", "", IF(FW30=FW$3, 'Intro &amp; Setup'!$H$32, 0)))</f>
        <v/>
      </c>
      <c r="GD30" s="1" t="str">
        <f>IF(COUNTIF($DP30:$DR30, "")&gt;0, "", IF($B30="", "", IF(FX30=FX$3, 'Intro &amp; Setup'!$H$32, 0)))</f>
        <v/>
      </c>
      <c r="GE30" s="1" t="str">
        <f>IF(COUNTIF($DS30:$DU30, "")&gt;0, "", IF($B30="", "", IF(FY30=FY$3, 'Intro &amp; Setup'!$H$32, 0)))</f>
        <v/>
      </c>
      <c r="GF30" s="69" t="str">
        <f>IF(COUNTIF($DV30:$DX30, "")&gt;0, "", IF($B30="", "", IF(FZ30=FZ$3, 'Intro &amp; Setup'!$H$32, 0)))</f>
        <v/>
      </c>
      <c r="GH30" s="66" t="str">
        <f t="shared" si="72"/>
        <v/>
      </c>
      <c r="GI30" s="9" t="str">
        <f t="shared" si="73"/>
        <v/>
      </c>
      <c r="GJ30" s="9" t="str">
        <f t="shared" si="74"/>
        <v/>
      </c>
      <c r="GK30" s="67" t="str">
        <f t="shared" si="75"/>
        <v/>
      </c>
      <c r="GM30" s="6" t="str">
        <f t="shared" si="35"/>
        <v/>
      </c>
      <c r="GO30" s="6" t="str">
        <f>IF($GM30="", "", COUNTIF($GM$8:$GM$65, "&lt;"&amp;$GM30)+1+COUNTIF($GM$8:$GM30, $GM30)-1)</f>
        <v/>
      </c>
      <c r="GQ30" s="6" t="str">
        <f t="shared" si="76"/>
        <v/>
      </c>
      <c r="GR30" s="6" t="str">
        <f>IF(GQ30="", "", COUNTIF(GQ$8:GQ$65, "&lt;"&amp;GQ30)+1+COUNTIF(GQ$8:GQ30, GQ30)-1)</f>
        <v/>
      </c>
      <c r="GS30" s="6"/>
      <c r="GU30" s="6" t="str">
        <f t="shared" si="77"/>
        <v/>
      </c>
      <c r="GV30" s="6" t="str">
        <f>IF(GU30="", "", COUNTIF(GU$8:GU$65, "&lt;"&amp;GU30)+1+COUNTIF(GU$8:GU30, GU30)-1)</f>
        <v/>
      </c>
      <c r="GY30" s="6" t="str">
        <f t="shared" si="78"/>
        <v/>
      </c>
      <c r="GZ30" s="6" t="str">
        <f>IF(GY30="", "", COUNTIF(GY$8:GY$65, "&lt;"&amp;GY30)+1+COUNTIF(GY$8:GY30, GY30)-1)</f>
        <v/>
      </c>
      <c r="HA30" s="6"/>
      <c r="HC30" s="6" t="str">
        <f t="shared" si="79"/>
        <v/>
      </c>
      <c r="HD30" s="6" t="str">
        <f>IF(HC30="", "", COUNTIF(HC$8:HC$65, "&lt;"&amp;HC30)+1+COUNTIF(HC$8:HC30, HC30)-1)</f>
        <v/>
      </c>
      <c r="HG30" s="6" t="str">
        <f t="shared" si="80"/>
        <v/>
      </c>
      <c r="HH30" s="6" t="str">
        <f>IF(HG30="", "", COUNTIF(HG$8:HG$65, "&lt;"&amp;HG30)+1+COUNTIF(HG$8:HG30, HG30)-1)</f>
        <v/>
      </c>
      <c r="HI30" s="6"/>
      <c r="HK30" s="6" t="str">
        <f t="shared" si="81"/>
        <v/>
      </c>
      <c r="HL30" s="6" t="str">
        <f>IF(HK30="", "", COUNTIF(HK$8:HK$65, "&lt;"&amp;HK30)+1+COUNTIF(HK$8:HK30, HK30)-1)</f>
        <v/>
      </c>
      <c r="HO30" s="6" t="str">
        <f t="shared" si="82"/>
        <v/>
      </c>
      <c r="HP30" s="6" t="str">
        <f>IF(HO30="", "", COUNTIF(HO$8:HO$65, "&lt;"&amp;HO30)+1+COUNTIF(HO$8:HO30, HO30)-1)</f>
        <v/>
      </c>
      <c r="HQ30" s="6"/>
      <c r="HS30" s="6" t="str">
        <f t="shared" si="83"/>
        <v/>
      </c>
      <c r="HT30" s="6" t="str">
        <f>IF(HS30="", "", COUNTIF(HS$8:HS$65, "&lt;"&amp;HS30)+1+COUNTIF(HS$8:HS30, HS30)-1)</f>
        <v/>
      </c>
      <c r="HW30" s="6" t="str">
        <f t="shared" si="84"/>
        <v/>
      </c>
      <c r="HX30" s="6" t="str">
        <f>IF(HW30="", "", COUNTIF(HW$8:HW$65, "&lt;"&amp;HW30)+1+COUNTIF(HW$8:HW30, HW30)-1)</f>
        <v/>
      </c>
      <c r="HY30" s="6"/>
      <c r="IA30" s="6" t="str">
        <f t="shared" si="85"/>
        <v/>
      </c>
      <c r="IB30" s="6" t="str">
        <f>IF(IA30="", "", COUNTIF(IA$8:IA$65, "&lt;"&amp;IA30)+1+COUNTIF(IA$8:IA30, IA30)-1)</f>
        <v/>
      </c>
    </row>
    <row r="31" spans="1:236" x14ac:dyDescent="0.25">
      <c r="A31" s="2"/>
      <c r="B31" s="19" t="str">
        <f>IF('Intro &amp; Setup'!$BV25="", "", 'Intro &amp; Setup'!$BV25)</f>
        <v/>
      </c>
      <c r="C31" s="2"/>
      <c r="D31" s="35" t="str">
        <f>IF($B31="", "", IFERROR(INDEX('Fixtures, Predictions &amp; Results'!$L$7:$GC$21, MATCH(D$70, 'Fixtures, Predictions &amp; Results'!$B$7:$B$21, 0), MATCH(CONCATENATE($B31, " - ", D$72), 'Fixtures, Predictions &amp; Results'!$L$35:$GC$35, 0)), ""))</f>
        <v/>
      </c>
      <c r="E31" s="36" t="str">
        <f>IF($B31="", "", IFERROR(INDEX('Fixtures, Predictions &amp; Results'!$L$7:$GC$21, MATCH(E$70, 'Fixtures, Predictions &amp; Results'!$B$7:$B$21, 0), MATCH(CONCATENATE($B31, " - ", E$72), 'Fixtures, Predictions &amp; Results'!$L$35:$GC$35, 0)), ""))</f>
        <v/>
      </c>
      <c r="F31" s="2"/>
      <c r="G31" s="35" t="str">
        <f>IF($B31="", "", IFERROR(INDEX('Fixtures, Predictions &amp; Results'!$L$7:$GC$21, MATCH(G$70, 'Fixtures, Predictions &amp; Results'!$B$7:$B$21, 0), MATCH(CONCATENATE($B31, " - ", G$72), 'Fixtures, Predictions &amp; Results'!$L$35:$GC$35, 0)), ""))</f>
        <v/>
      </c>
      <c r="H31" s="36" t="str">
        <f>IF($B31="", "", IFERROR(INDEX('Fixtures, Predictions &amp; Results'!$L$7:$GC$21, MATCH(H$70, 'Fixtures, Predictions &amp; Results'!$B$7:$B$21, 0), MATCH(CONCATENATE($B31, " - ", H$72), 'Fixtures, Predictions &amp; Results'!$L$35:$GC$35, 0)), ""))</f>
        <v/>
      </c>
      <c r="I31" s="2"/>
      <c r="J31" s="35" t="str">
        <f>IF($B31="", "", IFERROR(INDEX('Fixtures, Predictions &amp; Results'!$L$7:$GC$21, MATCH(J$70, 'Fixtures, Predictions &amp; Results'!$B$7:$B$21, 0), MATCH(CONCATENATE($B31, " - ", J$72), 'Fixtures, Predictions &amp; Results'!$L$35:$GC$35, 0)), ""))</f>
        <v/>
      </c>
      <c r="K31" s="36" t="str">
        <f>IF($B31="", "", IFERROR(INDEX('Fixtures, Predictions &amp; Results'!$L$7:$GC$21, MATCH(K$70, 'Fixtures, Predictions &amp; Results'!$B$7:$B$21, 0), MATCH(CONCATENATE($B31, " - ", K$72), 'Fixtures, Predictions &amp; Results'!$L$35:$GC$35, 0)), ""))</f>
        <v/>
      </c>
      <c r="L31" s="2"/>
      <c r="M31" s="35" t="str">
        <f>IF($B31="", "", IFERROR(INDEX('Fixtures, Predictions &amp; Results'!$L$7:$GC$21, MATCH(M$70, 'Fixtures, Predictions &amp; Results'!$B$7:$B$21, 0), MATCH(CONCATENATE($B31, " - ", M$72), 'Fixtures, Predictions &amp; Results'!$L$35:$GC$35, 0)), ""))</f>
        <v/>
      </c>
      <c r="N31" s="36" t="str">
        <f>IF($B31="", "", IFERROR(INDEX('Fixtures, Predictions &amp; Results'!$L$7:$GC$21, MATCH(N$70, 'Fixtures, Predictions &amp; Results'!$B$7:$B$21, 0), MATCH(CONCATENATE($B31, " - ", N$72), 'Fixtures, Predictions &amp; Results'!$L$35:$GC$35, 0)), ""))</f>
        <v/>
      </c>
      <c r="O31" s="2"/>
      <c r="P31" s="35" t="str">
        <f>IF($B31="", "", IFERROR(INDEX('Fixtures, Predictions &amp; Results'!$L$7:$GC$21, MATCH(P$70, 'Fixtures, Predictions &amp; Results'!$B$7:$B$21, 0), MATCH(CONCATENATE($B31, " - ", P$72), 'Fixtures, Predictions &amp; Results'!$L$35:$GC$35, 0)), ""))</f>
        <v/>
      </c>
      <c r="Q31" s="36" t="str">
        <f>IF($B31="", "", IFERROR(INDEX('Fixtures, Predictions &amp; Results'!$L$7:$GC$21, MATCH(Q$70, 'Fixtures, Predictions &amp; Results'!$B$7:$B$21, 0), MATCH(CONCATENATE($B31, " - ", Q$72), 'Fixtures, Predictions &amp; Results'!$L$35:$GC$35, 0)), ""))</f>
        <v/>
      </c>
      <c r="R31" s="2"/>
      <c r="S31" s="35" t="str">
        <f>IF($B31="", "", IFERROR(INDEX('Fixtures, Predictions &amp; Results'!$L$7:$GC$21, MATCH(S$70, 'Fixtures, Predictions &amp; Results'!$B$7:$B$21, 0), MATCH(CONCATENATE($B31, " - ", S$72), 'Fixtures, Predictions &amp; Results'!$L$35:$GC$35, 0)), ""))</f>
        <v/>
      </c>
      <c r="T31" s="36" t="str">
        <f>IF($B31="", "", IFERROR(INDEX('Fixtures, Predictions &amp; Results'!$L$7:$GC$21, MATCH(T$70, 'Fixtures, Predictions &amp; Results'!$B$7:$B$21, 0), MATCH(CONCATENATE($B31, " - ", T$72), 'Fixtures, Predictions &amp; Results'!$L$35:$GC$35, 0)), ""))</f>
        <v/>
      </c>
      <c r="U31" s="2"/>
      <c r="V31" s="35" t="str">
        <f>IF($B31="", "", IFERROR(INDEX('Fixtures, Predictions &amp; Results'!$L$7:$GC$21, MATCH(V$70, 'Fixtures, Predictions &amp; Results'!$B$7:$B$21, 0), MATCH(CONCATENATE($B31, " - ", V$72), 'Fixtures, Predictions &amp; Results'!$L$35:$GC$35, 0)), ""))</f>
        <v/>
      </c>
      <c r="W31" s="36" t="str">
        <f>IF($B31="", "", IFERROR(INDEX('Fixtures, Predictions &amp; Results'!$L$7:$GC$21, MATCH(W$70, 'Fixtures, Predictions &amp; Results'!$B$7:$B$21, 0), MATCH(CONCATENATE($B31, " - ", W$72), 'Fixtures, Predictions &amp; Results'!$L$35:$GC$35, 0)), ""))</f>
        <v/>
      </c>
      <c r="X31" s="2"/>
      <c r="Y31" s="35" t="str">
        <f>IF($B31="", "", IFERROR(INDEX('Fixtures, Predictions &amp; Results'!$L$7:$GC$21, MATCH(Y$70, 'Fixtures, Predictions &amp; Results'!$B$7:$B$21, 0), MATCH(CONCATENATE($B31, " - ", Y$72), 'Fixtures, Predictions &amp; Results'!$L$35:$GC$35, 0)), ""))</f>
        <v/>
      </c>
      <c r="Z31" s="36" t="str">
        <f>IF($B31="", "", IFERROR(INDEX('Fixtures, Predictions &amp; Results'!$L$7:$GC$21, MATCH(Z$70, 'Fixtures, Predictions &amp; Results'!$B$7:$B$21, 0), MATCH(CONCATENATE($B31, " - ", Z$72), 'Fixtures, Predictions &amp; Results'!$L$35:$GC$35, 0)), ""))</f>
        <v/>
      </c>
      <c r="AA31" s="2"/>
      <c r="AB31" s="35" t="str">
        <f>IF($B31="", "", IFERROR(INDEX('Fixtures, Predictions &amp; Results'!$L$7:$GC$21, MATCH(AB$70, 'Fixtures, Predictions &amp; Results'!$B$7:$B$21, 0), MATCH(CONCATENATE($B31, " - ", AB$72), 'Fixtures, Predictions &amp; Results'!$L$35:$GC$35, 0)), ""))</f>
        <v/>
      </c>
      <c r="AC31" s="36" t="str">
        <f>IF($B31="", "", IFERROR(INDEX('Fixtures, Predictions &amp; Results'!$L$7:$GC$21, MATCH(AC$70, 'Fixtures, Predictions &amp; Results'!$B$7:$B$21, 0), MATCH(CONCATENATE($B31, " - ", AC$72), 'Fixtures, Predictions &amp; Results'!$L$35:$GC$35, 0)), ""))</f>
        <v/>
      </c>
      <c r="AD31" s="2"/>
      <c r="AE31" s="35" t="str">
        <f>IF($B31="", "", IFERROR(INDEX('Fixtures, Predictions &amp; Results'!$L$7:$GC$21, MATCH(AE$70, 'Fixtures, Predictions &amp; Results'!$B$7:$B$21, 0), MATCH(CONCATENATE($B31, " - ", AE$72), 'Fixtures, Predictions &amp; Results'!$L$35:$GC$35, 0)), ""))</f>
        <v/>
      </c>
      <c r="AF31" s="36" t="str">
        <f>IF($B31="", "", IFERROR(INDEX('Fixtures, Predictions &amp; Results'!$L$7:$GC$21, MATCH(AF$70, 'Fixtures, Predictions &amp; Results'!$B$7:$B$21, 0), MATCH(CONCATENATE($B31, " - ", AF$72), 'Fixtures, Predictions &amp; Results'!$L$35:$GC$35, 0)), ""))</f>
        <v/>
      </c>
      <c r="AG31" s="2"/>
      <c r="AH31" s="35" t="str">
        <f>IF($B31="", "", IFERROR(INDEX('Fixtures, Predictions &amp; Results'!$L$7:$GC$21, MATCH(AH$70, 'Fixtures, Predictions &amp; Results'!$B$7:$B$21, 0), MATCH(CONCATENATE($B31, " - ", AH$72), 'Fixtures, Predictions &amp; Results'!$L$35:$GC$35, 0)), ""))</f>
        <v/>
      </c>
      <c r="AI31" s="36" t="str">
        <f>IF($B31="", "", IFERROR(INDEX('Fixtures, Predictions &amp; Results'!$L$7:$GC$21, MATCH(AI$70, 'Fixtures, Predictions &amp; Results'!$B$7:$B$21, 0), MATCH(CONCATENATE($B31, " - ", AI$72), 'Fixtures, Predictions &amp; Results'!$L$35:$GC$35, 0)), ""))</f>
        <v/>
      </c>
      <c r="AJ31" s="2"/>
      <c r="AK31" s="35" t="str">
        <f>IF($B31="", "", IFERROR(INDEX('Fixtures, Predictions &amp; Results'!$L$7:$GC$21, MATCH(AK$70, 'Fixtures, Predictions &amp; Results'!$B$7:$B$21, 0), MATCH(CONCATENATE($B31, " - ", AK$72), 'Fixtures, Predictions &amp; Results'!$L$35:$GC$35, 0)), ""))</f>
        <v/>
      </c>
      <c r="AL31" s="36" t="str">
        <f>IF($B31="", "", IFERROR(INDEX('Fixtures, Predictions &amp; Results'!$L$7:$GC$21, MATCH(AL$70, 'Fixtures, Predictions &amp; Results'!$B$7:$B$21, 0), MATCH(CONCATENATE($B31, " - ", AL$72), 'Fixtures, Predictions &amp; Results'!$L$35:$GC$35, 0)), ""))</f>
        <v/>
      </c>
      <c r="AM31" s="2"/>
      <c r="AN31" s="35" t="str">
        <f>IF($B31="", "", IFERROR(INDEX('Fixtures, Predictions &amp; Results'!$L$7:$GC$21, MATCH(AN$70, 'Fixtures, Predictions &amp; Results'!$B$7:$B$21, 0), MATCH(CONCATENATE($B31, " - ", AN$72), 'Fixtures, Predictions &amp; Results'!$L$35:$GC$35, 0)), ""))</f>
        <v/>
      </c>
      <c r="AO31" s="36" t="str">
        <f>IF($B31="", "", IFERROR(INDEX('Fixtures, Predictions &amp; Results'!$L$7:$GC$21, MATCH(AO$70, 'Fixtures, Predictions &amp; Results'!$B$7:$B$21, 0), MATCH(CONCATENATE($B31, " - ", AO$72), 'Fixtures, Predictions &amp; Results'!$L$35:$GC$35, 0)), ""))</f>
        <v/>
      </c>
      <c r="AP31" s="2"/>
      <c r="AQ31" s="35" t="str">
        <f>IF($B31="", "", IFERROR(INDEX('Fixtures, Predictions &amp; Results'!$L$7:$GC$21, MATCH(AQ$70, 'Fixtures, Predictions &amp; Results'!$B$7:$B$21, 0), MATCH(CONCATENATE($B31, " - ", AQ$72), 'Fixtures, Predictions &amp; Results'!$L$35:$GC$35, 0)), ""))</f>
        <v/>
      </c>
      <c r="AR31" s="36" t="str">
        <f>IF($B31="", "", IFERROR(INDEX('Fixtures, Predictions &amp; Results'!$L$7:$GC$21, MATCH(AR$70, 'Fixtures, Predictions &amp; Results'!$B$7:$B$21, 0), MATCH(CONCATENATE($B31, " - ", AR$72), 'Fixtures, Predictions &amp; Results'!$L$35:$GC$35, 0)), ""))</f>
        <v/>
      </c>
      <c r="AS31" s="2"/>
      <c r="AT31" s="35" t="str">
        <f>IF($B31="", "", IFERROR(INDEX('Fixtures, Predictions &amp; Results'!$L$7:$GC$21, MATCH(AT$70, 'Fixtures, Predictions &amp; Results'!$B$7:$B$21, 0), MATCH(CONCATENATE($B31, " - ", AT$72), 'Fixtures, Predictions &amp; Results'!$L$35:$GC$35, 0)), ""))</f>
        <v/>
      </c>
      <c r="AU31" s="36" t="str">
        <f>IF($B31="", "", IFERROR(INDEX('Fixtures, Predictions &amp; Results'!$L$7:$GC$21, MATCH(AU$70, 'Fixtures, Predictions &amp; Results'!$B$7:$B$21, 0), MATCH(CONCATENATE($B31, " - ", AU$72), 'Fixtures, Predictions &amp; Results'!$L$35:$GC$35, 0)), ""))</f>
        <v/>
      </c>
      <c r="AV31" s="2"/>
      <c r="BA31" s="66" t="str">
        <f t="shared" si="36"/>
        <v/>
      </c>
      <c r="BB31" s="67" t="str">
        <f t="shared" si="37"/>
        <v/>
      </c>
      <c r="BD31" s="66" t="str">
        <f t="shared" si="38"/>
        <v/>
      </c>
      <c r="BE31" s="67" t="str">
        <f t="shared" si="39"/>
        <v/>
      </c>
      <c r="BG31" s="66" t="str">
        <f t="shared" si="40"/>
        <v/>
      </c>
      <c r="BH31" s="67" t="str">
        <f t="shared" si="41"/>
        <v/>
      </c>
      <c r="BJ31" s="66" t="str">
        <f t="shared" si="42"/>
        <v/>
      </c>
      <c r="BK31" s="67" t="str">
        <f t="shared" si="43"/>
        <v/>
      </c>
      <c r="BM31" s="66" t="str">
        <f t="shared" si="44"/>
        <v/>
      </c>
      <c r="BN31" s="67" t="str">
        <f t="shared" si="45"/>
        <v/>
      </c>
      <c r="BP31" s="66" t="str">
        <f t="shared" si="46"/>
        <v/>
      </c>
      <c r="BQ31" s="67" t="str">
        <f t="shared" si="47"/>
        <v/>
      </c>
      <c r="BS31" s="66" t="str">
        <f t="shared" si="48"/>
        <v/>
      </c>
      <c r="BT31" s="67" t="str">
        <f t="shared" si="49"/>
        <v/>
      </c>
      <c r="BV31" s="66" t="str">
        <f t="shared" si="50"/>
        <v/>
      </c>
      <c r="BW31" s="67" t="str">
        <f t="shared" si="51"/>
        <v/>
      </c>
      <c r="BY31" s="66" t="str">
        <f t="shared" si="52"/>
        <v/>
      </c>
      <c r="BZ31" s="67" t="str">
        <f t="shared" si="53"/>
        <v/>
      </c>
      <c r="CB31" s="66" t="str">
        <f t="shared" si="54"/>
        <v/>
      </c>
      <c r="CC31" s="67" t="str">
        <f t="shared" si="55"/>
        <v/>
      </c>
      <c r="CE31" s="66" t="str">
        <f t="shared" si="56"/>
        <v/>
      </c>
      <c r="CF31" s="67" t="str">
        <f t="shared" si="57"/>
        <v/>
      </c>
      <c r="CH31" s="66" t="str">
        <f t="shared" si="58"/>
        <v/>
      </c>
      <c r="CI31" s="67" t="str">
        <f t="shared" si="59"/>
        <v/>
      </c>
      <c r="CK31" s="66" t="str">
        <f t="shared" si="60"/>
        <v/>
      </c>
      <c r="CL31" s="67" t="str">
        <f t="shared" si="61"/>
        <v/>
      </c>
      <c r="CN31" s="66" t="str">
        <f t="shared" si="62"/>
        <v/>
      </c>
      <c r="CO31" s="67" t="str">
        <f t="shared" si="63"/>
        <v/>
      </c>
      <c r="CQ31" s="66" t="str">
        <f t="shared" si="64"/>
        <v/>
      </c>
      <c r="CR31" s="67" t="str">
        <f t="shared" si="65"/>
        <v/>
      </c>
      <c r="CT31" s="66" t="str">
        <f t="shared" si="102"/>
        <v/>
      </c>
      <c r="CU31" s="9" t="str">
        <f t="shared" si="102"/>
        <v/>
      </c>
      <c r="CV31" s="9" t="str">
        <f t="shared" si="102"/>
        <v/>
      </c>
      <c r="CW31" s="9" t="str">
        <f t="shared" si="102"/>
        <v/>
      </c>
      <c r="CX31" s="9" t="str">
        <f t="shared" si="102"/>
        <v/>
      </c>
      <c r="CY31" s="9" t="str">
        <f t="shared" si="102"/>
        <v/>
      </c>
      <c r="CZ31" s="9" t="str">
        <f t="shared" si="102"/>
        <v/>
      </c>
      <c r="DA31" s="9" t="str">
        <f t="shared" si="102"/>
        <v/>
      </c>
      <c r="DB31" s="9" t="str">
        <f t="shared" si="102"/>
        <v/>
      </c>
      <c r="DC31" s="9" t="str">
        <f t="shared" si="102"/>
        <v/>
      </c>
      <c r="DD31" s="9" t="str">
        <f t="shared" si="102"/>
        <v/>
      </c>
      <c r="DE31" s="9" t="str">
        <f t="shared" si="102"/>
        <v/>
      </c>
      <c r="DF31" s="9" t="str">
        <f t="shared" si="102"/>
        <v/>
      </c>
      <c r="DG31" s="9" t="str">
        <f t="shared" si="102"/>
        <v/>
      </c>
      <c r="DH31" s="67" t="str">
        <f t="shared" si="102"/>
        <v/>
      </c>
      <c r="DJ31" s="66" t="str">
        <f t="shared" si="86"/>
        <v/>
      </c>
      <c r="DK31" s="9" t="str">
        <f t="shared" si="88"/>
        <v/>
      </c>
      <c r="DL31" s="9" t="str">
        <f t="shared" si="89"/>
        <v/>
      </c>
      <c r="DM31" s="9" t="str">
        <f t="shared" si="90"/>
        <v/>
      </c>
      <c r="DN31" s="9" t="str">
        <f t="shared" si="91"/>
        <v/>
      </c>
      <c r="DO31" s="9" t="str">
        <f t="shared" si="92"/>
        <v/>
      </c>
      <c r="DP31" s="9" t="str">
        <f t="shared" si="93"/>
        <v/>
      </c>
      <c r="DQ31" s="9" t="str">
        <f t="shared" si="94"/>
        <v/>
      </c>
      <c r="DR31" s="9" t="str">
        <f t="shared" si="95"/>
        <v/>
      </c>
      <c r="DS31" s="9" t="str">
        <f t="shared" si="96"/>
        <v/>
      </c>
      <c r="DT31" s="9" t="str">
        <f t="shared" si="97"/>
        <v/>
      </c>
      <c r="DU31" s="9" t="str">
        <f t="shared" si="98"/>
        <v/>
      </c>
      <c r="DV31" s="9" t="str">
        <f t="shared" si="99"/>
        <v/>
      </c>
      <c r="DW31" s="9" t="str">
        <f t="shared" si="100"/>
        <v/>
      </c>
      <c r="DX31" s="67" t="str">
        <f t="shared" si="101"/>
        <v/>
      </c>
      <c r="DZ31" s="66" t="str">
        <f t="shared" si="66"/>
        <v/>
      </c>
      <c r="EA31" s="9" t="str">
        <f t="shared" si="21"/>
        <v/>
      </c>
      <c r="EB31" s="9" t="str">
        <f t="shared" si="22"/>
        <v/>
      </c>
      <c r="EC31" s="9" t="str">
        <f t="shared" si="23"/>
        <v/>
      </c>
      <c r="ED31" s="9" t="str">
        <f t="shared" si="24"/>
        <v/>
      </c>
      <c r="EE31" s="9" t="str">
        <f t="shared" si="25"/>
        <v/>
      </c>
      <c r="EF31" s="9" t="str">
        <f t="shared" si="26"/>
        <v/>
      </c>
      <c r="EG31" s="9" t="str">
        <f t="shared" si="27"/>
        <v/>
      </c>
      <c r="EH31" s="9" t="str">
        <f t="shared" si="28"/>
        <v/>
      </c>
      <c r="EI31" s="9" t="str">
        <f t="shared" si="29"/>
        <v/>
      </c>
      <c r="EJ31" s="9" t="str">
        <f t="shared" si="30"/>
        <v/>
      </c>
      <c r="EK31" s="9" t="str">
        <f t="shared" si="31"/>
        <v/>
      </c>
      <c r="EL31" s="9" t="str">
        <f t="shared" si="32"/>
        <v/>
      </c>
      <c r="EM31" s="9" t="str">
        <f t="shared" si="33"/>
        <v/>
      </c>
      <c r="EN31" s="67" t="str">
        <f t="shared" si="34"/>
        <v/>
      </c>
      <c r="EP31" s="66" t="str">
        <f>IF(DJ31="", "", IF(DZ31=DZ$3, 'Intro &amp; Setup'!$H$26, 0)+IF(DZ31=0, 'Intro &amp; Setup'!$H$27, 0))</f>
        <v/>
      </c>
      <c r="EQ31" s="9" t="str">
        <f>IF(DK31="", "", IF(EA31=EA$3, 'Intro &amp; Setup'!$H$26, 0)+IF(EA31=0, 'Intro &amp; Setup'!$H$27, 0))</f>
        <v/>
      </c>
      <c r="ER31" s="9" t="str">
        <f>IF(DL31="", "", IF(EB31=EB$3, 'Intro &amp; Setup'!$H$26, 0)+IF(EB31=0, 'Intro &amp; Setup'!$H$27, 0))</f>
        <v/>
      </c>
      <c r="ES31" s="9" t="str">
        <f>IF(DM31="", "", IF(EC31=EC$3, 'Intro &amp; Setup'!$H$26, 0)+IF(EC31=0, 'Intro &amp; Setup'!$H$27, 0))</f>
        <v/>
      </c>
      <c r="ET31" s="9" t="str">
        <f>IF(DN31="", "", IF(ED31=ED$3, 'Intro &amp; Setup'!$H$26, 0)+IF(ED31=0, 'Intro &amp; Setup'!$H$27, 0))</f>
        <v/>
      </c>
      <c r="EU31" s="9" t="str">
        <f>IF(DO31="", "", IF(EE31=EE$3, 'Intro &amp; Setup'!$H$26, 0)+IF(EE31=0, 'Intro &amp; Setup'!$H$27, 0))</f>
        <v/>
      </c>
      <c r="EV31" s="9" t="str">
        <f>IF(DP31="", "", IF(EF31=EF$3, 'Intro &amp; Setup'!$H$26, 0)+IF(EF31=0, 'Intro &amp; Setup'!$H$27, 0))</f>
        <v/>
      </c>
      <c r="EW31" s="9" t="str">
        <f>IF(DQ31="", "", IF(EG31=EG$3, 'Intro &amp; Setup'!$H$26, 0)+IF(EG31=0, 'Intro &amp; Setup'!$H$27, 0))</f>
        <v/>
      </c>
      <c r="EX31" s="9" t="str">
        <f>IF(DR31="", "", IF(EH31=EH$3, 'Intro &amp; Setup'!$H$26, 0)+IF(EH31=0, 'Intro &amp; Setup'!$H$27, 0))</f>
        <v/>
      </c>
      <c r="EY31" s="9" t="str">
        <f>IF(DS31="", "", IF(EI31=EI$3, 'Intro &amp; Setup'!$H$26, 0)+IF(EI31=0, 'Intro &amp; Setup'!$H$27, 0))</f>
        <v/>
      </c>
      <c r="EZ31" s="9" t="str">
        <f>IF(DT31="", "", IF(EJ31=EJ$3, 'Intro &amp; Setup'!$H$26, 0)+IF(EJ31=0, 'Intro &amp; Setup'!$H$27, 0))</f>
        <v/>
      </c>
      <c r="FA31" s="9" t="str">
        <f>IF(DU31="", "", IF(EK31=EK$3, 'Intro &amp; Setup'!$H$26, 0)+IF(EK31=0, 'Intro &amp; Setup'!$H$27, 0))</f>
        <v/>
      </c>
      <c r="FB31" s="9" t="str">
        <f>IF(DV31="", "", IF(EL31=EL$3, 'Intro &amp; Setup'!$H$26, 0)+IF(EL31=0, 'Intro &amp; Setup'!$H$27, 0))</f>
        <v/>
      </c>
      <c r="FC31" s="9" t="str">
        <f>IF(DW31="", "", IF(EM31=EM$3, 'Intro &amp; Setup'!$H$26, 0)+IF(EM31=0, 'Intro &amp; Setup'!$H$27, 0))</f>
        <v/>
      </c>
      <c r="FD31" s="67" t="str">
        <f>IF(DX31="", "", IF(EN31=EN$3, 'Intro &amp; Setup'!$H$26, 0)+IF(EN31=0, 'Intro &amp; Setup'!$H$27, 0))</f>
        <v/>
      </c>
      <c r="FF31" s="66" t="str">
        <f>IF(CT31="", "", IF(AND(CT31=$CR$5, CT31=CT$5), 'Intro &amp; Setup'!$H$29+'Intro &amp; Setup'!$H$30, IF(CT31=CT$5, 'Intro &amp; Setup'!$H$29, "")))</f>
        <v/>
      </c>
      <c r="FG31" s="9" t="str">
        <f>IF(CU31="", "", IF(AND(CU31=$CR$5, CU31=CU$5), 'Intro &amp; Setup'!$H$29+'Intro &amp; Setup'!$H$30, IF(CU31=CU$5, 'Intro &amp; Setup'!$H$29, "")))</f>
        <v/>
      </c>
      <c r="FH31" s="9" t="str">
        <f>IF(CV31="", "", IF(AND(CV31=$CR$5, CV31=CV$5), 'Intro &amp; Setup'!$H$29+'Intro &amp; Setup'!$H$30, IF(CV31=CV$5, 'Intro &amp; Setup'!$H$29, "")))</f>
        <v/>
      </c>
      <c r="FI31" s="9" t="str">
        <f>IF(CW31="", "", IF(AND(CW31=$CR$5, CW31=CW$5), 'Intro &amp; Setup'!$H$29+'Intro &amp; Setup'!$H$30, IF(CW31=CW$5, 'Intro &amp; Setup'!$H$29, "")))</f>
        <v/>
      </c>
      <c r="FJ31" s="9" t="str">
        <f>IF(CX31="", "", IF(AND(CX31=$CR$5, CX31=CX$5), 'Intro &amp; Setup'!$H$29+'Intro &amp; Setup'!$H$30, IF(CX31=CX$5, 'Intro &amp; Setup'!$H$29, "")))</f>
        <v/>
      </c>
      <c r="FK31" s="9" t="str">
        <f>IF(CY31="", "", IF(AND(CY31=$CR$5, CY31=CY$5), 'Intro &amp; Setup'!$H$29+'Intro &amp; Setup'!$H$30, IF(CY31=CY$5, 'Intro &amp; Setup'!$H$29, "")))</f>
        <v/>
      </c>
      <c r="FL31" s="9" t="str">
        <f>IF(CZ31="", "", IF(AND(CZ31=$CR$5, CZ31=CZ$5), 'Intro &amp; Setup'!$H$29+'Intro &amp; Setup'!$H$30, IF(CZ31=CZ$5, 'Intro &amp; Setup'!$H$29, "")))</f>
        <v/>
      </c>
      <c r="FM31" s="9" t="str">
        <f>IF(DA31="", "", IF(AND(DA31=$CR$5, DA31=DA$5), 'Intro &amp; Setup'!$H$29+'Intro &amp; Setup'!$H$30, IF(DA31=DA$5, 'Intro &amp; Setup'!$H$29, "")))</f>
        <v/>
      </c>
      <c r="FN31" s="9" t="str">
        <f>IF(DB31="", "", IF(AND(DB31=$CR$5, DB31=DB$5), 'Intro &amp; Setup'!$H$29+'Intro &amp; Setup'!$H$30, IF(DB31=DB$5, 'Intro &amp; Setup'!$H$29, "")))</f>
        <v/>
      </c>
      <c r="FO31" s="9" t="str">
        <f>IF(DC31="", "", IF(AND(DC31=$CR$5, DC31=DC$5), 'Intro &amp; Setup'!$H$29+'Intro &amp; Setup'!$H$30, IF(DC31=DC$5, 'Intro &amp; Setup'!$H$29, "")))</f>
        <v/>
      </c>
      <c r="FP31" s="9" t="str">
        <f>IF(DD31="", "", IF(AND(DD31=$CR$5, DD31=DD$5), 'Intro &amp; Setup'!$H$29+'Intro &amp; Setup'!$H$30, IF(DD31=DD$5, 'Intro &amp; Setup'!$H$29, "")))</f>
        <v/>
      </c>
      <c r="FQ31" s="9" t="str">
        <f>IF(DE31="", "", IF(AND(DE31=$CR$5, DE31=DE$5), 'Intro &amp; Setup'!$H$29+'Intro &amp; Setup'!$H$30, IF(DE31=DE$5, 'Intro &amp; Setup'!$H$29, "")))</f>
        <v/>
      </c>
      <c r="FR31" s="9" t="str">
        <f>IF(DF31="", "", IF(AND(DF31=$CR$5, DF31=DF$5), 'Intro &amp; Setup'!$H$29+'Intro &amp; Setup'!$H$30, IF(DF31=DF$5, 'Intro &amp; Setup'!$H$29, "")))</f>
        <v/>
      </c>
      <c r="FS31" s="9" t="str">
        <f>IF(DG31="", "", IF(AND(DG31=$CR$5, DG31=DG$5), 'Intro &amp; Setup'!$H$29+'Intro &amp; Setup'!$H$30, IF(DG31=DG$5, 'Intro &amp; Setup'!$H$29, "")))</f>
        <v/>
      </c>
      <c r="FT31" s="67" t="str">
        <f>IF(DH31="", "", IF(AND(DH31=$CR$5, DH31=DH$5), 'Intro &amp; Setup'!$H$29+'Intro &amp; Setup'!$H$30, IF(DH31=DH$5, 'Intro &amp; Setup'!$H$29, "")))</f>
        <v/>
      </c>
      <c r="FV31" s="68" t="str">
        <f t="shared" si="67"/>
        <v/>
      </c>
      <c r="FW31" s="1" t="str">
        <f t="shared" si="68"/>
        <v/>
      </c>
      <c r="FX31" s="1" t="str">
        <f t="shared" si="69"/>
        <v/>
      </c>
      <c r="FY31" s="1" t="str">
        <f t="shared" si="70"/>
        <v/>
      </c>
      <c r="FZ31" s="69" t="str">
        <f t="shared" si="71"/>
        <v/>
      </c>
      <c r="GB31" s="68" t="str">
        <f>IF(COUNTIF($DJ31:$DL31, "")&gt;0, "", IF($B31="", "", IF(FV31=FV$3, 'Intro &amp; Setup'!$H$32, 0)))</f>
        <v/>
      </c>
      <c r="GC31" s="1" t="str">
        <f>IF(COUNTIF($DM31:$DO31, "")&gt;0, "", IF($B31="", "", IF(FW31=FW$3, 'Intro &amp; Setup'!$H$32, 0)))</f>
        <v/>
      </c>
      <c r="GD31" s="1" t="str">
        <f>IF(COUNTIF($DP31:$DR31, "")&gt;0, "", IF($B31="", "", IF(FX31=FX$3, 'Intro &amp; Setup'!$H$32, 0)))</f>
        <v/>
      </c>
      <c r="GE31" s="1" t="str">
        <f>IF(COUNTIF($DS31:$DU31, "")&gt;0, "", IF($B31="", "", IF(FY31=FY$3, 'Intro &amp; Setup'!$H$32, 0)))</f>
        <v/>
      </c>
      <c r="GF31" s="69" t="str">
        <f>IF(COUNTIF($DV31:$DX31, "")&gt;0, "", IF($B31="", "", IF(FZ31=FZ$3, 'Intro &amp; Setup'!$H$32, 0)))</f>
        <v/>
      </c>
      <c r="GH31" s="66" t="str">
        <f t="shared" si="72"/>
        <v/>
      </c>
      <c r="GI31" s="9" t="str">
        <f t="shared" si="73"/>
        <v/>
      </c>
      <c r="GJ31" s="9" t="str">
        <f t="shared" si="74"/>
        <v/>
      </c>
      <c r="GK31" s="67" t="str">
        <f t="shared" si="75"/>
        <v/>
      </c>
      <c r="GM31" s="6" t="str">
        <f t="shared" si="35"/>
        <v/>
      </c>
      <c r="GO31" s="6" t="str">
        <f>IF($GM31="", "", COUNTIF($GM$8:$GM$65, "&lt;"&amp;$GM31)+1+COUNTIF($GM$8:$GM31, $GM31)-1)</f>
        <v/>
      </c>
      <c r="GQ31" s="6" t="str">
        <f t="shared" si="76"/>
        <v/>
      </c>
      <c r="GR31" s="6" t="str">
        <f>IF(GQ31="", "", COUNTIF(GQ$8:GQ$65, "&lt;"&amp;GQ31)+1+COUNTIF(GQ$8:GQ31, GQ31)-1)</f>
        <v/>
      </c>
      <c r="GS31" s="6"/>
      <c r="GU31" s="6" t="str">
        <f t="shared" si="77"/>
        <v/>
      </c>
      <c r="GV31" s="6" t="str">
        <f>IF(GU31="", "", COUNTIF(GU$8:GU$65, "&lt;"&amp;GU31)+1+COUNTIF(GU$8:GU31, GU31)-1)</f>
        <v/>
      </c>
      <c r="GY31" s="6" t="str">
        <f t="shared" si="78"/>
        <v/>
      </c>
      <c r="GZ31" s="6" t="str">
        <f>IF(GY31="", "", COUNTIF(GY$8:GY$65, "&lt;"&amp;GY31)+1+COUNTIF(GY$8:GY31, GY31)-1)</f>
        <v/>
      </c>
      <c r="HA31" s="6"/>
      <c r="HC31" s="6" t="str">
        <f t="shared" si="79"/>
        <v/>
      </c>
      <c r="HD31" s="6" t="str">
        <f>IF(HC31="", "", COUNTIF(HC$8:HC$65, "&lt;"&amp;HC31)+1+COUNTIF(HC$8:HC31, HC31)-1)</f>
        <v/>
      </c>
      <c r="HG31" s="6" t="str">
        <f t="shared" si="80"/>
        <v/>
      </c>
      <c r="HH31" s="6" t="str">
        <f>IF(HG31="", "", COUNTIF(HG$8:HG$65, "&lt;"&amp;HG31)+1+COUNTIF(HG$8:HG31, HG31)-1)</f>
        <v/>
      </c>
      <c r="HI31" s="6"/>
      <c r="HK31" s="6" t="str">
        <f t="shared" si="81"/>
        <v/>
      </c>
      <c r="HL31" s="6" t="str">
        <f>IF(HK31="", "", COUNTIF(HK$8:HK$65, "&lt;"&amp;HK31)+1+COUNTIF(HK$8:HK31, HK31)-1)</f>
        <v/>
      </c>
      <c r="HO31" s="6" t="str">
        <f t="shared" si="82"/>
        <v/>
      </c>
      <c r="HP31" s="6" t="str">
        <f>IF(HO31="", "", COUNTIF(HO$8:HO$65, "&lt;"&amp;HO31)+1+COUNTIF(HO$8:HO31, HO31)-1)</f>
        <v/>
      </c>
      <c r="HQ31" s="6"/>
      <c r="HS31" s="6" t="str">
        <f t="shared" si="83"/>
        <v/>
      </c>
      <c r="HT31" s="6" t="str">
        <f>IF(HS31="", "", COUNTIF(HS$8:HS$65, "&lt;"&amp;HS31)+1+COUNTIF(HS$8:HS31, HS31)-1)</f>
        <v/>
      </c>
      <c r="HW31" s="6" t="str">
        <f t="shared" si="84"/>
        <v/>
      </c>
      <c r="HX31" s="6" t="str">
        <f>IF(HW31="", "", COUNTIF(HW$8:HW$65, "&lt;"&amp;HW31)+1+COUNTIF(HW$8:HW31, HW31)-1)</f>
        <v/>
      </c>
      <c r="HY31" s="6"/>
      <c r="IA31" s="6" t="str">
        <f t="shared" si="85"/>
        <v/>
      </c>
      <c r="IB31" s="6" t="str">
        <f>IF(IA31="", "", COUNTIF(IA$8:IA$65, "&lt;"&amp;IA31)+1+COUNTIF(IA$8:IA31, IA31)-1)</f>
        <v/>
      </c>
    </row>
    <row r="32" spans="1:236" x14ac:dyDescent="0.25">
      <c r="A32" s="2"/>
      <c r="B32" s="19" t="str">
        <f>IF('Intro &amp; Setup'!$BV26="", "", 'Intro &amp; Setup'!$BV26)</f>
        <v/>
      </c>
      <c r="C32" s="2"/>
      <c r="D32" s="35" t="str">
        <f>IF($B32="", "", IFERROR(INDEX('Fixtures, Predictions &amp; Results'!$L$7:$GC$21, MATCH(D$70, 'Fixtures, Predictions &amp; Results'!$B$7:$B$21, 0), MATCH(CONCATENATE($B32, " - ", D$72), 'Fixtures, Predictions &amp; Results'!$L$35:$GC$35, 0)), ""))</f>
        <v/>
      </c>
      <c r="E32" s="36" t="str">
        <f>IF($B32="", "", IFERROR(INDEX('Fixtures, Predictions &amp; Results'!$L$7:$GC$21, MATCH(E$70, 'Fixtures, Predictions &amp; Results'!$B$7:$B$21, 0), MATCH(CONCATENATE($B32, " - ", E$72), 'Fixtures, Predictions &amp; Results'!$L$35:$GC$35, 0)), ""))</f>
        <v/>
      </c>
      <c r="F32" s="2"/>
      <c r="G32" s="35" t="str">
        <f>IF($B32="", "", IFERROR(INDEX('Fixtures, Predictions &amp; Results'!$L$7:$GC$21, MATCH(G$70, 'Fixtures, Predictions &amp; Results'!$B$7:$B$21, 0), MATCH(CONCATENATE($B32, " - ", G$72), 'Fixtures, Predictions &amp; Results'!$L$35:$GC$35, 0)), ""))</f>
        <v/>
      </c>
      <c r="H32" s="36" t="str">
        <f>IF($B32="", "", IFERROR(INDEX('Fixtures, Predictions &amp; Results'!$L$7:$GC$21, MATCH(H$70, 'Fixtures, Predictions &amp; Results'!$B$7:$B$21, 0), MATCH(CONCATENATE($B32, " - ", H$72), 'Fixtures, Predictions &amp; Results'!$L$35:$GC$35, 0)), ""))</f>
        <v/>
      </c>
      <c r="I32" s="2"/>
      <c r="J32" s="35" t="str">
        <f>IF($B32="", "", IFERROR(INDEX('Fixtures, Predictions &amp; Results'!$L$7:$GC$21, MATCH(J$70, 'Fixtures, Predictions &amp; Results'!$B$7:$B$21, 0), MATCH(CONCATENATE($B32, " - ", J$72), 'Fixtures, Predictions &amp; Results'!$L$35:$GC$35, 0)), ""))</f>
        <v/>
      </c>
      <c r="K32" s="36" t="str">
        <f>IF($B32="", "", IFERROR(INDEX('Fixtures, Predictions &amp; Results'!$L$7:$GC$21, MATCH(K$70, 'Fixtures, Predictions &amp; Results'!$B$7:$B$21, 0), MATCH(CONCATENATE($B32, " - ", K$72), 'Fixtures, Predictions &amp; Results'!$L$35:$GC$35, 0)), ""))</f>
        <v/>
      </c>
      <c r="L32" s="2"/>
      <c r="M32" s="35" t="str">
        <f>IF($B32="", "", IFERROR(INDEX('Fixtures, Predictions &amp; Results'!$L$7:$GC$21, MATCH(M$70, 'Fixtures, Predictions &amp; Results'!$B$7:$B$21, 0), MATCH(CONCATENATE($B32, " - ", M$72), 'Fixtures, Predictions &amp; Results'!$L$35:$GC$35, 0)), ""))</f>
        <v/>
      </c>
      <c r="N32" s="36" t="str">
        <f>IF($B32="", "", IFERROR(INDEX('Fixtures, Predictions &amp; Results'!$L$7:$GC$21, MATCH(N$70, 'Fixtures, Predictions &amp; Results'!$B$7:$B$21, 0), MATCH(CONCATENATE($B32, " - ", N$72), 'Fixtures, Predictions &amp; Results'!$L$35:$GC$35, 0)), ""))</f>
        <v/>
      </c>
      <c r="O32" s="2"/>
      <c r="P32" s="35" t="str">
        <f>IF($B32="", "", IFERROR(INDEX('Fixtures, Predictions &amp; Results'!$L$7:$GC$21, MATCH(P$70, 'Fixtures, Predictions &amp; Results'!$B$7:$B$21, 0), MATCH(CONCATENATE($B32, " - ", P$72), 'Fixtures, Predictions &amp; Results'!$L$35:$GC$35, 0)), ""))</f>
        <v/>
      </c>
      <c r="Q32" s="36" t="str">
        <f>IF($B32="", "", IFERROR(INDEX('Fixtures, Predictions &amp; Results'!$L$7:$GC$21, MATCH(Q$70, 'Fixtures, Predictions &amp; Results'!$B$7:$B$21, 0), MATCH(CONCATENATE($B32, " - ", Q$72), 'Fixtures, Predictions &amp; Results'!$L$35:$GC$35, 0)), ""))</f>
        <v/>
      </c>
      <c r="R32" s="2"/>
      <c r="S32" s="35" t="str">
        <f>IF($B32="", "", IFERROR(INDEX('Fixtures, Predictions &amp; Results'!$L$7:$GC$21, MATCH(S$70, 'Fixtures, Predictions &amp; Results'!$B$7:$B$21, 0), MATCH(CONCATENATE($B32, " - ", S$72), 'Fixtures, Predictions &amp; Results'!$L$35:$GC$35, 0)), ""))</f>
        <v/>
      </c>
      <c r="T32" s="36" t="str">
        <f>IF($B32="", "", IFERROR(INDEX('Fixtures, Predictions &amp; Results'!$L$7:$GC$21, MATCH(T$70, 'Fixtures, Predictions &amp; Results'!$B$7:$B$21, 0), MATCH(CONCATENATE($B32, " - ", T$72), 'Fixtures, Predictions &amp; Results'!$L$35:$GC$35, 0)), ""))</f>
        <v/>
      </c>
      <c r="U32" s="2"/>
      <c r="V32" s="35" t="str">
        <f>IF($B32="", "", IFERROR(INDEX('Fixtures, Predictions &amp; Results'!$L$7:$GC$21, MATCH(V$70, 'Fixtures, Predictions &amp; Results'!$B$7:$B$21, 0), MATCH(CONCATENATE($B32, " - ", V$72), 'Fixtures, Predictions &amp; Results'!$L$35:$GC$35, 0)), ""))</f>
        <v/>
      </c>
      <c r="W32" s="36" t="str">
        <f>IF($B32="", "", IFERROR(INDEX('Fixtures, Predictions &amp; Results'!$L$7:$GC$21, MATCH(W$70, 'Fixtures, Predictions &amp; Results'!$B$7:$B$21, 0), MATCH(CONCATENATE($B32, " - ", W$72), 'Fixtures, Predictions &amp; Results'!$L$35:$GC$35, 0)), ""))</f>
        <v/>
      </c>
      <c r="X32" s="2"/>
      <c r="Y32" s="35" t="str">
        <f>IF($B32="", "", IFERROR(INDEX('Fixtures, Predictions &amp; Results'!$L$7:$GC$21, MATCH(Y$70, 'Fixtures, Predictions &amp; Results'!$B$7:$B$21, 0), MATCH(CONCATENATE($B32, " - ", Y$72), 'Fixtures, Predictions &amp; Results'!$L$35:$GC$35, 0)), ""))</f>
        <v/>
      </c>
      <c r="Z32" s="36" t="str">
        <f>IF($B32="", "", IFERROR(INDEX('Fixtures, Predictions &amp; Results'!$L$7:$GC$21, MATCH(Z$70, 'Fixtures, Predictions &amp; Results'!$B$7:$B$21, 0), MATCH(CONCATENATE($B32, " - ", Z$72), 'Fixtures, Predictions &amp; Results'!$L$35:$GC$35, 0)), ""))</f>
        <v/>
      </c>
      <c r="AA32" s="2"/>
      <c r="AB32" s="35" t="str">
        <f>IF($B32="", "", IFERROR(INDEX('Fixtures, Predictions &amp; Results'!$L$7:$GC$21, MATCH(AB$70, 'Fixtures, Predictions &amp; Results'!$B$7:$B$21, 0), MATCH(CONCATENATE($B32, " - ", AB$72), 'Fixtures, Predictions &amp; Results'!$L$35:$GC$35, 0)), ""))</f>
        <v/>
      </c>
      <c r="AC32" s="36" t="str">
        <f>IF($B32="", "", IFERROR(INDEX('Fixtures, Predictions &amp; Results'!$L$7:$GC$21, MATCH(AC$70, 'Fixtures, Predictions &amp; Results'!$B$7:$B$21, 0), MATCH(CONCATENATE($B32, " - ", AC$72), 'Fixtures, Predictions &amp; Results'!$L$35:$GC$35, 0)), ""))</f>
        <v/>
      </c>
      <c r="AD32" s="2"/>
      <c r="AE32" s="35" t="str">
        <f>IF($B32="", "", IFERROR(INDEX('Fixtures, Predictions &amp; Results'!$L$7:$GC$21, MATCH(AE$70, 'Fixtures, Predictions &amp; Results'!$B$7:$B$21, 0), MATCH(CONCATENATE($B32, " - ", AE$72), 'Fixtures, Predictions &amp; Results'!$L$35:$GC$35, 0)), ""))</f>
        <v/>
      </c>
      <c r="AF32" s="36" t="str">
        <f>IF($B32="", "", IFERROR(INDEX('Fixtures, Predictions &amp; Results'!$L$7:$GC$21, MATCH(AF$70, 'Fixtures, Predictions &amp; Results'!$B$7:$B$21, 0), MATCH(CONCATENATE($B32, " - ", AF$72), 'Fixtures, Predictions &amp; Results'!$L$35:$GC$35, 0)), ""))</f>
        <v/>
      </c>
      <c r="AG32" s="2"/>
      <c r="AH32" s="35" t="str">
        <f>IF($B32="", "", IFERROR(INDEX('Fixtures, Predictions &amp; Results'!$L$7:$GC$21, MATCH(AH$70, 'Fixtures, Predictions &amp; Results'!$B$7:$B$21, 0), MATCH(CONCATENATE($B32, " - ", AH$72), 'Fixtures, Predictions &amp; Results'!$L$35:$GC$35, 0)), ""))</f>
        <v/>
      </c>
      <c r="AI32" s="36" t="str">
        <f>IF($B32="", "", IFERROR(INDEX('Fixtures, Predictions &amp; Results'!$L$7:$GC$21, MATCH(AI$70, 'Fixtures, Predictions &amp; Results'!$B$7:$B$21, 0), MATCH(CONCATENATE($B32, " - ", AI$72), 'Fixtures, Predictions &amp; Results'!$L$35:$GC$35, 0)), ""))</f>
        <v/>
      </c>
      <c r="AJ32" s="2"/>
      <c r="AK32" s="35" t="str">
        <f>IF($B32="", "", IFERROR(INDEX('Fixtures, Predictions &amp; Results'!$L$7:$GC$21, MATCH(AK$70, 'Fixtures, Predictions &amp; Results'!$B$7:$B$21, 0), MATCH(CONCATENATE($B32, " - ", AK$72), 'Fixtures, Predictions &amp; Results'!$L$35:$GC$35, 0)), ""))</f>
        <v/>
      </c>
      <c r="AL32" s="36" t="str">
        <f>IF($B32="", "", IFERROR(INDEX('Fixtures, Predictions &amp; Results'!$L$7:$GC$21, MATCH(AL$70, 'Fixtures, Predictions &amp; Results'!$B$7:$B$21, 0), MATCH(CONCATENATE($B32, " - ", AL$72), 'Fixtures, Predictions &amp; Results'!$L$35:$GC$35, 0)), ""))</f>
        <v/>
      </c>
      <c r="AM32" s="2"/>
      <c r="AN32" s="35" t="str">
        <f>IF($B32="", "", IFERROR(INDEX('Fixtures, Predictions &amp; Results'!$L$7:$GC$21, MATCH(AN$70, 'Fixtures, Predictions &amp; Results'!$B$7:$B$21, 0), MATCH(CONCATENATE($B32, " - ", AN$72), 'Fixtures, Predictions &amp; Results'!$L$35:$GC$35, 0)), ""))</f>
        <v/>
      </c>
      <c r="AO32" s="36" t="str">
        <f>IF($B32="", "", IFERROR(INDEX('Fixtures, Predictions &amp; Results'!$L$7:$GC$21, MATCH(AO$70, 'Fixtures, Predictions &amp; Results'!$B$7:$B$21, 0), MATCH(CONCATENATE($B32, " - ", AO$72), 'Fixtures, Predictions &amp; Results'!$L$35:$GC$35, 0)), ""))</f>
        <v/>
      </c>
      <c r="AP32" s="2"/>
      <c r="AQ32" s="35" t="str">
        <f>IF($B32="", "", IFERROR(INDEX('Fixtures, Predictions &amp; Results'!$L$7:$GC$21, MATCH(AQ$70, 'Fixtures, Predictions &amp; Results'!$B$7:$B$21, 0), MATCH(CONCATENATE($B32, " - ", AQ$72), 'Fixtures, Predictions &amp; Results'!$L$35:$GC$35, 0)), ""))</f>
        <v/>
      </c>
      <c r="AR32" s="36" t="str">
        <f>IF($B32="", "", IFERROR(INDEX('Fixtures, Predictions &amp; Results'!$L$7:$GC$21, MATCH(AR$70, 'Fixtures, Predictions &amp; Results'!$B$7:$B$21, 0), MATCH(CONCATENATE($B32, " - ", AR$72), 'Fixtures, Predictions &amp; Results'!$L$35:$GC$35, 0)), ""))</f>
        <v/>
      </c>
      <c r="AS32" s="2"/>
      <c r="AT32" s="35" t="str">
        <f>IF($B32="", "", IFERROR(INDEX('Fixtures, Predictions &amp; Results'!$L$7:$GC$21, MATCH(AT$70, 'Fixtures, Predictions &amp; Results'!$B$7:$B$21, 0), MATCH(CONCATENATE($B32, " - ", AT$72), 'Fixtures, Predictions &amp; Results'!$L$35:$GC$35, 0)), ""))</f>
        <v/>
      </c>
      <c r="AU32" s="36" t="str">
        <f>IF($B32="", "", IFERROR(INDEX('Fixtures, Predictions &amp; Results'!$L$7:$GC$21, MATCH(AU$70, 'Fixtures, Predictions &amp; Results'!$B$7:$B$21, 0), MATCH(CONCATENATE($B32, " - ", AU$72), 'Fixtures, Predictions &amp; Results'!$L$35:$GC$35, 0)), ""))</f>
        <v/>
      </c>
      <c r="AV32" s="2"/>
      <c r="BA32" s="66" t="str">
        <f t="shared" si="36"/>
        <v/>
      </c>
      <c r="BB32" s="67" t="str">
        <f t="shared" si="37"/>
        <v/>
      </c>
      <c r="BD32" s="66" t="str">
        <f t="shared" si="38"/>
        <v/>
      </c>
      <c r="BE32" s="67" t="str">
        <f t="shared" si="39"/>
        <v/>
      </c>
      <c r="BG32" s="66" t="str">
        <f t="shared" si="40"/>
        <v/>
      </c>
      <c r="BH32" s="67" t="str">
        <f t="shared" si="41"/>
        <v/>
      </c>
      <c r="BJ32" s="66" t="str">
        <f t="shared" si="42"/>
        <v/>
      </c>
      <c r="BK32" s="67" t="str">
        <f t="shared" si="43"/>
        <v/>
      </c>
      <c r="BM32" s="66" t="str">
        <f t="shared" si="44"/>
        <v/>
      </c>
      <c r="BN32" s="67" t="str">
        <f t="shared" si="45"/>
        <v/>
      </c>
      <c r="BP32" s="66" t="str">
        <f t="shared" si="46"/>
        <v/>
      </c>
      <c r="BQ32" s="67" t="str">
        <f t="shared" si="47"/>
        <v/>
      </c>
      <c r="BS32" s="66" t="str">
        <f t="shared" si="48"/>
        <v/>
      </c>
      <c r="BT32" s="67" t="str">
        <f t="shared" si="49"/>
        <v/>
      </c>
      <c r="BV32" s="66" t="str">
        <f t="shared" si="50"/>
        <v/>
      </c>
      <c r="BW32" s="67" t="str">
        <f t="shared" si="51"/>
        <v/>
      </c>
      <c r="BY32" s="66" t="str">
        <f t="shared" si="52"/>
        <v/>
      </c>
      <c r="BZ32" s="67" t="str">
        <f t="shared" si="53"/>
        <v/>
      </c>
      <c r="CB32" s="66" t="str">
        <f t="shared" si="54"/>
        <v/>
      </c>
      <c r="CC32" s="67" t="str">
        <f t="shared" si="55"/>
        <v/>
      </c>
      <c r="CE32" s="66" t="str">
        <f t="shared" si="56"/>
        <v/>
      </c>
      <c r="CF32" s="67" t="str">
        <f t="shared" si="57"/>
        <v/>
      </c>
      <c r="CH32" s="66" t="str">
        <f t="shared" si="58"/>
        <v/>
      </c>
      <c r="CI32" s="67" t="str">
        <f t="shared" si="59"/>
        <v/>
      </c>
      <c r="CK32" s="66" t="str">
        <f t="shared" si="60"/>
        <v/>
      </c>
      <c r="CL32" s="67" t="str">
        <f t="shared" si="61"/>
        <v/>
      </c>
      <c r="CN32" s="66" t="str">
        <f t="shared" si="62"/>
        <v/>
      </c>
      <c r="CO32" s="67" t="str">
        <f t="shared" si="63"/>
        <v/>
      </c>
      <c r="CQ32" s="66" t="str">
        <f t="shared" si="64"/>
        <v/>
      </c>
      <c r="CR32" s="67" t="str">
        <f t="shared" si="65"/>
        <v/>
      </c>
      <c r="CT32" s="66" t="str">
        <f t="shared" si="102"/>
        <v/>
      </c>
      <c r="CU32" s="9" t="str">
        <f t="shared" si="102"/>
        <v/>
      </c>
      <c r="CV32" s="9" t="str">
        <f t="shared" si="102"/>
        <v/>
      </c>
      <c r="CW32" s="9" t="str">
        <f t="shared" si="102"/>
        <v/>
      </c>
      <c r="CX32" s="9" t="str">
        <f t="shared" si="102"/>
        <v/>
      </c>
      <c r="CY32" s="9" t="str">
        <f t="shared" si="102"/>
        <v/>
      </c>
      <c r="CZ32" s="9" t="str">
        <f t="shared" si="102"/>
        <v/>
      </c>
      <c r="DA32" s="9" t="str">
        <f t="shared" si="102"/>
        <v/>
      </c>
      <c r="DB32" s="9" t="str">
        <f t="shared" si="102"/>
        <v/>
      </c>
      <c r="DC32" s="9" t="str">
        <f t="shared" si="102"/>
        <v/>
      </c>
      <c r="DD32" s="9" t="str">
        <f t="shared" si="102"/>
        <v/>
      </c>
      <c r="DE32" s="9" t="str">
        <f t="shared" si="102"/>
        <v/>
      </c>
      <c r="DF32" s="9" t="str">
        <f t="shared" si="102"/>
        <v/>
      </c>
      <c r="DG32" s="9" t="str">
        <f t="shared" si="102"/>
        <v/>
      </c>
      <c r="DH32" s="67" t="str">
        <f t="shared" si="102"/>
        <v/>
      </c>
      <c r="DJ32" s="66" t="str">
        <f t="shared" si="86"/>
        <v/>
      </c>
      <c r="DK32" s="9" t="str">
        <f t="shared" si="88"/>
        <v/>
      </c>
      <c r="DL32" s="9" t="str">
        <f t="shared" si="89"/>
        <v/>
      </c>
      <c r="DM32" s="9" t="str">
        <f t="shared" si="90"/>
        <v/>
      </c>
      <c r="DN32" s="9" t="str">
        <f t="shared" si="91"/>
        <v/>
      </c>
      <c r="DO32" s="9" t="str">
        <f t="shared" si="92"/>
        <v/>
      </c>
      <c r="DP32" s="9" t="str">
        <f t="shared" si="93"/>
        <v/>
      </c>
      <c r="DQ32" s="9" t="str">
        <f t="shared" si="94"/>
        <v/>
      </c>
      <c r="DR32" s="9" t="str">
        <f t="shared" si="95"/>
        <v/>
      </c>
      <c r="DS32" s="9" t="str">
        <f t="shared" si="96"/>
        <v/>
      </c>
      <c r="DT32" s="9" t="str">
        <f t="shared" si="97"/>
        <v/>
      </c>
      <c r="DU32" s="9" t="str">
        <f t="shared" si="98"/>
        <v/>
      </c>
      <c r="DV32" s="9" t="str">
        <f t="shared" si="99"/>
        <v/>
      </c>
      <c r="DW32" s="9" t="str">
        <f t="shared" si="100"/>
        <v/>
      </c>
      <c r="DX32" s="67" t="str">
        <f t="shared" si="101"/>
        <v/>
      </c>
      <c r="DZ32" s="66" t="str">
        <f t="shared" si="66"/>
        <v/>
      </c>
      <c r="EA32" s="9" t="str">
        <f t="shared" si="21"/>
        <v/>
      </c>
      <c r="EB32" s="9" t="str">
        <f t="shared" si="22"/>
        <v/>
      </c>
      <c r="EC32" s="9" t="str">
        <f t="shared" si="23"/>
        <v/>
      </c>
      <c r="ED32" s="9" t="str">
        <f t="shared" si="24"/>
        <v/>
      </c>
      <c r="EE32" s="9" t="str">
        <f t="shared" si="25"/>
        <v/>
      </c>
      <c r="EF32" s="9" t="str">
        <f t="shared" si="26"/>
        <v/>
      </c>
      <c r="EG32" s="9" t="str">
        <f t="shared" si="27"/>
        <v/>
      </c>
      <c r="EH32" s="9" t="str">
        <f t="shared" si="28"/>
        <v/>
      </c>
      <c r="EI32" s="9" t="str">
        <f t="shared" si="29"/>
        <v/>
      </c>
      <c r="EJ32" s="9" t="str">
        <f t="shared" si="30"/>
        <v/>
      </c>
      <c r="EK32" s="9" t="str">
        <f t="shared" si="31"/>
        <v/>
      </c>
      <c r="EL32" s="9" t="str">
        <f t="shared" si="32"/>
        <v/>
      </c>
      <c r="EM32" s="9" t="str">
        <f t="shared" si="33"/>
        <v/>
      </c>
      <c r="EN32" s="67" t="str">
        <f t="shared" si="34"/>
        <v/>
      </c>
      <c r="EP32" s="66" t="str">
        <f>IF(DJ32="", "", IF(DZ32=DZ$3, 'Intro &amp; Setup'!$H$26, 0)+IF(DZ32=0, 'Intro &amp; Setup'!$H$27, 0))</f>
        <v/>
      </c>
      <c r="EQ32" s="9" t="str">
        <f>IF(DK32="", "", IF(EA32=EA$3, 'Intro &amp; Setup'!$H$26, 0)+IF(EA32=0, 'Intro &amp; Setup'!$H$27, 0))</f>
        <v/>
      </c>
      <c r="ER32" s="9" t="str">
        <f>IF(DL32="", "", IF(EB32=EB$3, 'Intro &amp; Setup'!$H$26, 0)+IF(EB32=0, 'Intro &amp; Setup'!$H$27, 0))</f>
        <v/>
      </c>
      <c r="ES32" s="9" t="str">
        <f>IF(DM32="", "", IF(EC32=EC$3, 'Intro &amp; Setup'!$H$26, 0)+IF(EC32=0, 'Intro &amp; Setup'!$H$27, 0))</f>
        <v/>
      </c>
      <c r="ET32" s="9" t="str">
        <f>IF(DN32="", "", IF(ED32=ED$3, 'Intro &amp; Setup'!$H$26, 0)+IF(ED32=0, 'Intro &amp; Setup'!$H$27, 0))</f>
        <v/>
      </c>
      <c r="EU32" s="9" t="str">
        <f>IF(DO32="", "", IF(EE32=EE$3, 'Intro &amp; Setup'!$H$26, 0)+IF(EE32=0, 'Intro &amp; Setup'!$H$27, 0))</f>
        <v/>
      </c>
      <c r="EV32" s="9" t="str">
        <f>IF(DP32="", "", IF(EF32=EF$3, 'Intro &amp; Setup'!$H$26, 0)+IF(EF32=0, 'Intro &amp; Setup'!$H$27, 0))</f>
        <v/>
      </c>
      <c r="EW32" s="9" t="str">
        <f>IF(DQ32="", "", IF(EG32=EG$3, 'Intro &amp; Setup'!$H$26, 0)+IF(EG32=0, 'Intro &amp; Setup'!$H$27, 0))</f>
        <v/>
      </c>
      <c r="EX32" s="9" t="str">
        <f>IF(DR32="", "", IF(EH32=EH$3, 'Intro &amp; Setup'!$H$26, 0)+IF(EH32=0, 'Intro &amp; Setup'!$H$27, 0))</f>
        <v/>
      </c>
      <c r="EY32" s="9" t="str">
        <f>IF(DS32="", "", IF(EI32=EI$3, 'Intro &amp; Setup'!$H$26, 0)+IF(EI32=0, 'Intro &amp; Setup'!$H$27, 0))</f>
        <v/>
      </c>
      <c r="EZ32" s="9" t="str">
        <f>IF(DT32="", "", IF(EJ32=EJ$3, 'Intro &amp; Setup'!$H$26, 0)+IF(EJ32=0, 'Intro &amp; Setup'!$H$27, 0))</f>
        <v/>
      </c>
      <c r="FA32" s="9" t="str">
        <f>IF(DU32="", "", IF(EK32=EK$3, 'Intro &amp; Setup'!$H$26, 0)+IF(EK32=0, 'Intro &amp; Setup'!$H$27, 0))</f>
        <v/>
      </c>
      <c r="FB32" s="9" t="str">
        <f>IF(DV32="", "", IF(EL32=EL$3, 'Intro &amp; Setup'!$H$26, 0)+IF(EL32=0, 'Intro &amp; Setup'!$H$27, 0))</f>
        <v/>
      </c>
      <c r="FC32" s="9" t="str">
        <f>IF(DW32="", "", IF(EM32=EM$3, 'Intro &amp; Setup'!$H$26, 0)+IF(EM32=0, 'Intro &amp; Setup'!$H$27, 0))</f>
        <v/>
      </c>
      <c r="FD32" s="67" t="str">
        <f>IF(DX32="", "", IF(EN32=EN$3, 'Intro &amp; Setup'!$H$26, 0)+IF(EN32=0, 'Intro &amp; Setup'!$H$27, 0))</f>
        <v/>
      </c>
      <c r="FF32" s="66" t="str">
        <f>IF(CT32="", "", IF(AND(CT32=$CR$5, CT32=CT$5), 'Intro &amp; Setup'!$H$29+'Intro &amp; Setup'!$H$30, IF(CT32=CT$5, 'Intro &amp; Setup'!$H$29, "")))</f>
        <v/>
      </c>
      <c r="FG32" s="9" t="str">
        <f>IF(CU32="", "", IF(AND(CU32=$CR$5, CU32=CU$5), 'Intro &amp; Setup'!$H$29+'Intro &amp; Setup'!$H$30, IF(CU32=CU$5, 'Intro &amp; Setup'!$H$29, "")))</f>
        <v/>
      </c>
      <c r="FH32" s="9" t="str">
        <f>IF(CV32="", "", IF(AND(CV32=$CR$5, CV32=CV$5), 'Intro &amp; Setup'!$H$29+'Intro &amp; Setup'!$H$30, IF(CV32=CV$5, 'Intro &amp; Setup'!$H$29, "")))</f>
        <v/>
      </c>
      <c r="FI32" s="9" t="str">
        <f>IF(CW32="", "", IF(AND(CW32=$CR$5, CW32=CW$5), 'Intro &amp; Setup'!$H$29+'Intro &amp; Setup'!$H$30, IF(CW32=CW$5, 'Intro &amp; Setup'!$H$29, "")))</f>
        <v/>
      </c>
      <c r="FJ32" s="9" t="str">
        <f>IF(CX32="", "", IF(AND(CX32=$CR$5, CX32=CX$5), 'Intro &amp; Setup'!$H$29+'Intro &amp; Setup'!$H$30, IF(CX32=CX$5, 'Intro &amp; Setup'!$H$29, "")))</f>
        <v/>
      </c>
      <c r="FK32" s="9" t="str">
        <f>IF(CY32="", "", IF(AND(CY32=$CR$5, CY32=CY$5), 'Intro &amp; Setup'!$H$29+'Intro &amp; Setup'!$H$30, IF(CY32=CY$5, 'Intro &amp; Setup'!$H$29, "")))</f>
        <v/>
      </c>
      <c r="FL32" s="9" t="str">
        <f>IF(CZ32="", "", IF(AND(CZ32=$CR$5, CZ32=CZ$5), 'Intro &amp; Setup'!$H$29+'Intro &amp; Setup'!$H$30, IF(CZ32=CZ$5, 'Intro &amp; Setup'!$H$29, "")))</f>
        <v/>
      </c>
      <c r="FM32" s="9" t="str">
        <f>IF(DA32="", "", IF(AND(DA32=$CR$5, DA32=DA$5), 'Intro &amp; Setup'!$H$29+'Intro &amp; Setup'!$H$30, IF(DA32=DA$5, 'Intro &amp; Setup'!$H$29, "")))</f>
        <v/>
      </c>
      <c r="FN32" s="9" t="str">
        <f>IF(DB32="", "", IF(AND(DB32=$CR$5, DB32=DB$5), 'Intro &amp; Setup'!$H$29+'Intro &amp; Setup'!$H$30, IF(DB32=DB$5, 'Intro &amp; Setup'!$H$29, "")))</f>
        <v/>
      </c>
      <c r="FO32" s="9" t="str">
        <f>IF(DC32="", "", IF(AND(DC32=$CR$5, DC32=DC$5), 'Intro &amp; Setup'!$H$29+'Intro &amp; Setup'!$H$30, IF(DC32=DC$5, 'Intro &amp; Setup'!$H$29, "")))</f>
        <v/>
      </c>
      <c r="FP32" s="9" t="str">
        <f>IF(DD32="", "", IF(AND(DD32=$CR$5, DD32=DD$5), 'Intro &amp; Setup'!$H$29+'Intro &amp; Setup'!$H$30, IF(DD32=DD$5, 'Intro &amp; Setup'!$H$29, "")))</f>
        <v/>
      </c>
      <c r="FQ32" s="9" t="str">
        <f>IF(DE32="", "", IF(AND(DE32=$CR$5, DE32=DE$5), 'Intro &amp; Setup'!$H$29+'Intro &amp; Setup'!$H$30, IF(DE32=DE$5, 'Intro &amp; Setup'!$H$29, "")))</f>
        <v/>
      </c>
      <c r="FR32" s="9" t="str">
        <f>IF(DF32="", "", IF(AND(DF32=$CR$5, DF32=DF$5), 'Intro &amp; Setup'!$H$29+'Intro &amp; Setup'!$H$30, IF(DF32=DF$5, 'Intro &amp; Setup'!$H$29, "")))</f>
        <v/>
      </c>
      <c r="FS32" s="9" t="str">
        <f>IF(DG32="", "", IF(AND(DG32=$CR$5, DG32=DG$5), 'Intro &amp; Setup'!$H$29+'Intro &amp; Setup'!$H$30, IF(DG32=DG$5, 'Intro &amp; Setup'!$H$29, "")))</f>
        <v/>
      </c>
      <c r="FT32" s="67" t="str">
        <f>IF(DH32="", "", IF(AND(DH32=$CR$5, DH32=DH$5), 'Intro &amp; Setup'!$H$29+'Intro &amp; Setup'!$H$30, IF(DH32=DH$5, 'Intro &amp; Setup'!$H$29, "")))</f>
        <v/>
      </c>
      <c r="FV32" s="68" t="str">
        <f t="shared" si="67"/>
        <v/>
      </c>
      <c r="FW32" s="1" t="str">
        <f t="shared" si="68"/>
        <v/>
      </c>
      <c r="FX32" s="1" t="str">
        <f t="shared" si="69"/>
        <v/>
      </c>
      <c r="FY32" s="1" t="str">
        <f t="shared" si="70"/>
        <v/>
      </c>
      <c r="FZ32" s="69" t="str">
        <f t="shared" si="71"/>
        <v/>
      </c>
      <c r="GB32" s="68" t="str">
        <f>IF(COUNTIF($DJ32:$DL32, "")&gt;0, "", IF($B32="", "", IF(FV32=FV$3, 'Intro &amp; Setup'!$H$32, 0)))</f>
        <v/>
      </c>
      <c r="GC32" s="1" t="str">
        <f>IF(COUNTIF($DM32:$DO32, "")&gt;0, "", IF($B32="", "", IF(FW32=FW$3, 'Intro &amp; Setup'!$H$32, 0)))</f>
        <v/>
      </c>
      <c r="GD32" s="1" t="str">
        <f>IF(COUNTIF($DP32:$DR32, "")&gt;0, "", IF($B32="", "", IF(FX32=FX$3, 'Intro &amp; Setup'!$H$32, 0)))</f>
        <v/>
      </c>
      <c r="GE32" s="1" t="str">
        <f>IF(COUNTIF($DS32:$DU32, "")&gt;0, "", IF($B32="", "", IF(FY32=FY$3, 'Intro &amp; Setup'!$H$32, 0)))</f>
        <v/>
      </c>
      <c r="GF32" s="69" t="str">
        <f>IF(COUNTIF($DV32:$DX32, "")&gt;0, "", IF($B32="", "", IF(FZ32=FZ$3, 'Intro &amp; Setup'!$H$32, 0)))</f>
        <v/>
      </c>
      <c r="GH32" s="66" t="str">
        <f t="shared" si="72"/>
        <v/>
      </c>
      <c r="GI32" s="9" t="str">
        <f t="shared" si="73"/>
        <v/>
      </c>
      <c r="GJ32" s="9" t="str">
        <f t="shared" si="74"/>
        <v/>
      </c>
      <c r="GK32" s="67" t="str">
        <f t="shared" si="75"/>
        <v/>
      </c>
      <c r="GM32" s="6" t="str">
        <f t="shared" si="35"/>
        <v/>
      </c>
      <c r="GO32" s="6" t="str">
        <f>IF($GM32="", "", COUNTIF($GM$8:$GM$65, "&lt;"&amp;$GM32)+1+COUNTIF($GM$8:$GM32, $GM32)-1)</f>
        <v/>
      </c>
      <c r="GQ32" s="6" t="str">
        <f t="shared" si="76"/>
        <v/>
      </c>
      <c r="GR32" s="6" t="str">
        <f>IF(GQ32="", "", COUNTIF(GQ$8:GQ$65, "&lt;"&amp;GQ32)+1+COUNTIF(GQ$8:GQ32, GQ32)-1)</f>
        <v/>
      </c>
      <c r="GS32" s="6"/>
      <c r="GU32" s="6" t="str">
        <f t="shared" si="77"/>
        <v/>
      </c>
      <c r="GV32" s="6" t="str">
        <f>IF(GU32="", "", COUNTIF(GU$8:GU$65, "&lt;"&amp;GU32)+1+COUNTIF(GU$8:GU32, GU32)-1)</f>
        <v/>
      </c>
      <c r="GY32" s="6" t="str">
        <f t="shared" si="78"/>
        <v/>
      </c>
      <c r="GZ32" s="6" t="str">
        <f>IF(GY32="", "", COUNTIF(GY$8:GY$65, "&lt;"&amp;GY32)+1+COUNTIF(GY$8:GY32, GY32)-1)</f>
        <v/>
      </c>
      <c r="HA32" s="6"/>
      <c r="HC32" s="6" t="str">
        <f t="shared" si="79"/>
        <v/>
      </c>
      <c r="HD32" s="6" t="str">
        <f>IF(HC32="", "", COUNTIF(HC$8:HC$65, "&lt;"&amp;HC32)+1+COUNTIF(HC$8:HC32, HC32)-1)</f>
        <v/>
      </c>
      <c r="HG32" s="6" t="str">
        <f t="shared" si="80"/>
        <v/>
      </c>
      <c r="HH32" s="6" t="str">
        <f>IF(HG32="", "", COUNTIF(HG$8:HG$65, "&lt;"&amp;HG32)+1+COUNTIF(HG$8:HG32, HG32)-1)</f>
        <v/>
      </c>
      <c r="HI32" s="6"/>
      <c r="HK32" s="6" t="str">
        <f t="shared" si="81"/>
        <v/>
      </c>
      <c r="HL32" s="6" t="str">
        <f>IF(HK32="", "", COUNTIF(HK$8:HK$65, "&lt;"&amp;HK32)+1+COUNTIF(HK$8:HK32, HK32)-1)</f>
        <v/>
      </c>
      <c r="HO32" s="6" t="str">
        <f t="shared" si="82"/>
        <v/>
      </c>
      <c r="HP32" s="6" t="str">
        <f>IF(HO32="", "", COUNTIF(HO$8:HO$65, "&lt;"&amp;HO32)+1+COUNTIF(HO$8:HO32, HO32)-1)</f>
        <v/>
      </c>
      <c r="HQ32" s="6"/>
      <c r="HS32" s="6" t="str">
        <f t="shared" si="83"/>
        <v/>
      </c>
      <c r="HT32" s="6" t="str">
        <f>IF(HS32="", "", COUNTIF(HS$8:HS$65, "&lt;"&amp;HS32)+1+COUNTIF(HS$8:HS32, HS32)-1)</f>
        <v/>
      </c>
      <c r="HW32" s="6" t="str">
        <f t="shared" si="84"/>
        <v/>
      </c>
      <c r="HX32" s="6" t="str">
        <f>IF(HW32="", "", COUNTIF(HW$8:HW$65, "&lt;"&amp;HW32)+1+COUNTIF(HW$8:HW32, HW32)-1)</f>
        <v/>
      </c>
      <c r="HY32" s="6"/>
      <c r="IA32" s="6" t="str">
        <f t="shared" si="85"/>
        <v/>
      </c>
      <c r="IB32" s="6" t="str">
        <f>IF(IA32="", "", COUNTIF(IA$8:IA$65, "&lt;"&amp;IA32)+1+COUNTIF(IA$8:IA32, IA32)-1)</f>
        <v/>
      </c>
    </row>
    <row r="33" spans="1:236" x14ac:dyDescent="0.25">
      <c r="A33" s="2"/>
      <c r="B33" s="19" t="str">
        <f>IF('Intro &amp; Setup'!$BV27="", "", 'Intro &amp; Setup'!$BV27)</f>
        <v/>
      </c>
      <c r="C33" s="2"/>
      <c r="D33" s="35" t="str">
        <f>IF($B33="", "", IFERROR(INDEX('Fixtures, Predictions &amp; Results'!$L$7:$GC$21, MATCH(D$70, 'Fixtures, Predictions &amp; Results'!$B$7:$B$21, 0), MATCH(CONCATENATE($B33, " - ", D$72), 'Fixtures, Predictions &amp; Results'!$L$35:$GC$35, 0)), ""))</f>
        <v/>
      </c>
      <c r="E33" s="36" t="str">
        <f>IF($B33="", "", IFERROR(INDEX('Fixtures, Predictions &amp; Results'!$L$7:$GC$21, MATCH(E$70, 'Fixtures, Predictions &amp; Results'!$B$7:$B$21, 0), MATCH(CONCATENATE($B33, " - ", E$72), 'Fixtures, Predictions &amp; Results'!$L$35:$GC$35, 0)), ""))</f>
        <v/>
      </c>
      <c r="F33" s="2"/>
      <c r="G33" s="35" t="str">
        <f>IF($B33="", "", IFERROR(INDEX('Fixtures, Predictions &amp; Results'!$L$7:$GC$21, MATCH(G$70, 'Fixtures, Predictions &amp; Results'!$B$7:$B$21, 0), MATCH(CONCATENATE($B33, " - ", G$72), 'Fixtures, Predictions &amp; Results'!$L$35:$GC$35, 0)), ""))</f>
        <v/>
      </c>
      <c r="H33" s="36" t="str">
        <f>IF($B33="", "", IFERROR(INDEX('Fixtures, Predictions &amp; Results'!$L$7:$GC$21, MATCH(H$70, 'Fixtures, Predictions &amp; Results'!$B$7:$B$21, 0), MATCH(CONCATENATE($B33, " - ", H$72), 'Fixtures, Predictions &amp; Results'!$L$35:$GC$35, 0)), ""))</f>
        <v/>
      </c>
      <c r="I33" s="2"/>
      <c r="J33" s="35" t="str">
        <f>IF($B33="", "", IFERROR(INDEX('Fixtures, Predictions &amp; Results'!$L$7:$GC$21, MATCH(J$70, 'Fixtures, Predictions &amp; Results'!$B$7:$B$21, 0), MATCH(CONCATENATE($B33, " - ", J$72), 'Fixtures, Predictions &amp; Results'!$L$35:$GC$35, 0)), ""))</f>
        <v/>
      </c>
      <c r="K33" s="36" t="str">
        <f>IF($B33="", "", IFERROR(INDEX('Fixtures, Predictions &amp; Results'!$L$7:$GC$21, MATCH(K$70, 'Fixtures, Predictions &amp; Results'!$B$7:$B$21, 0), MATCH(CONCATENATE($B33, " - ", K$72), 'Fixtures, Predictions &amp; Results'!$L$35:$GC$35, 0)), ""))</f>
        <v/>
      </c>
      <c r="L33" s="2"/>
      <c r="M33" s="35" t="str">
        <f>IF($B33="", "", IFERROR(INDEX('Fixtures, Predictions &amp; Results'!$L$7:$GC$21, MATCH(M$70, 'Fixtures, Predictions &amp; Results'!$B$7:$B$21, 0), MATCH(CONCATENATE($B33, " - ", M$72), 'Fixtures, Predictions &amp; Results'!$L$35:$GC$35, 0)), ""))</f>
        <v/>
      </c>
      <c r="N33" s="36" t="str">
        <f>IF($B33="", "", IFERROR(INDEX('Fixtures, Predictions &amp; Results'!$L$7:$GC$21, MATCH(N$70, 'Fixtures, Predictions &amp; Results'!$B$7:$B$21, 0), MATCH(CONCATENATE($B33, " - ", N$72), 'Fixtures, Predictions &amp; Results'!$L$35:$GC$35, 0)), ""))</f>
        <v/>
      </c>
      <c r="O33" s="2"/>
      <c r="P33" s="35" t="str">
        <f>IF($B33="", "", IFERROR(INDEX('Fixtures, Predictions &amp; Results'!$L$7:$GC$21, MATCH(P$70, 'Fixtures, Predictions &amp; Results'!$B$7:$B$21, 0), MATCH(CONCATENATE($B33, " - ", P$72), 'Fixtures, Predictions &amp; Results'!$L$35:$GC$35, 0)), ""))</f>
        <v/>
      </c>
      <c r="Q33" s="36" t="str">
        <f>IF($B33="", "", IFERROR(INDEX('Fixtures, Predictions &amp; Results'!$L$7:$GC$21, MATCH(Q$70, 'Fixtures, Predictions &amp; Results'!$B$7:$B$21, 0), MATCH(CONCATENATE($B33, " - ", Q$72), 'Fixtures, Predictions &amp; Results'!$L$35:$GC$35, 0)), ""))</f>
        <v/>
      </c>
      <c r="R33" s="2"/>
      <c r="S33" s="35" t="str">
        <f>IF($B33="", "", IFERROR(INDEX('Fixtures, Predictions &amp; Results'!$L$7:$GC$21, MATCH(S$70, 'Fixtures, Predictions &amp; Results'!$B$7:$B$21, 0), MATCH(CONCATENATE($B33, " - ", S$72), 'Fixtures, Predictions &amp; Results'!$L$35:$GC$35, 0)), ""))</f>
        <v/>
      </c>
      <c r="T33" s="36" t="str">
        <f>IF($B33="", "", IFERROR(INDEX('Fixtures, Predictions &amp; Results'!$L$7:$GC$21, MATCH(T$70, 'Fixtures, Predictions &amp; Results'!$B$7:$B$21, 0), MATCH(CONCATENATE($B33, " - ", T$72), 'Fixtures, Predictions &amp; Results'!$L$35:$GC$35, 0)), ""))</f>
        <v/>
      </c>
      <c r="U33" s="2"/>
      <c r="V33" s="35" t="str">
        <f>IF($B33="", "", IFERROR(INDEX('Fixtures, Predictions &amp; Results'!$L$7:$GC$21, MATCH(V$70, 'Fixtures, Predictions &amp; Results'!$B$7:$B$21, 0), MATCH(CONCATENATE($B33, " - ", V$72), 'Fixtures, Predictions &amp; Results'!$L$35:$GC$35, 0)), ""))</f>
        <v/>
      </c>
      <c r="W33" s="36" t="str">
        <f>IF($B33="", "", IFERROR(INDEX('Fixtures, Predictions &amp; Results'!$L$7:$GC$21, MATCH(W$70, 'Fixtures, Predictions &amp; Results'!$B$7:$B$21, 0), MATCH(CONCATENATE($B33, " - ", W$72), 'Fixtures, Predictions &amp; Results'!$L$35:$GC$35, 0)), ""))</f>
        <v/>
      </c>
      <c r="X33" s="2"/>
      <c r="Y33" s="35" t="str">
        <f>IF($B33="", "", IFERROR(INDEX('Fixtures, Predictions &amp; Results'!$L$7:$GC$21, MATCH(Y$70, 'Fixtures, Predictions &amp; Results'!$B$7:$B$21, 0), MATCH(CONCATENATE($B33, " - ", Y$72), 'Fixtures, Predictions &amp; Results'!$L$35:$GC$35, 0)), ""))</f>
        <v/>
      </c>
      <c r="Z33" s="36" t="str">
        <f>IF($B33="", "", IFERROR(INDEX('Fixtures, Predictions &amp; Results'!$L$7:$GC$21, MATCH(Z$70, 'Fixtures, Predictions &amp; Results'!$B$7:$B$21, 0), MATCH(CONCATENATE($B33, " - ", Z$72), 'Fixtures, Predictions &amp; Results'!$L$35:$GC$35, 0)), ""))</f>
        <v/>
      </c>
      <c r="AA33" s="2"/>
      <c r="AB33" s="35" t="str">
        <f>IF($B33="", "", IFERROR(INDEX('Fixtures, Predictions &amp; Results'!$L$7:$GC$21, MATCH(AB$70, 'Fixtures, Predictions &amp; Results'!$B$7:$B$21, 0), MATCH(CONCATENATE($B33, " - ", AB$72), 'Fixtures, Predictions &amp; Results'!$L$35:$GC$35, 0)), ""))</f>
        <v/>
      </c>
      <c r="AC33" s="36" t="str">
        <f>IF($B33="", "", IFERROR(INDEX('Fixtures, Predictions &amp; Results'!$L$7:$GC$21, MATCH(AC$70, 'Fixtures, Predictions &amp; Results'!$B$7:$B$21, 0), MATCH(CONCATENATE($B33, " - ", AC$72), 'Fixtures, Predictions &amp; Results'!$L$35:$GC$35, 0)), ""))</f>
        <v/>
      </c>
      <c r="AD33" s="2"/>
      <c r="AE33" s="35" t="str">
        <f>IF($B33="", "", IFERROR(INDEX('Fixtures, Predictions &amp; Results'!$L$7:$GC$21, MATCH(AE$70, 'Fixtures, Predictions &amp; Results'!$B$7:$B$21, 0), MATCH(CONCATENATE($B33, " - ", AE$72), 'Fixtures, Predictions &amp; Results'!$L$35:$GC$35, 0)), ""))</f>
        <v/>
      </c>
      <c r="AF33" s="36" t="str">
        <f>IF($B33="", "", IFERROR(INDEX('Fixtures, Predictions &amp; Results'!$L$7:$GC$21, MATCH(AF$70, 'Fixtures, Predictions &amp; Results'!$B$7:$B$21, 0), MATCH(CONCATENATE($B33, " - ", AF$72), 'Fixtures, Predictions &amp; Results'!$L$35:$GC$35, 0)), ""))</f>
        <v/>
      </c>
      <c r="AG33" s="2"/>
      <c r="AH33" s="35" t="str">
        <f>IF($B33="", "", IFERROR(INDEX('Fixtures, Predictions &amp; Results'!$L$7:$GC$21, MATCH(AH$70, 'Fixtures, Predictions &amp; Results'!$B$7:$B$21, 0), MATCH(CONCATENATE($B33, " - ", AH$72), 'Fixtures, Predictions &amp; Results'!$L$35:$GC$35, 0)), ""))</f>
        <v/>
      </c>
      <c r="AI33" s="36" t="str">
        <f>IF($B33="", "", IFERROR(INDEX('Fixtures, Predictions &amp; Results'!$L$7:$GC$21, MATCH(AI$70, 'Fixtures, Predictions &amp; Results'!$B$7:$B$21, 0), MATCH(CONCATENATE($B33, " - ", AI$72), 'Fixtures, Predictions &amp; Results'!$L$35:$GC$35, 0)), ""))</f>
        <v/>
      </c>
      <c r="AJ33" s="2"/>
      <c r="AK33" s="35" t="str">
        <f>IF($B33="", "", IFERROR(INDEX('Fixtures, Predictions &amp; Results'!$L$7:$GC$21, MATCH(AK$70, 'Fixtures, Predictions &amp; Results'!$B$7:$B$21, 0), MATCH(CONCATENATE($B33, " - ", AK$72), 'Fixtures, Predictions &amp; Results'!$L$35:$GC$35, 0)), ""))</f>
        <v/>
      </c>
      <c r="AL33" s="36" t="str">
        <f>IF($B33="", "", IFERROR(INDEX('Fixtures, Predictions &amp; Results'!$L$7:$GC$21, MATCH(AL$70, 'Fixtures, Predictions &amp; Results'!$B$7:$B$21, 0), MATCH(CONCATENATE($B33, " - ", AL$72), 'Fixtures, Predictions &amp; Results'!$L$35:$GC$35, 0)), ""))</f>
        <v/>
      </c>
      <c r="AM33" s="2"/>
      <c r="AN33" s="35" t="str">
        <f>IF($B33="", "", IFERROR(INDEX('Fixtures, Predictions &amp; Results'!$L$7:$GC$21, MATCH(AN$70, 'Fixtures, Predictions &amp; Results'!$B$7:$B$21, 0), MATCH(CONCATENATE($B33, " - ", AN$72), 'Fixtures, Predictions &amp; Results'!$L$35:$GC$35, 0)), ""))</f>
        <v/>
      </c>
      <c r="AO33" s="36" t="str">
        <f>IF($B33="", "", IFERROR(INDEX('Fixtures, Predictions &amp; Results'!$L$7:$GC$21, MATCH(AO$70, 'Fixtures, Predictions &amp; Results'!$B$7:$B$21, 0), MATCH(CONCATENATE($B33, " - ", AO$72), 'Fixtures, Predictions &amp; Results'!$L$35:$GC$35, 0)), ""))</f>
        <v/>
      </c>
      <c r="AP33" s="2"/>
      <c r="AQ33" s="35" t="str">
        <f>IF($B33="", "", IFERROR(INDEX('Fixtures, Predictions &amp; Results'!$L$7:$GC$21, MATCH(AQ$70, 'Fixtures, Predictions &amp; Results'!$B$7:$B$21, 0), MATCH(CONCATENATE($B33, " - ", AQ$72), 'Fixtures, Predictions &amp; Results'!$L$35:$GC$35, 0)), ""))</f>
        <v/>
      </c>
      <c r="AR33" s="36" t="str">
        <f>IF($B33="", "", IFERROR(INDEX('Fixtures, Predictions &amp; Results'!$L$7:$GC$21, MATCH(AR$70, 'Fixtures, Predictions &amp; Results'!$B$7:$B$21, 0), MATCH(CONCATENATE($B33, " - ", AR$72), 'Fixtures, Predictions &amp; Results'!$L$35:$GC$35, 0)), ""))</f>
        <v/>
      </c>
      <c r="AS33" s="2"/>
      <c r="AT33" s="35" t="str">
        <f>IF($B33="", "", IFERROR(INDEX('Fixtures, Predictions &amp; Results'!$L$7:$GC$21, MATCH(AT$70, 'Fixtures, Predictions &amp; Results'!$B$7:$B$21, 0), MATCH(CONCATENATE($B33, " - ", AT$72), 'Fixtures, Predictions &amp; Results'!$L$35:$GC$35, 0)), ""))</f>
        <v/>
      </c>
      <c r="AU33" s="36" t="str">
        <f>IF($B33="", "", IFERROR(INDEX('Fixtures, Predictions &amp; Results'!$L$7:$GC$21, MATCH(AU$70, 'Fixtures, Predictions &amp; Results'!$B$7:$B$21, 0), MATCH(CONCATENATE($B33, " - ", AU$72), 'Fixtures, Predictions &amp; Results'!$L$35:$GC$35, 0)), ""))</f>
        <v/>
      </c>
      <c r="AV33" s="2"/>
      <c r="BA33" s="66" t="str">
        <f t="shared" si="36"/>
        <v/>
      </c>
      <c r="BB33" s="67" t="str">
        <f t="shared" si="37"/>
        <v/>
      </c>
      <c r="BD33" s="66" t="str">
        <f t="shared" si="38"/>
        <v/>
      </c>
      <c r="BE33" s="67" t="str">
        <f t="shared" si="39"/>
        <v/>
      </c>
      <c r="BG33" s="66" t="str">
        <f t="shared" si="40"/>
        <v/>
      </c>
      <c r="BH33" s="67" t="str">
        <f t="shared" si="41"/>
        <v/>
      </c>
      <c r="BJ33" s="66" t="str">
        <f t="shared" si="42"/>
        <v/>
      </c>
      <c r="BK33" s="67" t="str">
        <f t="shared" si="43"/>
        <v/>
      </c>
      <c r="BM33" s="66" t="str">
        <f t="shared" si="44"/>
        <v/>
      </c>
      <c r="BN33" s="67" t="str">
        <f t="shared" si="45"/>
        <v/>
      </c>
      <c r="BP33" s="66" t="str">
        <f t="shared" si="46"/>
        <v/>
      </c>
      <c r="BQ33" s="67" t="str">
        <f t="shared" si="47"/>
        <v/>
      </c>
      <c r="BS33" s="66" t="str">
        <f t="shared" si="48"/>
        <v/>
      </c>
      <c r="BT33" s="67" t="str">
        <f t="shared" si="49"/>
        <v/>
      </c>
      <c r="BV33" s="66" t="str">
        <f t="shared" si="50"/>
        <v/>
      </c>
      <c r="BW33" s="67" t="str">
        <f t="shared" si="51"/>
        <v/>
      </c>
      <c r="BY33" s="66" t="str">
        <f t="shared" si="52"/>
        <v/>
      </c>
      <c r="BZ33" s="67" t="str">
        <f t="shared" si="53"/>
        <v/>
      </c>
      <c r="CB33" s="66" t="str">
        <f t="shared" si="54"/>
        <v/>
      </c>
      <c r="CC33" s="67" t="str">
        <f t="shared" si="55"/>
        <v/>
      </c>
      <c r="CE33" s="66" t="str">
        <f t="shared" si="56"/>
        <v/>
      </c>
      <c r="CF33" s="67" t="str">
        <f t="shared" si="57"/>
        <v/>
      </c>
      <c r="CH33" s="66" t="str">
        <f t="shared" si="58"/>
        <v/>
      </c>
      <c r="CI33" s="67" t="str">
        <f t="shared" si="59"/>
        <v/>
      </c>
      <c r="CK33" s="66" t="str">
        <f t="shared" si="60"/>
        <v/>
      </c>
      <c r="CL33" s="67" t="str">
        <f t="shared" si="61"/>
        <v/>
      </c>
      <c r="CN33" s="66" t="str">
        <f t="shared" si="62"/>
        <v/>
      </c>
      <c r="CO33" s="67" t="str">
        <f t="shared" si="63"/>
        <v/>
      </c>
      <c r="CQ33" s="66" t="str">
        <f t="shared" si="64"/>
        <v/>
      </c>
      <c r="CR33" s="67" t="str">
        <f t="shared" si="65"/>
        <v/>
      </c>
      <c r="CT33" s="66" t="str">
        <f t="shared" si="102"/>
        <v/>
      </c>
      <c r="CU33" s="9" t="str">
        <f t="shared" si="102"/>
        <v/>
      </c>
      <c r="CV33" s="9" t="str">
        <f t="shared" si="102"/>
        <v/>
      </c>
      <c r="CW33" s="9" t="str">
        <f t="shared" si="102"/>
        <v/>
      </c>
      <c r="CX33" s="9" t="str">
        <f t="shared" si="102"/>
        <v/>
      </c>
      <c r="CY33" s="9" t="str">
        <f t="shared" si="102"/>
        <v/>
      </c>
      <c r="CZ33" s="9" t="str">
        <f t="shared" si="102"/>
        <v/>
      </c>
      <c r="DA33" s="9" t="str">
        <f t="shared" si="102"/>
        <v/>
      </c>
      <c r="DB33" s="9" t="str">
        <f t="shared" si="102"/>
        <v/>
      </c>
      <c r="DC33" s="9" t="str">
        <f t="shared" si="102"/>
        <v/>
      </c>
      <c r="DD33" s="9" t="str">
        <f t="shared" si="102"/>
        <v/>
      </c>
      <c r="DE33" s="9" t="str">
        <f t="shared" si="102"/>
        <v/>
      </c>
      <c r="DF33" s="9" t="str">
        <f t="shared" si="102"/>
        <v/>
      </c>
      <c r="DG33" s="9" t="str">
        <f t="shared" si="102"/>
        <v/>
      </c>
      <c r="DH33" s="67" t="str">
        <f t="shared" si="102"/>
        <v/>
      </c>
      <c r="DJ33" s="66" t="str">
        <f t="shared" si="86"/>
        <v/>
      </c>
      <c r="DK33" s="9" t="str">
        <f t="shared" si="88"/>
        <v/>
      </c>
      <c r="DL33" s="9" t="str">
        <f t="shared" si="89"/>
        <v/>
      </c>
      <c r="DM33" s="9" t="str">
        <f t="shared" si="90"/>
        <v/>
      </c>
      <c r="DN33" s="9" t="str">
        <f t="shared" si="91"/>
        <v/>
      </c>
      <c r="DO33" s="9" t="str">
        <f t="shared" si="92"/>
        <v/>
      </c>
      <c r="DP33" s="9" t="str">
        <f t="shared" si="93"/>
        <v/>
      </c>
      <c r="DQ33" s="9" t="str">
        <f t="shared" si="94"/>
        <v/>
      </c>
      <c r="DR33" s="9" t="str">
        <f t="shared" si="95"/>
        <v/>
      </c>
      <c r="DS33" s="9" t="str">
        <f t="shared" si="96"/>
        <v/>
      </c>
      <c r="DT33" s="9" t="str">
        <f t="shared" si="97"/>
        <v/>
      </c>
      <c r="DU33" s="9" t="str">
        <f t="shared" si="98"/>
        <v/>
      </c>
      <c r="DV33" s="9" t="str">
        <f t="shared" si="99"/>
        <v/>
      </c>
      <c r="DW33" s="9" t="str">
        <f t="shared" si="100"/>
        <v/>
      </c>
      <c r="DX33" s="67" t="str">
        <f t="shared" si="101"/>
        <v/>
      </c>
      <c r="DZ33" s="66" t="str">
        <f t="shared" si="66"/>
        <v/>
      </c>
      <c r="EA33" s="9" t="str">
        <f t="shared" si="21"/>
        <v/>
      </c>
      <c r="EB33" s="9" t="str">
        <f t="shared" si="22"/>
        <v/>
      </c>
      <c r="EC33" s="9" t="str">
        <f t="shared" si="23"/>
        <v/>
      </c>
      <c r="ED33" s="9" t="str">
        <f t="shared" si="24"/>
        <v/>
      </c>
      <c r="EE33" s="9" t="str">
        <f t="shared" si="25"/>
        <v/>
      </c>
      <c r="EF33" s="9" t="str">
        <f t="shared" si="26"/>
        <v/>
      </c>
      <c r="EG33" s="9" t="str">
        <f t="shared" si="27"/>
        <v/>
      </c>
      <c r="EH33" s="9" t="str">
        <f t="shared" si="28"/>
        <v/>
      </c>
      <c r="EI33" s="9" t="str">
        <f t="shared" si="29"/>
        <v/>
      </c>
      <c r="EJ33" s="9" t="str">
        <f t="shared" si="30"/>
        <v/>
      </c>
      <c r="EK33" s="9" t="str">
        <f t="shared" si="31"/>
        <v/>
      </c>
      <c r="EL33" s="9" t="str">
        <f t="shared" si="32"/>
        <v/>
      </c>
      <c r="EM33" s="9" t="str">
        <f t="shared" si="33"/>
        <v/>
      </c>
      <c r="EN33" s="67" t="str">
        <f t="shared" si="34"/>
        <v/>
      </c>
      <c r="EP33" s="66" t="str">
        <f>IF(DJ33="", "", IF(DZ33=DZ$3, 'Intro &amp; Setup'!$H$26, 0)+IF(DZ33=0, 'Intro &amp; Setup'!$H$27, 0))</f>
        <v/>
      </c>
      <c r="EQ33" s="9" t="str">
        <f>IF(DK33="", "", IF(EA33=EA$3, 'Intro &amp; Setup'!$H$26, 0)+IF(EA33=0, 'Intro &amp; Setup'!$H$27, 0))</f>
        <v/>
      </c>
      <c r="ER33" s="9" t="str">
        <f>IF(DL33="", "", IF(EB33=EB$3, 'Intro &amp; Setup'!$H$26, 0)+IF(EB33=0, 'Intro &amp; Setup'!$H$27, 0))</f>
        <v/>
      </c>
      <c r="ES33" s="9" t="str">
        <f>IF(DM33="", "", IF(EC33=EC$3, 'Intro &amp; Setup'!$H$26, 0)+IF(EC33=0, 'Intro &amp; Setup'!$H$27, 0))</f>
        <v/>
      </c>
      <c r="ET33" s="9" t="str">
        <f>IF(DN33="", "", IF(ED33=ED$3, 'Intro &amp; Setup'!$H$26, 0)+IF(ED33=0, 'Intro &amp; Setup'!$H$27, 0))</f>
        <v/>
      </c>
      <c r="EU33" s="9" t="str">
        <f>IF(DO33="", "", IF(EE33=EE$3, 'Intro &amp; Setup'!$H$26, 0)+IF(EE33=0, 'Intro &amp; Setup'!$H$27, 0))</f>
        <v/>
      </c>
      <c r="EV33" s="9" t="str">
        <f>IF(DP33="", "", IF(EF33=EF$3, 'Intro &amp; Setup'!$H$26, 0)+IF(EF33=0, 'Intro &amp; Setup'!$H$27, 0))</f>
        <v/>
      </c>
      <c r="EW33" s="9" t="str">
        <f>IF(DQ33="", "", IF(EG33=EG$3, 'Intro &amp; Setup'!$H$26, 0)+IF(EG33=0, 'Intro &amp; Setup'!$H$27, 0))</f>
        <v/>
      </c>
      <c r="EX33" s="9" t="str">
        <f>IF(DR33="", "", IF(EH33=EH$3, 'Intro &amp; Setup'!$H$26, 0)+IF(EH33=0, 'Intro &amp; Setup'!$H$27, 0))</f>
        <v/>
      </c>
      <c r="EY33" s="9" t="str">
        <f>IF(DS33="", "", IF(EI33=EI$3, 'Intro &amp; Setup'!$H$26, 0)+IF(EI33=0, 'Intro &amp; Setup'!$H$27, 0))</f>
        <v/>
      </c>
      <c r="EZ33" s="9" t="str">
        <f>IF(DT33="", "", IF(EJ33=EJ$3, 'Intro &amp; Setup'!$H$26, 0)+IF(EJ33=0, 'Intro &amp; Setup'!$H$27, 0))</f>
        <v/>
      </c>
      <c r="FA33" s="9" t="str">
        <f>IF(DU33="", "", IF(EK33=EK$3, 'Intro &amp; Setup'!$H$26, 0)+IF(EK33=0, 'Intro &amp; Setup'!$H$27, 0))</f>
        <v/>
      </c>
      <c r="FB33" s="9" t="str">
        <f>IF(DV33="", "", IF(EL33=EL$3, 'Intro &amp; Setup'!$H$26, 0)+IF(EL33=0, 'Intro &amp; Setup'!$H$27, 0))</f>
        <v/>
      </c>
      <c r="FC33" s="9" t="str">
        <f>IF(DW33="", "", IF(EM33=EM$3, 'Intro &amp; Setup'!$H$26, 0)+IF(EM33=0, 'Intro &amp; Setup'!$H$27, 0))</f>
        <v/>
      </c>
      <c r="FD33" s="67" t="str">
        <f>IF(DX33="", "", IF(EN33=EN$3, 'Intro &amp; Setup'!$H$26, 0)+IF(EN33=0, 'Intro &amp; Setup'!$H$27, 0))</f>
        <v/>
      </c>
      <c r="FF33" s="66" t="str">
        <f>IF(CT33="", "", IF(AND(CT33=$CR$5, CT33=CT$5), 'Intro &amp; Setup'!$H$29+'Intro &amp; Setup'!$H$30, IF(CT33=CT$5, 'Intro &amp; Setup'!$H$29, "")))</f>
        <v/>
      </c>
      <c r="FG33" s="9" t="str">
        <f>IF(CU33="", "", IF(AND(CU33=$CR$5, CU33=CU$5), 'Intro &amp; Setup'!$H$29+'Intro &amp; Setup'!$H$30, IF(CU33=CU$5, 'Intro &amp; Setup'!$H$29, "")))</f>
        <v/>
      </c>
      <c r="FH33" s="9" t="str">
        <f>IF(CV33="", "", IF(AND(CV33=$CR$5, CV33=CV$5), 'Intro &amp; Setup'!$H$29+'Intro &amp; Setup'!$H$30, IF(CV33=CV$5, 'Intro &amp; Setup'!$H$29, "")))</f>
        <v/>
      </c>
      <c r="FI33" s="9" t="str">
        <f>IF(CW33="", "", IF(AND(CW33=$CR$5, CW33=CW$5), 'Intro &amp; Setup'!$H$29+'Intro &amp; Setup'!$H$30, IF(CW33=CW$5, 'Intro &amp; Setup'!$H$29, "")))</f>
        <v/>
      </c>
      <c r="FJ33" s="9" t="str">
        <f>IF(CX33="", "", IF(AND(CX33=$CR$5, CX33=CX$5), 'Intro &amp; Setup'!$H$29+'Intro &amp; Setup'!$H$30, IF(CX33=CX$5, 'Intro &amp; Setup'!$H$29, "")))</f>
        <v/>
      </c>
      <c r="FK33" s="9" t="str">
        <f>IF(CY33="", "", IF(AND(CY33=$CR$5, CY33=CY$5), 'Intro &amp; Setup'!$H$29+'Intro &amp; Setup'!$H$30, IF(CY33=CY$5, 'Intro &amp; Setup'!$H$29, "")))</f>
        <v/>
      </c>
      <c r="FL33" s="9" t="str">
        <f>IF(CZ33="", "", IF(AND(CZ33=$CR$5, CZ33=CZ$5), 'Intro &amp; Setup'!$H$29+'Intro &amp; Setup'!$H$30, IF(CZ33=CZ$5, 'Intro &amp; Setup'!$H$29, "")))</f>
        <v/>
      </c>
      <c r="FM33" s="9" t="str">
        <f>IF(DA33="", "", IF(AND(DA33=$CR$5, DA33=DA$5), 'Intro &amp; Setup'!$H$29+'Intro &amp; Setup'!$H$30, IF(DA33=DA$5, 'Intro &amp; Setup'!$H$29, "")))</f>
        <v/>
      </c>
      <c r="FN33" s="9" t="str">
        <f>IF(DB33="", "", IF(AND(DB33=$CR$5, DB33=DB$5), 'Intro &amp; Setup'!$H$29+'Intro &amp; Setup'!$H$30, IF(DB33=DB$5, 'Intro &amp; Setup'!$H$29, "")))</f>
        <v/>
      </c>
      <c r="FO33" s="9" t="str">
        <f>IF(DC33="", "", IF(AND(DC33=$CR$5, DC33=DC$5), 'Intro &amp; Setup'!$H$29+'Intro &amp; Setup'!$H$30, IF(DC33=DC$5, 'Intro &amp; Setup'!$H$29, "")))</f>
        <v/>
      </c>
      <c r="FP33" s="9" t="str">
        <f>IF(DD33="", "", IF(AND(DD33=$CR$5, DD33=DD$5), 'Intro &amp; Setup'!$H$29+'Intro &amp; Setup'!$H$30, IF(DD33=DD$5, 'Intro &amp; Setup'!$H$29, "")))</f>
        <v/>
      </c>
      <c r="FQ33" s="9" t="str">
        <f>IF(DE33="", "", IF(AND(DE33=$CR$5, DE33=DE$5), 'Intro &amp; Setup'!$H$29+'Intro &amp; Setup'!$H$30, IF(DE33=DE$5, 'Intro &amp; Setup'!$H$29, "")))</f>
        <v/>
      </c>
      <c r="FR33" s="9" t="str">
        <f>IF(DF33="", "", IF(AND(DF33=$CR$5, DF33=DF$5), 'Intro &amp; Setup'!$H$29+'Intro &amp; Setup'!$H$30, IF(DF33=DF$5, 'Intro &amp; Setup'!$H$29, "")))</f>
        <v/>
      </c>
      <c r="FS33" s="9" t="str">
        <f>IF(DG33="", "", IF(AND(DG33=$CR$5, DG33=DG$5), 'Intro &amp; Setup'!$H$29+'Intro &amp; Setup'!$H$30, IF(DG33=DG$5, 'Intro &amp; Setup'!$H$29, "")))</f>
        <v/>
      </c>
      <c r="FT33" s="67" t="str">
        <f>IF(DH33="", "", IF(AND(DH33=$CR$5, DH33=DH$5), 'Intro &amp; Setup'!$H$29+'Intro &amp; Setup'!$H$30, IF(DH33=DH$5, 'Intro &amp; Setup'!$H$29, "")))</f>
        <v/>
      </c>
      <c r="FV33" s="68" t="str">
        <f t="shared" si="67"/>
        <v/>
      </c>
      <c r="FW33" s="1" t="str">
        <f t="shared" si="68"/>
        <v/>
      </c>
      <c r="FX33" s="1" t="str">
        <f t="shared" si="69"/>
        <v/>
      </c>
      <c r="FY33" s="1" t="str">
        <f t="shared" si="70"/>
        <v/>
      </c>
      <c r="FZ33" s="69" t="str">
        <f t="shared" si="71"/>
        <v/>
      </c>
      <c r="GB33" s="68" t="str">
        <f>IF(COUNTIF($DJ33:$DL33, "")&gt;0, "", IF($B33="", "", IF(FV33=FV$3, 'Intro &amp; Setup'!$H$32, 0)))</f>
        <v/>
      </c>
      <c r="GC33" s="1" t="str">
        <f>IF(COUNTIF($DM33:$DO33, "")&gt;0, "", IF($B33="", "", IF(FW33=FW$3, 'Intro &amp; Setup'!$H$32, 0)))</f>
        <v/>
      </c>
      <c r="GD33" s="1" t="str">
        <f>IF(COUNTIF($DP33:$DR33, "")&gt;0, "", IF($B33="", "", IF(FX33=FX$3, 'Intro &amp; Setup'!$H$32, 0)))</f>
        <v/>
      </c>
      <c r="GE33" s="1" t="str">
        <f>IF(COUNTIF($DS33:$DU33, "")&gt;0, "", IF($B33="", "", IF(FY33=FY$3, 'Intro &amp; Setup'!$H$32, 0)))</f>
        <v/>
      </c>
      <c r="GF33" s="69" t="str">
        <f>IF(COUNTIF($DV33:$DX33, "")&gt;0, "", IF($B33="", "", IF(FZ33=FZ$3, 'Intro &amp; Setup'!$H$32, 0)))</f>
        <v/>
      </c>
      <c r="GH33" s="66" t="str">
        <f t="shared" si="72"/>
        <v/>
      </c>
      <c r="GI33" s="9" t="str">
        <f t="shared" si="73"/>
        <v/>
      </c>
      <c r="GJ33" s="9" t="str">
        <f t="shared" si="74"/>
        <v/>
      </c>
      <c r="GK33" s="67" t="str">
        <f t="shared" si="75"/>
        <v/>
      </c>
      <c r="GM33" s="6" t="str">
        <f t="shared" si="35"/>
        <v/>
      </c>
      <c r="GO33" s="6" t="str">
        <f>IF($GM33="", "", COUNTIF($GM$8:$GM$65, "&lt;"&amp;$GM33)+1+COUNTIF($GM$8:$GM33, $GM33)-1)</f>
        <v/>
      </c>
      <c r="GQ33" s="6" t="str">
        <f t="shared" si="76"/>
        <v/>
      </c>
      <c r="GR33" s="6" t="str">
        <f>IF(GQ33="", "", COUNTIF(GQ$8:GQ$65, "&lt;"&amp;GQ33)+1+COUNTIF(GQ$8:GQ33, GQ33)-1)</f>
        <v/>
      </c>
      <c r="GS33" s="6"/>
      <c r="GU33" s="6" t="str">
        <f t="shared" si="77"/>
        <v/>
      </c>
      <c r="GV33" s="6" t="str">
        <f>IF(GU33="", "", COUNTIF(GU$8:GU$65, "&lt;"&amp;GU33)+1+COUNTIF(GU$8:GU33, GU33)-1)</f>
        <v/>
      </c>
      <c r="GY33" s="6" t="str">
        <f t="shared" si="78"/>
        <v/>
      </c>
      <c r="GZ33" s="6" t="str">
        <f>IF(GY33="", "", COUNTIF(GY$8:GY$65, "&lt;"&amp;GY33)+1+COUNTIF(GY$8:GY33, GY33)-1)</f>
        <v/>
      </c>
      <c r="HA33" s="6"/>
      <c r="HC33" s="6" t="str">
        <f t="shared" si="79"/>
        <v/>
      </c>
      <c r="HD33" s="6" t="str">
        <f>IF(HC33="", "", COUNTIF(HC$8:HC$65, "&lt;"&amp;HC33)+1+COUNTIF(HC$8:HC33, HC33)-1)</f>
        <v/>
      </c>
      <c r="HG33" s="6" t="str">
        <f t="shared" si="80"/>
        <v/>
      </c>
      <c r="HH33" s="6" t="str">
        <f>IF(HG33="", "", COUNTIF(HG$8:HG$65, "&lt;"&amp;HG33)+1+COUNTIF(HG$8:HG33, HG33)-1)</f>
        <v/>
      </c>
      <c r="HI33" s="6"/>
      <c r="HK33" s="6" t="str">
        <f t="shared" si="81"/>
        <v/>
      </c>
      <c r="HL33" s="6" t="str">
        <f>IF(HK33="", "", COUNTIF(HK$8:HK$65, "&lt;"&amp;HK33)+1+COUNTIF(HK$8:HK33, HK33)-1)</f>
        <v/>
      </c>
      <c r="HO33" s="6" t="str">
        <f t="shared" si="82"/>
        <v/>
      </c>
      <c r="HP33" s="6" t="str">
        <f>IF(HO33="", "", COUNTIF(HO$8:HO$65, "&lt;"&amp;HO33)+1+COUNTIF(HO$8:HO33, HO33)-1)</f>
        <v/>
      </c>
      <c r="HQ33" s="6"/>
      <c r="HS33" s="6" t="str">
        <f t="shared" si="83"/>
        <v/>
      </c>
      <c r="HT33" s="6" t="str">
        <f>IF(HS33="", "", COUNTIF(HS$8:HS$65, "&lt;"&amp;HS33)+1+COUNTIF(HS$8:HS33, HS33)-1)</f>
        <v/>
      </c>
      <c r="HW33" s="6" t="str">
        <f t="shared" si="84"/>
        <v/>
      </c>
      <c r="HX33" s="6" t="str">
        <f>IF(HW33="", "", COUNTIF(HW$8:HW$65, "&lt;"&amp;HW33)+1+COUNTIF(HW$8:HW33, HW33)-1)</f>
        <v/>
      </c>
      <c r="HY33" s="6"/>
      <c r="IA33" s="6" t="str">
        <f t="shared" si="85"/>
        <v/>
      </c>
      <c r="IB33" s="6" t="str">
        <f>IF(IA33="", "", COUNTIF(IA$8:IA$65, "&lt;"&amp;IA33)+1+COUNTIF(IA$8:IA33, IA33)-1)</f>
        <v/>
      </c>
    </row>
    <row r="34" spans="1:236" x14ac:dyDescent="0.25">
      <c r="A34" s="2"/>
      <c r="B34" s="19" t="str">
        <f>IF('Intro &amp; Setup'!$BV28="", "", 'Intro &amp; Setup'!$BV28)</f>
        <v/>
      </c>
      <c r="C34" s="2"/>
      <c r="D34" s="35" t="str">
        <f>IF($B34="", "", IFERROR(INDEX('Fixtures, Predictions &amp; Results'!$L$7:$GC$21, MATCH(D$70, 'Fixtures, Predictions &amp; Results'!$B$7:$B$21, 0), MATCH(CONCATENATE($B34, " - ", D$72), 'Fixtures, Predictions &amp; Results'!$L$35:$GC$35, 0)), ""))</f>
        <v/>
      </c>
      <c r="E34" s="36" t="str">
        <f>IF($B34="", "", IFERROR(INDEX('Fixtures, Predictions &amp; Results'!$L$7:$GC$21, MATCH(E$70, 'Fixtures, Predictions &amp; Results'!$B$7:$B$21, 0), MATCH(CONCATENATE($B34, " - ", E$72), 'Fixtures, Predictions &amp; Results'!$L$35:$GC$35, 0)), ""))</f>
        <v/>
      </c>
      <c r="F34" s="2"/>
      <c r="G34" s="35" t="str">
        <f>IF($B34="", "", IFERROR(INDEX('Fixtures, Predictions &amp; Results'!$L$7:$GC$21, MATCH(G$70, 'Fixtures, Predictions &amp; Results'!$B$7:$B$21, 0), MATCH(CONCATENATE($B34, " - ", G$72), 'Fixtures, Predictions &amp; Results'!$L$35:$GC$35, 0)), ""))</f>
        <v/>
      </c>
      <c r="H34" s="36" t="str">
        <f>IF($B34="", "", IFERROR(INDEX('Fixtures, Predictions &amp; Results'!$L$7:$GC$21, MATCH(H$70, 'Fixtures, Predictions &amp; Results'!$B$7:$B$21, 0), MATCH(CONCATENATE($B34, " - ", H$72), 'Fixtures, Predictions &amp; Results'!$L$35:$GC$35, 0)), ""))</f>
        <v/>
      </c>
      <c r="I34" s="2"/>
      <c r="J34" s="35" t="str">
        <f>IF($B34="", "", IFERROR(INDEX('Fixtures, Predictions &amp; Results'!$L$7:$GC$21, MATCH(J$70, 'Fixtures, Predictions &amp; Results'!$B$7:$B$21, 0), MATCH(CONCATENATE($B34, " - ", J$72), 'Fixtures, Predictions &amp; Results'!$L$35:$GC$35, 0)), ""))</f>
        <v/>
      </c>
      <c r="K34" s="36" t="str">
        <f>IF($B34="", "", IFERROR(INDEX('Fixtures, Predictions &amp; Results'!$L$7:$GC$21, MATCH(K$70, 'Fixtures, Predictions &amp; Results'!$B$7:$B$21, 0), MATCH(CONCATENATE($B34, " - ", K$72), 'Fixtures, Predictions &amp; Results'!$L$35:$GC$35, 0)), ""))</f>
        <v/>
      </c>
      <c r="L34" s="2"/>
      <c r="M34" s="35" t="str">
        <f>IF($B34="", "", IFERROR(INDEX('Fixtures, Predictions &amp; Results'!$L$7:$GC$21, MATCH(M$70, 'Fixtures, Predictions &amp; Results'!$B$7:$B$21, 0), MATCH(CONCATENATE($B34, " - ", M$72), 'Fixtures, Predictions &amp; Results'!$L$35:$GC$35, 0)), ""))</f>
        <v/>
      </c>
      <c r="N34" s="36" t="str">
        <f>IF($B34="", "", IFERROR(INDEX('Fixtures, Predictions &amp; Results'!$L$7:$GC$21, MATCH(N$70, 'Fixtures, Predictions &amp; Results'!$B$7:$B$21, 0), MATCH(CONCATENATE($B34, " - ", N$72), 'Fixtures, Predictions &amp; Results'!$L$35:$GC$35, 0)), ""))</f>
        <v/>
      </c>
      <c r="O34" s="2"/>
      <c r="P34" s="35" t="str">
        <f>IF($B34="", "", IFERROR(INDEX('Fixtures, Predictions &amp; Results'!$L$7:$GC$21, MATCH(P$70, 'Fixtures, Predictions &amp; Results'!$B$7:$B$21, 0), MATCH(CONCATENATE($B34, " - ", P$72), 'Fixtures, Predictions &amp; Results'!$L$35:$GC$35, 0)), ""))</f>
        <v/>
      </c>
      <c r="Q34" s="36" t="str">
        <f>IF($B34="", "", IFERROR(INDEX('Fixtures, Predictions &amp; Results'!$L$7:$GC$21, MATCH(Q$70, 'Fixtures, Predictions &amp; Results'!$B$7:$B$21, 0), MATCH(CONCATENATE($B34, " - ", Q$72), 'Fixtures, Predictions &amp; Results'!$L$35:$GC$35, 0)), ""))</f>
        <v/>
      </c>
      <c r="R34" s="2"/>
      <c r="S34" s="35" t="str">
        <f>IF($B34="", "", IFERROR(INDEX('Fixtures, Predictions &amp; Results'!$L$7:$GC$21, MATCH(S$70, 'Fixtures, Predictions &amp; Results'!$B$7:$B$21, 0), MATCH(CONCATENATE($B34, " - ", S$72), 'Fixtures, Predictions &amp; Results'!$L$35:$GC$35, 0)), ""))</f>
        <v/>
      </c>
      <c r="T34" s="36" t="str">
        <f>IF($B34="", "", IFERROR(INDEX('Fixtures, Predictions &amp; Results'!$L$7:$GC$21, MATCH(T$70, 'Fixtures, Predictions &amp; Results'!$B$7:$B$21, 0), MATCH(CONCATENATE($B34, " - ", T$72), 'Fixtures, Predictions &amp; Results'!$L$35:$GC$35, 0)), ""))</f>
        <v/>
      </c>
      <c r="U34" s="2"/>
      <c r="V34" s="35" t="str">
        <f>IF($B34="", "", IFERROR(INDEX('Fixtures, Predictions &amp; Results'!$L$7:$GC$21, MATCH(V$70, 'Fixtures, Predictions &amp; Results'!$B$7:$B$21, 0), MATCH(CONCATENATE($B34, " - ", V$72), 'Fixtures, Predictions &amp; Results'!$L$35:$GC$35, 0)), ""))</f>
        <v/>
      </c>
      <c r="W34" s="36" t="str">
        <f>IF($B34="", "", IFERROR(INDEX('Fixtures, Predictions &amp; Results'!$L$7:$GC$21, MATCH(W$70, 'Fixtures, Predictions &amp; Results'!$B$7:$B$21, 0), MATCH(CONCATENATE($B34, " - ", W$72), 'Fixtures, Predictions &amp; Results'!$L$35:$GC$35, 0)), ""))</f>
        <v/>
      </c>
      <c r="X34" s="2"/>
      <c r="Y34" s="35" t="str">
        <f>IF($B34="", "", IFERROR(INDEX('Fixtures, Predictions &amp; Results'!$L$7:$GC$21, MATCH(Y$70, 'Fixtures, Predictions &amp; Results'!$B$7:$B$21, 0), MATCH(CONCATENATE($B34, " - ", Y$72), 'Fixtures, Predictions &amp; Results'!$L$35:$GC$35, 0)), ""))</f>
        <v/>
      </c>
      <c r="Z34" s="36" t="str">
        <f>IF($B34="", "", IFERROR(INDEX('Fixtures, Predictions &amp; Results'!$L$7:$GC$21, MATCH(Z$70, 'Fixtures, Predictions &amp; Results'!$B$7:$B$21, 0), MATCH(CONCATENATE($B34, " - ", Z$72), 'Fixtures, Predictions &amp; Results'!$L$35:$GC$35, 0)), ""))</f>
        <v/>
      </c>
      <c r="AA34" s="2"/>
      <c r="AB34" s="35" t="str">
        <f>IF($B34="", "", IFERROR(INDEX('Fixtures, Predictions &amp; Results'!$L$7:$GC$21, MATCH(AB$70, 'Fixtures, Predictions &amp; Results'!$B$7:$B$21, 0), MATCH(CONCATENATE($B34, " - ", AB$72), 'Fixtures, Predictions &amp; Results'!$L$35:$GC$35, 0)), ""))</f>
        <v/>
      </c>
      <c r="AC34" s="36" t="str">
        <f>IF($B34="", "", IFERROR(INDEX('Fixtures, Predictions &amp; Results'!$L$7:$GC$21, MATCH(AC$70, 'Fixtures, Predictions &amp; Results'!$B$7:$B$21, 0), MATCH(CONCATENATE($B34, " - ", AC$72), 'Fixtures, Predictions &amp; Results'!$L$35:$GC$35, 0)), ""))</f>
        <v/>
      </c>
      <c r="AD34" s="2"/>
      <c r="AE34" s="35" t="str">
        <f>IF($B34="", "", IFERROR(INDEX('Fixtures, Predictions &amp; Results'!$L$7:$GC$21, MATCH(AE$70, 'Fixtures, Predictions &amp; Results'!$B$7:$B$21, 0), MATCH(CONCATENATE($B34, " - ", AE$72), 'Fixtures, Predictions &amp; Results'!$L$35:$GC$35, 0)), ""))</f>
        <v/>
      </c>
      <c r="AF34" s="36" t="str">
        <f>IF($B34="", "", IFERROR(INDEX('Fixtures, Predictions &amp; Results'!$L$7:$GC$21, MATCH(AF$70, 'Fixtures, Predictions &amp; Results'!$B$7:$B$21, 0), MATCH(CONCATENATE($B34, " - ", AF$72), 'Fixtures, Predictions &amp; Results'!$L$35:$GC$35, 0)), ""))</f>
        <v/>
      </c>
      <c r="AG34" s="2"/>
      <c r="AH34" s="35" t="str">
        <f>IF($B34="", "", IFERROR(INDEX('Fixtures, Predictions &amp; Results'!$L$7:$GC$21, MATCH(AH$70, 'Fixtures, Predictions &amp; Results'!$B$7:$B$21, 0), MATCH(CONCATENATE($B34, " - ", AH$72), 'Fixtures, Predictions &amp; Results'!$L$35:$GC$35, 0)), ""))</f>
        <v/>
      </c>
      <c r="AI34" s="36" t="str">
        <f>IF($B34="", "", IFERROR(INDEX('Fixtures, Predictions &amp; Results'!$L$7:$GC$21, MATCH(AI$70, 'Fixtures, Predictions &amp; Results'!$B$7:$B$21, 0), MATCH(CONCATENATE($B34, " - ", AI$72), 'Fixtures, Predictions &amp; Results'!$L$35:$GC$35, 0)), ""))</f>
        <v/>
      </c>
      <c r="AJ34" s="2"/>
      <c r="AK34" s="35" t="str">
        <f>IF($B34="", "", IFERROR(INDEX('Fixtures, Predictions &amp; Results'!$L$7:$GC$21, MATCH(AK$70, 'Fixtures, Predictions &amp; Results'!$B$7:$B$21, 0), MATCH(CONCATENATE($B34, " - ", AK$72), 'Fixtures, Predictions &amp; Results'!$L$35:$GC$35, 0)), ""))</f>
        <v/>
      </c>
      <c r="AL34" s="36" t="str">
        <f>IF($B34="", "", IFERROR(INDEX('Fixtures, Predictions &amp; Results'!$L$7:$GC$21, MATCH(AL$70, 'Fixtures, Predictions &amp; Results'!$B$7:$B$21, 0), MATCH(CONCATENATE($B34, " - ", AL$72), 'Fixtures, Predictions &amp; Results'!$L$35:$GC$35, 0)), ""))</f>
        <v/>
      </c>
      <c r="AM34" s="2"/>
      <c r="AN34" s="35" t="str">
        <f>IF($B34="", "", IFERROR(INDEX('Fixtures, Predictions &amp; Results'!$L$7:$GC$21, MATCH(AN$70, 'Fixtures, Predictions &amp; Results'!$B$7:$B$21, 0), MATCH(CONCATENATE($B34, " - ", AN$72), 'Fixtures, Predictions &amp; Results'!$L$35:$GC$35, 0)), ""))</f>
        <v/>
      </c>
      <c r="AO34" s="36" t="str">
        <f>IF($B34="", "", IFERROR(INDEX('Fixtures, Predictions &amp; Results'!$L$7:$GC$21, MATCH(AO$70, 'Fixtures, Predictions &amp; Results'!$B$7:$B$21, 0), MATCH(CONCATENATE($B34, " - ", AO$72), 'Fixtures, Predictions &amp; Results'!$L$35:$GC$35, 0)), ""))</f>
        <v/>
      </c>
      <c r="AP34" s="2"/>
      <c r="AQ34" s="35" t="str">
        <f>IF($B34="", "", IFERROR(INDEX('Fixtures, Predictions &amp; Results'!$L$7:$GC$21, MATCH(AQ$70, 'Fixtures, Predictions &amp; Results'!$B$7:$B$21, 0), MATCH(CONCATENATE($B34, " - ", AQ$72), 'Fixtures, Predictions &amp; Results'!$L$35:$GC$35, 0)), ""))</f>
        <v/>
      </c>
      <c r="AR34" s="36" t="str">
        <f>IF($B34="", "", IFERROR(INDEX('Fixtures, Predictions &amp; Results'!$L$7:$GC$21, MATCH(AR$70, 'Fixtures, Predictions &amp; Results'!$B$7:$B$21, 0), MATCH(CONCATENATE($B34, " - ", AR$72), 'Fixtures, Predictions &amp; Results'!$L$35:$GC$35, 0)), ""))</f>
        <v/>
      </c>
      <c r="AS34" s="2"/>
      <c r="AT34" s="35" t="str">
        <f>IF($B34="", "", IFERROR(INDEX('Fixtures, Predictions &amp; Results'!$L$7:$GC$21, MATCH(AT$70, 'Fixtures, Predictions &amp; Results'!$B$7:$B$21, 0), MATCH(CONCATENATE($B34, " - ", AT$72), 'Fixtures, Predictions &amp; Results'!$L$35:$GC$35, 0)), ""))</f>
        <v/>
      </c>
      <c r="AU34" s="36" t="str">
        <f>IF($B34="", "", IFERROR(INDEX('Fixtures, Predictions &amp; Results'!$L$7:$GC$21, MATCH(AU$70, 'Fixtures, Predictions &amp; Results'!$B$7:$B$21, 0), MATCH(CONCATENATE($B34, " - ", AU$72), 'Fixtures, Predictions &amp; Results'!$L$35:$GC$35, 0)), ""))</f>
        <v/>
      </c>
      <c r="AV34" s="2"/>
      <c r="BA34" s="66" t="str">
        <f t="shared" si="36"/>
        <v/>
      </c>
      <c r="BB34" s="67" t="str">
        <f t="shared" si="37"/>
        <v/>
      </c>
      <c r="BD34" s="66" t="str">
        <f t="shared" si="38"/>
        <v/>
      </c>
      <c r="BE34" s="67" t="str">
        <f t="shared" si="39"/>
        <v/>
      </c>
      <c r="BG34" s="66" t="str">
        <f t="shared" si="40"/>
        <v/>
      </c>
      <c r="BH34" s="67" t="str">
        <f t="shared" si="41"/>
        <v/>
      </c>
      <c r="BJ34" s="66" t="str">
        <f t="shared" si="42"/>
        <v/>
      </c>
      <c r="BK34" s="67" t="str">
        <f t="shared" si="43"/>
        <v/>
      </c>
      <c r="BM34" s="66" t="str">
        <f t="shared" si="44"/>
        <v/>
      </c>
      <c r="BN34" s="67" t="str">
        <f t="shared" si="45"/>
        <v/>
      </c>
      <c r="BP34" s="66" t="str">
        <f t="shared" si="46"/>
        <v/>
      </c>
      <c r="BQ34" s="67" t="str">
        <f t="shared" si="47"/>
        <v/>
      </c>
      <c r="BS34" s="66" t="str">
        <f t="shared" si="48"/>
        <v/>
      </c>
      <c r="BT34" s="67" t="str">
        <f t="shared" si="49"/>
        <v/>
      </c>
      <c r="BV34" s="66" t="str">
        <f t="shared" si="50"/>
        <v/>
      </c>
      <c r="BW34" s="67" t="str">
        <f t="shared" si="51"/>
        <v/>
      </c>
      <c r="BY34" s="66" t="str">
        <f t="shared" si="52"/>
        <v/>
      </c>
      <c r="BZ34" s="67" t="str">
        <f t="shared" si="53"/>
        <v/>
      </c>
      <c r="CB34" s="66" t="str">
        <f t="shared" si="54"/>
        <v/>
      </c>
      <c r="CC34" s="67" t="str">
        <f t="shared" si="55"/>
        <v/>
      </c>
      <c r="CE34" s="66" t="str">
        <f t="shared" si="56"/>
        <v/>
      </c>
      <c r="CF34" s="67" t="str">
        <f t="shared" si="57"/>
        <v/>
      </c>
      <c r="CH34" s="66" t="str">
        <f t="shared" si="58"/>
        <v/>
      </c>
      <c r="CI34" s="67" t="str">
        <f t="shared" si="59"/>
        <v/>
      </c>
      <c r="CK34" s="66" t="str">
        <f t="shared" si="60"/>
        <v/>
      </c>
      <c r="CL34" s="67" t="str">
        <f t="shared" si="61"/>
        <v/>
      </c>
      <c r="CN34" s="66" t="str">
        <f t="shared" si="62"/>
        <v/>
      </c>
      <c r="CO34" s="67" t="str">
        <f t="shared" si="63"/>
        <v/>
      </c>
      <c r="CQ34" s="66" t="str">
        <f t="shared" si="64"/>
        <v/>
      </c>
      <c r="CR34" s="67" t="str">
        <f t="shared" si="65"/>
        <v/>
      </c>
      <c r="CT34" s="66" t="str">
        <f t="shared" si="102"/>
        <v/>
      </c>
      <c r="CU34" s="9" t="str">
        <f t="shared" si="102"/>
        <v/>
      </c>
      <c r="CV34" s="9" t="str">
        <f t="shared" si="102"/>
        <v/>
      </c>
      <c r="CW34" s="9" t="str">
        <f t="shared" si="102"/>
        <v/>
      </c>
      <c r="CX34" s="9" t="str">
        <f t="shared" si="102"/>
        <v/>
      </c>
      <c r="CY34" s="9" t="str">
        <f t="shared" si="102"/>
        <v/>
      </c>
      <c r="CZ34" s="9" t="str">
        <f t="shared" si="102"/>
        <v/>
      </c>
      <c r="DA34" s="9" t="str">
        <f t="shared" si="102"/>
        <v/>
      </c>
      <c r="DB34" s="9" t="str">
        <f t="shared" si="102"/>
        <v/>
      </c>
      <c r="DC34" s="9" t="str">
        <f t="shared" si="102"/>
        <v/>
      </c>
      <c r="DD34" s="9" t="str">
        <f t="shared" si="102"/>
        <v/>
      </c>
      <c r="DE34" s="9" t="str">
        <f t="shared" si="102"/>
        <v/>
      </c>
      <c r="DF34" s="9" t="str">
        <f t="shared" si="102"/>
        <v/>
      </c>
      <c r="DG34" s="9" t="str">
        <f t="shared" si="102"/>
        <v/>
      </c>
      <c r="DH34" s="67" t="str">
        <f t="shared" si="102"/>
        <v/>
      </c>
      <c r="DJ34" s="66" t="str">
        <f t="shared" si="86"/>
        <v/>
      </c>
      <c r="DK34" s="9" t="str">
        <f t="shared" si="88"/>
        <v/>
      </c>
      <c r="DL34" s="9" t="str">
        <f t="shared" si="89"/>
        <v/>
      </c>
      <c r="DM34" s="9" t="str">
        <f t="shared" si="90"/>
        <v/>
      </c>
      <c r="DN34" s="9" t="str">
        <f t="shared" si="91"/>
        <v/>
      </c>
      <c r="DO34" s="9" t="str">
        <f t="shared" si="92"/>
        <v/>
      </c>
      <c r="DP34" s="9" t="str">
        <f t="shared" si="93"/>
        <v/>
      </c>
      <c r="DQ34" s="9" t="str">
        <f t="shared" si="94"/>
        <v/>
      </c>
      <c r="DR34" s="9" t="str">
        <f t="shared" si="95"/>
        <v/>
      </c>
      <c r="DS34" s="9" t="str">
        <f t="shared" si="96"/>
        <v/>
      </c>
      <c r="DT34" s="9" t="str">
        <f t="shared" si="97"/>
        <v/>
      </c>
      <c r="DU34" s="9" t="str">
        <f t="shared" si="98"/>
        <v/>
      </c>
      <c r="DV34" s="9" t="str">
        <f t="shared" si="99"/>
        <v/>
      </c>
      <c r="DW34" s="9" t="str">
        <f t="shared" si="100"/>
        <v/>
      </c>
      <c r="DX34" s="67" t="str">
        <f t="shared" si="101"/>
        <v/>
      </c>
      <c r="DZ34" s="66" t="str">
        <f t="shared" si="66"/>
        <v/>
      </c>
      <c r="EA34" s="9" t="str">
        <f t="shared" si="21"/>
        <v/>
      </c>
      <c r="EB34" s="9" t="str">
        <f t="shared" si="22"/>
        <v/>
      </c>
      <c r="EC34" s="9" t="str">
        <f t="shared" si="23"/>
        <v/>
      </c>
      <c r="ED34" s="9" t="str">
        <f t="shared" si="24"/>
        <v/>
      </c>
      <c r="EE34" s="9" t="str">
        <f t="shared" si="25"/>
        <v/>
      </c>
      <c r="EF34" s="9" t="str">
        <f t="shared" si="26"/>
        <v/>
      </c>
      <c r="EG34" s="9" t="str">
        <f t="shared" si="27"/>
        <v/>
      </c>
      <c r="EH34" s="9" t="str">
        <f t="shared" si="28"/>
        <v/>
      </c>
      <c r="EI34" s="9" t="str">
        <f t="shared" si="29"/>
        <v/>
      </c>
      <c r="EJ34" s="9" t="str">
        <f t="shared" si="30"/>
        <v/>
      </c>
      <c r="EK34" s="9" t="str">
        <f t="shared" si="31"/>
        <v/>
      </c>
      <c r="EL34" s="9" t="str">
        <f t="shared" si="32"/>
        <v/>
      </c>
      <c r="EM34" s="9" t="str">
        <f t="shared" si="33"/>
        <v/>
      </c>
      <c r="EN34" s="67" t="str">
        <f t="shared" si="34"/>
        <v/>
      </c>
      <c r="EP34" s="66" t="str">
        <f>IF(DJ34="", "", IF(DZ34=DZ$3, 'Intro &amp; Setup'!$H$26, 0)+IF(DZ34=0, 'Intro &amp; Setup'!$H$27, 0))</f>
        <v/>
      </c>
      <c r="EQ34" s="9" t="str">
        <f>IF(DK34="", "", IF(EA34=EA$3, 'Intro &amp; Setup'!$H$26, 0)+IF(EA34=0, 'Intro &amp; Setup'!$H$27, 0))</f>
        <v/>
      </c>
      <c r="ER34" s="9" t="str">
        <f>IF(DL34="", "", IF(EB34=EB$3, 'Intro &amp; Setup'!$H$26, 0)+IF(EB34=0, 'Intro &amp; Setup'!$H$27, 0))</f>
        <v/>
      </c>
      <c r="ES34" s="9" t="str">
        <f>IF(DM34="", "", IF(EC34=EC$3, 'Intro &amp; Setup'!$H$26, 0)+IF(EC34=0, 'Intro &amp; Setup'!$H$27, 0))</f>
        <v/>
      </c>
      <c r="ET34" s="9" t="str">
        <f>IF(DN34="", "", IF(ED34=ED$3, 'Intro &amp; Setup'!$H$26, 0)+IF(ED34=0, 'Intro &amp; Setup'!$H$27, 0))</f>
        <v/>
      </c>
      <c r="EU34" s="9" t="str">
        <f>IF(DO34="", "", IF(EE34=EE$3, 'Intro &amp; Setup'!$H$26, 0)+IF(EE34=0, 'Intro &amp; Setup'!$H$27, 0))</f>
        <v/>
      </c>
      <c r="EV34" s="9" t="str">
        <f>IF(DP34="", "", IF(EF34=EF$3, 'Intro &amp; Setup'!$H$26, 0)+IF(EF34=0, 'Intro &amp; Setup'!$H$27, 0))</f>
        <v/>
      </c>
      <c r="EW34" s="9" t="str">
        <f>IF(DQ34="", "", IF(EG34=EG$3, 'Intro &amp; Setup'!$H$26, 0)+IF(EG34=0, 'Intro &amp; Setup'!$H$27, 0))</f>
        <v/>
      </c>
      <c r="EX34" s="9" t="str">
        <f>IF(DR34="", "", IF(EH34=EH$3, 'Intro &amp; Setup'!$H$26, 0)+IF(EH34=0, 'Intro &amp; Setup'!$H$27, 0))</f>
        <v/>
      </c>
      <c r="EY34" s="9" t="str">
        <f>IF(DS34="", "", IF(EI34=EI$3, 'Intro &amp; Setup'!$H$26, 0)+IF(EI34=0, 'Intro &amp; Setup'!$H$27, 0))</f>
        <v/>
      </c>
      <c r="EZ34" s="9" t="str">
        <f>IF(DT34="", "", IF(EJ34=EJ$3, 'Intro &amp; Setup'!$H$26, 0)+IF(EJ34=0, 'Intro &amp; Setup'!$H$27, 0))</f>
        <v/>
      </c>
      <c r="FA34" s="9" t="str">
        <f>IF(DU34="", "", IF(EK34=EK$3, 'Intro &amp; Setup'!$H$26, 0)+IF(EK34=0, 'Intro &amp; Setup'!$H$27, 0))</f>
        <v/>
      </c>
      <c r="FB34" s="9" t="str">
        <f>IF(DV34="", "", IF(EL34=EL$3, 'Intro &amp; Setup'!$H$26, 0)+IF(EL34=0, 'Intro &amp; Setup'!$H$27, 0))</f>
        <v/>
      </c>
      <c r="FC34" s="9" t="str">
        <f>IF(DW34="", "", IF(EM34=EM$3, 'Intro &amp; Setup'!$H$26, 0)+IF(EM34=0, 'Intro &amp; Setup'!$H$27, 0))</f>
        <v/>
      </c>
      <c r="FD34" s="67" t="str">
        <f>IF(DX34="", "", IF(EN34=EN$3, 'Intro &amp; Setup'!$H$26, 0)+IF(EN34=0, 'Intro &amp; Setup'!$H$27, 0))</f>
        <v/>
      </c>
      <c r="FF34" s="66" t="str">
        <f>IF(CT34="", "", IF(AND(CT34=$CR$5, CT34=CT$5), 'Intro &amp; Setup'!$H$29+'Intro &amp; Setup'!$H$30, IF(CT34=CT$5, 'Intro &amp; Setup'!$H$29, "")))</f>
        <v/>
      </c>
      <c r="FG34" s="9" t="str">
        <f>IF(CU34="", "", IF(AND(CU34=$CR$5, CU34=CU$5), 'Intro &amp; Setup'!$H$29+'Intro &amp; Setup'!$H$30, IF(CU34=CU$5, 'Intro &amp; Setup'!$H$29, "")))</f>
        <v/>
      </c>
      <c r="FH34" s="9" t="str">
        <f>IF(CV34="", "", IF(AND(CV34=$CR$5, CV34=CV$5), 'Intro &amp; Setup'!$H$29+'Intro &amp; Setup'!$H$30, IF(CV34=CV$5, 'Intro &amp; Setup'!$H$29, "")))</f>
        <v/>
      </c>
      <c r="FI34" s="9" t="str">
        <f>IF(CW34="", "", IF(AND(CW34=$CR$5, CW34=CW$5), 'Intro &amp; Setup'!$H$29+'Intro &amp; Setup'!$H$30, IF(CW34=CW$5, 'Intro &amp; Setup'!$H$29, "")))</f>
        <v/>
      </c>
      <c r="FJ34" s="9" t="str">
        <f>IF(CX34="", "", IF(AND(CX34=$CR$5, CX34=CX$5), 'Intro &amp; Setup'!$H$29+'Intro &amp; Setup'!$H$30, IF(CX34=CX$5, 'Intro &amp; Setup'!$H$29, "")))</f>
        <v/>
      </c>
      <c r="FK34" s="9" t="str">
        <f>IF(CY34="", "", IF(AND(CY34=$CR$5, CY34=CY$5), 'Intro &amp; Setup'!$H$29+'Intro &amp; Setup'!$H$30, IF(CY34=CY$5, 'Intro &amp; Setup'!$H$29, "")))</f>
        <v/>
      </c>
      <c r="FL34" s="9" t="str">
        <f>IF(CZ34="", "", IF(AND(CZ34=$CR$5, CZ34=CZ$5), 'Intro &amp; Setup'!$H$29+'Intro &amp; Setup'!$H$30, IF(CZ34=CZ$5, 'Intro &amp; Setup'!$H$29, "")))</f>
        <v/>
      </c>
      <c r="FM34" s="9" t="str">
        <f>IF(DA34="", "", IF(AND(DA34=$CR$5, DA34=DA$5), 'Intro &amp; Setup'!$H$29+'Intro &amp; Setup'!$H$30, IF(DA34=DA$5, 'Intro &amp; Setup'!$H$29, "")))</f>
        <v/>
      </c>
      <c r="FN34" s="9" t="str">
        <f>IF(DB34="", "", IF(AND(DB34=$CR$5, DB34=DB$5), 'Intro &amp; Setup'!$H$29+'Intro &amp; Setup'!$H$30, IF(DB34=DB$5, 'Intro &amp; Setup'!$H$29, "")))</f>
        <v/>
      </c>
      <c r="FO34" s="9" t="str">
        <f>IF(DC34="", "", IF(AND(DC34=$CR$5, DC34=DC$5), 'Intro &amp; Setup'!$H$29+'Intro &amp; Setup'!$H$30, IF(DC34=DC$5, 'Intro &amp; Setup'!$H$29, "")))</f>
        <v/>
      </c>
      <c r="FP34" s="9" t="str">
        <f>IF(DD34="", "", IF(AND(DD34=$CR$5, DD34=DD$5), 'Intro &amp; Setup'!$H$29+'Intro &amp; Setup'!$H$30, IF(DD34=DD$5, 'Intro &amp; Setup'!$H$29, "")))</f>
        <v/>
      </c>
      <c r="FQ34" s="9" t="str">
        <f>IF(DE34="", "", IF(AND(DE34=$CR$5, DE34=DE$5), 'Intro &amp; Setup'!$H$29+'Intro &amp; Setup'!$H$30, IF(DE34=DE$5, 'Intro &amp; Setup'!$H$29, "")))</f>
        <v/>
      </c>
      <c r="FR34" s="9" t="str">
        <f>IF(DF34="", "", IF(AND(DF34=$CR$5, DF34=DF$5), 'Intro &amp; Setup'!$H$29+'Intro &amp; Setup'!$H$30, IF(DF34=DF$5, 'Intro &amp; Setup'!$H$29, "")))</f>
        <v/>
      </c>
      <c r="FS34" s="9" t="str">
        <f>IF(DG34="", "", IF(AND(DG34=$CR$5, DG34=DG$5), 'Intro &amp; Setup'!$H$29+'Intro &amp; Setup'!$H$30, IF(DG34=DG$5, 'Intro &amp; Setup'!$H$29, "")))</f>
        <v/>
      </c>
      <c r="FT34" s="67" t="str">
        <f>IF(DH34="", "", IF(AND(DH34=$CR$5, DH34=DH$5), 'Intro &amp; Setup'!$H$29+'Intro &amp; Setup'!$H$30, IF(DH34=DH$5, 'Intro &amp; Setup'!$H$29, "")))</f>
        <v/>
      </c>
      <c r="FV34" s="68" t="str">
        <f t="shared" si="67"/>
        <v/>
      </c>
      <c r="FW34" s="1" t="str">
        <f t="shared" si="68"/>
        <v/>
      </c>
      <c r="FX34" s="1" t="str">
        <f t="shared" si="69"/>
        <v/>
      </c>
      <c r="FY34" s="1" t="str">
        <f t="shared" si="70"/>
        <v/>
      </c>
      <c r="FZ34" s="69" t="str">
        <f t="shared" si="71"/>
        <v/>
      </c>
      <c r="GB34" s="68" t="str">
        <f>IF(COUNTIF($DJ34:$DL34, "")&gt;0, "", IF($B34="", "", IF(FV34=FV$3, 'Intro &amp; Setup'!$H$32, 0)))</f>
        <v/>
      </c>
      <c r="GC34" s="1" t="str">
        <f>IF(COUNTIF($DM34:$DO34, "")&gt;0, "", IF($B34="", "", IF(FW34=FW$3, 'Intro &amp; Setup'!$H$32, 0)))</f>
        <v/>
      </c>
      <c r="GD34" s="1" t="str">
        <f>IF(COUNTIF($DP34:$DR34, "")&gt;0, "", IF($B34="", "", IF(FX34=FX$3, 'Intro &amp; Setup'!$H$32, 0)))</f>
        <v/>
      </c>
      <c r="GE34" s="1" t="str">
        <f>IF(COUNTIF($DS34:$DU34, "")&gt;0, "", IF($B34="", "", IF(FY34=FY$3, 'Intro &amp; Setup'!$H$32, 0)))</f>
        <v/>
      </c>
      <c r="GF34" s="69" t="str">
        <f>IF(COUNTIF($DV34:$DX34, "")&gt;0, "", IF($B34="", "", IF(FZ34=FZ$3, 'Intro &amp; Setup'!$H$32, 0)))</f>
        <v/>
      </c>
      <c r="GH34" s="66" t="str">
        <f t="shared" si="72"/>
        <v/>
      </c>
      <c r="GI34" s="9" t="str">
        <f t="shared" si="73"/>
        <v/>
      </c>
      <c r="GJ34" s="9" t="str">
        <f t="shared" si="74"/>
        <v/>
      </c>
      <c r="GK34" s="67" t="str">
        <f t="shared" si="75"/>
        <v/>
      </c>
      <c r="GM34" s="6" t="str">
        <f t="shared" si="35"/>
        <v/>
      </c>
      <c r="GO34" s="6" t="str">
        <f>IF($GM34="", "", COUNTIF($GM$8:$GM$65, "&lt;"&amp;$GM34)+1+COUNTIF($GM$8:$GM34, $GM34)-1)</f>
        <v/>
      </c>
      <c r="GQ34" s="6" t="str">
        <f t="shared" si="76"/>
        <v/>
      </c>
      <c r="GR34" s="6" t="str">
        <f>IF(GQ34="", "", COUNTIF(GQ$8:GQ$65, "&lt;"&amp;GQ34)+1+COUNTIF(GQ$8:GQ34, GQ34)-1)</f>
        <v/>
      </c>
      <c r="GS34" s="6"/>
      <c r="GU34" s="6" t="str">
        <f t="shared" si="77"/>
        <v/>
      </c>
      <c r="GV34" s="6" t="str">
        <f>IF(GU34="", "", COUNTIF(GU$8:GU$65, "&lt;"&amp;GU34)+1+COUNTIF(GU$8:GU34, GU34)-1)</f>
        <v/>
      </c>
      <c r="GY34" s="6" t="str">
        <f t="shared" si="78"/>
        <v/>
      </c>
      <c r="GZ34" s="6" t="str">
        <f>IF(GY34="", "", COUNTIF(GY$8:GY$65, "&lt;"&amp;GY34)+1+COUNTIF(GY$8:GY34, GY34)-1)</f>
        <v/>
      </c>
      <c r="HA34" s="6"/>
      <c r="HC34" s="6" t="str">
        <f t="shared" si="79"/>
        <v/>
      </c>
      <c r="HD34" s="6" t="str">
        <f>IF(HC34="", "", COUNTIF(HC$8:HC$65, "&lt;"&amp;HC34)+1+COUNTIF(HC$8:HC34, HC34)-1)</f>
        <v/>
      </c>
      <c r="HG34" s="6" t="str">
        <f t="shared" si="80"/>
        <v/>
      </c>
      <c r="HH34" s="6" t="str">
        <f>IF(HG34="", "", COUNTIF(HG$8:HG$65, "&lt;"&amp;HG34)+1+COUNTIF(HG$8:HG34, HG34)-1)</f>
        <v/>
      </c>
      <c r="HI34" s="6"/>
      <c r="HK34" s="6" t="str">
        <f t="shared" si="81"/>
        <v/>
      </c>
      <c r="HL34" s="6" t="str">
        <f>IF(HK34="", "", COUNTIF(HK$8:HK$65, "&lt;"&amp;HK34)+1+COUNTIF(HK$8:HK34, HK34)-1)</f>
        <v/>
      </c>
      <c r="HO34" s="6" t="str">
        <f t="shared" si="82"/>
        <v/>
      </c>
      <c r="HP34" s="6" t="str">
        <f>IF(HO34="", "", COUNTIF(HO$8:HO$65, "&lt;"&amp;HO34)+1+COUNTIF(HO$8:HO34, HO34)-1)</f>
        <v/>
      </c>
      <c r="HQ34" s="6"/>
      <c r="HS34" s="6" t="str">
        <f t="shared" si="83"/>
        <v/>
      </c>
      <c r="HT34" s="6" t="str">
        <f>IF(HS34="", "", COUNTIF(HS$8:HS$65, "&lt;"&amp;HS34)+1+COUNTIF(HS$8:HS34, HS34)-1)</f>
        <v/>
      </c>
      <c r="HW34" s="6" t="str">
        <f t="shared" si="84"/>
        <v/>
      </c>
      <c r="HX34" s="6" t="str">
        <f>IF(HW34="", "", COUNTIF(HW$8:HW$65, "&lt;"&amp;HW34)+1+COUNTIF(HW$8:HW34, HW34)-1)</f>
        <v/>
      </c>
      <c r="HY34" s="6"/>
      <c r="IA34" s="6" t="str">
        <f t="shared" si="85"/>
        <v/>
      </c>
      <c r="IB34" s="6" t="str">
        <f>IF(IA34="", "", COUNTIF(IA$8:IA$65, "&lt;"&amp;IA34)+1+COUNTIF(IA$8:IA34, IA34)-1)</f>
        <v/>
      </c>
    </row>
    <row r="35" spans="1:236" x14ac:dyDescent="0.25">
      <c r="A35" s="2"/>
      <c r="B35" s="19" t="str">
        <f>IF('Intro &amp; Setup'!$BV29="", "", 'Intro &amp; Setup'!$BV29)</f>
        <v/>
      </c>
      <c r="C35" s="2"/>
      <c r="D35" s="35" t="str">
        <f>IF($B35="", "", IFERROR(INDEX('Fixtures, Predictions &amp; Results'!$L$7:$GC$21, MATCH(D$70, 'Fixtures, Predictions &amp; Results'!$B$7:$B$21, 0), MATCH(CONCATENATE($B35, " - ", D$72), 'Fixtures, Predictions &amp; Results'!$L$35:$GC$35, 0)), ""))</f>
        <v/>
      </c>
      <c r="E35" s="36" t="str">
        <f>IF($B35="", "", IFERROR(INDEX('Fixtures, Predictions &amp; Results'!$L$7:$GC$21, MATCH(E$70, 'Fixtures, Predictions &amp; Results'!$B$7:$B$21, 0), MATCH(CONCATENATE($B35, " - ", E$72), 'Fixtures, Predictions &amp; Results'!$L$35:$GC$35, 0)), ""))</f>
        <v/>
      </c>
      <c r="F35" s="2"/>
      <c r="G35" s="35" t="str">
        <f>IF($B35="", "", IFERROR(INDEX('Fixtures, Predictions &amp; Results'!$L$7:$GC$21, MATCH(G$70, 'Fixtures, Predictions &amp; Results'!$B$7:$B$21, 0), MATCH(CONCATENATE($B35, " - ", G$72), 'Fixtures, Predictions &amp; Results'!$L$35:$GC$35, 0)), ""))</f>
        <v/>
      </c>
      <c r="H35" s="36" t="str">
        <f>IF($B35="", "", IFERROR(INDEX('Fixtures, Predictions &amp; Results'!$L$7:$GC$21, MATCH(H$70, 'Fixtures, Predictions &amp; Results'!$B$7:$B$21, 0), MATCH(CONCATENATE($B35, " - ", H$72), 'Fixtures, Predictions &amp; Results'!$L$35:$GC$35, 0)), ""))</f>
        <v/>
      </c>
      <c r="I35" s="2"/>
      <c r="J35" s="35" t="str">
        <f>IF($B35="", "", IFERROR(INDEX('Fixtures, Predictions &amp; Results'!$L$7:$GC$21, MATCH(J$70, 'Fixtures, Predictions &amp; Results'!$B$7:$B$21, 0), MATCH(CONCATENATE($B35, " - ", J$72), 'Fixtures, Predictions &amp; Results'!$L$35:$GC$35, 0)), ""))</f>
        <v/>
      </c>
      <c r="K35" s="36" t="str">
        <f>IF($B35="", "", IFERROR(INDEX('Fixtures, Predictions &amp; Results'!$L$7:$GC$21, MATCH(K$70, 'Fixtures, Predictions &amp; Results'!$B$7:$B$21, 0), MATCH(CONCATENATE($B35, " - ", K$72), 'Fixtures, Predictions &amp; Results'!$L$35:$GC$35, 0)), ""))</f>
        <v/>
      </c>
      <c r="L35" s="2"/>
      <c r="M35" s="35" t="str">
        <f>IF($B35="", "", IFERROR(INDEX('Fixtures, Predictions &amp; Results'!$L$7:$GC$21, MATCH(M$70, 'Fixtures, Predictions &amp; Results'!$B$7:$B$21, 0), MATCH(CONCATENATE($B35, " - ", M$72), 'Fixtures, Predictions &amp; Results'!$L$35:$GC$35, 0)), ""))</f>
        <v/>
      </c>
      <c r="N35" s="36" t="str">
        <f>IF($B35="", "", IFERROR(INDEX('Fixtures, Predictions &amp; Results'!$L$7:$GC$21, MATCH(N$70, 'Fixtures, Predictions &amp; Results'!$B$7:$B$21, 0), MATCH(CONCATENATE($B35, " - ", N$72), 'Fixtures, Predictions &amp; Results'!$L$35:$GC$35, 0)), ""))</f>
        <v/>
      </c>
      <c r="O35" s="2"/>
      <c r="P35" s="35" t="str">
        <f>IF($B35="", "", IFERROR(INDEX('Fixtures, Predictions &amp; Results'!$L$7:$GC$21, MATCH(P$70, 'Fixtures, Predictions &amp; Results'!$B$7:$B$21, 0), MATCH(CONCATENATE($B35, " - ", P$72), 'Fixtures, Predictions &amp; Results'!$L$35:$GC$35, 0)), ""))</f>
        <v/>
      </c>
      <c r="Q35" s="36" t="str">
        <f>IF($B35="", "", IFERROR(INDEX('Fixtures, Predictions &amp; Results'!$L$7:$GC$21, MATCH(Q$70, 'Fixtures, Predictions &amp; Results'!$B$7:$B$21, 0), MATCH(CONCATENATE($B35, " - ", Q$72), 'Fixtures, Predictions &amp; Results'!$L$35:$GC$35, 0)), ""))</f>
        <v/>
      </c>
      <c r="R35" s="2"/>
      <c r="S35" s="35" t="str">
        <f>IF($B35="", "", IFERROR(INDEX('Fixtures, Predictions &amp; Results'!$L$7:$GC$21, MATCH(S$70, 'Fixtures, Predictions &amp; Results'!$B$7:$B$21, 0), MATCH(CONCATENATE($B35, " - ", S$72), 'Fixtures, Predictions &amp; Results'!$L$35:$GC$35, 0)), ""))</f>
        <v/>
      </c>
      <c r="T35" s="36" t="str">
        <f>IF($B35="", "", IFERROR(INDEX('Fixtures, Predictions &amp; Results'!$L$7:$GC$21, MATCH(T$70, 'Fixtures, Predictions &amp; Results'!$B$7:$B$21, 0), MATCH(CONCATENATE($B35, " - ", T$72), 'Fixtures, Predictions &amp; Results'!$L$35:$GC$35, 0)), ""))</f>
        <v/>
      </c>
      <c r="U35" s="2"/>
      <c r="V35" s="35" t="str">
        <f>IF($B35="", "", IFERROR(INDEX('Fixtures, Predictions &amp; Results'!$L$7:$GC$21, MATCH(V$70, 'Fixtures, Predictions &amp; Results'!$B$7:$B$21, 0), MATCH(CONCATENATE($B35, " - ", V$72), 'Fixtures, Predictions &amp; Results'!$L$35:$GC$35, 0)), ""))</f>
        <v/>
      </c>
      <c r="W35" s="36" t="str">
        <f>IF($B35="", "", IFERROR(INDEX('Fixtures, Predictions &amp; Results'!$L$7:$GC$21, MATCH(W$70, 'Fixtures, Predictions &amp; Results'!$B$7:$B$21, 0), MATCH(CONCATENATE($B35, " - ", W$72), 'Fixtures, Predictions &amp; Results'!$L$35:$GC$35, 0)), ""))</f>
        <v/>
      </c>
      <c r="X35" s="2"/>
      <c r="Y35" s="35" t="str">
        <f>IF($B35="", "", IFERROR(INDEX('Fixtures, Predictions &amp; Results'!$L$7:$GC$21, MATCH(Y$70, 'Fixtures, Predictions &amp; Results'!$B$7:$B$21, 0), MATCH(CONCATENATE($B35, " - ", Y$72), 'Fixtures, Predictions &amp; Results'!$L$35:$GC$35, 0)), ""))</f>
        <v/>
      </c>
      <c r="Z35" s="36" t="str">
        <f>IF($B35="", "", IFERROR(INDEX('Fixtures, Predictions &amp; Results'!$L$7:$GC$21, MATCH(Z$70, 'Fixtures, Predictions &amp; Results'!$B$7:$B$21, 0), MATCH(CONCATENATE($B35, " - ", Z$72), 'Fixtures, Predictions &amp; Results'!$L$35:$GC$35, 0)), ""))</f>
        <v/>
      </c>
      <c r="AA35" s="2"/>
      <c r="AB35" s="35" t="str">
        <f>IF($B35="", "", IFERROR(INDEX('Fixtures, Predictions &amp; Results'!$L$7:$GC$21, MATCH(AB$70, 'Fixtures, Predictions &amp; Results'!$B$7:$B$21, 0), MATCH(CONCATENATE($B35, " - ", AB$72), 'Fixtures, Predictions &amp; Results'!$L$35:$GC$35, 0)), ""))</f>
        <v/>
      </c>
      <c r="AC35" s="36" t="str">
        <f>IF($B35="", "", IFERROR(INDEX('Fixtures, Predictions &amp; Results'!$L$7:$GC$21, MATCH(AC$70, 'Fixtures, Predictions &amp; Results'!$B$7:$B$21, 0), MATCH(CONCATENATE($B35, " - ", AC$72), 'Fixtures, Predictions &amp; Results'!$L$35:$GC$35, 0)), ""))</f>
        <v/>
      </c>
      <c r="AD35" s="2"/>
      <c r="AE35" s="35" t="str">
        <f>IF($B35="", "", IFERROR(INDEX('Fixtures, Predictions &amp; Results'!$L$7:$GC$21, MATCH(AE$70, 'Fixtures, Predictions &amp; Results'!$B$7:$B$21, 0), MATCH(CONCATENATE($B35, " - ", AE$72), 'Fixtures, Predictions &amp; Results'!$L$35:$GC$35, 0)), ""))</f>
        <v/>
      </c>
      <c r="AF35" s="36" t="str">
        <f>IF($B35="", "", IFERROR(INDEX('Fixtures, Predictions &amp; Results'!$L$7:$GC$21, MATCH(AF$70, 'Fixtures, Predictions &amp; Results'!$B$7:$B$21, 0), MATCH(CONCATENATE($B35, " - ", AF$72), 'Fixtures, Predictions &amp; Results'!$L$35:$GC$35, 0)), ""))</f>
        <v/>
      </c>
      <c r="AG35" s="2"/>
      <c r="AH35" s="35" t="str">
        <f>IF($B35="", "", IFERROR(INDEX('Fixtures, Predictions &amp; Results'!$L$7:$GC$21, MATCH(AH$70, 'Fixtures, Predictions &amp; Results'!$B$7:$B$21, 0), MATCH(CONCATENATE($B35, " - ", AH$72), 'Fixtures, Predictions &amp; Results'!$L$35:$GC$35, 0)), ""))</f>
        <v/>
      </c>
      <c r="AI35" s="36" t="str">
        <f>IF($B35="", "", IFERROR(INDEX('Fixtures, Predictions &amp; Results'!$L$7:$GC$21, MATCH(AI$70, 'Fixtures, Predictions &amp; Results'!$B$7:$B$21, 0), MATCH(CONCATENATE($B35, " - ", AI$72), 'Fixtures, Predictions &amp; Results'!$L$35:$GC$35, 0)), ""))</f>
        <v/>
      </c>
      <c r="AJ35" s="2"/>
      <c r="AK35" s="35" t="str">
        <f>IF($B35="", "", IFERROR(INDEX('Fixtures, Predictions &amp; Results'!$L$7:$GC$21, MATCH(AK$70, 'Fixtures, Predictions &amp; Results'!$B$7:$B$21, 0), MATCH(CONCATENATE($B35, " - ", AK$72), 'Fixtures, Predictions &amp; Results'!$L$35:$GC$35, 0)), ""))</f>
        <v/>
      </c>
      <c r="AL35" s="36" t="str">
        <f>IF($B35="", "", IFERROR(INDEX('Fixtures, Predictions &amp; Results'!$L$7:$GC$21, MATCH(AL$70, 'Fixtures, Predictions &amp; Results'!$B$7:$B$21, 0), MATCH(CONCATENATE($B35, " - ", AL$72), 'Fixtures, Predictions &amp; Results'!$L$35:$GC$35, 0)), ""))</f>
        <v/>
      </c>
      <c r="AM35" s="2"/>
      <c r="AN35" s="35" t="str">
        <f>IF($B35="", "", IFERROR(INDEX('Fixtures, Predictions &amp; Results'!$L$7:$GC$21, MATCH(AN$70, 'Fixtures, Predictions &amp; Results'!$B$7:$B$21, 0), MATCH(CONCATENATE($B35, " - ", AN$72), 'Fixtures, Predictions &amp; Results'!$L$35:$GC$35, 0)), ""))</f>
        <v/>
      </c>
      <c r="AO35" s="36" t="str">
        <f>IF($B35="", "", IFERROR(INDEX('Fixtures, Predictions &amp; Results'!$L$7:$GC$21, MATCH(AO$70, 'Fixtures, Predictions &amp; Results'!$B$7:$B$21, 0), MATCH(CONCATENATE($B35, " - ", AO$72), 'Fixtures, Predictions &amp; Results'!$L$35:$GC$35, 0)), ""))</f>
        <v/>
      </c>
      <c r="AP35" s="2"/>
      <c r="AQ35" s="35" t="str">
        <f>IF($B35="", "", IFERROR(INDEX('Fixtures, Predictions &amp; Results'!$L$7:$GC$21, MATCH(AQ$70, 'Fixtures, Predictions &amp; Results'!$B$7:$B$21, 0), MATCH(CONCATENATE($B35, " - ", AQ$72), 'Fixtures, Predictions &amp; Results'!$L$35:$GC$35, 0)), ""))</f>
        <v/>
      </c>
      <c r="AR35" s="36" t="str">
        <f>IF($B35="", "", IFERROR(INDEX('Fixtures, Predictions &amp; Results'!$L$7:$GC$21, MATCH(AR$70, 'Fixtures, Predictions &amp; Results'!$B$7:$B$21, 0), MATCH(CONCATENATE($B35, " - ", AR$72), 'Fixtures, Predictions &amp; Results'!$L$35:$GC$35, 0)), ""))</f>
        <v/>
      </c>
      <c r="AS35" s="2"/>
      <c r="AT35" s="35" t="str">
        <f>IF($B35="", "", IFERROR(INDEX('Fixtures, Predictions &amp; Results'!$L$7:$GC$21, MATCH(AT$70, 'Fixtures, Predictions &amp; Results'!$B$7:$B$21, 0), MATCH(CONCATENATE($B35, " - ", AT$72), 'Fixtures, Predictions &amp; Results'!$L$35:$GC$35, 0)), ""))</f>
        <v/>
      </c>
      <c r="AU35" s="36" t="str">
        <f>IF($B35="", "", IFERROR(INDEX('Fixtures, Predictions &amp; Results'!$L$7:$GC$21, MATCH(AU$70, 'Fixtures, Predictions &amp; Results'!$B$7:$B$21, 0), MATCH(CONCATENATE($B35, " - ", AU$72), 'Fixtures, Predictions &amp; Results'!$L$35:$GC$35, 0)), ""))</f>
        <v/>
      </c>
      <c r="AV35" s="2"/>
      <c r="BA35" s="66" t="str">
        <f t="shared" si="36"/>
        <v/>
      </c>
      <c r="BB35" s="67" t="str">
        <f t="shared" si="37"/>
        <v/>
      </c>
      <c r="BD35" s="66" t="str">
        <f t="shared" si="38"/>
        <v/>
      </c>
      <c r="BE35" s="67" t="str">
        <f t="shared" si="39"/>
        <v/>
      </c>
      <c r="BG35" s="66" t="str">
        <f t="shared" si="40"/>
        <v/>
      </c>
      <c r="BH35" s="67" t="str">
        <f t="shared" si="41"/>
        <v/>
      </c>
      <c r="BJ35" s="66" t="str">
        <f t="shared" si="42"/>
        <v/>
      </c>
      <c r="BK35" s="67" t="str">
        <f t="shared" si="43"/>
        <v/>
      </c>
      <c r="BM35" s="66" t="str">
        <f t="shared" si="44"/>
        <v/>
      </c>
      <c r="BN35" s="67" t="str">
        <f t="shared" si="45"/>
        <v/>
      </c>
      <c r="BP35" s="66" t="str">
        <f t="shared" si="46"/>
        <v/>
      </c>
      <c r="BQ35" s="67" t="str">
        <f t="shared" si="47"/>
        <v/>
      </c>
      <c r="BS35" s="66" t="str">
        <f t="shared" si="48"/>
        <v/>
      </c>
      <c r="BT35" s="67" t="str">
        <f t="shared" si="49"/>
        <v/>
      </c>
      <c r="BV35" s="66" t="str">
        <f t="shared" si="50"/>
        <v/>
      </c>
      <c r="BW35" s="67" t="str">
        <f t="shared" si="51"/>
        <v/>
      </c>
      <c r="BY35" s="66" t="str">
        <f t="shared" si="52"/>
        <v/>
      </c>
      <c r="BZ35" s="67" t="str">
        <f t="shared" si="53"/>
        <v/>
      </c>
      <c r="CB35" s="66" t="str">
        <f t="shared" si="54"/>
        <v/>
      </c>
      <c r="CC35" s="67" t="str">
        <f t="shared" si="55"/>
        <v/>
      </c>
      <c r="CE35" s="66" t="str">
        <f t="shared" si="56"/>
        <v/>
      </c>
      <c r="CF35" s="67" t="str">
        <f t="shared" si="57"/>
        <v/>
      </c>
      <c r="CH35" s="66" t="str">
        <f t="shared" si="58"/>
        <v/>
      </c>
      <c r="CI35" s="67" t="str">
        <f t="shared" si="59"/>
        <v/>
      </c>
      <c r="CK35" s="66" t="str">
        <f t="shared" si="60"/>
        <v/>
      </c>
      <c r="CL35" s="67" t="str">
        <f t="shared" si="61"/>
        <v/>
      </c>
      <c r="CN35" s="66" t="str">
        <f t="shared" si="62"/>
        <v/>
      </c>
      <c r="CO35" s="67" t="str">
        <f t="shared" si="63"/>
        <v/>
      </c>
      <c r="CQ35" s="66" t="str">
        <f t="shared" si="64"/>
        <v/>
      </c>
      <c r="CR35" s="67" t="str">
        <f t="shared" si="65"/>
        <v/>
      </c>
      <c r="CT35" s="66" t="str">
        <f t="shared" si="102"/>
        <v/>
      </c>
      <c r="CU35" s="9" t="str">
        <f t="shared" si="102"/>
        <v/>
      </c>
      <c r="CV35" s="9" t="str">
        <f t="shared" si="102"/>
        <v/>
      </c>
      <c r="CW35" s="9" t="str">
        <f t="shared" si="102"/>
        <v/>
      </c>
      <c r="CX35" s="9" t="str">
        <f t="shared" si="102"/>
        <v/>
      </c>
      <c r="CY35" s="9" t="str">
        <f t="shared" si="102"/>
        <v/>
      </c>
      <c r="CZ35" s="9" t="str">
        <f t="shared" si="102"/>
        <v/>
      </c>
      <c r="DA35" s="9" t="str">
        <f t="shared" si="102"/>
        <v/>
      </c>
      <c r="DB35" s="9" t="str">
        <f t="shared" si="102"/>
        <v/>
      </c>
      <c r="DC35" s="9" t="str">
        <f t="shared" si="102"/>
        <v/>
      </c>
      <c r="DD35" s="9" t="str">
        <f t="shared" si="102"/>
        <v/>
      </c>
      <c r="DE35" s="9" t="str">
        <f t="shared" si="102"/>
        <v/>
      </c>
      <c r="DF35" s="9" t="str">
        <f t="shared" si="102"/>
        <v/>
      </c>
      <c r="DG35" s="9" t="str">
        <f t="shared" si="102"/>
        <v/>
      </c>
      <c r="DH35" s="67" t="str">
        <f t="shared" si="102"/>
        <v/>
      </c>
      <c r="DJ35" s="66" t="str">
        <f t="shared" si="86"/>
        <v/>
      </c>
      <c r="DK35" s="9" t="str">
        <f t="shared" si="88"/>
        <v/>
      </c>
      <c r="DL35" s="9" t="str">
        <f t="shared" si="89"/>
        <v/>
      </c>
      <c r="DM35" s="9" t="str">
        <f t="shared" si="90"/>
        <v/>
      </c>
      <c r="DN35" s="9" t="str">
        <f t="shared" si="91"/>
        <v/>
      </c>
      <c r="DO35" s="9" t="str">
        <f t="shared" si="92"/>
        <v/>
      </c>
      <c r="DP35" s="9" t="str">
        <f t="shared" si="93"/>
        <v/>
      </c>
      <c r="DQ35" s="9" t="str">
        <f t="shared" si="94"/>
        <v/>
      </c>
      <c r="DR35" s="9" t="str">
        <f t="shared" si="95"/>
        <v/>
      </c>
      <c r="DS35" s="9" t="str">
        <f t="shared" si="96"/>
        <v/>
      </c>
      <c r="DT35" s="9" t="str">
        <f t="shared" si="97"/>
        <v/>
      </c>
      <c r="DU35" s="9" t="str">
        <f t="shared" si="98"/>
        <v/>
      </c>
      <c r="DV35" s="9" t="str">
        <f t="shared" si="99"/>
        <v/>
      </c>
      <c r="DW35" s="9" t="str">
        <f t="shared" si="100"/>
        <v/>
      </c>
      <c r="DX35" s="67" t="str">
        <f t="shared" si="101"/>
        <v/>
      </c>
      <c r="DZ35" s="66" t="str">
        <f t="shared" si="66"/>
        <v/>
      </c>
      <c r="EA35" s="9" t="str">
        <f t="shared" si="21"/>
        <v/>
      </c>
      <c r="EB35" s="9" t="str">
        <f t="shared" si="22"/>
        <v/>
      </c>
      <c r="EC35" s="9" t="str">
        <f t="shared" si="23"/>
        <v/>
      </c>
      <c r="ED35" s="9" t="str">
        <f t="shared" si="24"/>
        <v/>
      </c>
      <c r="EE35" s="9" t="str">
        <f t="shared" si="25"/>
        <v/>
      </c>
      <c r="EF35" s="9" t="str">
        <f t="shared" si="26"/>
        <v/>
      </c>
      <c r="EG35" s="9" t="str">
        <f t="shared" si="27"/>
        <v/>
      </c>
      <c r="EH35" s="9" t="str">
        <f t="shared" si="28"/>
        <v/>
      </c>
      <c r="EI35" s="9" t="str">
        <f t="shared" si="29"/>
        <v/>
      </c>
      <c r="EJ35" s="9" t="str">
        <f t="shared" si="30"/>
        <v/>
      </c>
      <c r="EK35" s="9" t="str">
        <f t="shared" si="31"/>
        <v/>
      </c>
      <c r="EL35" s="9" t="str">
        <f t="shared" si="32"/>
        <v/>
      </c>
      <c r="EM35" s="9" t="str">
        <f t="shared" si="33"/>
        <v/>
      </c>
      <c r="EN35" s="67" t="str">
        <f t="shared" si="34"/>
        <v/>
      </c>
      <c r="EP35" s="66" t="str">
        <f>IF(DJ35="", "", IF(DZ35=DZ$3, 'Intro &amp; Setup'!$H$26, 0)+IF(DZ35=0, 'Intro &amp; Setup'!$H$27, 0))</f>
        <v/>
      </c>
      <c r="EQ35" s="9" t="str">
        <f>IF(DK35="", "", IF(EA35=EA$3, 'Intro &amp; Setup'!$H$26, 0)+IF(EA35=0, 'Intro &amp; Setup'!$H$27, 0))</f>
        <v/>
      </c>
      <c r="ER35" s="9" t="str">
        <f>IF(DL35="", "", IF(EB35=EB$3, 'Intro &amp; Setup'!$H$26, 0)+IF(EB35=0, 'Intro &amp; Setup'!$H$27, 0))</f>
        <v/>
      </c>
      <c r="ES35" s="9" t="str">
        <f>IF(DM35="", "", IF(EC35=EC$3, 'Intro &amp; Setup'!$H$26, 0)+IF(EC35=0, 'Intro &amp; Setup'!$H$27, 0))</f>
        <v/>
      </c>
      <c r="ET35" s="9" t="str">
        <f>IF(DN35="", "", IF(ED35=ED$3, 'Intro &amp; Setup'!$H$26, 0)+IF(ED35=0, 'Intro &amp; Setup'!$H$27, 0))</f>
        <v/>
      </c>
      <c r="EU35" s="9" t="str">
        <f>IF(DO35="", "", IF(EE35=EE$3, 'Intro &amp; Setup'!$H$26, 0)+IF(EE35=0, 'Intro &amp; Setup'!$H$27, 0))</f>
        <v/>
      </c>
      <c r="EV35" s="9" t="str">
        <f>IF(DP35="", "", IF(EF35=EF$3, 'Intro &amp; Setup'!$H$26, 0)+IF(EF35=0, 'Intro &amp; Setup'!$H$27, 0))</f>
        <v/>
      </c>
      <c r="EW35" s="9" t="str">
        <f>IF(DQ35="", "", IF(EG35=EG$3, 'Intro &amp; Setup'!$H$26, 0)+IF(EG35=0, 'Intro &amp; Setup'!$H$27, 0))</f>
        <v/>
      </c>
      <c r="EX35" s="9" t="str">
        <f>IF(DR35="", "", IF(EH35=EH$3, 'Intro &amp; Setup'!$H$26, 0)+IF(EH35=0, 'Intro &amp; Setup'!$H$27, 0))</f>
        <v/>
      </c>
      <c r="EY35" s="9" t="str">
        <f>IF(DS35="", "", IF(EI35=EI$3, 'Intro &amp; Setup'!$H$26, 0)+IF(EI35=0, 'Intro &amp; Setup'!$H$27, 0))</f>
        <v/>
      </c>
      <c r="EZ35" s="9" t="str">
        <f>IF(DT35="", "", IF(EJ35=EJ$3, 'Intro &amp; Setup'!$H$26, 0)+IF(EJ35=0, 'Intro &amp; Setup'!$H$27, 0))</f>
        <v/>
      </c>
      <c r="FA35" s="9" t="str">
        <f>IF(DU35="", "", IF(EK35=EK$3, 'Intro &amp; Setup'!$H$26, 0)+IF(EK35=0, 'Intro &amp; Setup'!$H$27, 0))</f>
        <v/>
      </c>
      <c r="FB35" s="9" t="str">
        <f>IF(DV35="", "", IF(EL35=EL$3, 'Intro &amp; Setup'!$H$26, 0)+IF(EL35=0, 'Intro &amp; Setup'!$H$27, 0))</f>
        <v/>
      </c>
      <c r="FC35" s="9" t="str">
        <f>IF(DW35="", "", IF(EM35=EM$3, 'Intro &amp; Setup'!$H$26, 0)+IF(EM35=0, 'Intro &amp; Setup'!$H$27, 0))</f>
        <v/>
      </c>
      <c r="FD35" s="67" t="str">
        <f>IF(DX35="", "", IF(EN35=EN$3, 'Intro &amp; Setup'!$H$26, 0)+IF(EN35=0, 'Intro &amp; Setup'!$H$27, 0))</f>
        <v/>
      </c>
      <c r="FF35" s="66" t="str">
        <f>IF(CT35="", "", IF(AND(CT35=$CR$5, CT35=CT$5), 'Intro &amp; Setup'!$H$29+'Intro &amp; Setup'!$H$30, IF(CT35=CT$5, 'Intro &amp; Setup'!$H$29, "")))</f>
        <v/>
      </c>
      <c r="FG35" s="9" t="str">
        <f>IF(CU35="", "", IF(AND(CU35=$CR$5, CU35=CU$5), 'Intro &amp; Setup'!$H$29+'Intro &amp; Setup'!$H$30, IF(CU35=CU$5, 'Intro &amp; Setup'!$H$29, "")))</f>
        <v/>
      </c>
      <c r="FH35" s="9" t="str">
        <f>IF(CV35="", "", IF(AND(CV35=$CR$5, CV35=CV$5), 'Intro &amp; Setup'!$H$29+'Intro &amp; Setup'!$H$30, IF(CV35=CV$5, 'Intro &amp; Setup'!$H$29, "")))</f>
        <v/>
      </c>
      <c r="FI35" s="9" t="str">
        <f>IF(CW35="", "", IF(AND(CW35=$CR$5, CW35=CW$5), 'Intro &amp; Setup'!$H$29+'Intro &amp; Setup'!$H$30, IF(CW35=CW$5, 'Intro &amp; Setup'!$H$29, "")))</f>
        <v/>
      </c>
      <c r="FJ35" s="9" t="str">
        <f>IF(CX35="", "", IF(AND(CX35=$CR$5, CX35=CX$5), 'Intro &amp; Setup'!$H$29+'Intro &amp; Setup'!$H$30, IF(CX35=CX$5, 'Intro &amp; Setup'!$H$29, "")))</f>
        <v/>
      </c>
      <c r="FK35" s="9" t="str">
        <f>IF(CY35="", "", IF(AND(CY35=$CR$5, CY35=CY$5), 'Intro &amp; Setup'!$H$29+'Intro &amp; Setup'!$H$30, IF(CY35=CY$5, 'Intro &amp; Setup'!$H$29, "")))</f>
        <v/>
      </c>
      <c r="FL35" s="9" t="str">
        <f>IF(CZ35="", "", IF(AND(CZ35=$CR$5, CZ35=CZ$5), 'Intro &amp; Setup'!$H$29+'Intro &amp; Setup'!$H$30, IF(CZ35=CZ$5, 'Intro &amp; Setup'!$H$29, "")))</f>
        <v/>
      </c>
      <c r="FM35" s="9" t="str">
        <f>IF(DA35="", "", IF(AND(DA35=$CR$5, DA35=DA$5), 'Intro &amp; Setup'!$H$29+'Intro &amp; Setup'!$H$30, IF(DA35=DA$5, 'Intro &amp; Setup'!$H$29, "")))</f>
        <v/>
      </c>
      <c r="FN35" s="9" t="str">
        <f>IF(DB35="", "", IF(AND(DB35=$CR$5, DB35=DB$5), 'Intro &amp; Setup'!$H$29+'Intro &amp; Setup'!$H$30, IF(DB35=DB$5, 'Intro &amp; Setup'!$H$29, "")))</f>
        <v/>
      </c>
      <c r="FO35" s="9" t="str">
        <f>IF(DC35="", "", IF(AND(DC35=$CR$5, DC35=DC$5), 'Intro &amp; Setup'!$H$29+'Intro &amp; Setup'!$H$30, IF(DC35=DC$5, 'Intro &amp; Setup'!$H$29, "")))</f>
        <v/>
      </c>
      <c r="FP35" s="9" t="str">
        <f>IF(DD35="", "", IF(AND(DD35=$CR$5, DD35=DD$5), 'Intro &amp; Setup'!$H$29+'Intro &amp; Setup'!$H$30, IF(DD35=DD$5, 'Intro &amp; Setup'!$H$29, "")))</f>
        <v/>
      </c>
      <c r="FQ35" s="9" t="str">
        <f>IF(DE35="", "", IF(AND(DE35=$CR$5, DE35=DE$5), 'Intro &amp; Setup'!$H$29+'Intro &amp; Setup'!$H$30, IF(DE35=DE$5, 'Intro &amp; Setup'!$H$29, "")))</f>
        <v/>
      </c>
      <c r="FR35" s="9" t="str">
        <f>IF(DF35="", "", IF(AND(DF35=$CR$5, DF35=DF$5), 'Intro &amp; Setup'!$H$29+'Intro &amp; Setup'!$H$30, IF(DF35=DF$5, 'Intro &amp; Setup'!$H$29, "")))</f>
        <v/>
      </c>
      <c r="FS35" s="9" t="str">
        <f>IF(DG35="", "", IF(AND(DG35=$CR$5, DG35=DG$5), 'Intro &amp; Setup'!$H$29+'Intro &amp; Setup'!$H$30, IF(DG35=DG$5, 'Intro &amp; Setup'!$H$29, "")))</f>
        <v/>
      </c>
      <c r="FT35" s="67" t="str">
        <f>IF(DH35="", "", IF(AND(DH35=$CR$5, DH35=DH$5), 'Intro &amp; Setup'!$H$29+'Intro &amp; Setup'!$H$30, IF(DH35=DH$5, 'Intro &amp; Setup'!$H$29, "")))</f>
        <v/>
      </c>
      <c r="FV35" s="68" t="str">
        <f t="shared" si="67"/>
        <v/>
      </c>
      <c r="FW35" s="1" t="str">
        <f t="shared" si="68"/>
        <v/>
      </c>
      <c r="FX35" s="1" t="str">
        <f t="shared" si="69"/>
        <v/>
      </c>
      <c r="FY35" s="1" t="str">
        <f t="shared" si="70"/>
        <v/>
      </c>
      <c r="FZ35" s="69" t="str">
        <f t="shared" si="71"/>
        <v/>
      </c>
      <c r="GB35" s="68" t="str">
        <f>IF(COUNTIF($DJ35:$DL35, "")&gt;0, "", IF($B35="", "", IF(FV35=FV$3, 'Intro &amp; Setup'!$H$32, 0)))</f>
        <v/>
      </c>
      <c r="GC35" s="1" t="str">
        <f>IF(COUNTIF($DM35:$DO35, "")&gt;0, "", IF($B35="", "", IF(FW35=FW$3, 'Intro &amp; Setup'!$H$32, 0)))</f>
        <v/>
      </c>
      <c r="GD35" s="1" t="str">
        <f>IF(COUNTIF($DP35:$DR35, "")&gt;0, "", IF($B35="", "", IF(FX35=FX$3, 'Intro &amp; Setup'!$H$32, 0)))</f>
        <v/>
      </c>
      <c r="GE35" s="1" t="str">
        <f>IF(COUNTIF($DS35:$DU35, "")&gt;0, "", IF($B35="", "", IF(FY35=FY$3, 'Intro &amp; Setup'!$H$32, 0)))</f>
        <v/>
      </c>
      <c r="GF35" s="69" t="str">
        <f>IF(COUNTIF($DV35:$DX35, "")&gt;0, "", IF($B35="", "", IF(FZ35=FZ$3, 'Intro &amp; Setup'!$H$32, 0)))</f>
        <v/>
      </c>
      <c r="GH35" s="66" t="str">
        <f t="shared" si="72"/>
        <v/>
      </c>
      <c r="GI35" s="9" t="str">
        <f t="shared" si="73"/>
        <v/>
      </c>
      <c r="GJ35" s="9" t="str">
        <f t="shared" si="74"/>
        <v/>
      </c>
      <c r="GK35" s="67" t="str">
        <f t="shared" si="75"/>
        <v/>
      </c>
      <c r="GM35" s="6" t="str">
        <f t="shared" si="35"/>
        <v/>
      </c>
      <c r="GO35" s="6" t="str">
        <f>IF($GM35="", "", COUNTIF($GM$8:$GM$65, "&lt;"&amp;$GM35)+1+COUNTIF($GM$8:$GM35, $GM35)-1)</f>
        <v/>
      </c>
      <c r="GQ35" s="6" t="str">
        <f t="shared" si="76"/>
        <v/>
      </c>
      <c r="GR35" s="6" t="str">
        <f>IF(GQ35="", "", COUNTIF(GQ$8:GQ$65, "&lt;"&amp;GQ35)+1+COUNTIF(GQ$8:GQ35, GQ35)-1)</f>
        <v/>
      </c>
      <c r="GS35" s="6"/>
      <c r="GU35" s="6" t="str">
        <f t="shared" si="77"/>
        <v/>
      </c>
      <c r="GV35" s="6" t="str">
        <f>IF(GU35="", "", COUNTIF(GU$8:GU$65, "&lt;"&amp;GU35)+1+COUNTIF(GU$8:GU35, GU35)-1)</f>
        <v/>
      </c>
      <c r="GY35" s="6" t="str">
        <f t="shared" si="78"/>
        <v/>
      </c>
      <c r="GZ35" s="6" t="str">
        <f>IF(GY35="", "", COUNTIF(GY$8:GY$65, "&lt;"&amp;GY35)+1+COUNTIF(GY$8:GY35, GY35)-1)</f>
        <v/>
      </c>
      <c r="HA35" s="6"/>
      <c r="HC35" s="6" t="str">
        <f t="shared" si="79"/>
        <v/>
      </c>
      <c r="HD35" s="6" t="str">
        <f>IF(HC35="", "", COUNTIF(HC$8:HC$65, "&lt;"&amp;HC35)+1+COUNTIF(HC$8:HC35, HC35)-1)</f>
        <v/>
      </c>
      <c r="HG35" s="6" t="str">
        <f t="shared" si="80"/>
        <v/>
      </c>
      <c r="HH35" s="6" t="str">
        <f>IF(HG35="", "", COUNTIF(HG$8:HG$65, "&lt;"&amp;HG35)+1+COUNTIF(HG$8:HG35, HG35)-1)</f>
        <v/>
      </c>
      <c r="HI35" s="6"/>
      <c r="HK35" s="6" t="str">
        <f t="shared" si="81"/>
        <v/>
      </c>
      <c r="HL35" s="6" t="str">
        <f>IF(HK35="", "", COUNTIF(HK$8:HK$65, "&lt;"&amp;HK35)+1+COUNTIF(HK$8:HK35, HK35)-1)</f>
        <v/>
      </c>
      <c r="HO35" s="6" t="str">
        <f t="shared" si="82"/>
        <v/>
      </c>
      <c r="HP35" s="6" t="str">
        <f>IF(HO35="", "", COUNTIF(HO$8:HO$65, "&lt;"&amp;HO35)+1+COUNTIF(HO$8:HO35, HO35)-1)</f>
        <v/>
      </c>
      <c r="HQ35" s="6"/>
      <c r="HS35" s="6" t="str">
        <f t="shared" si="83"/>
        <v/>
      </c>
      <c r="HT35" s="6" t="str">
        <f>IF(HS35="", "", COUNTIF(HS$8:HS$65, "&lt;"&amp;HS35)+1+COUNTIF(HS$8:HS35, HS35)-1)</f>
        <v/>
      </c>
      <c r="HW35" s="6" t="str">
        <f t="shared" si="84"/>
        <v/>
      </c>
      <c r="HX35" s="6" t="str">
        <f>IF(HW35="", "", COUNTIF(HW$8:HW$65, "&lt;"&amp;HW35)+1+COUNTIF(HW$8:HW35, HW35)-1)</f>
        <v/>
      </c>
      <c r="HY35" s="6"/>
      <c r="IA35" s="6" t="str">
        <f t="shared" si="85"/>
        <v/>
      </c>
      <c r="IB35" s="6" t="str">
        <f>IF(IA35="", "", COUNTIF(IA$8:IA$65, "&lt;"&amp;IA35)+1+COUNTIF(IA$8:IA35, IA35)-1)</f>
        <v/>
      </c>
    </row>
    <row r="36" spans="1:236" x14ac:dyDescent="0.25">
      <c r="A36" s="2"/>
      <c r="B36" s="19" t="str">
        <f>IF('Intro &amp; Setup'!$BV30="", "", 'Intro &amp; Setup'!$BV30)</f>
        <v/>
      </c>
      <c r="C36" s="2"/>
      <c r="D36" s="35" t="str">
        <f>IF($B36="", "", IFERROR(INDEX('Fixtures, Predictions &amp; Results'!$L$7:$GC$21, MATCH(D$70, 'Fixtures, Predictions &amp; Results'!$B$7:$B$21, 0), MATCH(CONCATENATE($B36, " - ", D$72), 'Fixtures, Predictions &amp; Results'!$L$35:$GC$35, 0)), ""))</f>
        <v/>
      </c>
      <c r="E36" s="36" t="str">
        <f>IF($B36="", "", IFERROR(INDEX('Fixtures, Predictions &amp; Results'!$L$7:$GC$21, MATCH(E$70, 'Fixtures, Predictions &amp; Results'!$B$7:$B$21, 0), MATCH(CONCATENATE($B36, " - ", E$72), 'Fixtures, Predictions &amp; Results'!$L$35:$GC$35, 0)), ""))</f>
        <v/>
      </c>
      <c r="F36" s="2"/>
      <c r="G36" s="35" t="str">
        <f>IF($B36="", "", IFERROR(INDEX('Fixtures, Predictions &amp; Results'!$L$7:$GC$21, MATCH(G$70, 'Fixtures, Predictions &amp; Results'!$B$7:$B$21, 0), MATCH(CONCATENATE($B36, " - ", G$72), 'Fixtures, Predictions &amp; Results'!$L$35:$GC$35, 0)), ""))</f>
        <v/>
      </c>
      <c r="H36" s="36" t="str">
        <f>IF($B36="", "", IFERROR(INDEX('Fixtures, Predictions &amp; Results'!$L$7:$GC$21, MATCH(H$70, 'Fixtures, Predictions &amp; Results'!$B$7:$B$21, 0), MATCH(CONCATENATE($B36, " - ", H$72), 'Fixtures, Predictions &amp; Results'!$L$35:$GC$35, 0)), ""))</f>
        <v/>
      </c>
      <c r="I36" s="2"/>
      <c r="J36" s="35" t="str">
        <f>IF($B36="", "", IFERROR(INDEX('Fixtures, Predictions &amp; Results'!$L$7:$GC$21, MATCH(J$70, 'Fixtures, Predictions &amp; Results'!$B$7:$B$21, 0), MATCH(CONCATENATE($B36, " - ", J$72), 'Fixtures, Predictions &amp; Results'!$L$35:$GC$35, 0)), ""))</f>
        <v/>
      </c>
      <c r="K36" s="36" t="str">
        <f>IF($B36="", "", IFERROR(INDEX('Fixtures, Predictions &amp; Results'!$L$7:$GC$21, MATCH(K$70, 'Fixtures, Predictions &amp; Results'!$B$7:$B$21, 0), MATCH(CONCATENATE($B36, " - ", K$72), 'Fixtures, Predictions &amp; Results'!$L$35:$GC$35, 0)), ""))</f>
        <v/>
      </c>
      <c r="L36" s="2"/>
      <c r="M36" s="35" t="str">
        <f>IF($B36="", "", IFERROR(INDEX('Fixtures, Predictions &amp; Results'!$L$7:$GC$21, MATCH(M$70, 'Fixtures, Predictions &amp; Results'!$B$7:$B$21, 0), MATCH(CONCATENATE($B36, " - ", M$72), 'Fixtures, Predictions &amp; Results'!$L$35:$GC$35, 0)), ""))</f>
        <v/>
      </c>
      <c r="N36" s="36" t="str">
        <f>IF($B36="", "", IFERROR(INDEX('Fixtures, Predictions &amp; Results'!$L$7:$GC$21, MATCH(N$70, 'Fixtures, Predictions &amp; Results'!$B$7:$B$21, 0), MATCH(CONCATENATE($B36, " - ", N$72), 'Fixtures, Predictions &amp; Results'!$L$35:$GC$35, 0)), ""))</f>
        <v/>
      </c>
      <c r="O36" s="2"/>
      <c r="P36" s="35" t="str">
        <f>IF($B36="", "", IFERROR(INDEX('Fixtures, Predictions &amp; Results'!$L$7:$GC$21, MATCH(P$70, 'Fixtures, Predictions &amp; Results'!$B$7:$B$21, 0), MATCH(CONCATENATE($B36, " - ", P$72), 'Fixtures, Predictions &amp; Results'!$L$35:$GC$35, 0)), ""))</f>
        <v/>
      </c>
      <c r="Q36" s="36" t="str">
        <f>IF($B36="", "", IFERROR(INDEX('Fixtures, Predictions &amp; Results'!$L$7:$GC$21, MATCH(Q$70, 'Fixtures, Predictions &amp; Results'!$B$7:$B$21, 0), MATCH(CONCATENATE($B36, " - ", Q$72), 'Fixtures, Predictions &amp; Results'!$L$35:$GC$35, 0)), ""))</f>
        <v/>
      </c>
      <c r="R36" s="2"/>
      <c r="S36" s="35" t="str">
        <f>IF($B36="", "", IFERROR(INDEX('Fixtures, Predictions &amp; Results'!$L$7:$GC$21, MATCH(S$70, 'Fixtures, Predictions &amp; Results'!$B$7:$B$21, 0), MATCH(CONCATENATE($B36, " - ", S$72), 'Fixtures, Predictions &amp; Results'!$L$35:$GC$35, 0)), ""))</f>
        <v/>
      </c>
      <c r="T36" s="36" t="str">
        <f>IF($B36="", "", IFERROR(INDEX('Fixtures, Predictions &amp; Results'!$L$7:$GC$21, MATCH(T$70, 'Fixtures, Predictions &amp; Results'!$B$7:$B$21, 0), MATCH(CONCATENATE($B36, " - ", T$72), 'Fixtures, Predictions &amp; Results'!$L$35:$GC$35, 0)), ""))</f>
        <v/>
      </c>
      <c r="U36" s="2"/>
      <c r="V36" s="35" t="str">
        <f>IF($B36="", "", IFERROR(INDEX('Fixtures, Predictions &amp; Results'!$L$7:$GC$21, MATCH(V$70, 'Fixtures, Predictions &amp; Results'!$B$7:$B$21, 0), MATCH(CONCATENATE($B36, " - ", V$72), 'Fixtures, Predictions &amp; Results'!$L$35:$GC$35, 0)), ""))</f>
        <v/>
      </c>
      <c r="W36" s="36" t="str">
        <f>IF($B36="", "", IFERROR(INDEX('Fixtures, Predictions &amp; Results'!$L$7:$GC$21, MATCH(W$70, 'Fixtures, Predictions &amp; Results'!$B$7:$B$21, 0), MATCH(CONCATENATE($B36, " - ", W$72), 'Fixtures, Predictions &amp; Results'!$L$35:$GC$35, 0)), ""))</f>
        <v/>
      </c>
      <c r="X36" s="2"/>
      <c r="Y36" s="35" t="str">
        <f>IF($B36="", "", IFERROR(INDEX('Fixtures, Predictions &amp; Results'!$L$7:$GC$21, MATCH(Y$70, 'Fixtures, Predictions &amp; Results'!$B$7:$B$21, 0), MATCH(CONCATENATE($B36, " - ", Y$72), 'Fixtures, Predictions &amp; Results'!$L$35:$GC$35, 0)), ""))</f>
        <v/>
      </c>
      <c r="Z36" s="36" t="str">
        <f>IF($B36="", "", IFERROR(INDEX('Fixtures, Predictions &amp; Results'!$L$7:$GC$21, MATCH(Z$70, 'Fixtures, Predictions &amp; Results'!$B$7:$B$21, 0), MATCH(CONCATENATE($B36, " - ", Z$72), 'Fixtures, Predictions &amp; Results'!$L$35:$GC$35, 0)), ""))</f>
        <v/>
      </c>
      <c r="AA36" s="2"/>
      <c r="AB36" s="35" t="str">
        <f>IF($B36="", "", IFERROR(INDEX('Fixtures, Predictions &amp; Results'!$L$7:$GC$21, MATCH(AB$70, 'Fixtures, Predictions &amp; Results'!$B$7:$B$21, 0), MATCH(CONCATENATE($B36, " - ", AB$72), 'Fixtures, Predictions &amp; Results'!$L$35:$GC$35, 0)), ""))</f>
        <v/>
      </c>
      <c r="AC36" s="36" t="str">
        <f>IF($B36="", "", IFERROR(INDEX('Fixtures, Predictions &amp; Results'!$L$7:$GC$21, MATCH(AC$70, 'Fixtures, Predictions &amp; Results'!$B$7:$B$21, 0), MATCH(CONCATENATE($B36, " - ", AC$72), 'Fixtures, Predictions &amp; Results'!$L$35:$GC$35, 0)), ""))</f>
        <v/>
      </c>
      <c r="AD36" s="2"/>
      <c r="AE36" s="35" t="str">
        <f>IF($B36="", "", IFERROR(INDEX('Fixtures, Predictions &amp; Results'!$L$7:$GC$21, MATCH(AE$70, 'Fixtures, Predictions &amp; Results'!$B$7:$B$21, 0), MATCH(CONCATENATE($B36, " - ", AE$72), 'Fixtures, Predictions &amp; Results'!$L$35:$GC$35, 0)), ""))</f>
        <v/>
      </c>
      <c r="AF36" s="36" t="str">
        <f>IF($B36="", "", IFERROR(INDEX('Fixtures, Predictions &amp; Results'!$L$7:$GC$21, MATCH(AF$70, 'Fixtures, Predictions &amp; Results'!$B$7:$B$21, 0), MATCH(CONCATENATE($B36, " - ", AF$72), 'Fixtures, Predictions &amp; Results'!$L$35:$GC$35, 0)), ""))</f>
        <v/>
      </c>
      <c r="AG36" s="2"/>
      <c r="AH36" s="35" t="str">
        <f>IF($B36="", "", IFERROR(INDEX('Fixtures, Predictions &amp; Results'!$L$7:$GC$21, MATCH(AH$70, 'Fixtures, Predictions &amp; Results'!$B$7:$B$21, 0), MATCH(CONCATENATE($B36, " - ", AH$72), 'Fixtures, Predictions &amp; Results'!$L$35:$GC$35, 0)), ""))</f>
        <v/>
      </c>
      <c r="AI36" s="36" t="str">
        <f>IF($B36="", "", IFERROR(INDEX('Fixtures, Predictions &amp; Results'!$L$7:$GC$21, MATCH(AI$70, 'Fixtures, Predictions &amp; Results'!$B$7:$B$21, 0), MATCH(CONCATENATE($B36, " - ", AI$72), 'Fixtures, Predictions &amp; Results'!$L$35:$GC$35, 0)), ""))</f>
        <v/>
      </c>
      <c r="AJ36" s="2"/>
      <c r="AK36" s="35" t="str">
        <f>IF($B36="", "", IFERROR(INDEX('Fixtures, Predictions &amp; Results'!$L$7:$GC$21, MATCH(AK$70, 'Fixtures, Predictions &amp; Results'!$B$7:$B$21, 0), MATCH(CONCATENATE($B36, " - ", AK$72), 'Fixtures, Predictions &amp; Results'!$L$35:$GC$35, 0)), ""))</f>
        <v/>
      </c>
      <c r="AL36" s="36" t="str">
        <f>IF($B36="", "", IFERROR(INDEX('Fixtures, Predictions &amp; Results'!$L$7:$GC$21, MATCH(AL$70, 'Fixtures, Predictions &amp; Results'!$B$7:$B$21, 0), MATCH(CONCATENATE($B36, " - ", AL$72), 'Fixtures, Predictions &amp; Results'!$L$35:$GC$35, 0)), ""))</f>
        <v/>
      </c>
      <c r="AM36" s="2"/>
      <c r="AN36" s="35" t="str">
        <f>IF($B36="", "", IFERROR(INDEX('Fixtures, Predictions &amp; Results'!$L$7:$GC$21, MATCH(AN$70, 'Fixtures, Predictions &amp; Results'!$B$7:$B$21, 0), MATCH(CONCATENATE($B36, " - ", AN$72), 'Fixtures, Predictions &amp; Results'!$L$35:$GC$35, 0)), ""))</f>
        <v/>
      </c>
      <c r="AO36" s="36" t="str">
        <f>IF($B36="", "", IFERROR(INDEX('Fixtures, Predictions &amp; Results'!$L$7:$GC$21, MATCH(AO$70, 'Fixtures, Predictions &amp; Results'!$B$7:$B$21, 0), MATCH(CONCATENATE($B36, " - ", AO$72), 'Fixtures, Predictions &amp; Results'!$L$35:$GC$35, 0)), ""))</f>
        <v/>
      </c>
      <c r="AP36" s="2"/>
      <c r="AQ36" s="35" t="str">
        <f>IF($B36="", "", IFERROR(INDEX('Fixtures, Predictions &amp; Results'!$L$7:$GC$21, MATCH(AQ$70, 'Fixtures, Predictions &amp; Results'!$B$7:$B$21, 0), MATCH(CONCATENATE($B36, " - ", AQ$72), 'Fixtures, Predictions &amp; Results'!$L$35:$GC$35, 0)), ""))</f>
        <v/>
      </c>
      <c r="AR36" s="36" t="str">
        <f>IF($B36="", "", IFERROR(INDEX('Fixtures, Predictions &amp; Results'!$L$7:$GC$21, MATCH(AR$70, 'Fixtures, Predictions &amp; Results'!$B$7:$B$21, 0), MATCH(CONCATENATE($B36, " - ", AR$72), 'Fixtures, Predictions &amp; Results'!$L$35:$GC$35, 0)), ""))</f>
        <v/>
      </c>
      <c r="AS36" s="2"/>
      <c r="AT36" s="35" t="str">
        <f>IF($B36="", "", IFERROR(INDEX('Fixtures, Predictions &amp; Results'!$L$7:$GC$21, MATCH(AT$70, 'Fixtures, Predictions &amp; Results'!$B$7:$B$21, 0), MATCH(CONCATENATE($B36, " - ", AT$72), 'Fixtures, Predictions &amp; Results'!$L$35:$GC$35, 0)), ""))</f>
        <v/>
      </c>
      <c r="AU36" s="36" t="str">
        <f>IF($B36="", "", IFERROR(INDEX('Fixtures, Predictions &amp; Results'!$L$7:$GC$21, MATCH(AU$70, 'Fixtures, Predictions &amp; Results'!$B$7:$B$21, 0), MATCH(CONCATENATE($B36, " - ", AU$72), 'Fixtures, Predictions &amp; Results'!$L$35:$GC$35, 0)), ""))</f>
        <v/>
      </c>
      <c r="AV36" s="2"/>
      <c r="BA36" s="66" t="str">
        <f t="shared" si="36"/>
        <v/>
      </c>
      <c r="BB36" s="67" t="str">
        <f t="shared" si="37"/>
        <v/>
      </c>
      <c r="BD36" s="66" t="str">
        <f t="shared" si="38"/>
        <v/>
      </c>
      <c r="BE36" s="67" t="str">
        <f t="shared" si="39"/>
        <v/>
      </c>
      <c r="BG36" s="66" t="str">
        <f t="shared" si="40"/>
        <v/>
      </c>
      <c r="BH36" s="67" t="str">
        <f t="shared" si="41"/>
        <v/>
      </c>
      <c r="BJ36" s="66" t="str">
        <f t="shared" si="42"/>
        <v/>
      </c>
      <c r="BK36" s="67" t="str">
        <f t="shared" si="43"/>
        <v/>
      </c>
      <c r="BM36" s="66" t="str">
        <f t="shared" si="44"/>
        <v/>
      </c>
      <c r="BN36" s="67" t="str">
        <f t="shared" si="45"/>
        <v/>
      </c>
      <c r="BP36" s="66" t="str">
        <f t="shared" si="46"/>
        <v/>
      </c>
      <c r="BQ36" s="67" t="str">
        <f t="shared" si="47"/>
        <v/>
      </c>
      <c r="BS36" s="66" t="str">
        <f t="shared" si="48"/>
        <v/>
      </c>
      <c r="BT36" s="67" t="str">
        <f t="shared" si="49"/>
        <v/>
      </c>
      <c r="BV36" s="66" t="str">
        <f t="shared" si="50"/>
        <v/>
      </c>
      <c r="BW36" s="67" t="str">
        <f t="shared" si="51"/>
        <v/>
      </c>
      <c r="BY36" s="66" t="str">
        <f t="shared" si="52"/>
        <v/>
      </c>
      <c r="BZ36" s="67" t="str">
        <f t="shared" si="53"/>
        <v/>
      </c>
      <c r="CB36" s="66" t="str">
        <f t="shared" si="54"/>
        <v/>
      </c>
      <c r="CC36" s="67" t="str">
        <f t="shared" si="55"/>
        <v/>
      </c>
      <c r="CE36" s="66" t="str">
        <f t="shared" si="56"/>
        <v/>
      </c>
      <c r="CF36" s="67" t="str">
        <f t="shared" si="57"/>
        <v/>
      </c>
      <c r="CH36" s="66" t="str">
        <f t="shared" si="58"/>
        <v/>
      </c>
      <c r="CI36" s="67" t="str">
        <f t="shared" si="59"/>
        <v/>
      </c>
      <c r="CK36" s="66" t="str">
        <f t="shared" si="60"/>
        <v/>
      </c>
      <c r="CL36" s="67" t="str">
        <f t="shared" si="61"/>
        <v/>
      </c>
      <c r="CN36" s="66" t="str">
        <f t="shared" si="62"/>
        <v/>
      </c>
      <c r="CO36" s="67" t="str">
        <f t="shared" si="63"/>
        <v/>
      </c>
      <c r="CQ36" s="66" t="str">
        <f t="shared" si="64"/>
        <v/>
      </c>
      <c r="CR36" s="67" t="str">
        <f t="shared" si="65"/>
        <v/>
      </c>
      <c r="CT36" s="66" t="str">
        <f t="shared" si="102"/>
        <v/>
      </c>
      <c r="CU36" s="9" t="str">
        <f t="shared" si="102"/>
        <v/>
      </c>
      <c r="CV36" s="9" t="str">
        <f t="shared" si="102"/>
        <v/>
      </c>
      <c r="CW36" s="9" t="str">
        <f t="shared" si="102"/>
        <v/>
      </c>
      <c r="CX36" s="9" t="str">
        <f t="shared" si="102"/>
        <v/>
      </c>
      <c r="CY36" s="9" t="str">
        <f t="shared" si="102"/>
        <v/>
      </c>
      <c r="CZ36" s="9" t="str">
        <f t="shared" si="102"/>
        <v/>
      </c>
      <c r="DA36" s="9" t="str">
        <f t="shared" si="102"/>
        <v/>
      </c>
      <c r="DB36" s="9" t="str">
        <f t="shared" si="102"/>
        <v/>
      </c>
      <c r="DC36" s="9" t="str">
        <f t="shared" si="102"/>
        <v/>
      </c>
      <c r="DD36" s="9" t="str">
        <f t="shared" si="102"/>
        <v/>
      </c>
      <c r="DE36" s="9" t="str">
        <f t="shared" si="102"/>
        <v/>
      </c>
      <c r="DF36" s="9" t="str">
        <f t="shared" si="102"/>
        <v/>
      </c>
      <c r="DG36" s="9" t="str">
        <f t="shared" si="102"/>
        <v/>
      </c>
      <c r="DH36" s="67" t="str">
        <f t="shared" si="102"/>
        <v/>
      </c>
      <c r="DJ36" s="66" t="str">
        <f t="shared" si="86"/>
        <v/>
      </c>
      <c r="DK36" s="9" t="str">
        <f t="shared" si="88"/>
        <v/>
      </c>
      <c r="DL36" s="9" t="str">
        <f t="shared" si="89"/>
        <v/>
      </c>
      <c r="DM36" s="9" t="str">
        <f t="shared" si="90"/>
        <v/>
      </c>
      <c r="DN36" s="9" t="str">
        <f t="shared" si="91"/>
        <v/>
      </c>
      <c r="DO36" s="9" t="str">
        <f t="shared" si="92"/>
        <v/>
      </c>
      <c r="DP36" s="9" t="str">
        <f t="shared" si="93"/>
        <v/>
      </c>
      <c r="DQ36" s="9" t="str">
        <f t="shared" si="94"/>
        <v/>
      </c>
      <c r="DR36" s="9" t="str">
        <f t="shared" si="95"/>
        <v/>
      </c>
      <c r="DS36" s="9" t="str">
        <f t="shared" si="96"/>
        <v/>
      </c>
      <c r="DT36" s="9" t="str">
        <f t="shared" si="97"/>
        <v/>
      </c>
      <c r="DU36" s="9" t="str">
        <f t="shared" si="98"/>
        <v/>
      </c>
      <c r="DV36" s="9" t="str">
        <f t="shared" si="99"/>
        <v/>
      </c>
      <c r="DW36" s="9" t="str">
        <f t="shared" si="100"/>
        <v/>
      </c>
      <c r="DX36" s="67" t="str">
        <f t="shared" si="101"/>
        <v/>
      </c>
      <c r="DZ36" s="66" t="str">
        <f t="shared" si="66"/>
        <v/>
      </c>
      <c r="EA36" s="9" t="str">
        <f t="shared" si="21"/>
        <v/>
      </c>
      <c r="EB36" s="9" t="str">
        <f t="shared" si="22"/>
        <v/>
      </c>
      <c r="EC36" s="9" t="str">
        <f t="shared" si="23"/>
        <v/>
      </c>
      <c r="ED36" s="9" t="str">
        <f t="shared" si="24"/>
        <v/>
      </c>
      <c r="EE36" s="9" t="str">
        <f t="shared" si="25"/>
        <v/>
      </c>
      <c r="EF36" s="9" t="str">
        <f t="shared" si="26"/>
        <v/>
      </c>
      <c r="EG36" s="9" t="str">
        <f t="shared" si="27"/>
        <v/>
      </c>
      <c r="EH36" s="9" t="str">
        <f t="shared" si="28"/>
        <v/>
      </c>
      <c r="EI36" s="9" t="str">
        <f t="shared" si="29"/>
        <v/>
      </c>
      <c r="EJ36" s="9" t="str">
        <f t="shared" si="30"/>
        <v/>
      </c>
      <c r="EK36" s="9" t="str">
        <f t="shared" si="31"/>
        <v/>
      </c>
      <c r="EL36" s="9" t="str">
        <f t="shared" si="32"/>
        <v/>
      </c>
      <c r="EM36" s="9" t="str">
        <f t="shared" si="33"/>
        <v/>
      </c>
      <c r="EN36" s="67" t="str">
        <f t="shared" si="34"/>
        <v/>
      </c>
      <c r="EP36" s="66" t="str">
        <f>IF(DJ36="", "", IF(DZ36=DZ$3, 'Intro &amp; Setup'!$H$26, 0)+IF(DZ36=0, 'Intro &amp; Setup'!$H$27, 0))</f>
        <v/>
      </c>
      <c r="EQ36" s="9" t="str">
        <f>IF(DK36="", "", IF(EA36=EA$3, 'Intro &amp; Setup'!$H$26, 0)+IF(EA36=0, 'Intro &amp; Setup'!$H$27, 0))</f>
        <v/>
      </c>
      <c r="ER36" s="9" t="str">
        <f>IF(DL36="", "", IF(EB36=EB$3, 'Intro &amp; Setup'!$H$26, 0)+IF(EB36=0, 'Intro &amp; Setup'!$H$27, 0))</f>
        <v/>
      </c>
      <c r="ES36" s="9" t="str">
        <f>IF(DM36="", "", IF(EC36=EC$3, 'Intro &amp; Setup'!$H$26, 0)+IF(EC36=0, 'Intro &amp; Setup'!$H$27, 0))</f>
        <v/>
      </c>
      <c r="ET36" s="9" t="str">
        <f>IF(DN36="", "", IF(ED36=ED$3, 'Intro &amp; Setup'!$H$26, 0)+IF(ED36=0, 'Intro &amp; Setup'!$H$27, 0))</f>
        <v/>
      </c>
      <c r="EU36" s="9" t="str">
        <f>IF(DO36="", "", IF(EE36=EE$3, 'Intro &amp; Setup'!$H$26, 0)+IF(EE36=0, 'Intro &amp; Setup'!$H$27, 0))</f>
        <v/>
      </c>
      <c r="EV36" s="9" t="str">
        <f>IF(DP36="", "", IF(EF36=EF$3, 'Intro &amp; Setup'!$H$26, 0)+IF(EF36=0, 'Intro &amp; Setup'!$H$27, 0))</f>
        <v/>
      </c>
      <c r="EW36" s="9" t="str">
        <f>IF(DQ36="", "", IF(EG36=EG$3, 'Intro &amp; Setup'!$H$26, 0)+IF(EG36=0, 'Intro &amp; Setup'!$H$27, 0))</f>
        <v/>
      </c>
      <c r="EX36" s="9" t="str">
        <f>IF(DR36="", "", IF(EH36=EH$3, 'Intro &amp; Setup'!$H$26, 0)+IF(EH36=0, 'Intro &amp; Setup'!$H$27, 0))</f>
        <v/>
      </c>
      <c r="EY36" s="9" t="str">
        <f>IF(DS36="", "", IF(EI36=EI$3, 'Intro &amp; Setup'!$H$26, 0)+IF(EI36=0, 'Intro &amp; Setup'!$H$27, 0))</f>
        <v/>
      </c>
      <c r="EZ36" s="9" t="str">
        <f>IF(DT36="", "", IF(EJ36=EJ$3, 'Intro &amp; Setup'!$H$26, 0)+IF(EJ36=0, 'Intro &amp; Setup'!$H$27, 0))</f>
        <v/>
      </c>
      <c r="FA36" s="9" t="str">
        <f>IF(DU36="", "", IF(EK36=EK$3, 'Intro &amp; Setup'!$H$26, 0)+IF(EK36=0, 'Intro &amp; Setup'!$H$27, 0))</f>
        <v/>
      </c>
      <c r="FB36" s="9" t="str">
        <f>IF(DV36="", "", IF(EL36=EL$3, 'Intro &amp; Setup'!$H$26, 0)+IF(EL36=0, 'Intro &amp; Setup'!$H$27, 0))</f>
        <v/>
      </c>
      <c r="FC36" s="9" t="str">
        <f>IF(DW36="", "", IF(EM36=EM$3, 'Intro &amp; Setup'!$H$26, 0)+IF(EM36=0, 'Intro &amp; Setup'!$H$27, 0))</f>
        <v/>
      </c>
      <c r="FD36" s="67" t="str">
        <f>IF(DX36="", "", IF(EN36=EN$3, 'Intro &amp; Setup'!$H$26, 0)+IF(EN36=0, 'Intro &amp; Setup'!$H$27, 0))</f>
        <v/>
      </c>
      <c r="FF36" s="66" t="str">
        <f>IF(CT36="", "", IF(AND(CT36=$CR$5, CT36=CT$5), 'Intro &amp; Setup'!$H$29+'Intro &amp; Setup'!$H$30, IF(CT36=CT$5, 'Intro &amp; Setup'!$H$29, "")))</f>
        <v/>
      </c>
      <c r="FG36" s="9" t="str">
        <f>IF(CU36="", "", IF(AND(CU36=$CR$5, CU36=CU$5), 'Intro &amp; Setup'!$H$29+'Intro &amp; Setup'!$H$30, IF(CU36=CU$5, 'Intro &amp; Setup'!$H$29, "")))</f>
        <v/>
      </c>
      <c r="FH36" s="9" t="str">
        <f>IF(CV36="", "", IF(AND(CV36=$CR$5, CV36=CV$5), 'Intro &amp; Setup'!$H$29+'Intro &amp; Setup'!$H$30, IF(CV36=CV$5, 'Intro &amp; Setup'!$H$29, "")))</f>
        <v/>
      </c>
      <c r="FI36" s="9" t="str">
        <f>IF(CW36="", "", IF(AND(CW36=$CR$5, CW36=CW$5), 'Intro &amp; Setup'!$H$29+'Intro &amp; Setup'!$H$30, IF(CW36=CW$5, 'Intro &amp; Setup'!$H$29, "")))</f>
        <v/>
      </c>
      <c r="FJ36" s="9" t="str">
        <f>IF(CX36="", "", IF(AND(CX36=$CR$5, CX36=CX$5), 'Intro &amp; Setup'!$H$29+'Intro &amp; Setup'!$H$30, IF(CX36=CX$5, 'Intro &amp; Setup'!$H$29, "")))</f>
        <v/>
      </c>
      <c r="FK36" s="9" t="str">
        <f>IF(CY36="", "", IF(AND(CY36=$CR$5, CY36=CY$5), 'Intro &amp; Setup'!$H$29+'Intro &amp; Setup'!$H$30, IF(CY36=CY$5, 'Intro &amp; Setup'!$H$29, "")))</f>
        <v/>
      </c>
      <c r="FL36" s="9" t="str">
        <f>IF(CZ36="", "", IF(AND(CZ36=$CR$5, CZ36=CZ$5), 'Intro &amp; Setup'!$H$29+'Intro &amp; Setup'!$H$30, IF(CZ36=CZ$5, 'Intro &amp; Setup'!$H$29, "")))</f>
        <v/>
      </c>
      <c r="FM36" s="9" t="str">
        <f>IF(DA36="", "", IF(AND(DA36=$CR$5, DA36=DA$5), 'Intro &amp; Setup'!$H$29+'Intro &amp; Setup'!$H$30, IF(DA36=DA$5, 'Intro &amp; Setup'!$H$29, "")))</f>
        <v/>
      </c>
      <c r="FN36" s="9" t="str">
        <f>IF(DB36="", "", IF(AND(DB36=$CR$5, DB36=DB$5), 'Intro &amp; Setup'!$H$29+'Intro &amp; Setup'!$H$30, IF(DB36=DB$5, 'Intro &amp; Setup'!$H$29, "")))</f>
        <v/>
      </c>
      <c r="FO36" s="9" t="str">
        <f>IF(DC36="", "", IF(AND(DC36=$CR$5, DC36=DC$5), 'Intro &amp; Setup'!$H$29+'Intro &amp; Setup'!$H$30, IF(DC36=DC$5, 'Intro &amp; Setup'!$H$29, "")))</f>
        <v/>
      </c>
      <c r="FP36" s="9" t="str">
        <f>IF(DD36="", "", IF(AND(DD36=$CR$5, DD36=DD$5), 'Intro &amp; Setup'!$H$29+'Intro &amp; Setup'!$H$30, IF(DD36=DD$5, 'Intro &amp; Setup'!$H$29, "")))</f>
        <v/>
      </c>
      <c r="FQ36" s="9" t="str">
        <f>IF(DE36="", "", IF(AND(DE36=$CR$5, DE36=DE$5), 'Intro &amp; Setup'!$H$29+'Intro &amp; Setup'!$H$30, IF(DE36=DE$5, 'Intro &amp; Setup'!$H$29, "")))</f>
        <v/>
      </c>
      <c r="FR36" s="9" t="str">
        <f>IF(DF36="", "", IF(AND(DF36=$CR$5, DF36=DF$5), 'Intro &amp; Setup'!$H$29+'Intro &amp; Setup'!$H$30, IF(DF36=DF$5, 'Intro &amp; Setup'!$H$29, "")))</f>
        <v/>
      </c>
      <c r="FS36" s="9" t="str">
        <f>IF(DG36="", "", IF(AND(DG36=$CR$5, DG36=DG$5), 'Intro &amp; Setup'!$H$29+'Intro &amp; Setup'!$H$30, IF(DG36=DG$5, 'Intro &amp; Setup'!$H$29, "")))</f>
        <v/>
      </c>
      <c r="FT36" s="67" t="str">
        <f>IF(DH36="", "", IF(AND(DH36=$CR$5, DH36=DH$5), 'Intro &amp; Setup'!$H$29+'Intro &amp; Setup'!$H$30, IF(DH36=DH$5, 'Intro &amp; Setup'!$H$29, "")))</f>
        <v/>
      </c>
      <c r="FV36" s="68" t="str">
        <f t="shared" si="67"/>
        <v/>
      </c>
      <c r="FW36" s="1" t="str">
        <f t="shared" si="68"/>
        <v/>
      </c>
      <c r="FX36" s="1" t="str">
        <f t="shared" si="69"/>
        <v/>
      </c>
      <c r="FY36" s="1" t="str">
        <f t="shared" si="70"/>
        <v/>
      </c>
      <c r="FZ36" s="69" t="str">
        <f t="shared" si="71"/>
        <v/>
      </c>
      <c r="GB36" s="68" t="str">
        <f>IF(COUNTIF($DJ36:$DL36, "")&gt;0, "", IF($B36="", "", IF(FV36=FV$3, 'Intro &amp; Setup'!$H$32, 0)))</f>
        <v/>
      </c>
      <c r="GC36" s="1" t="str">
        <f>IF(COUNTIF($DM36:$DO36, "")&gt;0, "", IF($B36="", "", IF(FW36=FW$3, 'Intro &amp; Setup'!$H$32, 0)))</f>
        <v/>
      </c>
      <c r="GD36" s="1" t="str">
        <f>IF(COUNTIF($DP36:$DR36, "")&gt;0, "", IF($B36="", "", IF(FX36=FX$3, 'Intro &amp; Setup'!$H$32, 0)))</f>
        <v/>
      </c>
      <c r="GE36" s="1" t="str">
        <f>IF(COUNTIF($DS36:$DU36, "")&gt;0, "", IF($B36="", "", IF(FY36=FY$3, 'Intro &amp; Setup'!$H$32, 0)))</f>
        <v/>
      </c>
      <c r="GF36" s="69" t="str">
        <f>IF(COUNTIF($DV36:$DX36, "")&gt;0, "", IF($B36="", "", IF(FZ36=FZ$3, 'Intro &amp; Setup'!$H$32, 0)))</f>
        <v/>
      </c>
      <c r="GH36" s="66" t="str">
        <f t="shared" si="72"/>
        <v/>
      </c>
      <c r="GI36" s="9" t="str">
        <f t="shared" si="73"/>
        <v/>
      </c>
      <c r="GJ36" s="9" t="str">
        <f t="shared" si="74"/>
        <v/>
      </c>
      <c r="GK36" s="67" t="str">
        <f t="shared" si="75"/>
        <v/>
      </c>
      <c r="GM36" s="6" t="str">
        <f t="shared" si="35"/>
        <v/>
      </c>
      <c r="GO36" s="6" t="str">
        <f>IF($GM36="", "", COUNTIF($GM$8:$GM$65, "&lt;"&amp;$GM36)+1+COUNTIF($GM$8:$GM36, $GM36)-1)</f>
        <v/>
      </c>
      <c r="GQ36" s="6" t="str">
        <f t="shared" si="76"/>
        <v/>
      </c>
      <c r="GR36" s="6" t="str">
        <f>IF(GQ36="", "", COUNTIF(GQ$8:GQ$65, "&lt;"&amp;GQ36)+1+COUNTIF(GQ$8:GQ36, GQ36)-1)</f>
        <v/>
      </c>
      <c r="GS36" s="6"/>
      <c r="GU36" s="6" t="str">
        <f t="shared" si="77"/>
        <v/>
      </c>
      <c r="GV36" s="6" t="str">
        <f>IF(GU36="", "", COUNTIF(GU$8:GU$65, "&lt;"&amp;GU36)+1+COUNTIF(GU$8:GU36, GU36)-1)</f>
        <v/>
      </c>
      <c r="GY36" s="6" t="str">
        <f t="shared" si="78"/>
        <v/>
      </c>
      <c r="GZ36" s="6" t="str">
        <f>IF(GY36="", "", COUNTIF(GY$8:GY$65, "&lt;"&amp;GY36)+1+COUNTIF(GY$8:GY36, GY36)-1)</f>
        <v/>
      </c>
      <c r="HA36" s="6"/>
      <c r="HC36" s="6" t="str">
        <f t="shared" si="79"/>
        <v/>
      </c>
      <c r="HD36" s="6" t="str">
        <f>IF(HC36="", "", COUNTIF(HC$8:HC$65, "&lt;"&amp;HC36)+1+COUNTIF(HC$8:HC36, HC36)-1)</f>
        <v/>
      </c>
      <c r="HG36" s="6" t="str">
        <f t="shared" si="80"/>
        <v/>
      </c>
      <c r="HH36" s="6" t="str">
        <f>IF(HG36="", "", COUNTIF(HG$8:HG$65, "&lt;"&amp;HG36)+1+COUNTIF(HG$8:HG36, HG36)-1)</f>
        <v/>
      </c>
      <c r="HI36" s="6"/>
      <c r="HK36" s="6" t="str">
        <f t="shared" si="81"/>
        <v/>
      </c>
      <c r="HL36" s="6" t="str">
        <f>IF(HK36="", "", COUNTIF(HK$8:HK$65, "&lt;"&amp;HK36)+1+COUNTIF(HK$8:HK36, HK36)-1)</f>
        <v/>
      </c>
      <c r="HO36" s="6" t="str">
        <f t="shared" si="82"/>
        <v/>
      </c>
      <c r="HP36" s="6" t="str">
        <f>IF(HO36="", "", COUNTIF(HO$8:HO$65, "&lt;"&amp;HO36)+1+COUNTIF(HO$8:HO36, HO36)-1)</f>
        <v/>
      </c>
      <c r="HQ36" s="6"/>
      <c r="HS36" s="6" t="str">
        <f t="shared" si="83"/>
        <v/>
      </c>
      <c r="HT36" s="6" t="str">
        <f>IF(HS36="", "", COUNTIF(HS$8:HS$65, "&lt;"&amp;HS36)+1+COUNTIF(HS$8:HS36, HS36)-1)</f>
        <v/>
      </c>
      <c r="HW36" s="6" t="str">
        <f t="shared" si="84"/>
        <v/>
      </c>
      <c r="HX36" s="6" t="str">
        <f>IF(HW36="", "", COUNTIF(HW$8:HW$65, "&lt;"&amp;HW36)+1+COUNTIF(HW$8:HW36, HW36)-1)</f>
        <v/>
      </c>
      <c r="HY36" s="6"/>
      <c r="IA36" s="6" t="str">
        <f t="shared" si="85"/>
        <v/>
      </c>
      <c r="IB36" s="6" t="str">
        <f>IF(IA36="", "", COUNTIF(IA$8:IA$65, "&lt;"&amp;IA36)+1+COUNTIF(IA$8:IA36, IA36)-1)</f>
        <v/>
      </c>
    </row>
    <row r="37" spans="1:236" x14ac:dyDescent="0.25">
      <c r="A37" s="2"/>
      <c r="B37" s="19" t="str">
        <f>IF('Intro &amp; Setup'!$BV31="", "", 'Intro &amp; Setup'!$BV31)</f>
        <v/>
      </c>
      <c r="C37" s="2"/>
      <c r="D37" s="35" t="str">
        <f>IF($B37="", "", IFERROR(INDEX('Fixtures, Predictions &amp; Results'!$L$7:$GC$21, MATCH(D$70, 'Fixtures, Predictions &amp; Results'!$B$7:$B$21, 0), MATCH(CONCATENATE($B37, " - ", D$72), 'Fixtures, Predictions &amp; Results'!$L$35:$GC$35, 0)), ""))</f>
        <v/>
      </c>
      <c r="E37" s="36" t="str">
        <f>IF($B37="", "", IFERROR(INDEX('Fixtures, Predictions &amp; Results'!$L$7:$GC$21, MATCH(E$70, 'Fixtures, Predictions &amp; Results'!$B$7:$B$21, 0), MATCH(CONCATENATE($B37, " - ", E$72), 'Fixtures, Predictions &amp; Results'!$L$35:$GC$35, 0)), ""))</f>
        <v/>
      </c>
      <c r="F37" s="2"/>
      <c r="G37" s="35" t="str">
        <f>IF($B37="", "", IFERROR(INDEX('Fixtures, Predictions &amp; Results'!$L$7:$GC$21, MATCH(G$70, 'Fixtures, Predictions &amp; Results'!$B$7:$B$21, 0), MATCH(CONCATENATE($B37, " - ", G$72), 'Fixtures, Predictions &amp; Results'!$L$35:$GC$35, 0)), ""))</f>
        <v/>
      </c>
      <c r="H37" s="36" t="str">
        <f>IF($B37="", "", IFERROR(INDEX('Fixtures, Predictions &amp; Results'!$L$7:$GC$21, MATCH(H$70, 'Fixtures, Predictions &amp; Results'!$B$7:$B$21, 0), MATCH(CONCATENATE($B37, " - ", H$72), 'Fixtures, Predictions &amp; Results'!$L$35:$GC$35, 0)), ""))</f>
        <v/>
      </c>
      <c r="I37" s="2"/>
      <c r="J37" s="35" t="str">
        <f>IF($B37="", "", IFERROR(INDEX('Fixtures, Predictions &amp; Results'!$L$7:$GC$21, MATCH(J$70, 'Fixtures, Predictions &amp; Results'!$B$7:$B$21, 0), MATCH(CONCATENATE($B37, " - ", J$72), 'Fixtures, Predictions &amp; Results'!$L$35:$GC$35, 0)), ""))</f>
        <v/>
      </c>
      <c r="K37" s="36" t="str">
        <f>IF($B37="", "", IFERROR(INDEX('Fixtures, Predictions &amp; Results'!$L$7:$GC$21, MATCH(K$70, 'Fixtures, Predictions &amp; Results'!$B$7:$B$21, 0), MATCH(CONCATENATE($B37, " - ", K$72), 'Fixtures, Predictions &amp; Results'!$L$35:$GC$35, 0)), ""))</f>
        <v/>
      </c>
      <c r="L37" s="2"/>
      <c r="M37" s="35" t="str">
        <f>IF($B37="", "", IFERROR(INDEX('Fixtures, Predictions &amp; Results'!$L$7:$GC$21, MATCH(M$70, 'Fixtures, Predictions &amp; Results'!$B$7:$B$21, 0), MATCH(CONCATENATE($B37, " - ", M$72), 'Fixtures, Predictions &amp; Results'!$L$35:$GC$35, 0)), ""))</f>
        <v/>
      </c>
      <c r="N37" s="36" t="str">
        <f>IF($B37="", "", IFERROR(INDEX('Fixtures, Predictions &amp; Results'!$L$7:$GC$21, MATCH(N$70, 'Fixtures, Predictions &amp; Results'!$B$7:$B$21, 0), MATCH(CONCATENATE($B37, " - ", N$72), 'Fixtures, Predictions &amp; Results'!$L$35:$GC$35, 0)), ""))</f>
        <v/>
      </c>
      <c r="O37" s="2"/>
      <c r="P37" s="35" t="str">
        <f>IF($B37="", "", IFERROR(INDEX('Fixtures, Predictions &amp; Results'!$L$7:$GC$21, MATCH(P$70, 'Fixtures, Predictions &amp; Results'!$B$7:$B$21, 0), MATCH(CONCATENATE($B37, " - ", P$72), 'Fixtures, Predictions &amp; Results'!$L$35:$GC$35, 0)), ""))</f>
        <v/>
      </c>
      <c r="Q37" s="36" t="str">
        <f>IF($B37="", "", IFERROR(INDEX('Fixtures, Predictions &amp; Results'!$L$7:$GC$21, MATCH(Q$70, 'Fixtures, Predictions &amp; Results'!$B$7:$B$21, 0), MATCH(CONCATENATE($B37, " - ", Q$72), 'Fixtures, Predictions &amp; Results'!$L$35:$GC$35, 0)), ""))</f>
        <v/>
      </c>
      <c r="R37" s="2"/>
      <c r="S37" s="35" t="str">
        <f>IF($B37="", "", IFERROR(INDEX('Fixtures, Predictions &amp; Results'!$L$7:$GC$21, MATCH(S$70, 'Fixtures, Predictions &amp; Results'!$B$7:$B$21, 0), MATCH(CONCATENATE($B37, " - ", S$72), 'Fixtures, Predictions &amp; Results'!$L$35:$GC$35, 0)), ""))</f>
        <v/>
      </c>
      <c r="T37" s="36" t="str">
        <f>IF($B37="", "", IFERROR(INDEX('Fixtures, Predictions &amp; Results'!$L$7:$GC$21, MATCH(T$70, 'Fixtures, Predictions &amp; Results'!$B$7:$B$21, 0), MATCH(CONCATENATE($B37, " - ", T$72), 'Fixtures, Predictions &amp; Results'!$L$35:$GC$35, 0)), ""))</f>
        <v/>
      </c>
      <c r="U37" s="2"/>
      <c r="V37" s="35" t="str">
        <f>IF($B37="", "", IFERROR(INDEX('Fixtures, Predictions &amp; Results'!$L$7:$GC$21, MATCH(V$70, 'Fixtures, Predictions &amp; Results'!$B$7:$B$21, 0), MATCH(CONCATENATE($B37, " - ", V$72), 'Fixtures, Predictions &amp; Results'!$L$35:$GC$35, 0)), ""))</f>
        <v/>
      </c>
      <c r="W37" s="36" t="str">
        <f>IF($B37="", "", IFERROR(INDEX('Fixtures, Predictions &amp; Results'!$L$7:$GC$21, MATCH(W$70, 'Fixtures, Predictions &amp; Results'!$B$7:$B$21, 0), MATCH(CONCATENATE($B37, " - ", W$72), 'Fixtures, Predictions &amp; Results'!$L$35:$GC$35, 0)), ""))</f>
        <v/>
      </c>
      <c r="X37" s="2"/>
      <c r="Y37" s="35" t="str">
        <f>IF($B37="", "", IFERROR(INDEX('Fixtures, Predictions &amp; Results'!$L$7:$GC$21, MATCH(Y$70, 'Fixtures, Predictions &amp; Results'!$B$7:$B$21, 0), MATCH(CONCATENATE($B37, " - ", Y$72), 'Fixtures, Predictions &amp; Results'!$L$35:$GC$35, 0)), ""))</f>
        <v/>
      </c>
      <c r="Z37" s="36" t="str">
        <f>IF($B37="", "", IFERROR(INDEX('Fixtures, Predictions &amp; Results'!$L$7:$GC$21, MATCH(Z$70, 'Fixtures, Predictions &amp; Results'!$B$7:$B$21, 0), MATCH(CONCATENATE($B37, " - ", Z$72), 'Fixtures, Predictions &amp; Results'!$L$35:$GC$35, 0)), ""))</f>
        <v/>
      </c>
      <c r="AA37" s="2"/>
      <c r="AB37" s="35" t="str">
        <f>IF($B37="", "", IFERROR(INDEX('Fixtures, Predictions &amp; Results'!$L$7:$GC$21, MATCH(AB$70, 'Fixtures, Predictions &amp; Results'!$B$7:$B$21, 0), MATCH(CONCATENATE($B37, " - ", AB$72), 'Fixtures, Predictions &amp; Results'!$L$35:$GC$35, 0)), ""))</f>
        <v/>
      </c>
      <c r="AC37" s="36" t="str">
        <f>IF($B37="", "", IFERROR(INDEX('Fixtures, Predictions &amp; Results'!$L$7:$GC$21, MATCH(AC$70, 'Fixtures, Predictions &amp; Results'!$B$7:$B$21, 0), MATCH(CONCATENATE($B37, " - ", AC$72), 'Fixtures, Predictions &amp; Results'!$L$35:$GC$35, 0)), ""))</f>
        <v/>
      </c>
      <c r="AD37" s="2"/>
      <c r="AE37" s="35" t="str">
        <f>IF($B37="", "", IFERROR(INDEX('Fixtures, Predictions &amp; Results'!$L$7:$GC$21, MATCH(AE$70, 'Fixtures, Predictions &amp; Results'!$B$7:$B$21, 0), MATCH(CONCATENATE($B37, " - ", AE$72), 'Fixtures, Predictions &amp; Results'!$L$35:$GC$35, 0)), ""))</f>
        <v/>
      </c>
      <c r="AF37" s="36" t="str">
        <f>IF($B37="", "", IFERROR(INDEX('Fixtures, Predictions &amp; Results'!$L$7:$GC$21, MATCH(AF$70, 'Fixtures, Predictions &amp; Results'!$B$7:$B$21, 0), MATCH(CONCATENATE($B37, " - ", AF$72), 'Fixtures, Predictions &amp; Results'!$L$35:$GC$35, 0)), ""))</f>
        <v/>
      </c>
      <c r="AG37" s="2"/>
      <c r="AH37" s="35" t="str">
        <f>IF($B37="", "", IFERROR(INDEX('Fixtures, Predictions &amp; Results'!$L$7:$GC$21, MATCH(AH$70, 'Fixtures, Predictions &amp; Results'!$B$7:$B$21, 0), MATCH(CONCATENATE($B37, " - ", AH$72), 'Fixtures, Predictions &amp; Results'!$L$35:$GC$35, 0)), ""))</f>
        <v/>
      </c>
      <c r="AI37" s="36" t="str">
        <f>IF($B37="", "", IFERROR(INDEX('Fixtures, Predictions &amp; Results'!$L$7:$GC$21, MATCH(AI$70, 'Fixtures, Predictions &amp; Results'!$B$7:$B$21, 0), MATCH(CONCATENATE($B37, " - ", AI$72), 'Fixtures, Predictions &amp; Results'!$L$35:$GC$35, 0)), ""))</f>
        <v/>
      </c>
      <c r="AJ37" s="2"/>
      <c r="AK37" s="35" t="str">
        <f>IF($B37="", "", IFERROR(INDEX('Fixtures, Predictions &amp; Results'!$L$7:$GC$21, MATCH(AK$70, 'Fixtures, Predictions &amp; Results'!$B$7:$B$21, 0), MATCH(CONCATENATE($B37, " - ", AK$72), 'Fixtures, Predictions &amp; Results'!$L$35:$GC$35, 0)), ""))</f>
        <v/>
      </c>
      <c r="AL37" s="36" t="str">
        <f>IF($B37="", "", IFERROR(INDEX('Fixtures, Predictions &amp; Results'!$L$7:$GC$21, MATCH(AL$70, 'Fixtures, Predictions &amp; Results'!$B$7:$B$21, 0), MATCH(CONCATENATE($B37, " - ", AL$72), 'Fixtures, Predictions &amp; Results'!$L$35:$GC$35, 0)), ""))</f>
        <v/>
      </c>
      <c r="AM37" s="2"/>
      <c r="AN37" s="35" t="str">
        <f>IF($B37="", "", IFERROR(INDEX('Fixtures, Predictions &amp; Results'!$L$7:$GC$21, MATCH(AN$70, 'Fixtures, Predictions &amp; Results'!$B$7:$B$21, 0), MATCH(CONCATENATE($B37, " - ", AN$72), 'Fixtures, Predictions &amp; Results'!$L$35:$GC$35, 0)), ""))</f>
        <v/>
      </c>
      <c r="AO37" s="36" t="str">
        <f>IF($B37="", "", IFERROR(INDEX('Fixtures, Predictions &amp; Results'!$L$7:$GC$21, MATCH(AO$70, 'Fixtures, Predictions &amp; Results'!$B$7:$B$21, 0), MATCH(CONCATENATE($B37, " - ", AO$72), 'Fixtures, Predictions &amp; Results'!$L$35:$GC$35, 0)), ""))</f>
        <v/>
      </c>
      <c r="AP37" s="2"/>
      <c r="AQ37" s="35" t="str">
        <f>IF($B37="", "", IFERROR(INDEX('Fixtures, Predictions &amp; Results'!$L$7:$GC$21, MATCH(AQ$70, 'Fixtures, Predictions &amp; Results'!$B$7:$B$21, 0), MATCH(CONCATENATE($B37, " - ", AQ$72), 'Fixtures, Predictions &amp; Results'!$L$35:$GC$35, 0)), ""))</f>
        <v/>
      </c>
      <c r="AR37" s="36" t="str">
        <f>IF($B37="", "", IFERROR(INDEX('Fixtures, Predictions &amp; Results'!$L$7:$GC$21, MATCH(AR$70, 'Fixtures, Predictions &amp; Results'!$B$7:$B$21, 0), MATCH(CONCATENATE($B37, " - ", AR$72), 'Fixtures, Predictions &amp; Results'!$L$35:$GC$35, 0)), ""))</f>
        <v/>
      </c>
      <c r="AS37" s="2"/>
      <c r="AT37" s="35" t="str">
        <f>IF($B37="", "", IFERROR(INDEX('Fixtures, Predictions &amp; Results'!$L$7:$GC$21, MATCH(AT$70, 'Fixtures, Predictions &amp; Results'!$B$7:$B$21, 0), MATCH(CONCATENATE($B37, " - ", AT$72), 'Fixtures, Predictions &amp; Results'!$L$35:$GC$35, 0)), ""))</f>
        <v/>
      </c>
      <c r="AU37" s="36" t="str">
        <f>IF($B37="", "", IFERROR(INDEX('Fixtures, Predictions &amp; Results'!$L$7:$GC$21, MATCH(AU$70, 'Fixtures, Predictions &amp; Results'!$B$7:$B$21, 0), MATCH(CONCATENATE($B37, " - ", AU$72), 'Fixtures, Predictions &amp; Results'!$L$35:$GC$35, 0)), ""))</f>
        <v/>
      </c>
      <c r="AV37" s="2"/>
      <c r="BA37" s="66" t="str">
        <f t="shared" si="36"/>
        <v/>
      </c>
      <c r="BB37" s="67" t="str">
        <f t="shared" si="37"/>
        <v/>
      </c>
      <c r="BD37" s="66" t="str">
        <f t="shared" si="38"/>
        <v/>
      </c>
      <c r="BE37" s="67" t="str">
        <f t="shared" si="39"/>
        <v/>
      </c>
      <c r="BG37" s="66" t="str">
        <f t="shared" si="40"/>
        <v/>
      </c>
      <c r="BH37" s="67" t="str">
        <f t="shared" si="41"/>
        <v/>
      </c>
      <c r="BJ37" s="66" t="str">
        <f t="shared" si="42"/>
        <v/>
      </c>
      <c r="BK37" s="67" t="str">
        <f t="shared" si="43"/>
        <v/>
      </c>
      <c r="BM37" s="66" t="str">
        <f t="shared" si="44"/>
        <v/>
      </c>
      <c r="BN37" s="67" t="str">
        <f t="shared" si="45"/>
        <v/>
      </c>
      <c r="BP37" s="66" t="str">
        <f t="shared" si="46"/>
        <v/>
      </c>
      <c r="BQ37" s="67" t="str">
        <f t="shared" si="47"/>
        <v/>
      </c>
      <c r="BS37" s="66" t="str">
        <f t="shared" si="48"/>
        <v/>
      </c>
      <c r="BT37" s="67" t="str">
        <f t="shared" si="49"/>
        <v/>
      </c>
      <c r="BV37" s="66" t="str">
        <f t="shared" si="50"/>
        <v/>
      </c>
      <c r="BW37" s="67" t="str">
        <f t="shared" si="51"/>
        <v/>
      </c>
      <c r="BY37" s="66" t="str">
        <f t="shared" si="52"/>
        <v/>
      </c>
      <c r="BZ37" s="67" t="str">
        <f t="shared" si="53"/>
        <v/>
      </c>
      <c r="CB37" s="66" t="str">
        <f t="shared" si="54"/>
        <v/>
      </c>
      <c r="CC37" s="67" t="str">
        <f t="shared" si="55"/>
        <v/>
      </c>
      <c r="CE37" s="66" t="str">
        <f t="shared" si="56"/>
        <v/>
      </c>
      <c r="CF37" s="67" t="str">
        <f t="shared" si="57"/>
        <v/>
      </c>
      <c r="CH37" s="66" t="str">
        <f t="shared" si="58"/>
        <v/>
      </c>
      <c r="CI37" s="67" t="str">
        <f t="shared" si="59"/>
        <v/>
      </c>
      <c r="CK37" s="66" t="str">
        <f t="shared" si="60"/>
        <v/>
      </c>
      <c r="CL37" s="67" t="str">
        <f t="shared" si="61"/>
        <v/>
      </c>
      <c r="CN37" s="66" t="str">
        <f t="shared" si="62"/>
        <v/>
      </c>
      <c r="CO37" s="67" t="str">
        <f t="shared" si="63"/>
        <v/>
      </c>
      <c r="CQ37" s="66" t="str">
        <f t="shared" si="64"/>
        <v/>
      </c>
      <c r="CR37" s="67" t="str">
        <f t="shared" si="65"/>
        <v/>
      </c>
      <c r="CT37" s="66" t="str">
        <f t="shared" si="102"/>
        <v/>
      </c>
      <c r="CU37" s="9" t="str">
        <f t="shared" si="102"/>
        <v/>
      </c>
      <c r="CV37" s="9" t="str">
        <f t="shared" si="102"/>
        <v/>
      </c>
      <c r="CW37" s="9" t="str">
        <f t="shared" si="102"/>
        <v/>
      </c>
      <c r="CX37" s="9" t="str">
        <f t="shared" si="102"/>
        <v/>
      </c>
      <c r="CY37" s="9" t="str">
        <f t="shared" si="102"/>
        <v/>
      </c>
      <c r="CZ37" s="9" t="str">
        <f t="shared" si="102"/>
        <v/>
      </c>
      <c r="DA37" s="9" t="str">
        <f t="shared" si="102"/>
        <v/>
      </c>
      <c r="DB37" s="9" t="str">
        <f t="shared" si="102"/>
        <v/>
      </c>
      <c r="DC37" s="9" t="str">
        <f t="shared" si="102"/>
        <v/>
      </c>
      <c r="DD37" s="9" t="str">
        <f t="shared" si="102"/>
        <v/>
      </c>
      <c r="DE37" s="9" t="str">
        <f t="shared" si="102"/>
        <v/>
      </c>
      <c r="DF37" s="9" t="str">
        <f t="shared" si="102"/>
        <v/>
      </c>
      <c r="DG37" s="9" t="str">
        <f t="shared" si="102"/>
        <v/>
      </c>
      <c r="DH37" s="67" t="str">
        <f t="shared" si="102"/>
        <v/>
      </c>
      <c r="DJ37" s="66" t="str">
        <f t="shared" si="86"/>
        <v/>
      </c>
      <c r="DK37" s="9" t="str">
        <f t="shared" si="88"/>
        <v/>
      </c>
      <c r="DL37" s="9" t="str">
        <f t="shared" si="89"/>
        <v/>
      </c>
      <c r="DM37" s="9" t="str">
        <f t="shared" si="90"/>
        <v/>
      </c>
      <c r="DN37" s="9" t="str">
        <f t="shared" si="91"/>
        <v/>
      </c>
      <c r="DO37" s="9" t="str">
        <f t="shared" si="92"/>
        <v/>
      </c>
      <c r="DP37" s="9" t="str">
        <f t="shared" si="93"/>
        <v/>
      </c>
      <c r="DQ37" s="9" t="str">
        <f t="shared" si="94"/>
        <v/>
      </c>
      <c r="DR37" s="9" t="str">
        <f t="shared" si="95"/>
        <v/>
      </c>
      <c r="DS37" s="9" t="str">
        <f t="shared" si="96"/>
        <v/>
      </c>
      <c r="DT37" s="9" t="str">
        <f t="shared" si="97"/>
        <v/>
      </c>
      <c r="DU37" s="9" t="str">
        <f t="shared" si="98"/>
        <v/>
      </c>
      <c r="DV37" s="9" t="str">
        <f t="shared" si="99"/>
        <v/>
      </c>
      <c r="DW37" s="9" t="str">
        <f t="shared" si="100"/>
        <v/>
      </c>
      <c r="DX37" s="67" t="str">
        <f t="shared" si="101"/>
        <v/>
      </c>
      <c r="DZ37" s="66" t="str">
        <f t="shared" si="66"/>
        <v/>
      </c>
      <c r="EA37" s="9" t="str">
        <f t="shared" si="21"/>
        <v/>
      </c>
      <c r="EB37" s="9" t="str">
        <f t="shared" si="22"/>
        <v/>
      </c>
      <c r="EC37" s="9" t="str">
        <f t="shared" si="23"/>
        <v/>
      </c>
      <c r="ED37" s="9" t="str">
        <f t="shared" si="24"/>
        <v/>
      </c>
      <c r="EE37" s="9" t="str">
        <f t="shared" si="25"/>
        <v/>
      </c>
      <c r="EF37" s="9" t="str">
        <f t="shared" si="26"/>
        <v/>
      </c>
      <c r="EG37" s="9" t="str">
        <f t="shared" si="27"/>
        <v/>
      </c>
      <c r="EH37" s="9" t="str">
        <f t="shared" si="28"/>
        <v/>
      </c>
      <c r="EI37" s="9" t="str">
        <f t="shared" si="29"/>
        <v/>
      </c>
      <c r="EJ37" s="9" t="str">
        <f t="shared" si="30"/>
        <v/>
      </c>
      <c r="EK37" s="9" t="str">
        <f t="shared" si="31"/>
        <v/>
      </c>
      <c r="EL37" s="9" t="str">
        <f t="shared" si="32"/>
        <v/>
      </c>
      <c r="EM37" s="9" t="str">
        <f t="shared" si="33"/>
        <v/>
      </c>
      <c r="EN37" s="67" t="str">
        <f t="shared" si="34"/>
        <v/>
      </c>
      <c r="EP37" s="66" t="str">
        <f>IF(DJ37="", "", IF(DZ37=DZ$3, 'Intro &amp; Setup'!$H$26, 0)+IF(DZ37=0, 'Intro &amp; Setup'!$H$27, 0))</f>
        <v/>
      </c>
      <c r="EQ37" s="9" t="str">
        <f>IF(DK37="", "", IF(EA37=EA$3, 'Intro &amp; Setup'!$H$26, 0)+IF(EA37=0, 'Intro &amp; Setup'!$H$27, 0))</f>
        <v/>
      </c>
      <c r="ER37" s="9" t="str">
        <f>IF(DL37="", "", IF(EB37=EB$3, 'Intro &amp; Setup'!$H$26, 0)+IF(EB37=0, 'Intro &amp; Setup'!$H$27, 0))</f>
        <v/>
      </c>
      <c r="ES37" s="9" t="str">
        <f>IF(DM37="", "", IF(EC37=EC$3, 'Intro &amp; Setup'!$H$26, 0)+IF(EC37=0, 'Intro &amp; Setup'!$H$27, 0))</f>
        <v/>
      </c>
      <c r="ET37" s="9" t="str">
        <f>IF(DN37="", "", IF(ED37=ED$3, 'Intro &amp; Setup'!$H$26, 0)+IF(ED37=0, 'Intro &amp; Setup'!$H$27, 0))</f>
        <v/>
      </c>
      <c r="EU37" s="9" t="str">
        <f>IF(DO37="", "", IF(EE37=EE$3, 'Intro &amp; Setup'!$H$26, 0)+IF(EE37=0, 'Intro &amp; Setup'!$H$27, 0))</f>
        <v/>
      </c>
      <c r="EV37" s="9" t="str">
        <f>IF(DP37="", "", IF(EF37=EF$3, 'Intro &amp; Setup'!$H$26, 0)+IF(EF37=0, 'Intro &amp; Setup'!$H$27, 0))</f>
        <v/>
      </c>
      <c r="EW37" s="9" t="str">
        <f>IF(DQ37="", "", IF(EG37=EG$3, 'Intro &amp; Setup'!$H$26, 0)+IF(EG37=0, 'Intro &amp; Setup'!$H$27, 0))</f>
        <v/>
      </c>
      <c r="EX37" s="9" t="str">
        <f>IF(DR37="", "", IF(EH37=EH$3, 'Intro &amp; Setup'!$H$26, 0)+IF(EH37=0, 'Intro &amp; Setup'!$H$27, 0))</f>
        <v/>
      </c>
      <c r="EY37" s="9" t="str">
        <f>IF(DS37="", "", IF(EI37=EI$3, 'Intro &amp; Setup'!$H$26, 0)+IF(EI37=0, 'Intro &amp; Setup'!$H$27, 0))</f>
        <v/>
      </c>
      <c r="EZ37" s="9" t="str">
        <f>IF(DT37="", "", IF(EJ37=EJ$3, 'Intro &amp; Setup'!$H$26, 0)+IF(EJ37=0, 'Intro &amp; Setup'!$H$27, 0))</f>
        <v/>
      </c>
      <c r="FA37" s="9" t="str">
        <f>IF(DU37="", "", IF(EK37=EK$3, 'Intro &amp; Setup'!$H$26, 0)+IF(EK37=0, 'Intro &amp; Setup'!$H$27, 0))</f>
        <v/>
      </c>
      <c r="FB37" s="9" t="str">
        <f>IF(DV37="", "", IF(EL37=EL$3, 'Intro &amp; Setup'!$H$26, 0)+IF(EL37=0, 'Intro &amp; Setup'!$H$27, 0))</f>
        <v/>
      </c>
      <c r="FC37" s="9" t="str">
        <f>IF(DW37="", "", IF(EM37=EM$3, 'Intro &amp; Setup'!$H$26, 0)+IF(EM37=0, 'Intro &amp; Setup'!$H$27, 0))</f>
        <v/>
      </c>
      <c r="FD37" s="67" t="str">
        <f>IF(DX37="", "", IF(EN37=EN$3, 'Intro &amp; Setup'!$H$26, 0)+IF(EN37=0, 'Intro &amp; Setup'!$H$27, 0))</f>
        <v/>
      </c>
      <c r="FF37" s="66" t="str">
        <f>IF(CT37="", "", IF(AND(CT37=$CR$5, CT37=CT$5), 'Intro &amp; Setup'!$H$29+'Intro &amp; Setup'!$H$30, IF(CT37=CT$5, 'Intro &amp; Setup'!$H$29, "")))</f>
        <v/>
      </c>
      <c r="FG37" s="9" t="str">
        <f>IF(CU37="", "", IF(AND(CU37=$CR$5, CU37=CU$5), 'Intro &amp; Setup'!$H$29+'Intro &amp; Setup'!$H$30, IF(CU37=CU$5, 'Intro &amp; Setup'!$H$29, "")))</f>
        <v/>
      </c>
      <c r="FH37" s="9" t="str">
        <f>IF(CV37="", "", IF(AND(CV37=$CR$5, CV37=CV$5), 'Intro &amp; Setup'!$H$29+'Intro &amp; Setup'!$H$30, IF(CV37=CV$5, 'Intro &amp; Setup'!$H$29, "")))</f>
        <v/>
      </c>
      <c r="FI37" s="9" t="str">
        <f>IF(CW37="", "", IF(AND(CW37=$CR$5, CW37=CW$5), 'Intro &amp; Setup'!$H$29+'Intro &amp; Setup'!$H$30, IF(CW37=CW$5, 'Intro &amp; Setup'!$H$29, "")))</f>
        <v/>
      </c>
      <c r="FJ37" s="9" t="str">
        <f>IF(CX37="", "", IF(AND(CX37=$CR$5, CX37=CX$5), 'Intro &amp; Setup'!$H$29+'Intro &amp; Setup'!$H$30, IF(CX37=CX$5, 'Intro &amp; Setup'!$H$29, "")))</f>
        <v/>
      </c>
      <c r="FK37" s="9" t="str">
        <f>IF(CY37="", "", IF(AND(CY37=$CR$5, CY37=CY$5), 'Intro &amp; Setup'!$H$29+'Intro &amp; Setup'!$H$30, IF(CY37=CY$5, 'Intro &amp; Setup'!$H$29, "")))</f>
        <v/>
      </c>
      <c r="FL37" s="9" t="str">
        <f>IF(CZ37="", "", IF(AND(CZ37=$CR$5, CZ37=CZ$5), 'Intro &amp; Setup'!$H$29+'Intro &amp; Setup'!$H$30, IF(CZ37=CZ$5, 'Intro &amp; Setup'!$H$29, "")))</f>
        <v/>
      </c>
      <c r="FM37" s="9" t="str">
        <f>IF(DA37="", "", IF(AND(DA37=$CR$5, DA37=DA$5), 'Intro &amp; Setup'!$H$29+'Intro &amp; Setup'!$H$30, IF(DA37=DA$5, 'Intro &amp; Setup'!$H$29, "")))</f>
        <v/>
      </c>
      <c r="FN37" s="9" t="str">
        <f>IF(DB37="", "", IF(AND(DB37=$CR$5, DB37=DB$5), 'Intro &amp; Setup'!$H$29+'Intro &amp; Setup'!$H$30, IF(DB37=DB$5, 'Intro &amp; Setup'!$H$29, "")))</f>
        <v/>
      </c>
      <c r="FO37" s="9" t="str">
        <f>IF(DC37="", "", IF(AND(DC37=$CR$5, DC37=DC$5), 'Intro &amp; Setup'!$H$29+'Intro &amp; Setup'!$H$30, IF(DC37=DC$5, 'Intro &amp; Setup'!$H$29, "")))</f>
        <v/>
      </c>
      <c r="FP37" s="9" t="str">
        <f>IF(DD37="", "", IF(AND(DD37=$CR$5, DD37=DD$5), 'Intro &amp; Setup'!$H$29+'Intro &amp; Setup'!$H$30, IF(DD37=DD$5, 'Intro &amp; Setup'!$H$29, "")))</f>
        <v/>
      </c>
      <c r="FQ37" s="9" t="str">
        <f>IF(DE37="", "", IF(AND(DE37=$CR$5, DE37=DE$5), 'Intro &amp; Setup'!$H$29+'Intro &amp; Setup'!$H$30, IF(DE37=DE$5, 'Intro &amp; Setup'!$H$29, "")))</f>
        <v/>
      </c>
      <c r="FR37" s="9" t="str">
        <f>IF(DF37="", "", IF(AND(DF37=$CR$5, DF37=DF$5), 'Intro &amp; Setup'!$H$29+'Intro &amp; Setup'!$H$30, IF(DF37=DF$5, 'Intro &amp; Setup'!$H$29, "")))</f>
        <v/>
      </c>
      <c r="FS37" s="9" t="str">
        <f>IF(DG37="", "", IF(AND(DG37=$CR$5, DG37=DG$5), 'Intro &amp; Setup'!$H$29+'Intro &amp; Setup'!$H$30, IF(DG37=DG$5, 'Intro &amp; Setup'!$H$29, "")))</f>
        <v/>
      </c>
      <c r="FT37" s="67" t="str">
        <f>IF(DH37="", "", IF(AND(DH37=$CR$5, DH37=DH$5), 'Intro &amp; Setup'!$H$29+'Intro &amp; Setup'!$H$30, IF(DH37=DH$5, 'Intro &amp; Setup'!$H$29, "")))</f>
        <v/>
      </c>
      <c r="FV37" s="68" t="str">
        <f t="shared" si="67"/>
        <v/>
      </c>
      <c r="FW37" s="1" t="str">
        <f t="shared" si="68"/>
        <v/>
      </c>
      <c r="FX37" s="1" t="str">
        <f t="shared" si="69"/>
        <v/>
      </c>
      <c r="FY37" s="1" t="str">
        <f t="shared" si="70"/>
        <v/>
      </c>
      <c r="FZ37" s="69" t="str">
        <f t="shared" si="71"/>
        <v/>
      </c>
      <c r="GB37" s="68" t="str">
        <f>IF(COUNTIF($DJ37:$DL37, "")&gt;0, "", IF($B37="", "", IF(FV37=FV$3, 'Intro &amp; Setup'!$H$32, 0)))</f>
        <v/>
      </c>
      <c r="GC37" s="1" t="str">
        <f>IF(COUNTIF($DM37:$DO37, "")&gt;0, "", IF($B37="", "", IF(FW37=FW$3, 'Intro &amp; Setup'!$H$32, 0)))</f>
        <v/>
      </c>
      <c r="GD37" s="1" t="str">
        <f>IF(COUNTIF($DP37:$DR37, "")&gt;0, "", IF($B37="", "", IF(FX37=FX$3, 'Intro &amp; Setup'!$H$32, 0)))</f>
        <v/>
      </c>
      <c r="GE37" s="1" t="str">
        <f>IF(COUNTIF($DS37:$DU37, "")&gt;0, "", IF($B37="", "", IF(FY37=FY$3, 'Intro &amp; Setup'!$H$32, 0)))</f>
        <v/>
      </c>
      <c r="GF37" s="69" t="str">
        <f>IF(COUNTIF($DV37:$DX37, "")&gt;0, "", IF($B37="", "", IF(FZ37=FZ$3, 'Intro &amp; Setup'!$H$32, 0)))</f>
        <v/>
      </c>
      <c r="GH37" s="66" t="str">
        <f t="shared" si="72"/>
        <v/>
      </c>
      <c r="GI37" s="9" t="str">
        <f t="shared" si="73"/>
        <v/>
      </c>
      <c r="GJ37" s="9" t="str">
        <f t="shared" si="74"/>
        <v/>
      </c>
      <c r="GK37" s="67" t="str">
        <f t="shared" si="75"/>
        <v/>
      </c>
      <c r="GM37" s="6" t="str">
        <f t="shared" si="35"/>
        <v/>
      </c>
      <c r="GO37" s="6" t="str">
        <f>IF($GM37="", "", COUNTIF($GM$8:$GM$65, "&lt;"&amp;$GM37)+1+COUNTIF($GM$8:$GM37, $GM37)-1)</f>
        <v/>
      </c>
      <c r="GQ37" s="6" t="str">
        <f t="shared" si="76"/>
        <v/>
      </c>
      <c r="GR37" s="6" t="str">
        <f>IF(GQ37="", "", COUNTIF(GQ$8:GQ$65, "&lt;"&amp;GQ37)+1+COUNTIF(GQ$8:GQ37, GQ37)-1)</f>
        <v/>
      </c>
      <c r="GS37" s="6"/>
      <c r="GU37" s="6" t="str">
        <f t="shared" si="77"/>
        <v/>
      </c>
      <c r="GV37" s="6" t="str">
        <f>IF(GU37="", "", COUNTIF(GU$8:GU$65, "&lt;"&amp;GU37)+1+COUNTIF(GU$8:GU37, GU37)-1)</f>
        <v/>
      </c>
      <c r="GY37" s="6" t="str">
        <f t="shared" si="78"/>
        <v/>
      </c>
      <c r="GZ37" s="6" t="str">
        <f>IF(GY37="", "", COUNTIF(GY$8:GY$65, "&lt;"&amp;GY37)+1+COUNTIF(GY$8:GY37, GY37)-1)</f>
        <v/>
      </c>
      <c r="HA37" s="6"/>
      <c r="HC37" s="6" t="str">
        <f t="shared" si="79"/>
        <v/>
      </c>
      <c r="HD37" s="6" t="str">
        <f>IF(HC37="", "", COUNTIF(HC$8:HC$65, "&lt;"&amp;HC37)+1+COUNTIF(HC$8:HC37, HC37)-1)</f>
        <v/>
      </c>
      <c r="HG37" s="6" t="str">
        <f t="shared" si="80"/>
        <v/>
      </c>
      <c r="HH37" s="6" t="str">
        <f>IF(HG37="", "", COUNTIF(HG$8:HG$65, "&lt;"&amp;HG37)+1+COUNTIF(HG$8:HG37, HG37)-1)</f>
        <v/>
      </c>
      <c r="HI37" s="6"/>
      <c r="HK37" s="6" t="str">
        <f t="shared" si="81"/>
        <v/>
      </c>
      <c r="HL37" s="6" t="str">
        <f>IF(HK37="", "", COUNTIF(HK$8:HK$65, "&lt;"&amp;HK37)+1+COUNTIF(HK$8:HK37, HK37)-1)</f>
        <v/>
      </c>
      <c r="HO37" s="6" t="str">
        <f t="shared" si="82"/>
        <v/>
      </c>
      <c r="HP37" s="6" t="str">
        <f>IF(HO37="", "", COUNTIF(HO$8:HO$65, "&lt;"&amp;HO37)+1+COUNTIF(HO$8:HO37, HO37)-1)</f>
        <v/>
      </c>
      <c r="HQ37" s="6"/>
      <c r="HS37" s="6" t="str">
        <f t="shared" si="83"/>
        <v/>
      </c>
      <c r="HT37" s="6" t="str">
        <f>IF(HS37="", "", COUNTIF(HS$8:HS$65, "&lt;"&amp;HS37)+1+COUNTIF(HS$8:HS37, HS37)-1)</f>
        <v/>
      </c>
      <c r="HW37" s="6" t="str">
        <f t="shared" si="84"/>
        <v/>
      </c>
      <c r="HX37" s="6" t="str">
        <f>IF(HW37="", "", COUNTIF(HW$8:HW$65, "&lt;"&amp;HW37)+1+COUNTIF(HW$8:HW37, HW37)-1)</f>
        <v/>
      </c>
      <c r="HY37" s="6"/>
      <c r="IA37" s="6" t="str">
        <f t="shared" si="85"/>
        <v/>
      </c>
      <c r="IB37" s="6" t="str">
        <f>IF(IA37="", "", COUNTIF(IA$8:IA$65, "&lt;"&amp;IA37)+1+COUNTIF(IA$8:IA37, IA37)-1)</f>
        <v/>
      </c>
    </row>
    <row r="38" spans="1:236" x14ac:dyDescent="0.25">
      <c r="A38" s="2"/>
      <c r="B38" s="19" t="str">
        <f>IF('Intro &amp; Setup'!$BV32="", "", 'Intro &amp; Setup'!$BV32)</f>
        <v/>
      </c>
      <c r="C38" s="2"/>
      <c r="D38" s="35" t="str">
        <f>IF($B38="", "", IFERROR(INDEX('Fixtures, Predictions &amp; Results'!$L$7:$GC$21, MATCH(D$70, 'Fixtures, Predictions &amp; Results'!$B$7:$B$21, 0), MATCH(CONCATENATE($B38, " - ", D$72), 'Fixtures, Predictions &amp; Results'!$L$35:$GC$35, 0)), ""))</f>
        <v/>
      </c>
      <c r="E38" s="36" t="str">
        <f>IF($B38="", "", IFERROR(INDEX('Fixtures, Predictions &amp; Results'!$L$7:$GC$21, MATCH(E$70, 'Fixtures, Predictions &amp; Results'!$B$7:$B$21, 0), MATCH(CONCATENATE($B38, " - ", E$72), 'Fixtures, Predictions &amp; Results'!$L$35:$GC$35, 0)), ""))</f>
        <v/>
      </c>
      <c r="F38" s="2"/>
      <c r="G38" s="35" t="str">
        <f>IF($B38="", "", IFERROR(INDEX('Fixtures, Predictions &amp; Results'!$L$7:$GC$21, MATCH(G$70, 'Fixtures, Predictions &amp; Results'!$B$7:$B$21, 0), MATCH(CONCATENATE($B38, " - ", G$72), 'Fixtures, Predictions &amp; Results'!$L$35:$GC$35, 0)), ""))</f>
        <v/>
      </c>
      <c r="H38" s="36" t="str">
        <f>IF($B38="", "", IFERROR(INDEX('Fixtures, Predictions &amp; Results'!$L$7:$GC$21, MATCH(H$70, 'Fixtures, Predictions &amp; Results'!$B$7:$B$21, 0), MATCH(CONCATENATE($B38, " - ", H$72), 'Fixtures, Predictions &amp; Results'!$L$35:$GC$35, 0)), ""))</f>
        <v/>
      </c>
      <c r="I38" s="2"/>
      <c r="J38" s="35" t="str">
        <f>IF($B38="", "", IFERROR(INDEX('Fixtures, Predictions &amp; Results'!$L$7:$GC$21, MATCH(J$70, 'Fixtures, Predictions &amp; Results'!$B$7:$B$21, 0), MATCH(CONCATENATE($B38, " - ", J$72), 'Fixtures, Predictions &amp; Results'!$L$35:$GC$35, 0)), ""))</f>
        <v/>
      </c>
      <c r="K38" s="36" t="str">
        <f>IF($B38="", "", IFERROR(INDEX('Fixtures, Predictions &amp; Results'!$L$7:$GC$21, MATCH(K$70, 'Fixtures, Predictions &amp; Results'!$B$7:$B$21, 0), MATCH(CONCATENATE($B38, " - ", K$72), 'Fixtures, Predictions &amp; Results'!$L$35:$GC$35, 0)), ""))</f>
        <v/>
      </c>
      <c r="L38" s="2"/>
      <c r="M38" s="35" t="str">
        <f>IF($B38="", "", IFERROR(INDEX('Fixtures, Predictions &amp; Results'!$L$7:$GC$21, MATCH(M$70, 'Fixtures, Predictions &amp; Results'!$B$7:$B$21, 0), MATCH(CONCATENATE($B38, " - ", M$72), 'Fixtures, Predictions &amp; Results'!$L$35:$GC$35, 0)), ""))</f>
        <v/>
      </c>
      <c r="N38" s="36" t="str">
        <f>IF($B38="", "", IFERROR(INDEX('Fixtures, Predictions &amp; Results'!$L$7:$GC$21, MATCH(N$70, 'Fixtures, Predictions &amp; Results'!$B$7:$B$21, 0), MATCH(CONCATENATE($B38, " - ", N$72), 'Fixtures, Predictions &amp; Results'!$L$35:$GC$35, 0)), ""))</f>
        <v/>
      </c>
      <c r="O38" s="2"/>
      <c r="P38" s="35" t="str">
        <f>IF($B38="", "", IFERROR(INDEX('Fixtures, Predictions &amp; Results'!$L$7:$GC$21, MATCH(P$70, 'Fixtures, Predictions &amp; Results'!$B$7:$B$21, 0), MATCH(CONCATENATE($B38, " - ", P$72), 'Fixtures, Predictions &amp; Results'!$L$35:$GC$35, 0)), ""))</f>
        <v/>
      </c>
      <c r="Q38" s="36" t="str">
        <f>IF($B38="", "", IFERROR(INDEX('Fixtures, Predictions &amp; Results'!$L$7:$GC$21, MATCH(Q$70, 'Fixtures, Predictions &amp; Results'!$B$7:$B$21, 0), MATCH(CONCATENATE($B38, " - ", Q$72), 'Fixtures, Predictions &amp; Results'!$L$35:$GC$35, 0)), ""))</f>
        <v/>
      </c>
      <c r="R38" s="2"/>
      <c r="S38" s="35" t="str">
        <f>IF($B38="", "", IFERROR(INDEX('Fixtures, Predictions &amp; Results'!$L$7:$GC$21, MATCH(S$70, 'Fixtures, Predictions &amp; Results'!$B$7:$B$21, 0), MATCH(CONCATENATE($B38, " - ", S$72), 'Fixtures, Predictions &amp; Results'!$L$35:$GC$35, 0)), ""))</f>
        <v/>
      </c>
      <c r="T38" s="36" t="str">
        <f>IF($B38="", "", IFERROR(INDEX('Fixtures, Predictions &amp; Results'!$L$7:$GC$21, MATCH(T$70, 'Fixtures, Predictions &amp; Results'!$B$7:$B$21, 0), MATCH(CONCATENATE($B38, " - ", T$72), 'Fixtures, Predictions &amp; Results'!$L$35:$GC$35, 0)), ""))</f>
        <v/>
      </c>
      <c r="U38" s="2"/>
      <c r="V38" s="35" t="str">
        <f>IF($B38="", "", IFERROR(INDEX('Fixtures, Predictions &amp; Results'!$L$7:$GC$21, MATCH(V$70, 'Fixtures, Predictions &amp; Results'!$B$7:$B$21, 0), MATCH(CONCATENATE($B38, " - ", V$72), 'Fixtures, Predictions &amp; Results'!$L$35:$GC$35, 0)), ""))</f>
        <v/>
      </c>
      <c r="W38" s="36" t="str">
        <f>IF($B38="", "", IFERROR(INDEX('Fixtures, Predictions &amp; Results'!$L$7:$GC$21, MATCH(W$70, 'Fixtures, Predictions &amp; Results'!$B$7:$B$21, 0), MATCH(CONCATENATE($B38, " - ", W$72), 'Fixtures, Predictions &amp; Results'!$L$35:$GC$35, 0)), ""))</f>
        <v/>
      </c>
      <c r="X38" s="2"/>
      <c r="Y38" s="35" t="str">
        <f>IF($B38="", "", IFERROR(INDEX('Fixtures, Predictions &amp; Results'!$L$7:$GC$21, MATCH(Y$70, 'Fixtures, Predictions &amp; Results'!$B$7:$B$21, 0), MATCH(CONCATENATE($B38, " - ", Y$72), 'Fixtures, Predictions &amp; Results'!$L$35:$GC$35, 0)), ""))</f>
        <v/>
      </c>
      <c r="Z38" s="36" t="str">
        <f>IF($B38="", "", IFERROR(INDEX('Fixtures, Predictions &amp; Results'!$L$7:$GC$21, MATCH(Z$70, 'Fixtures, Predictions &amp; Results'!$B$7:$B$21, 0), MATCH(CONCATENATE($B38, " - ", Z$72), 'Fixtures, Predictions &amp; Results'!$L$35:$GC$35, 0)), ""))</f>
        <v/>
      </c>
      <c r="AA38" s="2"/>
      <c r="AB38" s="35" t="str">
        <f>IF($B38="", "", IFERROR(INDEX('Fixtures, Predictions &amp; Results'!$L$7:$GC$21, MATCH(AB$70, 'Fixtures, Predictions &amp; Results'!$B$7:$B$21, 0), MATCH(CONCATENATE($B38, " - ", AB$72), 'Fixtures, Predictions &amp; Results'!$L$35:$GC$35, 0)), ""))</f>
        <v/>
      </c>
      <c r="AC38" s="36" t="str">
        <f>IF($B38="", "", IFERROR(INDEX('Fixtures, Predictions &amp; Results'!$L$7:$GC$21, MATCH(AC$70, 'Fixtures, Predictions &amp; Results'!$B$7:$B$21, 0), MATCH(CONCATENATE($B38, " - ", AC$72), 'Fixtures, Predictions &amp; Results'!$L$35:$GC$35, 0)), ""))</f>
        <v/>
      </c>
      <c r="AD38" s="2"/>
      <c r="AE38" s="35" t="str">
        <f>IF($B38="", "", IFERROR(INDEX('Fixtures, Predictions &amp; Results'!$L$7:$GC$21, MATCH(AE$70, 'Fixtures, Predictions &amp; Results'!$B$7:$B$21, 0), MATCH(CONCATENATE($B38, " - ", AE$72), 'Fixtures, Predictions &amp; Results'!$L$35:$GC$35, 0)), ""))</f>
        <v/>
      </c>
      <c r="AF38" s="36" t="str">
        <f>IF($B38="", "", IFERROR(INDEX('Fixtures, Predictions &amp; Results'!$L$7:$GC$21, MATCH(AF$70, 'Fixtures, Predictions &amp; Results'!$B$7:$B$21, 0), MATCH(CONCATENATE($B38, " - ", AF$72), 'Fixtures, Predictions &amp; Results'!$L$35:$GC$35, 0)), ""))</f>
        <v/>
      </c>
      <c r="AG38" s="2"/>
      <c r="AH38" s="35" t="str">
        <f>IF($B38="", "", IFERROR(INDEX('Fixtures, Predictions &amp; Results'!$L$7:$GC$21, MATCH(AH$70, 'Fixtures, Predictions &amp; Results'!$B$7:$B$21, 0), MATCH(CONCATENATE($B38, " - ", AH$72), 'Fixtures, Predictions &amp; Results'!$L$35:$GC$35, 0)), ""))</f>
        <v/>
      </c>
      <c r="AI38" s="36" t="str">
        <f>IF($B38="", "", IFERROR(INDEX('Fixtures, Predictions &amp; Results'!$L$7:$GC$21, MATCH(AI$70, 'Fixtures, Predictions &amp; Results'!$B$7:$B$21, 0), MATCH(CONCATENATE($B38, " - ", AI$72), 'Fixtures, Predictions &amp; Results'!$L$35:$GC$35, 0)), ""))</f>
        <v/>
      </c>
      <c r="AJ38" s="2"/>
      <c r="AK38" s="35" t="str">
        <f>IF($B38="", "", IFERROR(INDEX('Fixtures, Predictions &amp; Results'!$L$7:$GC$21, MATCH(AK$70, 'Fixtures, Predictions &amp; Results'!$B$7:$B$21, 0), MATCH(CONCATENATE($B38, " - ", AK$72), 'Fixtures, Predictions &amp; Results'!$L$35:$GC$35, 0)), ""))</f>
        <v/>
      </c>
      <c r="AL38" s="36" t="str">
        <f>IF($B38="", "", IFERROR(INDEX('Fixtures, Predictions &amp; Results'!$L$7:$GC$21, MATCH(AL$70, 'Fixtures, Predictions &amp; Results'!$B$7:$B$21, 0), MATCH(CONCATENATE($B38, " - ", AL$72), 'Fixtures, Predictions &amp; Results'!$L$35:$GC$35, 0)), ""))</f>
        <v/>
      </c>
      <c r="AM38" s="2"/>
      <c r="AN38" s="35" t="str">
        <f>IF($B38="", "", IFERROR(INDEX('Fixtures, Predictions &amp; Results'!$L$7:$GC$21, MATCH(AN$70, 'Fixtures, Predictions &amp; Results'!$B$7:$B$21, 0), MATCH(CONCATENATE($B38, " - ", AN$72), 'Fixtures, Predictions &amp; Results'!$L$35:$GC$35, 0)), ""))</f>
        <v/>
      </c>
      <c r="AO38" s="36" t="str">
        <f>IF($B38="", "", IFERROR(INDEX('Fixtures, Predictions &amp; Results'!$L$7:$GC$21, MATCH(AO$70, 'Fixtures, Predictions &amp; Results'!$B$7:$B$21, 0), MATCH(CONCATENATE($B38, " - ", AO$72), 'Fixtures, Predictions &amp; Results'!$L$35:$GC$35, 0)), ""))</f>
        <v/>
      </c>
      <c r="AP38" s="2"/>
      <c r="AQ38" s="35" t="str">
        <f>IF($B38="", "", IFERROR(INDEX('Fixtures, Predictions &amp; Results'!$L$7:$GC$21, MATCH(AQ$70, 'Fixtures, Predictions &amp; Results'!$B$7:$B$21, 0), MATCH(CONCATENATE($B38, " - ", AQ$72), 'Fixtures, Predictions &amp; Results'!$L$35:$GC$35, 0)), ""))</f>
        <v/>
      </c>
      <c r="AR38" s="36" t="str">
        <f>IF($B38="", "", IFERROR(INDEX('Fixtures, Predictions &amp; Results'!$L$7:$GC$21, MATCH(AR$70, 'Fixtures, Predictions &amp; Results'!$B$7:$B$21, 0), MATCH(CONCATENATE($B38, " - ", AR$72), 'Fixtures, Predictions &amp; Results'!$L$35:$GC$35, 0)), ""))</f>
        <v/>
      </c>
      <c r="AS38" s="2"/>
      <c r="AT38" s="35" t="str">
        <f>IF($B38="", "", IFERROR(INDEX('Fixtures, Predictions &amp; Results'!$L$7:$GC$21, MATCH(AT$70, 'Fixtures, Predictions &amp; Results'!$B$7:$B$21, 0), MATCH(CONCATENATE($B38, " - ", AT$72), 'Fixtures, Predictions &amp; Results'!$L$35:$GC$35, 0)), ""))</f>
        <v/>
      </c>
      <c r="AU38" s="36" t="str">
        <f>IF($B38="", "", IFERROR(INDEX('Fixtures, Predictions &amp; Results'!$L$7:$GC$21, MATCH(AU$70, 'Fixtures, Predictions &amp; Results'!$B$7:$B$21, 0), MATCH(CONCATENATE($B38, " - ", AU$72), 'Fixtures, Predictions &amp; Results'!$L$35:$GC$35, 0)), ""))</f>
        <v/>
      </c>
      <c r="AV38" s="2"/>
      <c r="BA38" s="66" t="str">
        <f t="shared" si="36"/>
        <v/>
      </c>
      <c r="BB38" s="67" t="str">
        <f t="shared" si="37"/>
        <v/>
      </c>
      <c r="BD38" s="66" t="str">
        <f t="shared" si="38"/>
        <v/>
      </c>
      <c r="BE38" s="67" t="str">
        <f t="shared" si="39"/>
        <v/>
      </c>
      <c r="BG38" s="66" t="str">
        <f t="shared" si="40"/>
        <v/>
      </c>
      <c r="BH38" s="67" t="str">
        <f t="shared" si="41"/>
        <v/>
      </c>
      <c r="BJ38" s="66" t="str">
        <f t="shared" si="42"/>
        <v/>
      </c>
      <c r="BK38" s="67" t="str">
        <f t="shared" si="43"/>
        <v/>
      </c>
      <c r="BM38" s="66" t="str">
        <f t="shared" si="44"/>
        <v/>
      </c>
      <c r="BN38" s="67" t="str">
        <f t="shared" si="45"/>
        <v/>
      </c>
      <c r="BP38" s="66" t="str">
        <f t="shared" si="46"/>
        <v/>
      </c>
      <c r="BQ38" s="67" t="str">
        <f t="shared" si="47"/>
        <v/>
      </c>
      <c r="BS38" s="66" t="str">
        <f t="shared" si="48"/>
        <v/>
      </c>
      <c r="BT38" s="67" t="str">
        <f t="shared" si="49"/>
        <v/>
      </c>
      <c r="BV38" s="66" t="str">
        <f t="shared" si="50"/>
        <v/>
      </c>
      <c r="BW38" s="67" t="str">
        <f t="shared" si="51"/>
        <v/>
      </c>
      <c r="BY38" s="66" t="str">
        <f t="shared" si="52"/>
        <v/>
      </c>
      <c r="BZ38" s="67" t="str">
        <f t="shared" si="53"/>
        <v/>
      </c>
      <c r="CB38" s="66" t="str">
        <f t="shared" si="54"/>
        <v/>
      </c>
      <c r="CC38" s="67" t="str">
        <f t="shared" si="55"/>
        <v/>
      </c>
      <c r="CE38" s="66" t="str">
        <f t="shared" si="56"/>
        <v/>
      </c>
      <c r="CF38" s="67" t="str">
        <f t="shared" si="57"/>
        <v/>
      </c>
      <c r="CH38" s="66" t="str">
        <f t="shared" si="58"/>
        <v/>
      </c>
      <c r="CI38" s="67" t="str">
        <f t="shared" si="59"/>
        <v/>
      </c>
      <c r="CK38" s="66" t="str">
        <f t="shared" si="60"/>
        <v/>
      </c>
      <c r="CL38" s="67" t="str">
        <f t="shared" si="61"/>
        <v/>
      </c>
      <c r="CN38" s="66" t="str">
        <f t="shared" si="62"/>
        <v/>
      </c>
      <c r="CO38" s="67" t="str">
        <f t="shared" si="63"/>
        <v/>
      </c>
      <c r="CQ38" s="66" t="str">
        <f t="shared" si="64"/>
        <v/>
      </c>
      <c r="CR38" s="67" t="str">
        <f t="shared" si="65"/>
        <v/>
      </c>
      <c r="CT38" s="66" t="str">
        <f t="shared" ref="CT38:DH47" si="103">IF(CT$5="", "", IFERROR(IF(OR(INDEX($D38:$AU38, $CS38, MATCH(CONCATENATE(CT$7, "H"), $D$71:$AU$71, 0))="", INDEX($D38:$AU38, $CS38, MATCH(CONCATENATE(CT$7, "A"), $D$71:$AU$71, 0))=""), "", IF(INDEX($D38:$AU38, $CS38, MATCH(CONCATENATE(CT$7, "H"), $D$71:$AU$71, 0))&gt;INDEX($D38:$AU38, $CS38, MATCH(CONCATENATE(CT$7, "A"), $D$71:$AU$71, 0)), $CR$3, IF(INDEX($D38:$AU38, $CS38, MATCH(CONCATENATE(CT$7, "A"), $D$71:$AU$71, 0))&gt;INDEX($D38:$AU38, $CS38, MATCH(CONCATENATE(CT$7, "H"), $D$71:$AU$71, 0)), $CR$4, IF(INDEX($D38:$AU38, $CS38, MATCH(CONCATENATE(CT$7, "H"), $D$71:$AU$71, 0))=INDEX($D38:$AU38, $CS38, MATCH(CONCATENATE(CT$7, "A"), $D$71:$AU$71, 0)), $CR$5)))), ""))</f>
        <v/>
      </c>
      <c r="CU38" s="9" t="str">
        <f t="shared" si="103"/>
        <v/>
      </c>
      <c r="CV38" s="9" t="str">
        <f t="shared" si="103"/>
        <v/>
      </c>
      <c r="CW38" s="9" t="str">
        <f t="shared" si="103"/>
        <v/>
      </c>
      <c r="CX38" s="9" t="str">
        <f t="shared" si="103"/>
        <v/>
      </c>
      <c r="CY38" s="9" t="str">
        <f t="shared" si="103"/>
        <v/>
      </c>
      <c r="CZ38" s="9" t="str">
        <f t="shared" si="103"/>
        <v/>
      </c>
      <c r="DA38" s="9" t="str">
        <f t="shared" si="103"/>
        <v/>
      </c>
      <c r="DB38" s="9" t="str">
        <f t="shared" si="103"/>
        <v/>
      </c>
      <c r="DC38" s="9" t="str">
        <f t="shared" si="103"/>
        <v/>
      </c>
      <c r="DD38" s="9" t="str">
        <f t="shared" si="103"/>
        <v/>
      </c>
      <c r="DE38" s="9" t="str">
        <f t="shared" si="103"/>
        <v/>
      </c>
      <c r="DF38" s="9" t="str">
        <f t="shared" si="103"/>
        <v/>
      </c>
      <c r="DG38" s="9" t="str">
        <f t="shared" si="103"/>
        <v/>
      </c>
      <c r="DH38" s="67" t="str">
        <f t="shared" si="103"/>
        <v/>
      </c>
      <c r="DJ38" s="66" t="str">
        <f t="shared" si="86"/>
        <v/>
      </c>
      <c r="DK38" s="9" t="str">
        <f t="shared" si="88"/>
        <v/>
      </c>
      <c r="DL38" s="9" t="str">
        <f t="shared" si="89"/>
        <v/>
      </c>
      <c r="DM38" s="9" t="str">
        <f t="shared" si="90"/>
        <v/>
      </c>
      <c r="DN38" s="9" t="str">
        <f t="shared" si="91"/>
        <v/>
      </c>
      <c r="DO38" s="9" t="str">
        <f t="shared" si="92"/>
        <v/>
      </c>
      <c r="DP38" s="9" t="str">
        <f t="shared" si="93"/>
        <v/>
      </c>
      <c r="DQ38" s="9" t="str">
        <f t="shared" si="94"/>
        <v/>
      </c>
      <c r="DR38" s="9" t="str">
        <f t="shared" si="95"/>
        <v/>
      </c>
      <c r="DS38" s="9" t="str">
        <f t="shared" si="96"/>
        <v/>
      </c>
      <c r="DT38" s="9" t="str">
        <f t="shared" si="97"/>
        <v/>
      </c>
      <c r="DU38" s="9" t="str">
        <f t="shared" si="98"/>
        <v/>
      </c>
      <c r="DV38" s="9" t="str">
        <f t="shared" si="99"/>
        <v/>
      </c>
      <c r="DW38" s="9" t="str">
        <f t="shared" si="100"/>
        <v/>
      </c>
      <c r="DX38" s="67" t="str">
        <f t="shared" si="101"/>
        <v/>
      </c>
      <c r="DZ38" s="66" t="str">
        <f t="shared" si="66"/>
        <v/>
      </c>
      <c r="EA38" s="9" t="str">
        <f t="shared" si="21"/>
        <v/>
      </c>
      <c r="EB38" s="9" t="str">
        <f t="shared" si="22"/>
        <v/>
      </c>
      <c r="EC38" s="9" t="str">
        <f t="shared" si="23"/>
        <v/>
      </c>
      <c r="ED38" s="9" t="str">
        <f t="shared" si="24"/>
        <v/>
      </c>
      <c r="EE38" s="9" t="str">
        <f t="shared" si="25"/>
        <v/>
      </c>
      <c r="EF38" s="9" t="str">
        <f t="shared" si="26"/>
        <v/>
      </c>
      <c r="EG38" s="9" t="str">
        <f t="shared" si="27"/>
        <v/>
      </c>
      <c r="EH38" s="9" t="str">
        <f t="shared" si="28"/>
        <v/>
      </c>
      <c r="EI38" s="9" t="str">
        <f t="shared" si="29"/>
        <v/>
      </c>
      <c r="EJ38" s="9" t="str">
        <f t="shared" si="30"/>
        <v/>
      </c>
      <c r="EK38" s="9" t="str">
        <f t="shared" si="31"/>
        <v/>
      </c>
      <c r="EL38" s="9" t="str">
        <f t="shared" si="32"/>
        <v/>
      </c>
      <c r="EM38" s="9" t="str">
        <f t="shared" si="33"/>
        <v/>
      </c>
      <c r="EN38" s="67" t="str">
        <f t="shared" si="34"/>
        <v/>
      </c>
      <c r="EP38" s="66" t="str">
        <f>IF(DJ38="", "", IF(DZ38=DZ$3, 'Intro &amp; Setup'!$H$26, 0)+IF(DZ38=0, 'Intro &amp; Setup'!$H$27, 0))</f>
        <v/>
      </c>
      <c r="EQ38" s="9" t="str">
        <f>IF(DK38="", "", IF(EA38=EA$3, 'Intro &amp; Setup'!$H$26, 0)+IF(EA38=0, 'Intro &amp; Setup'!$H$27, 0))</f>
        <v/>
      </c>
      <c r="ER38" s="9" t="str">
        <f>IF(DL38="", "", IF(EB38=EB$3, 'Intro &amp; Setup'!$H$26, 0)+IF(EB38=0, 'Intro &amp; Setup'!$H$27, 0))</f>
        <v/>
      </c>
      <c r="ES38" s="9" t="str">
        <f>IF(DM38="", "", IF(EC38=EC$3, 'Intro &amp; Setup'!$H$26, 0)+IF(EC38=0, 'Intro &amp; Setup'!$H$27, 0))</f>
        <v/>
      </c>
      <c r="ET38" s="9" t="str">
        <f>IF(DN38="", "", IF(ED38=ED$3, 'Intro &amp; Setup'!$H$26, 0)+IF(ED38=0, 'Intro &amp; Setup'!$H$27, 0))</f>
        <v/>
      </c>
      <c r="EU38" s="9" t="str">
        <f>IF(DO38="", "", IF(EE38=EE$3, 'Intro &amp; Setup'!$H$26, 0)+IF(EE38=0, 'Intro &amp; Setup'!$H$27, 0))</f>
        <v/>
      </c>
      <c r="EV38" s="9" t="str">
        <f>IF(DP38="", "", IF(EF38=EF$3, 'Intro &amp; Setup'!$H$26, 0)+IF(EF38=0, 'Intro &amp; Setup'!$H$27, 0))</f>
        <v/>
      </c>
      <c r="EW38" s="9" t="str">
        <f>IF(DQ38="", "", IF(EG38=EG$3, 'Intro &amp; Setup'!$H$26, 0)+IF(EG38=0, 'Intro &amp; Setup'!$H$27, 0))</f>
        <v/>
      </c>
      <c r="EX38" s="9" t="str">
        <f>IF(DR38="", "", IF(EH38=EH$3, 'Intro &amp; Setup'!$H$26, 0)+IF(EH38=0, 'Intro &amp; Setup'!$H$27, 0))</f>
        <v/>
      </c>
      <c r="EY38" s="9" t="str">
        <f>IF(DS38="", "", IF(EI38=EI$3, 'Intro &amp; Setup'!$H$26, 0)+IF(EI38=0, 'Intro &amp; Setup'!$H$27, 0))</f>
        <v/>
      </c>
      <c r="EZ38" s="9" t="str">
        <f>IF(DT38="", "", IF(EJ38=EJ$3, 'Intro &amp; Setup'!$H$26, 0)+IF(EJ38=0, 'Intro &amp; Setup'!$H$27, 0))</f>
        <v/>
      </c>
      <c r="FA38" s="9" t="str">
        <f>IF(DU38="", "", IF(EK38=EK$3, 'Intro &amp; Setup'!$H$26, 0)+IF(EK38=0, 'Intro &amp; Setup'!$H$27, 0))</f>
        <v/>
      </c>
      <c r="FB38" s="9" t="str">
        <f>IF(DV38="", "", IF(EL38=EL$3, 'Intro &amp; Setup'!$H$26, 0)+IF(EL38=0, 'Intro &amp; Setup'!$H$27, 0))</f>
        <v/>
      </c>
      <c r="FC38" s="9" t="str">
        <f>IF(DW38="", "", IF(EM38=EM$3, 'Intro &amp; Setup'!$H$26, 0)+IF(EM38=0, 'Intro &amp; Setup'!$H$27, 0))</f>
        <v/>
      </c>
      <c r="FD38" s="67" t="str">
        <f>IF(DX38="", "", IF(EN38=EN$3, 'Intro &amp; Setup'!$H$26, 0)+IF(EN38=0, 'Intro &amp; Setup'!$H$27, 0))</f>
        <v/>
      </c>
      <c r="FF38" s="66" t="str">
        <f>IF(CT38="", "", IF(AND(CT38=$CR$5, CT38=CT$5), 'Intro &amp; Setup'!$H$29+'Intro &amp; Setup'!$H$30, IF(CT38=CT$5, 'Intro &amp; Setup'!$H$29, "")))</f>
        <v/>
      </c>
      <c r="FG38" s="9" t="str">
        <f>IF(CU38="", "", IF(AND(CU38=$CR$5, CU38=CU$5), 'Intro &amp; Setup'!$H$29+'Intro &amp; Setup'!$H$30, IF(CU38=CU$5, 'Intro &amp; Setup'!$H$29, "")))</f>
        <v/>
      </c>
      <c r="FH38" s="9" t="str">
        <f>IF(CV38="", "", IF(AND(CV38=$CR$5, CV38=CV$5), 'Intro &amp; Setup'!$H$29+'Intro &amp; Setup'!$H$30, IF(CV38=CV$5, 'Intro &amp; Setup'!$H$29, "")))</f>
        <v/>
      </c>
      <c r="FI38" s="9" t="str">
        <f>IF(CW38="", "", IF(AND(CW38=$CR$5, CW38=CW$5), 'Intro &amp; Setup'!$H$29+'Intro &amp; Setup'!$H$30, IF(CW38=CW$5, 'Intro &amp; Setup'!$H$29, "")))</f>
        <v/>
      </c>
      <c r="FJ38" s="9" t="str">
        <f>IF(CX38="", "", IF(AND(CX38=$CR$5, CX38=CX$5), 'Intro &amp; Setup'!$H$29+'Intro &amp; Setup'!$H$30, IF(CX38=CX$5, 'Intro &amp; Setup'!$H$29, "")))</f>
        <v/>
      </c>
      <c r="FK38" s="9" t="str">
        <f>IF(CY38="", "", IF(AND(CY38=$CR$5, CY38=CY$5), 'Intro &amp; Setup'!$H$29+'Intro &amp; Setup'!$H$30, IF(CY38=CY$5, 'Intro &amp; Setup'!$H$29, "")))</f>
        <v/>
      </c>
      <c r="FL38" s="9" t="str">
        <f>IF(CZ38="", "", IF(AND(CZ38=$CR$5, CZ38=CZ$5), 'Intro &amp; Setup'!$H$29+'Intro &amp; Setup'!$H$30, IF(CZ38=CZ$5, 'Intro &amp; Setup'!$H$29, "")))</f>
        <v/>
      </c>
      <c r="FM38" s="9" t="str">
        <f>IF(DA38="", "", IF(AND(DA38=$CR$5, DA38=DA$5), 'Intro &amp; Setup'!$H$29+'Intro &amp; Setup'!$H$30, IF(DA38=DA$5, 'Intro &amp; Setup'!$H$29, "")))</f>
        <v/>
      </c>
      <c r="FN38" s="9" t="str">
        <f>IF(DB38="", "", IF(AND(DB38=$CR$5, DB38=DB$5), 'Intro &amp; Setup'!$H$29+'Intro &amp; Setup'!$H$30, IF(DB38=DB$5, 'Intro &amp; Setup'!$H$29, "")))</f>
        <v/>
      </c>
      <c r="FO38" s="9" t="str">
        <f>IF(DC38="", "", IF(AND(DC38=$CR$5, DC38=DC$5), 'Intro &amp; Setup'!$H$29+'Intro &amp; Setup'!$H$30, IF(DC38=DC$5, 'Intro &amp; Setup'!$H$29, "")))</f>
        <v/>
      </c>
      <c r="FP38" s="9" t="str">
        <f>IF(DD38="", "", IF(AND(DD38=$CR$5, DD38=DD$5), 'Intro &amp; Setup'!$H$29+'Intro &amp; Setup'!$H$30, IF(DD38=DD$5, 'Intro &amp; Setup'!$H$29, "")))</f>
        <v/>
      </c>
      <c r="FQ38" s="9" t="str">
        <f>IF(DE38="", "", IF(AND(DE38=$CR$5, DE38=DE$5), 'Intro &amp; Setup'!$H$29+'Intro &amp; Setup'!$H$30, IF(DE38=DE$5, 'Intro &amp; Setup'!$H$29, "")))</f>
        <v/>
      </c>
      <c r="FR38" s="9" t="str">
        <f>IF(DF38="", "", IF(AND(DF38=$CR$5, DF38=DF$5), 'Intro &amp; Setup'!$H$29+'Intro &amp; Setup'!$H$30, IF(DF38=DF$5, 'Intro &amp; Setup'!$H$29, "")))</f>
        <v/>
      </c>
      <c r="FS38" s="9" t="str">
        <f>IF(DG38="", "", IF(AND(DG38=$CR$5, DG38=DG$5), 'Intro &amp; Setup'!$H$29+'Intro &amp; Setup'!$H$30, IF(DG38=DG$5, 'Intro &amp; Setup'!$H$29, "")))</f>
        <v/>
      </c>
      <c r="FT38" s="67" t="str">
        <f>IF(DH38="", "", IF(AND(DH38=$CR$5, DH38=DH$5), 'Intro &amp; Setup'!$H$29+'Intro &amp; Setup'!$H$30, IF(DH38=DH$5, 'Intro &amp; Setup'!$H$29, "")))</f>
        <v/>
      </c>
      <c r="FV38" s="68" t="str">
        <f t="shared" si="67"/>
        <v/>
      </c>
      <c r="FW38" s="1" t="str">
        <f t="shared" si="68"/>
        <v/>
      </c>
      <c r="FX38" s="1" t="str">
        <f t="shared" si="69"/>
        <v/>
      </c>
      <c r="FY38" s="1" t="str">
        <f t="shared" si="70"/>
        <v/>
      </c>
      <c r="FZ38" s="69" t="str">
        <f t="shared" si="71"/>
        <v/>
      </c>
      <c r="GB38" s="68" t="str">
        <f>IF(COUNTIF($DJ38:$DL38, "")&gt;0, "", IF($B38="", "", IF(FV38=FV$3, 'Intro &amp; Setup'!$H$32, 0)))</f>
        <v/>
      </c>
      <c r="GC38" s="1" t="str">
        <f>IF(COUNTIF($DM38:$DO38, "")&gt;0, "", IF($B38="", "", IF(FW38=FW$3, 'Intro &amp; Setup'!$H$32, 0)))</f>
        <v/>
      </c>
      <c r="GD38" s="1" t="str">
        <f>IF(COUNTIF($DP38:$DR38, "")&gt;0, "", IF($B38="", "", IF(FX38=FX$3, 'Intro &amp; Setup'!$H$32, 0)))</f>
        <v/>
      </c>
      <c r="GE38" s="1" t="str">
        <f>IF(COUNTIF($DS38:$DU38, "")&gt;0, "", IF($B38="", "", IF(FY38=FY$3, 'Intro &amp; Setup'!$H$32, 0)))</f>
        <v/>
      </c>
      <c r="GF38" s="69" t="str">
        <f>IF(COUNTIF($DV38:$DX38, "")&gt;0, "", IF($B38="", "", IF(FZ38=FZ$3, 'Intro &amp; Setup'!$H$32, 0)))</f>
        <v/>
      </c>
      <c r="GH38" s="66" t="str">
        <f t="shared" si="72"/>
        <v/>
      </c>
      <c r="GI38" s="9" t="str">
        <f t="shared" si="73"/>
        <v/>
      </c>
      <c r="GJ38" s="9" t="str">
        <f t="shared" si="74"/>
        <v/>
      </c>
      <c r="GK38" s="67" t="str">
        <f t="shared" si="75"/>
        <v/>
      </c>
      <c r="GM38" s="6" t="str">
        <f t="shared" si="35"/>
        <v/>
      </c>
      <c r="GO38" s="6" t="str">
        <f>IF($GM38="", "", COUNTIF($GM$8:$GM$65, "&lt;"&amp;$GM38)+1+COUNTIF($GM$8:$GM38, $GM38)-1)</f>
        <v/>
      </c>
      <c r="GQ38" s="6" t="str">
        <f t="shared" si="76"/>
        <v/>
      </c>
      <c r="GR38" s="6" t="str">
        <f>IF(GQ38="", "", COUNTIF(GQ$8:GQ$65, "&lt;"&amp;GQ38)+1+COUNTIF(GQ$8:GQ38, GQ38)-1)</f>
        <v/>
      </c>
      <c r="GS38" s="6"/>
      <c r="GU38" s="6" t="str">
        <f t="shared" si="77"/>
        <v/>
      </c>
      <c r="GV38" s="6" t="str">
        <f>IF(GU38="", "", COUNTIF(GU$8:GU$65, "&lt;"&amp;GU38)+1+COUNTIF(GU$8:GU38, GU38)-1)</f>
        <v/>
      </c>
      <c r="GY38" s="6" t="str">
        <f t="shared" si="78"/>
        <v/>
      </c>
      <c r="GZ38" s="6" t="str">
        <f>IF(GY38="", "", COUNTIF(GY$8:GY$65, "&lt;"&amp;GY38)+1+COUNTIF(GY$8:GY38, GY38)-1)</f>
        <v/>
      </c>
      <c r="HA38" s="6"/>
      <c r="HC38" s="6" t="str">
        <f t="shared" si="79"/>
        <v/>
      </c>
      <c r="HD38" s="6" t="str">
        <f>IF(HC38="", "", COUNTIF(HC$8:HC$65, "&lt;"&amp;HC38)+1+COUNTIF(HC$8:HC38, HC38)-1)</f>
        <v/>
      </c>
      <c r="HG38" s="6" t="str">
        <f t="shared" si="80"/>
        <v/>
      </c>
      <c r="HH38" s="6" t="str">
        <f>IF(HG38="", "", COUNTIF(HG$8:HG$65, "&lt;"&amp;HG38)+1+COUNTIF(HG$8:HG38, HG38)-1)</f>
        <v/>
      </c>
      <c r="HI38" s="6"/>
      <c r="HK38" s="6" t="str">
        <f t="shared" si="81"/>
        <v/>
      </c>
      <c r="HL38" s="6" t="str">
        <f>IF(HK38="", "", COUNTIF(HK$8:HK$65, "&lt;"&amp;HK38)+1+COUNTIF(HK$8:HK38, HK38)-1)</f>
        <v/>
      </c>
      <c r="HO38" s="6" t="str">
        <f t="shared" si="82"/>
        <v/>
      </c>
      <c r="HP38" s="6" t="str">
        <f>IF(HO38="", "", COUNTIF(HO$8:HO$65, "&lt;"&amp;HO38)+1+COUNTIF(HO$8:HO38, HO38)-1)</f>
        <v/>
      </c>
      <c r="HQ38" s="6"/>
      <c r="HS38" s="6" t="str">
        <f t="shared" si="83"/>
        <v/>
      </c>
      <c r="HT38" s="6" t="str">
        <f>IF(HS38="", "", COUNTIF(HS$8:HS$65, "&lt;"&amp;HS38)+1+COUNTIF(HS$8:HS38, HS38)-1)</f>
        <v/>
      </c>
      <c r="HW38" s="6" t="str">
        <f t="shared" si="84"/>
        <v/>
      </c>
      <c r="HX38" s="6" t="str">
        <f>IF(HW38="", "", COUNTIF(HW$8:HW$65, "&lt;"&amp;HW38)+1+COUNTIF(HW$8:HW38, HW38)-1)</f>
        <v/>
      </c>
      <c r="HY38" s="6"/>
      <c r="IA38" s="6" t="str">
        <f t="shared" si="85"/>
        <v/>
      </c>
      <c r="IB38" s="6" t="str">
        <f>IF(IA38="", "", COUNTIF(IA$8:IA$65, "&lt;"&amp;IA38)+1+COUNTIF(IA$8:IA38, IA38)-1)</f>
        <v/>
      </c>
    </row>
    <row r="39" spans="1:236" x14ac:dyDescent="0.25">
      <c r="A39" s="2"/>
      <c r="B39" s="19" t="str">
        <f>IF('Intro &amp; Setup'!$BV33="", "", 'Intro &amp; Setup'!$BV33)</f>
        <v/>
      </c>
      <c r="C39" s="2"/>
      <c r="D39" s="35" t="str">
        <f>IF($B39="", "", IFERROR(INDEX('Fixtures, Predictions &amp; Results'!$L$7:$GC$21, MATCH(D$70, 'Fixtures, Predictions &amp; Results'!$B$7:$B$21, 0), MATCH(CONCATENATE($B39, " - ", D$72), 'Fixtures, Predictions &amp; Results'!$L$35:$GC$35, 0)), ""))</f>
        <v/>
      </c>
      <c r="E39" s="36" t="str">
        <f>IF($B39="", "", IFERROR(INDEX('Fixtures, Predictions &amp; Results'!$L$7:$GC$21, MATCH(E$70, 'Fixtures, Predictions &amp; Results'!$B$7:$B$21, 0), MATCH(CONCATENATE($B39, " - ", E$72), 'Fixtures, Predictions &amp; Results'!$L$35:$GC$35, 0)), ""))</f>
        <v/>
      </c>
      <c r="F39" s="2"/>
      <c r="G39" s="35" t="str">
        <f>IF($B39="", "", IFERROR(INDEX('Fixtures, Predictions &amp; Results'!$L$7:$GC$21, MATCH(G$70, 'Fixtures, Predictions &amp; Results'!$B$7:$B$21, 0), MATCH(CONCATENATE($B39, " - ", G$72), 'Fixtures, Predictions &amp; Results'!$L$35:$GC$35, 0)), ""))</f>
        <v/>
      </c>
      <c r="H39" s="36" t="str">
        <f>IF($B39="", "", IFERROR(INDEX('Fixtures, Predictions &amp; Results'!$L$7:$GC$21, MATCH(H$70, 'Fixtures, Predictions &amp; Results'!$B$7:$B$21, 0), MATCH(CONCATENATE($B39, " - ", H$72), 'Fixtures, Predictions &amp; Results'!$L$35:$GC$35, 0)), ""))</f>
        <v/>
      </c>
      <c r="I39" s="2"/>
      <c r="J39" s="35" t="str">
        <f>IF($B39="", "", IFERROR(INDEX('Fixtures, Predictions &amp; Results'!$L$7:$GC$21, MATCH(J$70, 'Fixtures, Predictions &amp; Results'!$B$7:$B$21, 0), MATCH(CONCATENATE($B39, " - ", J$72), 'Fixtures, Predictions &amp; Results'!$L$35:$GC$35, 0)), ""))</f>
        <v/>
      </c>
      <c r="K39" s="36" t="str">
        <f>IF($B39="", "", IFERROR(INDEX('Fixtures, Predictions &amp; Results'!$L$7:$GC$21, MATCH(K$70, 'Fixtures, Predictions &amp; Results'!$B$7:$B$21, 0), MATCH(CONCATENATE($B39, " - ", K$72), 'Fixtures, Predictions &amp; Results'!$L$35:$GC$35, 0)), ""))</f>
        <v/>
      </c>
      <c r="L39" s="2"/>
      <c r="M39" s="35" t="str">
        <f>IF($B39="", "", IFERROR(INDEX('Fixtures, Predictions &amp; Results'!$L$7:$GC$21, MATCH(M$70, 'Fixtures, Predictions &amp; Results'!$B$7:$B$21, 0), MATCH(CONCATENATE($B39, " - ", M$72), 'Fixtures, Predictions &amp; Results'!$L$35:$GC$35, 0)), ""))</f>
        <v/>
      </c>
      <c r="N39" s="36" t="str">
        <f>IF($B39="", "", IFERROR(INDEX('Fixtures, Predictions &amp; Results'!$L$7:$GC$21, MATCH(N$70, 'Fixtures, Predictions &amp; Results'!$B$7:$B$21, 0), MATCH(CONCATENATE($B39, " - ", N$72), 'Fixtures, Predictions &amp; Results'!$L$35:$GC$35, 0)), ""))</f>
        <v/>
      </c>
      <c r="O39" s="2"/>
      <c r="P39" s="35" t="str">
        <f>IF($B39="", "", IFERROR(INDEX('Fixtures, Predictions &amp; Results'!$L$7:$GC$21, MATCH(P$70, 'Fixtures, Predictions &amp; Results'!$B$7:$B$21, 0), MATCH(CONCATENATE($B39, " - ", P$72), 'Fixtures, Predictions &amp; Results'!$L$35:$GC$35, 0)), ""))</f>
        <v/>
      </c>
      <c r="Q39" s="36" t="str">
        <f>IF($B39="", "", IFERROR(INDEX('Fixtures, Predictions &amp; Results'!$L$7:$GC$21, MATCH(Q$70, 'Fixtures, Predictions &amp; Results'!$B$7:$B$21, 0), MATCH(CONCATENATE($B39, " - ", Q$72), 'Fixtures, Predictions &amp; Results'!$L$35:$GC$35, 0)), ""))</f>
        <v/>
      </c>
      <c r="R39" s="2"/>
      <c r="S39" s="35" t="str">
        <f>IF($B39="", "", IFERROR(INDEX('Fixtures, Predictions &amp; Results'!$L$7:$GC$21, MATCH(S$70, 'Fixtures, Predictions &amp; Results'!$B$7:$B$21, 0), MATCH(CONCATENATE($B39, " - ", S$72), 'Fixtures, Predictions &amp; Results'!$L$35:$GC$35, 0)), ""))</f>
        <v/>
      </c>
      <c r="T39" s="36" t="str">
        <f>IF($B39="", "", IFERROR(INDEX('Fixtures, Predictions &amp; Results'!$L$7:$GC$21, MATCH(T$70, 'Fixtures, Predictions &amp; Results'!$B$7:$B$21, 0), MATCH(CONCATENATE($B39, " - ", T$72), 'Fixtures, Predictions &amp; Results'!$L$35:$GC$35, 0)), ""))</f>
        <v/>
      </c>
      <c r="U39" s="2"/>
      <c r="V39" s="35" t="str">
        <f>IF($B39="", "", IFERROR(INDEX('Fixtures, Predictions &amp; Results'!$L$7:$GC$21, MATCH(V$70, 'Fixtures, Predictions &amp; Results'!$B$7:$B$21, 0), MATCH(CONCATENATE($B39, " - ", V$72), 'Fixtures, Predictions &amp; Results'!$L$35:$GC$35, 0)), ""))</f>
        <v/>
      </c>
      <c r="W39" s="36" t="str">
        <f>IF($B39="", "", IFERROR(INDEX('Fixtures, Predictions &amp; Results'!$L$7:$GC$21, MATCH(W$70, 'Fixtures, Predictions &amp; Results'!$B$7:$B$21, 0), MATCH(CONCATENATE($B39, " - ", W$72), 'Fixtures, Predictions &amp; Results'!$L$35:$GC$35, 0)), ""))</f>
        <v/>
      </c>
      <c r="X39" s="2"/>
      <c r="Y39" s="35" t="str">
        <f>IF($B39="", "", IFERROR(INDEX('Fixtures, Predictions &amp; Results'!$L$7:$GC$21, MATCH(Y$70, 'Fixtures, Predictions &amp; Results'!$B$7:$B$21, 0), MATCH(CONCATENATE($B39, " - ", Y$72), 'Fixtures, Predictions &amp; Results'!$L$35:$GC$35, 0)), ""))</f>
        <v/>
      </c>
      <c r="Z39" s="36" t="str">
        <f>IF($B39="", "", IFERROR(INDEX('Fixtures, Predictions &amp; Results'!$L$7:$GC$21, MATCH(Z$70, 'Fixtures, Predictions &amp; Results'!$B$7:$B$21, 0), MATCH(CONCATENATE($B39, " - ", Z$72), 'Fixtures, Predictions &amp; Results'!$L$35:$GC$35, 0)), ""))</f>
        <v/>
      </c>
      <c r="AA39" s="2"/>
      <c r="AB39" s="35" t="str">
        <f>IF($B39="", "", IFERROR(INDEX('Fixtures, Predictions &amp; Results'!$L$7:$GC$21, MATCH(AB$70, 'Fixtures, Predictions &amp; Results'!$B$7:$B$21, 0), MATCH(CONCATENATE($B39, " - ", AB$72), 'Fixtures, Predictions &amp; Results'!$L$35:$GC$35, 0)), ""))</f>
        <v/>
      </c>
      <c r="AC39" s="36" t="str">
        <f>IF($B39="", "", IFERROR(INDEX('Fixtures, Predictions &amp; Results'!$L$7:$GC$21, MATCH(AC$70, 'Fixtures, Predictions &amp; Results'!$B$7:$B$21, 0), MATCH(CONCATENATE($B39, " - ", AC$72), 'Fixtures, Predictions &amp; Results'!$L$35:$GC$35, 0)), ""))</f>
        <v/>
      </c>
      <c r="AD39" s="2"/>
      <c r="AE39" s="35" t="str">
        <f>IF($B39="", "", IFERROR(INDEX('Fixtures, Predictions &amp; Results'!$L$7:$GC$21, MATCH(AE$70, 'Fixtures, Predictions &amp; Results'!$B$7:$B$21, 0), MATCH(CONCATENATE($B39, " - ", AE$72), 'Fixtures, Predictions &amp; Results'!$L$35:$GC$35, 0)), ""))</f>
        <v/>
      </c>
      <c r="AF39" s="36" t="str">
        <f>IF($B39="", "", IFERROR(INDEX('Fixtures, Predictions &amp; Results'!$L$7:$GC$21, MATCH(AF$70, 'Fixtures, Predictions &amp; Results'!$B$7:$B$21, 0), MATCH(CONCATENATE($B39, " - ", AF$72), 'Fixtures, Predictions &amp; Results'!$L$35:$GC$35, 0)), ""))</f>
        <v/>
      </c>
      <c r="AG39" s="2"/>
      <c r="AH39" s="35" t="str">
        <f>IF($B39="", "", IFERROR(INDEX('Fixtures, Predictions &amp; Results'!$L$7:$GC$21, MATCH(AH$70, 'Fixtures, Predictions &amp; Results'!$B$7:$B$21, 0), MATCH(CONCATENATE($B39, " - ", AH$72), 'Fixtures, Predictions &amp; Results'!$L$35:$GC$35, 0)), ""))</f>
        <v/>
      </c>
      <c r="AI39" s="36" t="str">
        <f>IF($B39="", "", IFERROR(INDEX('Fixtures, Predictions &amp; Results'!$L$7:$GC$21, MATCH(AI$70, 'Fixtures, Predictions &amp; Results'!$B$7:$B$21, 0), MATCH(CONCATENATE($B39, " - ", AI$72), 'Fixtures, Predictions &amp; Results'!$L$35:$GC$35, 0)), ""))</f>
        <v/>
      </c>
      <c r="AJ39" s="2"/>
      <c r="AK39" s="35" t="str">
        <f>IF($B39="", "", IFERROR(INDEX('Fixtures, Predictions &amp; Results'!$L$7:$GC$21, MATCH(AK$70, 'Fixtures, Predictions &amp; Results'!$B$7:$B$21, 0), MATCH(CONCATENATE($B39, " - ", AK$72), 'Fixtures, Predictions &amp; Results'!$L$35:$GC$35, 0)), ""))</f>
        <v/>
      </c>
      <c r="AL39" s="36" t="str">
        <f>IF($B39="", "", IFERROR(INDEX('Fixtures, Predictions &amp; Results'!$L$7:$GC$21, MATCH(AL$70, 'Fixtures, Predictions &amp; Results'!$B$7:$B$21, 0), MATCH(CONCATENATE($B39, " - ", AL$72), 'Fixtures, Predictions &amp; Results'!$L$35:$GC$35, 0)), ""))</f>
        <v/>
      </c>
      <c r="AM39" s="2"/>
      <c r="AN39" s="35" t="str">
        <f>IF($B39="", "", IFERROR(INDEX('Fixtures, Predictions &amp; Results'!$L$7:$GC$21, MATCH(AN$70, 'Fixtures, Predictions &amp; Results'!$B$7:$B$21, 0), MATCH(CONCATENATE($B39, " - ", AN$72), 'Fixtures, Predictions &amp; Results'!$L$35:$GC$35, 0)), ""))</f>
        <v/>
      </c>
      <c r="AO39" s="36" t="str">
        <f>IF($B39="", "", IFERROR(INDEX('Fixtures, Predictions &amp; Results'!$L$7:$GC$21, MATCH(AO$70, 'Fixtures, Predictions &amp; Results'!$B$7:$B$21, 0), MATCH(CONCATENATE($B39, " - ", AO$72), 'Fixtures, Predictions &amp; Results'!$L$35:$GC$35, 0)), ""))</f>
        <v/>
      </c>
      <c r="AP39" s="2"/>
      <c r="AQ39" s="35" t="str">
        <f>IF($B39="", "", IFERROR(INDEX('Fixtures, Predictions &amp; Results'!$L$7:$GC$21, MATCH(AQ$70, 'Fixtures, Predictions &amp; Results'!$B$7:$B$21, 0), MATCH(CONCATENATE($B39, " - ", AQ$72), 'Fixtures, Predictions &amp; Results'!$L$35:$GC$35, 0)), ""))</f>
        <v/>
      </c>
      <c r="AR39" s="36" t="str">
        <f>IF($B39="", "", IFERROR(INDEX('Fixtures, Predictions &amp; Results'!$L$7:$GC$21, MATCH(AR$70, 'Fixtures, Predictions &amp; Results'!$B$7:$B$21, 0), MATCH(CONCATENATE($B39, " - ", AR$72), 'Fixtures, Predictions &amp; Results'!$L$35:$GC$35, 0)), ""))</f>
        <v/>
      </c>
      <c r="AS39" s="2"/>
      <c r="AT39" s="35" t="str">
        <f>IF($B39="", "", IFERROR(INDEX('Fixtures, Predictions &amp; Results'!$L$7:$GC$21, MATCH(AT$70, 'Fixtures, Predictions &amp; Results'!$B$7:$B$21, 0), MATCH(CONCATENATE($B39, " - ", AT$72), 'Fixtures, Predictions &amp; Results'!$L$35:$GC$35, 0)), ""))</f>
        <v/>
      </c>
      <c r="AU39" s="36" t="str">
        <f>IF($B39="", "", IFERROR(INDEX('Fixtures, Predictions &amp; Results'!$L$7:$GC$21, MATCH(AU$70, 'Fixtures, Predictions &amp; Results'!$B$7:$B$21, 0), MATCH(CONCATENATE($B39, " - ", AU$72), 'Fixtures, Predictions &amp; Results'!$L$35:$GC$35, 0)), ""))</f>
        <v/>
      </c>
      <c r="AV39" s="2"/>
      <c r="BA39" s="66" t="str">
        <f t="shared" si="36"/>
        <v/>
      </c>
      <c r="BB39" s="67" t="str">
        <f t="shared" si="37"/>
        <v/>
      </c>
      <c r="BD39" s="66" t="str">
        <f t="shared" si="38"/>
        <v/>
      </c>
      <c r="BE39" s="67" t="str">
        <f t="shared" si="39"/>
        <v/>
      </c>
      <c r="BG39" s="66" t="str">
        <f t="shared" si="40"/>
        <v/>
      </c>
      <c r="BH39" s="67" t="str">
        <f t="shared" si="41"/>
        <v/>
      </c>
      <c r="BJ39" s="66" t="str">
        <f t="shared" si="42"/>
        <v/>
      </c>
      <c r="BK39" s="67" t="str">
        <f t="shared" si="43"/>
        <v/>
      </c>
      <c r="BM39" s="66" t="str">
        <f t="shared" si="44"/>
        <v/>
      </c>
      <c r="BN39" s="67" t="str">
        <f t="shared" si="45"/>
        <v/>
      </c>
      <c r="BP39" s="66" t="str">
        <f t="shared" si="46"/>
        <v/>
      </c>
      <c r="BQ39" s="67" t="str">
        <f t="shared" si="47"/>
        <v/>
      </c>
      <c r="BS39" s="66" t="str">
        <f t="shared" si="48"/>
        <v/>
      </c>
      <c r="BT39" s="67" t="str">
        <f t="shared" si="49"/>
        <v/>
      </c>
      <c r="BV39" s="66" t="str">
        <f t="shared" si="50"/>
        <v/>
      </c>
      <c r="BW39" s="67" t="str">
        <f t="shared" si="51"/>
        <v/>
      </c>
      <c r="BY39" s="66" t="str">
        <f t="shared" si="52"/>
        <v/>
      </c>
      <c r="BZ39" s="67" t="str">
        <f t="shared" si="53"/>
        <v/>
      </c>
      <c r="CB39" s="66" t="str">
        <f t="shared" si="54"/>
        <v/>
      </c>
      <c r="CC39" s="67" t="str">
        <f t="shared" si="55"/>
        <v/>
      </c>
      <c r="CE39" s="66" t="str">
        <f t="shared" si="56"/>
        <v/>
      </c>
      <c r="CF39" s="67" t="str">
        <f t="shared" si="57"/>
        <v/>
      </c>
      <c r="CH39" s="66" t="str">
        <f t="shared" si="58"/>
        <v/>
      </c>
      <c r="CI39" s="67" t="str">
        <f t="shared" si="59"/>
        <v/>
      </c>
      <c r="CK39" s="66" t="str">
        <f t="shared" si="60"/>
        <v/>
      </c>
      <c r="CL39" s="67" t="str">
        <f t="shared" si="61"/>
        <v/>
      </c>
      <c r="CN39" s="66" t="str">
        <f t="shared" si="62"/>
        <v/>
      </c>
      <c r="CO39" s="67" t="str">
        <f t="shared" si="63"/>
        <v/>
      </c>
      <c r="CQ39" s="66" t="str">
        <f t="shared" si="64"/>
        <v/>
      </c>
      <c r="CR39" s="67" t="str">
        <f t="shared" si="65"/>
        <v/>
      </c>
      <c r="CT39" s="66" t="str">
        <f t="shared" si="103"/>
        <v/>
      </c>
      <c r="CU39" s="9" t="str">
        <f t="shared" si="103"/>
        <v/>
      </c>
      <c r="CV39" s="9" t="str">
        <f t="shared" si="103"/>
        <v/>
      </c>
      <c r="CW39" s="9" t="str">
        <f t="shared" si="103"/>
        <v/>
      </c>
      <c r="CX39" s="9" t="str">
        <f t="shared" si="103"/>
        <v/>
      </c>
      <c r="CY39" s="9" t="str">
        <f t="shared" si="103"/>
        <v/>
      </c>
      <c r="CZ39" s="9" t="str">
        <f t="shared" si="103"/>
        <v/>
      </c>
      <c r="DA39" s="9" t="str">
        <f t="shared" si="103"/>
        <v/>
      </c>
      <c r="DB39" s="9" t="str">
        <f t="shared" si="103"/>
        <v/>
      </c>
      <c r="DC39" s="9" t="str">
        <f t="shared" si="103"/>
        <v/>
      </c>
      <c r="DD39" s="9" t="str">
        <f t="shared" si="103"/>
        <v/>
      </c>
      <c r="DE39" s="9" t="str">
        <f t="shared" si="103"/>
        <v/>
      </c>
      <c r="DF39" s="9" t="str">
        <f t="shared" si="103"/>
        <v/>
      </c>
      <c r="DG39" s="9" t="str">
        <f t="shared" si="103"/>
        <v/>
      </c>
      <c r="DH39" s="67" t="str">
        <f t="shared" si="103"/>
        <v/>
      </c>
      <c r="DJ39" s="66" t="str">
        <f t="shared" si="86"/>
        <v/>
      </c>
      <c r="DK39" s="9" t="str">
        <f t="shared" si="88"/>
        <v/>
      </c>
      <c r="DL39" s="9" t="str">
        <f t="shared" si="89"/>
        <v/>
      </c>
      <c r="DM39" s="9" t="str">
        <f t="shared" si="90"/>
        <v/>
      </c>
      <c r="DN39" s="9" t="str">
        <f t="shared" si="91"/>
        <v/>
      </c>
      <c r="DO39" s="9" t="str">
        <f t="shared" si="92"/>
        <v/>
      </c>
      <c r="DP39" s="9" t="str">
        <f t="shared" si="93"/>
        <v/>
      </c>
      <c r="DQ39" s="9" t="str">
        <f t="shared" si="94"/>
        <v/>
      </c>
      <c r="DR39" s="9" t="str">
        <f t="shared" si="95"/>
        <v/>
      </c>
      <c r="DS39" s="9" t="str">
        <f t="shared" si="96"/>
        <v/>
      </c>
      <c r="DT39" s="9" t="str">
        <f t="shared" si="97"/>
        <v/>
      </c>
      <c r="DU39" s="9" t="str">
        <f t="shared" si="98"/>
        <v/>
      </c>
      <c r="DV39" s="9" t="str">
        <f t="shared" si="99"/>
        <v/>
      </c>
      <c r="DW39" s="9" t="str">
        <f t="shared" si="100"/>
        <v/>
      </c>
      <c r="DX39" s="67" t="str">
        <f t="shared" si="101"/>
        <v/>
      </c>
      <c r="DZ39" s="66" t="str">
        <f t="shared" si="66"/>
        <v/>
      </c>
      <c r="EA39" s="9" t="str">
        <f t="shared" si="21"/>
        <v/>
      </c>
      <c r="EB39" s="9" t="str">
        <f t="shared" si="22"/>
        <v/>
      </c>
      <c r="EC39" s="9" t="str">
        <f t="shared" si="23"/>
        <v/>
      </c>
      <c r="ED39" s="9" t="str">
        <f t="shared" si="24"/>
        <v/>
      </c>
      <c r="EE39" s="9" t="str">
        <f t="shared" si="25"/>
        <v/>
      </c>
      <c r="EF39" s="9" t="str">
        <f t="shared" si="26"/>
        <v/>
      </c>
      <c r="EG39" s="9" t="str">
        <f t="shared" si="27"/>
        <v/>
      </c>
      <c r="EH39" s="9" t="str">
        <f t="shared" si="28"/>
        <v/>
      </c>
      <c r="EI39" s="9" t="str">
        <f t="shared" si="29"/>
        <v/>
      </c>
      <c r="EJ39" s="9" t="str">
        <f t="shared" si="30"/>
        <v/>
      </c>
      <c r="EK39" s="9" t="str">
        <f t="shared" si="31"/>
        <v/>
      </c>
      <c r="EL39" s="9" t="str">
        <f t="shared" si="32"/>
        <v/>
      </c>
      <c r="EM39" s="9" t="str">
        <f t="shared" si="33"/>
        <v/>
      </c>
      <c r="EN39" s="67" t="str">
        <f t="shared" si="34"/>
        <v/>
      </c>
      <c r="EP39" s="66" t="str">
        <f>IF(DJ39="", "", IF(DZ39=DZ$3, 'Intro &amp; Setup'!$H$26, 0)+IF(DZ39=0, 'Intro &amp; Setup'!$H$27, 0))</f>
        <v/>
      </c>
      <c r="EQ39" s="9" t="str">
        <f>IF(DK39="", "", IF(EA39=EA$3, 'Intro &amp; Setup'!$H$26, 0)+IF(EA39=0, 'Intro &amp; Setup'!$H$27, 0))</f>
        <v/>
      </c>
      <c r="ER39" s="9" t="str">
        <f>IF(DL39="", "", IF(EB39=EB$3, 'Intro &amp; Setup'!$H$26, 0)+IF(EB39=0, 'Intro &amp; Setup'!$H$27, 0))</f>
        <v/>
      </c>
      <c r="ES39" s="9" t="str">
        <f>IF(DM39="", "", IF(EC39=EC$3, 'Intro &amp; Setup'!$H$26, 0)+IF(EC39=0, 'Intro &amp; Setup'!$H$27, 0))</f>
        <v/>
      </c>
      <c r="ET39" s="9" t="str">
        <f>IF(DN39="", "", IF(ED39=ED$3, 'Intro &amp; Setup'!$H$26, 0)+IF(ED39=0, 'Intro &amp; Setup'!$H$27, 0))</f>
        <v/>
      </c>
      <c r="EU39" s="9" t="str">
        <f>IF(DO39="", "", IF(EE39=EE$3, 'Intro &amp; Setup'!$H$26, 0)+IF(EE39=0, 'Intro &amp; Setup'!$H$27, 0))</f>
        <v/>
      </c>
      <c r="EV39" s="9" t="str">
        <f>IF(DP39="", "", IF(EF39=EF$3, 'Intro &amp; Setup'!$H$26, 0)+IF(EF39=0, 'Intro &amp; Setup'!$H$27, 0))</f>
        <v/>
      </c>
      <c r="EW39" s="9" t="str">
        <f>IF(DQ39="", "", IF(EG39=EG$3, 'Intro &amp; Setup'!$H$26, 0)+IF(EG39=0, 'Intro &amp; Setup'!$H$27, 0))</f>
        <v/>
      </c>
      <c r="EX39" s="9" t="str">
        <f>IF(DR39="", "", IF(EH39=EH$3, 'Intro &amp; Setup'!$H$26, 0)+IF(EH39=0, 'Intro &amp; Setup'!$H$27, 0))</f>
        <v/>
      </c>
      <c r="EY39" s="9" t="str">
        <f>IF(DS39="", "", IF(EI39=EI$3, 'Intro &amp; Setup'!$H$26, 0)+IF(EI39=0, 'Intro &amp; Setup'!$H$27, 0))</f>
        <v/>
      </c>
      <c r="EZ39" s="9" t="str">
        <f>IF(DT39="", "", IF(EJ39=EJ$3, 'Intro &amp; Setup'!$H$26, 0)+IF(EJ39=0, 'Intro &amp; Setup'!$H$27, 0))</f>
        <v/>
      </c>
      <c r="FA39" s="9" t="str">
        <f>IF(DU39="", "", IF(EK39=EK$3, 'Intro &amp; Setup'!$H$26, 0)+IF(EK39=0, 'Intro &amp; Setup'!$H$27, 0))</f>
        <v/>
      </c>
      <c r="FB39" s="9" t="str">
        <f>IF(DV39="", "", IF(EL39=EL$3, 'Intro &amp; Setup'!$H$26, 0)+IF(EL39=0, 'Intro &amp; Setup'!$H$27, 0))</f>
        <v/>
      </c>
      <c r="FC39" s="9" t="str">
        <f>IF(DW39="", "", IF(EM39=EM$3, 'Intro &amp; Setup'!$H$26, 0)+IF(EM39=0, 'Intro &amp; Setup'!$H$27, 0))</f>
        <v/>
      </c>
      <c r="FD39" s="67" t="str">
        <f>IF(DX39="", "", IF(EN39=EN$3, 'Intro &amp; Setup'!$H$26, 0)+IF(EN39=0, 'Intro &amp; Setup'!$H$27, 0))</f>
        <v/>
      </c>
      <c r="FF39" s="66" t="str">
        <f>IF(CT39="", "", IF(AND(CT39=$CR$5, CT39=CT$5), 'Intro &amp; Setup'!$H$29+'Intro &amp; Setup'!$H$30, IF(CT39=CT$5, 'Intro &amp; Setup'!$H$29, "")))</f>
        <v/>
      </c>
      <c r="FG39" s="9" t="str">
        <f>IF(CU39="", "", IF(AND(CU39=$CR$5, CU39=CU$5), 'Intro &amp; Setup'!$H$29+'Intro &amp; Setup'!$H$30, IF(CU39=CU$5, 'Intro &amp; Setup'!$H$29, "")))</f>
        <v/>
      </c>
      <c r="FH39" s="9" t="str">
        <f>IF(CV39="", "", IF(AND(CV39=$CR$5, CV39=CV$5), 'Intro &amp; Setup'!$H$29+'Intro &amp; Setup'!$H$30, IF(CV39=CV$5, 'Intro &amp; Setup'!$H$29, "")))</f>
        <v/>
      </c>
      <c r="FI39" s="9" t="str">
        <f>IF(CW39="", "", IF(AND(CW39=$CR$5, CW39=CW$5), 'Intro &amp; Setup'!$H$29+'Intro &amp; Setup'!$H$30, IF(CW39=CW$5, 'Intro &amp; Setup'!$H$29, "")))</f>
        <v/>
      </c>
      <c r="FJ39" s="9" t="str">
        <f>IF(CX39="", "", IF(AND(CX39=$CR$5, CX39=CX$5), 'Intro &amp; Setup'!$H$29+'Intro &amp; Setup'!$H$30, IF(CX39=CX$5, 'Intro &amp; Setup'!$H$29, "")))</f>
        <v/>
      </c>
      <c r="FK39" s="9" t="str">
        <f>IF(CY39="", "", IF(AND(CY39=$CR$5, CY39=CY$5), 'Intro &amp; Setup'!$H$29+'Intro &amp; Setup'!$H$30, IF(CY39=CY$5, 'Intro &amp; Setup'!$H$29, "")))</f>
        <v/>
      </c>
      <c r="FL39" s="9" t="str">
        <f>IF(CZ39="", "", IF(AND(CZ39=$CR$5, CZ39=CZ$5), 'Intro &amp; Setup'!$H$29+'Intro &amp; Setup'!$H$30, IF(CZ39=CZ$5, 'Intro &amp; Setup'!$H$29, "")))</f>
        <v/>
      </c>
      <c r="FM39" s="9" t="str">
        <f>IF(DA39="", "", IF(AND(DA39=$CR$5, DA39=DA$5), 'Intro &amp; Setup'!$H$29+'Intro &amp; Setup'!$H$30, IF(DA39=DA$5, 'Intro &amp; Setup'!$H$29, "")))</f>
        <v/>
      </c>
      <c r="FN39" s="9" t="str">
        <f>IF(DB39="", "", IF(AND(DB39=$CR$5, DB39=DB$5), 'Intro &amp; Setup'!$H$29+'Intro &amp; Setup'!$H$30, IF(DB39=DB$5, 'Intro &amp; Setup'!$H$29, "")))</f>
        <v/>
      </c>
      <c r="FO39" s="9" t="str">
        <f>IF(DC39="", "", IF(AND(DC39=$CR$5, DC39=DC$5), 'Intro &amp; Setup'!$H$29+'Intro &amp; Setup'!$H$30, IF(DC39=DC$5, 'Intro &amp; Setup'!$H$29, "")))</f>
        <v/>
      </c>
      <c r="FP39" s="9" t="str">
        <f>IF(DD39="", "", IF(AND(DD39=$CR$5, DD39=DD$5), 'Intro &amp; Setup'!$H$29+'Intro &amp; Setup'!$H$30, IF(DD39=DD$5, 'Intro &amp; Setup'!$H$29, "")))</f>
        <v/>
      </c>
      <c r="FQ39" s="9" t="str">
        <f>IF(DE39="", "", IF(AND(DE39=$CR$5, DE39=DE$5), 'Intro &amp; Setup'!$H$29+'Intro &amp; Setup'!$H$30, IF(DE39=DE$5, 'Intro &amp; Setup'!$H$29, "")))</f>
        <v/>
      </c>
      <c r="FR39" s="9" t="str">
        <f>IF(DF39="", "", IF(AND(DF39=$CR$5, DF39=DF$5), 'Intro &amp; Setup'!$H$29+'Intro &amp; Setup'!$H$30, IF(DF39=DF$5, 'Intro &amp; Setup'!$H$29, "")))</f>
        <v/>
      </c>
      <c r="FS39" s="9" t="str">
        <f>IF(DG39="", "", IF(AND(DG39=$CR$5, DG39=DG$5), 'Intro &amp; Setup'!$H$29+'Intro &amp; Setup'!$H$30, IF(DG39=DG$5, 'Intro &amp; Setup'!$H$29, "")))</f>
        <v/>
      </c>
      <c r="FT39" s="67" t="str">
        <f>IF(DH39="", "", IF(AND(DH39=$CR$5, DH39=DH$5), 'Intro &amp; Setup'!$H$29+'Intro &amp; Setup'!$H$30, IF(DH39=DH$5, 'Intro &amp; Setup'!$H$29, "")))</f>
        <v/>
      </c>
      <c r="FV39" s="68" t="str">
        <f t="shared" si="67"/>
        <v/>
      </c>
      <c r="FW39" s="1" t="str">
        <f t="shared" si="68"/>
        <v/>
      </c>
      <c r="FX39" s="1" t="str">
        <f t="shared" si="69"/>
        <v/>
      </c>
      <c r="FY39" s="1" t="str">
        <f t="shared" si="70"/>
        <v/>
      </c>
      <c r="FZ39" s="69" t="str">
        <f t="shared" si="71"/>
        <v/>
      </c>
      <c r="GB39" s="68" t="str">
        <f>IF(COUNTIF($DJ39:$DL39, "")&gt;0, "", IF($B39="", "", IF(FV39=FV$3, 'Intro &amp; Setup'!$H$32, 0)))</f>
        <v/>
      </c>
      <c r="GC39" s="1" t="str">
        <f>IF(COUNTIF($DM39:$DO39, "")&gt;0, "", IF($B39="", "", IF(FW39=FW$3, 'Intro &amp; Setup'!$H$32, 0)))</f>
        <v/>
      </c>
      <c r="GD39" s="1" t="str">
        <f>IF(COUNTIF($DP39:$DR39, "")&gt;0, "", IF($B39="", "", IF(FX39=FX$3, 'Intro &amp; Setup'!$H$32, 0)))</f>
        <v/>
      </c>
      <c r="GE39" s="1" t="str">
        <f>IF(COUNTIF($DS39:$DU39, "")&gt;0, "", IF($B39="", "", IF(FY39=FY$3, 'Intro &amp; Setup'!$H$32, 0)))</f>
        <v/>
      </c>
      <c r="GF39" s="69" t="str">
        <f>IF(COUNTIF($DV39:$DX39, "")&gt;0, "", IF($B39="", "", IF(FZ39=FZ$3, 'Intro &amp; Setup'!$H$32, 0)))</f>
        <v/>
      </c>
      <c r="GH39" s="66" t="str">
        <f t="shared" si="72"/>
        <v/>
      </c>
      <c r="GI39" s="9" t="str">
        <f t="shared" si="73"/>
        <v/>
      </c>
      <c r="GJ39" s="9" t="str">
        <f t="shared" si="74"/>
        <v/>
      </c>
      <c r="GK39" s="67" t="str">
        <f t="shared" si="75"/>
        <v/>
      </c>
      <c r="GM39" s="6" t="str">
        <f t="shared" si="35"/>
        <v/>
      </c>
      <c r="GO39" s="6" t="str">
        <f>IF($GM39="", "", COUNTIF($GM$8:$GM$65, "&lt;"&amp;$GM39)+1+COUNTIF($GM$8:$GM39, $GM39)-1)</f>
        <v/>
      </c>
      <c r="GQ39" s="6" t="str">
        <f t="shared" si="76"/>
        <v/>
      </c>
      <c r="GR39" s="6" t="str">
        <f>IF(GQ39="", "", COUNTIF(GQ$8:GQ$65, "&lt;"&amp;GQ39)+1+COUNTIF(GQ$8:GQ39, GQ39)-1)</f>
        <v/>
      </c>
      <c r="GS39" s="6"/>
      <c r="GU39" s="6" t="str">
        <f t="shared" si="77"/>
        <v/>
      </c>
      <c r="GV39" s="6" t="str">
        <f>IF(GU39="", "", COUNTIF(GU$8:GU$65, "&lt;"&amp;GU39)+1+COUNTIF(GU$8:GU39, GU39)-1)</f>
        <v/>
      </c>
      <c r="GY39" s="6" t="str">
        <f t="shared" si="78"/>
        <v/>
      </c>
      <c r="GZ39" s="6" t="str">
        <f>IF(GY39="", "", COUNTIF(GY$8:GY$65, "&lt;"&amp;GY39)+1+COUNTIF(GY$8:GY39, GY39)-1)</f>
        <v/>
      </c>
      <c r="HA39" s="6"/>
      <c r="HC39" s="6" t="str">
        <f t="shared" si="79"/>
        <v/>
      </c>
      <c r="HD39" s="6" t="str">
        <f>IF(HC39="", "", COUNTIF(HC$8:HC$65, "&lt;"&amp;HC39)+1+COUNTIF(HC$8:HC39, HC39)-1)</f>
        <v/>
      </c>
      <c r="HG39" s="6" t="str">
        <f t="shared" si="80"/>
        <v/>
      </c>
      <c r="HH39" s="6" t="str">
        <f>IF(HG39="", "", COUNTIF(HG$8:HG$65, "&lt;"&amp;HG39)+1+COUNTIF(HG$8:HG39, HG39)-1)</f>
        <v/>
      </c>
      <c r="HI39" s="6"/>
      <c r="HK39" s="6" t="str">
        <f t="shared" si="81"/>
        <v/>
      </c>
      <c r="HL39" s="6" t="str">
        <f>IF(HK39="", "", COUNTIF(HK$8:HK$65, "&lt;"&amp;HK39)+1+COUNTIF(HK$8:HK39, HK39)-1)</f>
        <v/>
      </c>
      <c r="HO39" s="6" t="str">
        <f t="shared" si="82"/>
        <v/>
      </c>
      <c r="HP39" s="6" t="str">
        <f>IF(HO39="", "", COUNTIF(HO$8:HO$65, "&lt;"&amp;HO39)+1+COUNTIF(HO$8:HO39, HO39)-1)</f>
        <v/>
      </c>
      <c r="HQ39" s="6"/>
      <c r="HS39" s="6" t="str">
        <f t="shared" si="83"/>
        <v/>
      </c>
      <c r="HT39" s="6" t="str">
        <f>IF(HS39="", "", COUNTIF(HS$8:HS$65, "&lt;"&amp;HS39)+1+COUNTIF(HS$8:HS39, HS39)-1)</f>
        <v/>
      </c>
      <c r="HW39" s="6" t="str">
        <f t="shared" si="84"/>
        <v/>
      </c>
      <c r="HX39" s="6" t="str">
        <f>IF(HW39="", "", COUNTIF(HW$8:HW$65, "&lt;"&amp;HW39)+1+COUNTIF(HW$8:HW39, HW39)-1)</f>
        <v/>
      </c>
      <c r="HY39" s="6"/>
      <c r="IA39" s="6" t="str">
        <f t="shared" si="85"/>
        <v/>
      </c>
      <c r="IB39" s="6" t="str">
        <f>IF(IA39="", "", COUNTIF(IA$8:IA$65, "&lt;"&amp;IA39)+1+COUNTIF(IA$8:IA39, IA39)-1)</f>
        <v/>
      </c>
    </row>
    <row r="40" spans="1:236" x14ac:dyDescent="0.25">
      <c r="A40" s="2"/>
      <c r="B40" s="19" t="str">
        <f>IF('Intro &amp; Setup'!$BV34="", "", 'Intro &amp; Setup'!$BV34)</f>
        <v/>
      </c>
      <c r="C40" s="2"/>
      <c r="D40" s="35" t="str">
        <f>IF($B40="", "", IFERROR(INDEX('Fixtures, Predictions &amp; Results'!$L$7:$GC$21, MATCH(D$70, 'Fixtures, Predictions &amp; Results'!$B$7:$B$21, 0), MATCH(CONCATENATE($B40, " - ", D$72), 'Fixtures, Predictions &amp; Results'!$L$35:$GC$35, 0)), ""))</f>
        <v/>
      </c>
      <c r="E40" s="36" t="str">
        <f>IF($B40="", "", IFERROR(INDEX('Fixtures, Predictions &amp; Results'!$L$7:$GC$21, MATCH(E$70, 'Fixtures, Predictions &amp; Results'!$B$7:$B$21, 0), MATCH(CONCATENATE($B40, " - ", E$72), 'Fixtures, Predictions &amp; Results'!$L$35:$GC$35, 0)), ""))</f>
        <v/>
      </c>
      <c r="F40" s="2"/>
      <c r="G40" s="35" t="str">
        <f>IF($B40="", "", IFERROR(INDEX('Fixtures, Predictions &amp; Results'!$L$7:$GC$21, MATCH(G$70, 'Fixtures, Predictions &amp; Results'!$B$7:$B$21, 0), MATCH(CONCATENATE($B40, " - ", G$72), 'Fixtures, Predictions &amp; Results'!$L$35:$GC$35, 0)), ""))</f>
        <v/>
      </c>
      <c r="H40" s="36" t="str">
        <f>IF($B40="", "", IFERROR(INDEX('Fixtures, Predictions &amp; Results'!$L$7:$GC$21, MATCH(H$70, 'Fixtures, Predictions &amp; Results'!$B$7:$B$21, 0), MATCH(CONCATENATE($B40, " - ", H$72), 'Fixtures, Predictions &amp; Results'!$L$35:$GC$35, 0)), ""))</f>
        <v/>
      </c>
      <c r="I40" s="2"/>
      <c r="J40" s="35" t="str">
        <f>IF($B40="", "", IFERROR(INDEX('Fixtures, Predictions &amp; Results'!$L$7:$GC$21, MATCH(J$70, 'Fixtures, Predictions &amp; Results'!$B$7:$B$21, 0), MATCH(CONCATENATE($B40, " - ", J$72), 'Fixtures, Predictions &amp; Results'!$L$35:$GC$35, 0)), ""))</f>
        <v/>
      </c>
      <c r="K40" s="36" t="str">
        <f>IF($B40="", "", IFERROR(INDEX('Fixtures, Predictions &amp; Results'!$L$7:$GC$21, MATCH(K$70, 'Fixtures, Predictions &amp; Results'!$B$7:$B$21, 0), MATCH(CONCATENATE($B40, " - ", K$72), 'Fixtures, Predictions &amp; Results'!$L$35:$GC$35, 0)), ""))</f>
        <v/>
      </c>
      <c r="L40" s="2"/>
      <c r="M40" s="35" t="str">
        <f>IF($B40="", "", IFERROR(INDEX('Fixtures, Predictions &amp; Results'!$L$7:$GC$21, MATCH(M$70, 'Fixtures, Predictions &amp; Results'!$B$7:$B$21, 0), MATCH(CONCATENATE($B40, " - ", M$72), 'Fixtures, Predictions &amp; Results'!$L$35:$GC$35, 0)), ""))</f>
        <v/>
      </c>
      <c r="N40" s="36" t="str">
        <f>IF($B40="", "", IFERROR(INDEX('Fixtures, Predictions &amp; Results'!$L$7:$GC$21, MATCH(N$70, 'Fixtures, Predictions &amp; Results'!$B$7:$B$21, 0), MATCH(CONCATENATE($B40, " - ", N$72), 'Fixtures, Predictions &amp; Results'!$L$35:$GC$35, 0)), ""))</f>
        <v/>
      </c>
      <c r="O40" s="2"/>
      <c r="P40" s="35" t="str">
        <f>IF($B40="", "", IFERROR(INDEX('Fixtures, Predictions &amp; Results'!$L$7:$GC$21, MATCH(P$70, 'Fixtures, Predictions &amp; Results'!$B$7:$B$21, 0), MATCH(CONCATENATE($B40, " - ", P$72), 'Fixtures, Predictions &amp; Results'!$L$35:$GC$35, 0)), ""))</f>
        <v/>
      </c>
      <c r="Q40" s="36" t="str">
        <f>IF($B40="", "", IFERROR(INDEX('Fixtures, Predictions &amp; Results'!$L$7:$GC$21, MATCH(Q$70, 'Fixtures, Predictions &amp; Results'!$B$7:$B$21, 0), MATCH(CONCATENATE($B40, " - ", Q$72), 'Fixtures, Predictions &amp; Results'!$L$35:$GC$35, 0)), ""))</f>
        <v/>
      </c>
      <c r="R40" s="2"/>
      <c r="S40" s="35" t="str">
        <f>IF($B40="", "", IFERROR(INDEX('Fixtures, Predictions &amp; Results'!$L$7:$GC$21, MATCH(S$70, 'Fixtures, Predictions &amp; Results'!$B$7:$B$21, 0), MATCH(CONCATENATE($B40, " - ", S$72), 'Fixtures, Predictions &amp; Results'!$L$35:$GC$35, 0)), ""))</f>
        <v/>
      </c>
      <c r="T40" s="36" t="str">
        <f>IF($B40="", "", IFERROR(INDEX('Fixtures, Predictions &amp; Results'!$L$7:$GC$21, MATCH(T$70, 'Fixtures, Predictions &amp; Results'!$B$7:$B$21, 0), MATCH(CONCATENATE($B40, " - ", T$72), 'Fixtures, Predictions &amp; Results'!$L$35:$GC$35, 0)), ""))</f>
        <v/>
      </c>
      <c r="U40" s="2"/>
      <c r="V40" s="35" t="str">
        <f>IF($B40="", "", IFERROR(INDEX('Fixtures, Predictions &amp; Results'!$L$7:$GC$21, MATCH(V$70, 'Fixtures, Predictions &amp; Results'!$B$7:$B$21, 0), MATCH(CONCATENATE($B40, " - ", V$72), 'Fixtures, Predictions &amp; Results'!$L$35:$GC$35, 0)), ""))</f>
        <v/>
      </c>
      <c r="W40" s="36" t="str">
        <f>IF($B40="", "", IFERROR(INDEX('Fixtures, Predictions &amp; Results'!$L$7:$GC$21, MATCH(W$70, 'Fixtures, Predictions &amp; Results'!$B$7:$B$21, 0), MATCH(CONCATENATE($B40, " - ", W$72), 'Fixtures, Predictions &amp; Results'!$L$35:$GC$35, 0)), ""))</f>
        <v/>
      </c>
      <c r="X40" s="2"/>
      <c r="Y40" s="35" t="str">
        <f>IF($B40="", "", IFERROR(INDEX('Fixtures, Predictions &amp; Results'!$L$7:$GC$21, MATCH(Y$70, 'Fixtures, Predictions &amp; Results'!$B$7:$B$21, 0), MATCH(CONCATENATE($B40, " - ", Y$72), 'Fixtures, Predictions &amp; Results'!$L$35:$GC$35, 0)), ""))</f>
        <v/>
      </c>
      <c r="Z40" s="36" t="str">
        <f>IF($B40="", "", IFERROR(INDEX('Fixtures, Predictions &amp; Results'!$L$7:$GC$21, MATCH(Z$70, 'Fixtures, Predictions &amp; Results'!$B$7:$B$21, 0), MATCH(CONCATENATE($B40, " - ", Z$72), 'Fixtures, Predictions &amp; Results'!$L$35:$GC$35, 0)), ""))</f>
        <v/>
      </c>
      <c r="AA40" s="2"/>
      <c r="AB40" s="35" t="str">
        <f>IF($B40="", "", IFERROR(INDEX('Fixtures, Predictions &amp; Results'!$L$7:$GC$21, MATCH(AB$70, 'Fixtures, Predictions &amp; Results'!$B$7:$B$21, 0), MATCH(CONCATENATE($B40, " - ", AB$72), 'Fixtures, Predictions &amp; Results'!$L$35:$GC$35, 0)), ""))</f>
        <v/>
      </c>
      <c r="AC40" s="36" t="str">
        <f>IF($B40="", "", IFERROR(INDEX('Fixtures, Predictions &amp; Results'!$L$7:$GC$21, MATCH(AC$70, 'Fixtures, Predictions &amp; Results'!$B$7:$B$21, 0), MATCH(CONCATENATE($B40, " - ", AC$72), 'Fixtures, Predictions &amp; Results'!$L$35:$GC$35, 0)), ""))</f>
        <v/>
      </c>
      <c r="AD40" s="2"/>
      <c r="AE40" s="35" t="str">
        <f>IF($B40="", "", IFERROR(INDEX('Fixtures, Predictions &amp; Results'!$L$7:$GC$21, MATCH(AE$70, 'Fixtures, Predictions &amp; Results'!$B$7:$B$21, 0), MATCH(CONCATENATE($B40, " - ", AE$72), 'Fixtures, Predictions &amp; Results'!$L$35:$GC$35, 0)), ""))</f>
        <v/>
      </c>
      <c r="AF40" s="36" t="str">
        <f>IF($B40="", "", IFERROR(INDEX('Fixtures, Predictions &amp; Results'!$L$7:$GC$21, MATCH(AF$70, 'Fixtures, Predictions &amp; Results'!$B$7:$B$21, 0), MATCH(CONCATENATE($B40, " - ", AF$72), 'Fixtures, Predictions &amp; Results'!$L$35:$GC$35, 0)), ""))</f>
        <v/>
      </c>
      <c r="AG40" s="2"/>
      <c r="AH40" s="35" t="str">
        <f>IF($B40="", "", IFERROR(INDEX('Fixtures, Predictions &amp; Results'!$L$7:$GC$21, MATCH(AH$70, 'Fixtures, Predictions &amp; Results'!$B$7:$B$21, 0), MATCH(CONCATENATE($B40, " - ", AH$72), 'Fixtures, Predictions &amp; Results'!$L$35:$GC$35, 0)), ""))</f>
        <v/>
      </c>
      <c r="AI40" s="36" t="str">
        <f>IF($B40="", "", IFERROR(INDEX('Fixtures, Predictions &amp; Results'!$L$7:$GC$21, MATCH(AI$70, 'Fixtures, Predictions &amp; Results'!$B$7:$B$21, 0), MATCH(CONCATENATE($B40, " - ", AI$72), 'Fixtures, Predictions &amp; Results'!$L$35:$GC$35, 0)), ""))</f>
        <v/>
      </c>
      <c r="AJ40" s="2"/>
      <c r="AK40" s="35" t="str">
        <f>IF($B40="", "", IFERROR(INDEX('Fixtures, Predictions &amp; Results'!$L$7:$GC$21, MATCH(AK$70, 'Fixtures, Predictions &amp; Results'!$B$7:$B$21, 0), MATCH(CONCATENATE($B40, " - ", AK$72), 'Fixtures, Predictions &amp; Results'!$L$35:$GC$35, 0)), ""))</f>
        <v/>
      </c>
      <c r="AL40" s="36" t="str">
        <f>IF($B40="", "", IFERROR(INDEX('Fixtures, Predictions &amp; Results'!$L$7:$GC$21, MATCH(AL$70, 'Fixtures, Predictions &amp; Results'!$B$7:$B$21, 0), MATCH(CONCATENATE($B40, " - ", AL$72), 'Fixtures, Predictions &amp; Results'!$L$35:$GC$35, 0)), ""))</f>
        <v/>
      </c>
      <c r="AM40" s="2"/>
      <c r="AN40" s="35" t="str">
        <f>IF($B40="", "", IFERROR(INDEX('Fixtures, Predictions &amp; Results'!$L$7:$GC$21, MATCH(AN$70, 'Fixtures, Predictions &amp; Results'!$B$7:$B$21, 0), MATCH(CONCATENATE($B40, " - ", AN$72), 'Fixtures, Predictions &amp; Results'!$L$35:$GC$35, 0)), ""))</f>
        <v/>
      </c>
      <c r="AO40" s="36" t="str">
        <f>IF($B40="", "", IFERROR(INDEX('Fixtures, Predictions &amp; Results'!$L$7:$GC$21, MATCH(AO$70, 'Fixtures, Predictions &amp; Results'!$B$7:$B$21, 0), MATCH(CONCATENATE($B40, " - ", AO$72), 'Fixtures, Predictions &amp; Results'!$L$35:$GC$35, 0)), ""))</f>
        <v/>
      </c>
      <c r="AP40" s="2"/>
      <c r="AQ40" s="35" t="str">
        <f>IF($B40="", "", IFERROR(INDEX('Fixtures, Predictions &amp; Results'!$L$7:$GC$21, MATCH(AQ$70, 'Fixtures, Predictions &amp; Results'!$B$7:$B$21, 0), MATCH(CONCATENATE($B40, " - ", AQ$72), 'Fixtures, Predictions &amp; Results'!$L$35:$GC$35, 0)), ""))</f>
        <v/>
      </c>
      <c r="AR40" s="36" t="str">
        <f>IF($B40="", "", IFERROR(INDEX('Fixtures, Predictions &amp; Results'!$L$7:$GC$21, MATCH(AR$70, 'Fixtures, Predictions &amp; Results'!$B$7:$B$21, 0), MATCH(CONCATENATE($B40, " - ", AR$72), 'Fixtures, Predictions &amp; Results'!$L$35:$GC$35, 0)), ""))</f>
        <v/>
      </c>
      <c r="AS40" s="2"/>
      <c r="AT40" s="35" t="str">
        <f>IF($B40="", "", IFERROR(INDEX('Fixtures, Predictions &amp; Results'!$L$7:$GC$21, MATCH(AT$70, 'Fixtures, Predictions &amp; Results'!$B$7:$B$21, 0), MATCH(CONCATENATE($B40, " - ", AT$72), 'Fixtures, Predictions &amp; Results'!$L$35:$GC$35, 0)), ""))</f>
        <v/>
      </c>
      <c r="AU40" s="36" t="str">
        <f>IF($B40="", "", IFERROR(INDEX('Fixtures, Predictions &amp; Results'!$L$7:$GC$21, MATCH(AU$70, 'Fixtures, Predictions &amp; Results'!$B$7:$B$21, 0), MATCH(CONCATENATE($B40, " - ", AU$72), 'Fixtures, Predictions &amp; Results'!$L$35:$GC$35, 0)), ""))</f>
        <v/>
      </c>
      <c r="AV40" s="2"/>
      <c r="BA40" s="66" t="str">
        <f t="shared" si="36"/>
        <v/>
      </c>
      <c r="BB40" s="67" t="str">
        <f t="shared" si="37"/>
        <v/>
      </c>
      <c r="BD40" s="66" t="str">
        <f t="shared" si="38"/>
        <v/>
      </c>
      <c r="BE40" s="67" t="str">
        <f t="shared" si="39"/>
        <v/>
      </c>
      <c r="BG40" s="66" t="str">
        <f t="shared" si="40"/>
        <v/>
      </c>
      <c r="BH40" s="67" t="str">
        <f t="shared" si="41"/>
        <v/>
      </c>
      <c r="BJ40" s="66" t="str">
        <f t="shared" si="42"/>
        <v/>
      </c>
      <c r="BK40" s="67" t="str">
        <f t="shared" si="43"/>
        <v/>
      </c>
      <c r="BM40" s="66" t="str">
        <f t="shared" si="44"/>
        <v/>
      </c>
      <c r="BN40" s="67" t="str">
        <f t="shared" si="45"/>
        <v/>
      </c>
      <c r="BP40" s="66" t="str">
        <f t="shared" si="46"/>
        <v/>
      </c>
      <c r="BQ40" s="67" t="str">
        <f t="shared" si="47"/>
        <v/>
      </c>
      <c r="BS40" s="66" t="str">
        <f t="shared" si="48"/>
        <v/>
      </c>
      <c r="BT40" s="67" t="str">
        <f t="shared" si="49"/>
        <v/>
      </c>
      <c r="BV40" s="66" t="str">
        <f t="shared" si="50"/>
        <v/>
      </c>
      <c r="BW40" s="67" t="str">
        <f t="shared" si="51"/>
        <v/>
      </c>
      <c r="BY40" s="66" t="str">
        <f t="shared" si="52"/>
        <v/>
      </c>
      <c r="BZ40" s="67" t="str">
        <f t="shared" si="53"/>
        <v/>
      </c>
      <c r="CB40" s="66" t="str">
        <f t="shared" si="54"/>
        <v/>
      </c>
      <c r="CC40" s="67" t="str">
        <f t="shared" si="55"/>
        <v/>
      </c>
      <c r="CE40" s="66" t="str">
        <f t="shared" si="56"/>
        <v/>
      </c>
      <c r="CF40" s="67" t="str">
        <f t="shared" si="57"/>
        <v/>
      </c>
      <c r="CH40" s="66" t="str">
        <f t="shared" si="58"/>
        <v/>
      </c>
      <c r="CI40" s="67" t="str">
        <f t="shared" si="59"/>
        <v/>
      </c>
      <c r="CK40" s="66" t="str">
        <f t="shared" si="60"/>
        <v/>
      </c>
      <c r="CL40" s="67" t="str">
        <f t="shared" si="61"/>
        <v/>
      </c>
      <c r="CN40" s="66" t="str">
        <f t="shared" si="62"/>
        <v/>
      </c>
      <c r="CO40" s="67" t="str">
        <f t="shared" si="63"/>
        <v/>
      </c>
      <c r="CQ40" s="66" t="str">
        <f t="shared" si="64"/>
        <v/>
      </c>
      <c r="CR40" s="67" t="str">
        <f t="shared" si="65"/>
        <v/>
      </c>
      <c r="CT40" s="66" t="str">
        <f t="shared" si="103"/>
        <v/>
      </c>
      <c r="CU40" s="9" t="str">
        <f t="shared" si="103"/>
        <v/>
      </c>
      <c r="CV40" s="9" t="str">
        <f t="shared" si="103"/>
        <v/>
      </c>
      <c r="CW40" s="9" t="str">
        <f t="shared" si="103"/>
        <v/>
      </c>
      <c r="CX40" s="9" t="str">
        <f t="shared" si="103"/>
        <v/>
      </c>
      <c r="CY40" s="9" t="str">
        <f t="shared" si="103"/>
        <v/>
      </c>
      <c r="CZ40" s="9" t="str">
        <f t="shared" si="103"/>
        <v/>
      </c>
      <c r="DA40" s="9" t="str">
        <f t="shared" si="103"/>
        <v/>
      </c>
      <c r="DB40" s="9" t="str">
        <f t="shared" si="103"/>
        <v/>
      </c>
      <c r="DC40" s="9" t="str">
        <f t="shared" si="103"/>
        <v/>
      </c>
      <c r="DD40" s="9" t="str">
        <f t="shared" si="103"/>
        <v/>
      </c>
      <c r="DE40" s="9" t="str">
        <f t="shared" si="103"/>
        <v/>
      </c>
      <c r="DF40" s="9" t="str">
        <f t="shared" si="103"/>
        <v/>
      </c>
      <c r="DG40" s="9" t="str">
        <f t="shared" si="103"/>
        <v/>
      </c>
      <c r="DH40" s="67" t="str">
        <f t="shared" si="103"/>
        <v/>
      </c>
      <c r="DJ40" s="66" t="str">
        <f t="shared" si="86"/>
        <v/>
      </c>
      <c r="DK40" s="9" t="str">
        <f t="shared" si="88"/>
        <v/>
      </c>
      <c r="DL40" s="9" t="str">
        <f t="shared" si="89"/>
        <v/>
      </c>
      <c r="DM40" s="9" t="str">
        <f t="shared" si="90"/>
        <v/>
      </c>
      <c r="DN40" s="9" t="str">
        <f t="shared" si="91"/>
        <v/>
      </c>
      <c r="DO40" s="9" t="str">
        <f t="shared" si="92"/>
        <v/>
      </c>
      <c r="DP40" s="9" t="str">
        <f t="shared" si="93"/>
        <v/>
      </c>
      <c r="DQ40" s="9" t="str">
        <f t="shared" si="94"/>
        <v/>
      </c>
      <c r="DR40" s="9" t="str">
        <f t="shared" si="95"/>
        <v/>
      </c>
      <c r="DS40" s="9" t="str">
        <f t="shared" si="96"/>
        <v/>
      </c>
      <c r="DT40" s="9" t="str">
        <f t="shared" si="97"/>
        <v/>
      </c>
      <c r="DU40" s="9" t="str">
        <f t="shared" si="98"/>
        <v/>
      </c>
      <c r="DV40" s="9" t="str">
        <f t="shared" si="99"/>
        <v/>
      </c>
      <c r="DW40" s="9" t="str">
        <f t="shared" si="100"/>
        <v/>
      </c>
      <c r="DX40" s="67" t="str">
        <f t="shared" si="101"/>
        <v/>
      </c>
      <c r="DZ40" s="66" t="str">
        <f t="shared" si="66"/>
        <v/>
      </c>
      <c r="EA40" s="9" t="str">
        <f t="shared" si="21"/>
        <v/>
      </c>
      <c r="EB40" s="9" t="str">
        <f t="shared" si="22"/>
        <v/>
      </c>
      <c r="EC40" s="9" t="str">
        <f t="shared" si="23"/>
        <v/>
      </c>
      <c r="ED40" s="9" t="str">
        <f t="shared" si="24"/>
        <v/>
      </c>
      <c r="EE40" s="9" t="str">
        <f t="shared" si="25"/>
        <v/>
      </c>
      <c r="EF40" s="9" t="str">
        <f t="shared" si="26"/>
        <v/>
      </c>
      <c r="EG40" s="9" t="str">
        <f t="shared" si="27"/>
        <v/>
      </c>
      <c r="EH40" s="9" t="str">
        <f t="shared" si="28"/>
        <v/>
      </c>
      <c r="EI40" s="9" t="str">
        <f t="shared" si="29"/>
        <v/>
      </c>
      <c r="EJ40" s="9" t="str">
        <f t="shared" si="30"/>
        <v/>
      </c>
      <c r="EK40" s="9" t="str">
        <f t="shared" si="31"/>
        <v/>
      </c>
      <c r="EL40" s="9" t="str">
        <f t="shared" si="32"/>
        <v/>
      </c>
      <c r="EM40" s="9" t="str">
        <f t="shared" si="33"/>
        <v/>
      </c>
      <c r="EN40" s="67" t="str">
        <f t="shared" si="34"/>
        <v/>
      </c>
      <c r="EP40" s="66" t="str">
        <f>IF(DJ40="", "", IF(DZ40=DZ$3, 'Intro &amp; Setup'!$H$26, 0)+IF(DZ40=0, 'Intro &amp; Setup'!$H$27, 0))</f>
        <v/>
      </c>
      <c r="EQ40" s="9" t="str">
        <f>IF(DK40="", "", IF(EA40=EA$3, 'Intro &amp; Setup'!$H$26, 0)+IF(EA40=0, 'Intro &amp; Setup'!$H$27, 0))</f>
        <v/>
      </c>
      <c r="ER40" s="9" t="str">
        <f>IF(DL40="", "", IF(EB40=EB$3, 'Intro &amp; Setup'!$H$26, 0)+IF(EB40=0, 'Intro &amp; Setup'!$H$27, 0))</f>
        <v/>
      </c>
      <c r="ES40" s="9" t="str">
        <f>IF(DM40="", "", IF(EC40=EC$3, 'Intro &amp; Setup'!$H$26, 0)+IF(EC40=0, 'Intro &amp; Setup'!$H$27, 0))</f>
        <v/>
      </c>
      <c r="ET40" s="9" t="str">
        <f>IF(DN40="", "", IF(ED40=ED$3, 'Intro &amp; Setup'!$H$26, 0)+IF(ED40=0, 'Intro &amp; Setup'!$H$27, 0))</f>
        <v/>
      </c>
      <c r="EU40" s="9" t="str">
        <f>IF(DO40="", "", IF(EE40=EE$3, 'Intro &amp; Setup'!$H$26, 0)+IF(EE40=0, 'Intro &amp; Setup'!$H$27, 0))</f>
        <v/>
      </c>
      <c r="EV40" s="9" t="str">
        <f>IF(DP40="", "", IF(EF40=EF$3, 'Intro &amp; Setup'!$H$26, 0)+IF(EF40=0, 'Intro &amp; Setup'!$H$27, 0))</f>
        <v/>
      </c>
      <c r="EW40" s="9" t="str">
        <f>IF(DQ40="", "", IF(EG40=EG$3, 'Intro &amp; Setup'!$H$26, 0)+IF(EG40=0, 'Intro &amp; Setup'!$H$27, 0))</f>
        <v/>
      </c>
      <c r="EX40" s="9" t="str">
        <f>IF(DR40="", "", IF(EH40=EH$3, 'Intro &amp; Setup'!$H$26, 0)+IF(EH40=0, 'Intro &amp; Setup'!$H$27, 0))</f>
        <v/>
      </c>
      <c r="EY40" s="9" t="str">
        <f>IF(DS40="", "", IF(EI40=EI$3, 'Intro &amp; Setup'!$H$26, 0)+IF(EI40=0, 'Intro &amp; Setup'!$H$27, 0))</f>
        <v/>
      </c>
      <c r="EZ40" s="9" t="str">
        <f>IF(DT40="", "", IF(EJ40=EJ$3, 'Intro &amp; Setup'!$H$26, 0)+IF(EJ40=0, 'Intro &amp; Setup'!$H$27, 0))</f>
        <v/>
      </c>
      <c r="FA40" s="9" t="str">
        <f>IF(DU40="", "", IF(EK40=EK$3, 'Intro &amp; Setup'!$H$26, 0)+IF(EK40=0, 'Intro &amp; Setup'!$H$27, 0))</f>
        <v/>
      </c>
      <c r="FB40" s="9" t="str">
        <f>IF(DV40="", "", IF(EL40=EL$3, 'Intro &amp; Setup'!$H$26, 0)+IF(EL40=0, 'Intro &amp; Setup'!$H$27, 0))</f>
        <v/>
      </c>
      <c r="FC40" s="9" t="str">
        <f>IF(DW40="", "", IF(EM40=EM$3, 'Intro &amp; Setup'!$H$26, 0)+IF(EM40=0, 'Intro &amp; Setup'!$H$27, 0))</f>
        <v/>
      </c>
      <c r="FD40" s="67" t="str">
        <f>IF(DX40="", "", IF(EN40=EN$3, 'Intro &amp; Setup'!$H$26, 0)+IF(EN40=0, 'Intro &amp; Setup'!$H$27, 0))</f>
        <v/>
      </c>
      <c r="FF40" s="66" t="str">
        <f>IF(CT40="", "", IF(AND(CT40=$CR$5, CT40=CT$5), 'Intro &amp; Setup'!$H$29+'Intro &amp; Setup'!$H$30, IF(CT40=CT$5, 'Intro &amp; Setup'!$H$29, "")))</f>
        <v/>
      </c>
      <c r="FG40" s="9" t="str">
        <f>IF(CU40="", "", IF(AND(CU40=$CR$5, CU40=CU$5), 'Intro &amp; Setup'!$H$29+'Intro &amp; Setup'!$H$30, IF(CU40=CU$5, 'Intro &amp; Setup'!$H$29, "")))</f>
        <v/>
      </c>
      <c r="FH40" s="9" t="str">
        <f>IF(CV40="", "", IF(AND(CV40=$CR$5, CV40=CV$5), 'Intro &amp; Setup'!$H$29+'Intro &amp; Setup'!$H$30, IF(CV40=CV$5, 'Intro &amp; Setup'!$H$29, "")))</f>
        <v/>
      </c>
      <c r="FI40" s="9" t="str">
        <f>IF(CW40="", "", IF(AND(CW40=$CR$5, CW40=CW$5), 'Intro &amp; Setup'!$H$29+'Intro &amp; Setup'!$H$30, IF(CW40=CW$5, 'Intro &amp; Setup'!$H$29, "")))</f>
        <v/>
      </c>
      <c r="FJ40" s="9" t="str">
        <f>IF(CX40="", "", IF(AND(CX40=$CR$5, CX40=CX$5), 'Intro &amp; Setup'!$H$29+'Intro &amp; Setup'!$H$30, IF(CX40=CX$5, 'Intro &amp; Setup'!$H$29, "")))</f>
        <v/>
      </c>
      <c r="FK40" s="9" t="str">
        <f>IF(CY40="", "", IF(AND(CY40=$CR$5, CY40=CY$5), 'Intro &amp; Setup'!$H$29+'Intro &amp; Setup'!$H$30, IF(CY40=CY$5, 'Intro &amp; Setup'!$H$29, "")))</f>
        <v/>
      </c>
      <c r="FL40" s="9" t="str">
        <f>IF(CZ40="", "", IF(AND(CZ40=$CR$5, CZ40=CZ$5), 'Intro &amp; Setup'!$H$29+'Intro &amp; Setup'!$H$30, IF(CZ40=CZ$5, 'Intro &amp; Setup'!$H$29, "")))</f>
        <v/>
      </c>
      <c r="FM40" s="9" t="str">
        <f>IF(DA40="", "", IF(AND(DA40=$CR$5, DA40=DA$5), 'Intro &amp; Setup'!$H$29+'Intro &amp; Setup'!$H$30, IF(DA40=DA$5, 'Intro &amp; Setup'!$H$29, "")))</f>
        <v/>
      </c>
      <c r="FN40" s="9" t="str">
        <f>IF(DB40="", "", IF(AND(DB40=$CR$5, DB40=DB$5), 'Intro &amp; Setup'!$H$29+'Intro &amp; Setup'!$H$30, IF(DB40=DB$5, 'Intro &amp; Setup'!$H$29, "")))</f>
        <v/>
      </c>
      <c r="FO40" s="9" t="str">
        <f>IF(DC40="", "", IF(AND(DC40=$CR$5, DC40=DC$5), 'Intro &amp; Setup'!$H$29+'Intro &amp; Setup'!$H$30, IF(DC40=DC$5, 'Intro &amp; Setup'!$H$29, "")))</f>
        <v/>
      </c>
      <c r="FP40" s="9" t="str">
        <f>IF(DD40="", "", IF(AND(DD40=$CR$5, DD40=DD$5), 'Intro &amp; Setup'!$H$29+'Intro &amp; Setup'!$H$30, IF(DD40=DD$5, 'Intro &amp; Setup'!$H$29, "")))</f>
        <v/>
      </c>
      <c r="FQ40" s="9" t="str">
        <f>IF(DE40="", "", IF(AND(DE40=$CR$5, DE40=DE$5), 'Intro &amp; Setup'!$H$29+'Intro &amp; Setup'!$H$30, IF(DE40=DE$5, 'Intro &amp; Setup'!$H$29, "")))</f>
        <v/>
      </c>
      <c r="FR40" s="9" t="str">
        <f>IF(DF40="", "", IF(AND(DF40=$CR$5, DF40=DF$5), 'Intro &amp; Setup'!$H$29+'Intro &amp; Setup'!$H$30, IF(DF40=DF$5, 'Intro &amp; Setup'!$H$29, "")))</f>
        <v/>
      </c>
      <c r="FS40" s="9" t="str">
        <f>IF(DG40="", "", IF(AND(DG40=$CR$5, DG40=DG$5), 'Intro &amp; Setup'!$H$29+'Intro &amp; Setup'!$H$30, IF(DG40=DG$5, 'Intro &amp; Setup'!$H$29, "")))</f>
        <v/>
      </c>
      <c r="FT40" s="67" t="str">
        <f>IF(DH40="", "", IF(AND(DH40=$CR$5, DH40=DH$5), 'Intro &amp; Setup'!$H$29+'Intro &amp; Setup'!$H$30, IF(DH40=DH$5, 'Intro &amp; Setup'!$H$29, "")))</f>
        <v/>
      </c>
      <c r="FV40" s="68" t="str">
        <f t="shared" si="67"/>
        <v/>
      </c>
      <c r="FW40" s="1" t="str">
        <f t="shared" si="68"/>
        <v/>
      </c>
      <c r="FX40" s="1" t="str">
        <f t="shared" si="69"/>
        <v/>
      </c>
      <c r="FY40" s="1" t="str">
        <f t="shared" si="70"/>
        <v/>
      </c>
      <c r="FZ40" s="69" t="str">
        <f t="shared" si="71"/>
        <v/>
      </c>
      <c r="GB40" s="68" t="str">
        <f>IF(COUNTIF($DJ40:$DL40, "")&gt;0, "", IF($B40="", "", IF(FV40=FV$3, 'Intro &amp; Setup'!$H$32, 0)))</f>
        <v/>
      </c>
      <c r="GC40" s="1" t="str">
        <f>IF(COUNTIF($DM40:$DO40, "")&gt;0, "", IF($B40="", "", IF(FW40=FW$3, 'Intro &amp; Setup'!$H$32, 0)))</f>
        <v/>
      </c>
      <c r="GD40" s="1" t="str">
        <f>IF(COUNTIF($DP40:$DR40, "")&gt;0, "", IF($B40="", "", IF(FX40=FX$3, 'Intro &amp; Setup'!$H$32, 0)))</f>
        <v/>
      </c>
      <c r="GE40" s="1" t="str">
        <f>IF(COUNTIF($DS40:$DU40, "")&gt;0, "", IF($B40="", "", IF(FY40=FY$3, 'Intro &amp; Setup'!$H$32, 0)))</f>
        <v/>
      </c>
      <c r="GF40" s="69" t="str">
        <f>IF(COUNTIF($DV40:$DX40, "")&gt;0, "", IF($B40="", "", IF(FZ40=FZ$3, 'Intro &amp; Setup'!$H$32, 0)))</f>
        <v/>
      </c>
      <c r="GH40" s="66" t="str">
        <f t="shared" si="72"/>
        <v/>
      </c>
      <c r="GI40" s="9" t="str">
        <f t="shared" si="73"/>
        <v/>
      </c>
      <c r="GJ40" s="9" t="str">
        <f t="shared" si="74"/>
        <v/>
      </c>
      <c r="GK40" s="67" t="str">
        <f t="shared" ref="GK40:GK65" si="104">IF($B40="", "", SUM($GB40:$GF40))</f>
        <v/>
      </c>
      <c r="GM40" s="6" t="str">
        <f t="shared" ref="GM40:GM65" si="105">IF($B40="", "", $GH40-GI40-GJ40-GK40)</f>
        <v/>
      </c>
      <c r="GO40" s="6" t="str">
        <f>IF($GM40="", "", COUNTIF($GM$8:$GM$65, "&lt;"&amp;$GM40)+1+COUNTIF($GM$8:$GM40, $GM40)-1)</f>
        <v/>
      </c>
      <c r="GQ40" s="6" t="str">
        <f t="shared" si="76"/>
        <v/>
      </c>
      <c r="GR40" s="6" t="str">
        <f>IF(GQ40="", "", COUNTIF(GQ$8:GQ$65, "&lt;"&amp;GQ40)+1+COUNTIF(GQ$8:GQ40, GQ40)-1)</f>
        <v/>
      </c>
      <c r="GS40" s="6"/>
      <c r="GU40" s="6" t="str">
        <f t="shared" si="77"/>
        <v/>
      </c>
      <c r="GV40" s="6" t="str">
        <f>IF(GU40="", "", COUNTIF(GU$8:GU$65, "&lt;"&amp;GU40)+1+COUNTIF(GU$8:GU40, GU40)-1)</f>
        <v/>
      </c>
      <c r="GY40" s="6" t="str">
        <f t="shared" si="78"/>
        <v/>
      </c>
      <c r="GZ40" s="6" t="str">
        <f>IF(GY40="", "", COUNTIF(GY$8:GY$65, "&lt;"&amp;GY40)+1+COUNTIF(GY$8:GY40, GY40)-1)</f>
        <v/>
      </c>
      <c r="HA40" s="6"/>
      <c r="HC40" s="6" t="str">
        <f t="shared" si="79"/>
        <v/>
      </c>
      <c r="HD40" s="6" t="str">
        <f>IF(HC40="", "", COUNTIF(HC$8:HC$65, "&lt;"&amp;HC40)+1+COUNTIF(HC$8:HC40, HC40)-1)</f>
        <v/>
      </c>
      <c r="HG40" s="6" t="str">
        <f t="shared" si="80"/>
        <v/>
      </c>
      <c r="HH40" s="6" t="str">
        <f>IF(HG40="", "", COUNTIF(HG$8:HG$65, "&lt;"&amp;HG40)+1+COUNTIF(HG$8:HG40, HG40)-1)</f>
        <v/>
      </c>
      <c r="HI40" s="6"/>
      <c r="HK40" s="6" t="str">
        <f t="shared" si="81"/>
        <v/>
      </c>
      <c r="HL40" s="6" t="str">
        <f>IF(HK40="", "", COUNTIF(HK$8:HK$65, "&lt;"&amp;HK40)+1+COUNTIF(HK$8:HK40, HK40)-1)</f>
        <v/>
      </c>
      <c r="HO40" s="6" t="str">
        <f t="shared" si="82"/>
        <v/>
      </c>
      <c r="HP40" s="6" t="str">
        <f>IF(HO40="", "", COUNTIF(HO$8:HO$65, "&lt;"&amp;HO40)+1+COUNTIF(HO$8:HO40, HO40)-1)</f>
        <v/>
      </c>
      <c r="HQ40" s="6"/>
      <c r="HS40" s="6" t="str">
        <f t="shared" si="83"/>
        <v/>
      </c>
      <c r="HT40" s="6" t="str">
        <f>IF(HS40="", "", COUNTIF(HS$8:HS$65, "&lt;"&amp;HS40)+1+COUNTIF(HS$8:HS40, HS40)-1)</f>
        <v/>
      </c>
      <c r="HW40" s="6" t="str">
        <f t="shared" si="84"/>
        <v/>
      </c>
      <c r="HX40" s="6" t="str">
        <f>IF(HW40="", "", COUNTIF(HW$8:HW$65, "&lt;"&amp;HW40)+1+COUNTIF(HW$8:HW40, HW40)-1)</f>
        <v/>
      </c>
      <c r="HY40" s="6"/>
      <c r="IA40" s="6" t="str">
        <f t="shared" si="85"/>
        <v/>
      </c>
      <c r="IB40" s="6" t="str">
        <f>IF(IA40="", "", COUNTIF(IA$8:IA$65, "&lt;"&amp;IA40)+1+COUNTIF(IA$8:IA40, IA40)-1)</f>
        <v/>
      </c>
    </row>
    <row r="41" spans="1:236" x14ac:dyDescent="0.25">
      <c r="A41" s="2"/>
      <c r="B41" s="19" t="str">
        <f>IF('Intro &amp; Setup'!$BV35="", "", 'Intro &amp; Setup'!$BV35)</f>
        <v/>
      </c>
      <c r="C41" s="2"/>
      <c r="D41" s="35" t="str">
        <f>IF($B41="", "", IFERROR(INDEX('Fixtures, Predictions &amp; Results'!$L$7:$GC$21, MATCH(D$70, 'Fixtures, Predictions &amp; Results'!$B$7:$B$21, 0), MATCH(CONCATENATE($B41, " - ", D$72), 'Fixtures, Predictions &amp; Results'!$L$35:$GC$35, 0)), ""))</f>
        <v/>
      </c>
      <c r="E41" s="36" t="str">
        <f>IF($B41="", "", IFERROR(INDEX('Fixtures, Predictions &amp; Results'!$L$7:$GC$21, MATCH(E$70, 'Fixtures, Predictions &amp; Results'!$B$7:$B$21, 0), MATCH(CONCATENATE($B41, " - ", E$72), 'Fixtures, Predictions &amp; Results'!$L$35:$GC$35, 0)), ""))</f>
        <v/>
      </c>
      <c r="F41" s="2"/>
      <c r="G41" s="35" t="str">
        <f>IF($B41="", "", IFERROR(INDEX('Fixtures, Predictions &amp; Results'!$L$7:$GC$21, MATCH(G$70, 'Fixtures, Predictions &amp; Results'!$B$7:$B$21, 0), MATCH(CONCATENATE($B41, " - ", G$72), 'Fixtures, Predictions &amp; Results'!$L$35:$GC$35, 0)), ""))</f>
        <v/>
      </c>
      <c r="H41" s="36" t="str">
        <f>IF($B41="", "", IFERROR(INDEX('Fixtures, Predictions &amp; Results'!$L$7:$GC$21, MATCH(H$70, 'Fixtures, Predictions &amp; Results'!$B$7:$B$21, 0), MATCH(CONCATENATE($B41, " - ", H$72), 'Fixtures, Predictions &amp; Results'!$L$35:$GC$35, 0)), ""))</f>
        <v/>
      </c>
      <c r="I41" s="2"/>
      <c r="J41" s="35" t="str">
        <f>IF($B41="", "", IFERROR(INDEX('Fixtures, Predictions &amp; Results'!$L$7:$GC$21, MATCH(J$70, 'Fixtures, Predictions &amp; Results'!$B$7:$B$21, 0), MATCH(CONCATENATE($B41, " - ", J$72), 'Fixtures, Predictions &amp; Results'!$L$35:$GC$35, 0)), ""))</f>
        <v/>
      </c>
      <c r="K41" s="36" t="str">
        <f>IF($B41="", "", IFERROR(INDEX('Fixtures, Predictions &amp; Results'!$L$7:$GC$21, MATCH(K$70, 'Fixtures, Predictions &amp; Results'!$B$7:$B$21, 0), MATCH(CONCATENATE($B41, " - ", K$72), 'Fixtures, Predictions &amp; Results'!$L$35:$GC$35, 0)), ""))</f>
        <v/>
      </c>
      <c r="L41" s="2"/>
      <c r="M41" s="35" t="str">
        <f>IF($B41="", "", IFERROR(INDEX('Fixtures, Predictions &amp; Results'!$L$7:$GC$21, MATCH(M$70, 'Fixtures, Predictions &amp; Results'!$B$7:$B$21, 0), MATCH(CONCATENATE($B41, " - ", M$72), 'Fixtures, Predictions &amp; Results'!$L$35:$GC$35, 0)), ""))</f>
        <v/>
      </c>
      <c r="N41" s="36" t="str">
        <f>IF($B41="", "", IFERROR(INDEX('Fixtures, Predictions &amp; Results'!$L$7:$GC$21, MATCH(N$70, 'Fixtures, Predictions &amp; Results'!$B$7:$B$21, 0), MATCH(CONCATENATE($B41, " - ", N$72), 'Fixtures, Predictions &amp; Results'!$L$35:$GC$35, 0)), ""))</f>
        <v/>
      </c>
      <c r="O41" s="2"/>
      <c r="P41" s="35" t="str">
        <f>IF($B41="", "", IFERROR(INDEX('Fixtures, Predictions &amp; Results'!$L$7:$GC$21, MATCH(P$70, 'Fixtures, Predictions &amp; Results'!$B$7:$B$21, 0), MATCH(CONCATENATE($B41, " - ", P$72), 'Fixtures, Predictions &amp; Results'!$L$35:$GC$35, 0)), ""))</f>
        <v/>
      </c>
      <c r="Q41" s="36" t="str">
        <f>IF($B41="", "", IFERROR(INDEX('Fixtures, Predictions &amp; Results'!$L$7:$GC$21, MATCH(Q$70, 'Fixtures, Predictions &amp; Results'!$B$7:$B$21, 0), MATCH(CONCATENATE($B41, " - ", Q$72), 'Fixtures, Predictions &amp; Results'!$L$35:$GC$35, 0)), ""))</f>
        <v/>
      </c>
      <c r="R41" s="2"/>
      <c r="S41" s="35" t="str">
        <f>IF($B41="", "", IFERROR(INDEX('Fixtures, Predictions &amp; Results'!$L$7:$GC$21, MATCH(S$70, 'Fixtures, Predictions &amp; Results'!$B$7:$B$21, 0), MATCH(CONCATENATE($B41, " - ", S$72), 'Fixtures, Predictions &amp; Results'!$L$35:$GC$35, 0)), ""))</f>
        <v/>
      </c>
      <c r="T41" s="36" t="str">
        <f>IF($B41="", "", IFERROR(INDEX('Fixtures, Predictions &amp; Results'!$L$7:$GC$21, MATCH(T$70, 'Fixtures, Predictions &amp; Results'!$B$7:$B$21, 0), MATCH(CONCATENATE($B41, " - ", T$72), 'Fixtures, Predictions &amp; Results'!$L$35:$GC$35, 0)), ""))</f>
        <v/>
      </c>
      <c r="U41" s="2"/>
      <c r="V41" s="35" t="str">
        <f>IF($B41="", "", IFERROR(INDEX('Fixtures, Predictions &amp; Results'!$L$7:$GC$21, MATCH(V$70, 'Fixtures, Predictions &amp; Results'!$B$7:$B$21, 0), MATCH(CONCATENATE($B41, " - ", V$72), 'Fixtures, Predictions &amp; Results'!$L$35:$GC$35, 0)), ""))</f>
        <v/>
      </c>
      <c r="W41" s="36" t="str">
        <f>IF($B41="", "", IFERROR(INDEX('Fixtures, Predictions &amp; Results'!$L$7:$GC$21, MATCH(W$70, 'Fixtures, Predictions &amp; Results'!$B$7:$B$21, 0), MATCH(CONCATENATE($B41, " - ", W$72), 'Fixtures, Predictions &amp; Results'!$L$35:$GC$35, 0)), ""))</f>
        <v/>
      </c>
      <c r="X41" s="2"/>
      <c r="Y41" s="35" t="str">
        <f>IF($B41="", "", IFERROR(INDEX('Fixtures, Predictions &amp; Results'!$L$7:$GC$21, MATCH(Y$70, 'Fixtures, Predictions &amp; Results'!$B$7:$B$21, 0), MATCH(CONCATENATE($B41, " - ", Y$72), 'Fixtures, Predictions &amp; Results'!$L$35:$GC$35, 0)), ""))</f>
        <v/>
      </c>
      <c r="Z41" s="36" t="str">
        <f>IF($B41="", "", IFERROR(INDEX('Fixtures, Predictions &amp; Results'!$L$7:$GC$21, MATCH(Z$70, 'Fixtures, Predictions &amp; Results'!$B$7:$B$21, 0), MATCH(CONCATENATE($B41, " - ", Z$72), 'Fixtures, Predictions &amp; Results'!$L$35:$GC$35, 0)), ""))</f>
        <v/>
      </c>
      <c r="AA41" s="2"/>
      <c r="AB41" s="35" t="str">
        <f>IF($B41="", "", IFERROR(INDEX('Fixtures, Predictions &amp; Results'!$L$7:$GC$21, MATCH(AB$70, 'Fixtures, Predictions &amp; Results'!$B$7:$B$21, 0), MATCH(CONCATENATE($B41, " - ", AB$72), 'Fixtures, Predictions &amp; Results'!$L$35:$GC$35, 0)), ""))</f>
        <v/>
      </c>
      <c r="AC41" s="36" t="str">
        <f>IF($B41="", "", IFERROR(INDEX('Fixtures, Predictions &amp; Results'!$L$7:$GC$21, MATCH(AC$70, 'Fixtures, Predictions &amp; Results'!$B$7:$B$21, 0), MATCH(CONCATENATE($B41, " - ", AC$72), 'Fixtures, Predictions &amp; Results'!$L$35:$GC$35, 0)), ""))</f>
        <v/>
      </c>
      <c r="AD41" s="2"/>
      <c r="AE41" s="35" t="str">
        <f>IF($B41="", "", IFERROR(INDEX('Fixtures, Predictions &amp; Results'!$L$7:$GC$21, MATCH(AE$70, 'Fixtures, Predictions &amp; Results'!$B$7:$B$21, 0), MATCH(CONCATENATE($B41, " - ", AE$72), 'Fixtures, Predictions &amp; Results'!$L$35:$GC$35, 0)), ""))</f>
        <v/>
      </c>
      <c r="AF41" s="36" t="str">
        <f>IF($B41="", "", IFERROR(INDEX('Fixtures, Predictions &amp; Results'!$L$7:$GC$21, MATCH(AF$70, 'Fixtures, Predictions &amp; Results'!$B$7:$B$21, 0), MATCH(CONCATENATE($B41, " - ", AF$72), 'Fixtures, Predictions &amp; Results'!$L$35:$GC$35, 0)), ""))</f>
        <v/>
      </c>
      <c r="AG41" s="2"/>
      <c r="AH41" s="35" t="str">
        <f>IF($B41="", "", IFERROR(INDEX('Fixtures, Predictions &amp; Results'!$L$7:$GC$21, MATCH(AH$70, 'Fixtures, Predictions &amp; Results'!$B$7:$B$21, 0), MATCH(CONCATENATE($B41, " - ", AH$72), 'Fixtures, Predictions &amp; Results'!$L$35:$GC$35, 0)), ""))</f>
        <v/>
      </c>
      <c r="AI41" s="36" t="str">
        <f>IF($B41="", "", IFERROR(INDEX('Fixtures, Predictions &amp; Results'!$L$7:$GC$21, MATCH(AI$70, 'Fixtures, Predictions &amp; Results'!$B$7:$B$21, 0), MATCH(CONCATENATE($B41, " - ", AI$72), 'Fixtures, Predictions &amp; Results'!$L$35:$GC$35, 0)), ""))</f>
        <v/>
      </c>
      <c r="AJ41" s="2"/>
      <c r="AK41" s="35" t="str">
        <f>IF($B41="", "", IFERROR(INDEX('Fixtures, Predictions &amp; Results'!$L$7:$GC$21, MATCH(AK$70, 'Fixtures, Predictions &amp; Results'!$B$7:$B$21, 0), MATCH(CONCATENATE($B41, " - ", AK$72), 'Fixtures, Predictions &amp; Results'!$L$35:$GC$35, 0)), ""))</f>
        <v/>
      </c>
      <c r="AL41" s="36" t="str">
        <f>IF($B41="", "", IFERROR(INDEX('Fixtures, Predictions &amp; Results'!$L$7:$GC$21, MATCH(AL$70, 'Fixtures, Predictions &amp; Results'!$B$7:$B$21, 0), MATCH(CONCATENATE($B41, " - ", AL$72), 'Fixtures, Predictions &amp; Results'!$L$35:$GC$35, 0)), ""))</f>
        <v/>
      </c>
      <c r="AM41" s="2"/>
      <c r="AN41" s="35" t="str">
        <f>IF($B41="", "", IFERROR(INDEX('Fixtures, Predictions &amp; Results'!$L$7:$GC$21, MATCH(AN$70, 'Fixtures, Predictions &amp; Results'!$B$7:$B$21, 0), MATCH(CONCATENATE($B41, " - ", AN$72), 'Fixtures, Predictions &amp; Results'!$L$35:$GC$35, 0)), ""))</f>
        <v/>
      </c>
      <c r="AO41" s="36" t="str">
        <f>IF($B41="", "", IFERROR(INDEX('Fixtures, Predictions &amp; Results'!$L$7:$GC$21, MATCH(AO$70, 'Fixtures, Predictions &amp; Results'!$B$7:$B$21, 0), MATCH(CONCATENATE($B41, " - ", AO$72), 'Fixtures, Predictions &amp; Results'!$L$35:$GC$35, 0)), ""))</f>
        <v/>
      </c>
      <c r="AP41" s="2"/>
      <c r="AQ41" s="35" t="str">
        <f>IF($B41="", "", IFERROR(INDEX('Fixtures, Predictions &amp; Results'!$L$7:$GC$21, MATCH(AQ$70, 'Fixtures, Predictions &amp; Results'!$B$7:$B$21, 0), MATCH(CONCATENATE($B41, " - ", AQ$72), 'Fixtures, Predictions &amp; Results'!$L$35:$GC$35, 0)), ""))</f>
        <v/>
      </c>
      <c r="AR41" s="36" t="str">
        <f>IF($B41="", "", IFERROR(INDEX('Fixtures, Predictions &amp; Results'!$L$7:$GC$21, MATCH(AR$70, 'Fixtures, Predictions &amp; Results'!$B$7:$B$21, 0), MATCH(CONCATENATE($B41, " - ", AR$72), 'Fixtures, Predictions &amp; Results'!$L$35:$GC$35, 0)), ""))</f>
        <v/>
      </c>
      <c r="AS41" s="2"/>
      <c r="AT41" s="35" t="str">
        <f>IF($B41="", "", IFERROR(INDEX('Fixtures, Predictions &amp; Results'!$L$7:$GC$21, MATCH(AT$70, 'Fixtures, Predictions &amp; Results'!$B$7:$B$21, 0), MATCH(CONCATENATE($B41, " - ", AT$72), 'Fixtures, Predictions &amp; Results'!$L$35:$GC$35, 0)), ""))</f>
        <v/>
      </c>
      <c r="AU41" s="36" t="str">
        <f>IF($B41="", "", IFERROR(INDEX('Fixtures, Predictions &amp; Results'!$L$7:$GC$21, MATCH(AU$70, 'Fixtures, Predictions &amp; Results'!$B$7:$B$21, 0), MATCH(CONCATENATE($B41, " - ", AU$72), 'Fixtures, Predictions &amp; Results'!$L$35:$GC$35, 0)), ""))</f>
        <v/>
      </c>
      <c r="AV41" s="2"/>
      <c r="BA41" s="66" t="str">
        <f t="shared" si="36"/>
        <v/>
      </c>
      <c r="BB41" s="67" t="str">
        <f t="shared" si="37"/>
        <v/>
      </c>
      <c r="BD41" s="66" t="str">
        <f t="shared" si="38"/>
        <v/>
      </c>
      <c r="BE41" s="67" t="str">
        <f t="shared" si="39"/>
        <v/>
      </c>
      <c r="BG41" s="66" t="str">
        <f t="shared" si="40"/>
        <v/>
      </c>
      <c r="BH41" s="67" t="str">
        <f t="shared" si="41"/>
        <v/>
      </c>
      <c r="BJ41" s="66" t="str">
        <f t="shared" si="42"/>
        <v/>
      </c>
      <c r="BK41" s="67" t="str">
        <f t="shared" si="43"/>
        <v/>
      </c>
      <c r="BM41" s="66" t="str">
        <f t="shared" si="44"/>
        <v/>
      </c>
      <c r="BN41" s="67" t="str">
        <f t="shared" si="45"/>
        <v/>
      </c>
      <c r="BP41" s="66" t="str">
        <f t="shared" si="46"/>
        <v/>
      </c>
      <c r="BQ41" s="67" t="str">
        <f t="shared" si="47"/>
        <v/>
      </c>
      <c r="BS41" s="66" t="str">
        <f t="shared" si="48"/>
        <v/>
      </c>
      <c r="BT41" s="67" t="str">
        <f t="shared" si="49"/>
        <v/>
      </c>
      <c r="BV41" s="66" t="str">
        <f t="shared" si="50"/>
        <v/>
      </c>
      <c r="BW41" s="67" t="str">
        <f t="shared" si="51"/>
        <v/>
      </c>
      <c r="BY41" s="66" t="str">
        <f t="shared" si="52"/>
        <v/>
      </c>
      <c r="BZ41" s="67" t="str">
        <f t="shared" si="53"/>
        <v/>
      </c>
      <c r="CB41" s="66" t="str">
        <f t="shared" si="54"/>
        <v/>
      </c>
      <c r="CC41" s="67" t="str">
        <f t="shared" si="55"/>
        <v/>
      </c>
      <c r="CE41" s="66" t="str">
        <f t="shared" si="56"/>
        <v/>
      </c>
      <c r="CF41" s="67" t="str">
        <f t="shared" si="57"/>
        <v/>
      </c>
      <c r="CH41" s="66" t="str">
        <f t="shared" si="58"/>
        <v/>
      </c>
      <c r="CI41" s="67" t="str">
        <f t="shared" si="59"/>
        <v/>
      </c>
      <c r="CK41" s="66" t="str">
        <f t="shared" si="60"/>
        <v/>
      </c>
      <c r="CL41" s="67" t="str">
        <f t="shared" si="61"/>
        <v/>
      </c>
      <c r="CN41" s="66" t="str">
        <f t="shared" si="62"/>
        <v/>
      </c>
      <c r="CO41" s="67" t="str">
        <f t="shared" si="63"/>
        <v/>
      </c>
      <c r="CQ41" s="66" t="str">
        <f t="shared" si="64"/>
        <v/>
      </c>
      <c r="CR41" s="67" t="str">
        <f t="shared" si="65"/>
        <v/>
      </c>
      <c r="CT41" s="66" t="str">
        <f t="shared" si="103"/>
        <v/>
      </c>
      <c r="CU41" s="9" t="str">
        <f t="shared" si="103"/>
        <v/>
      </c>
      <c r="CV41" s="9" t="str">
        <f t="shared" si="103"/>
        <v/>
      </c>
      <c r="CW41" s="9" t="str">
        <f t="shared" si="103"/>
        <v/>
      </c>
      <c r="CX41" s="9" t="str">
        <f t="shared" si="103"/>
        <v/>
      </c>
      <c r="CY41" s="9" t="str">
        <f t="shared" si="103"/>
        <v/>
      </c>
      <c r="CZ41" s="9" t="str">
        <f t="shared" si="103"/>
        <v/>
      </c>
      <c r="DA41" s="9" t="str">
        <f t="shared" si="103"/>
        <v/>
      </c>
      <c r="DB41" s="9" t="str">
        <f t="shared" si="103"/>
        <v/>
      </c>
      <c r="DC41" s="9" t="str">
        <f t="shared" si="103"/>
        <v/>
      </c>
      <c r="DD41" s="9" t="str">
        <f t="shared" si="103"/>
        <v/>
      </c>
      <c r="DE41" s="9" t="str">
        <f t="shared" si="103"/>
        <v/>
      </c>
      <c r="DF41" s="9" t="str">
        <f t="shared" si="103"/>
        <v/>
      </c>
      <c r="DG41" s="9" t="str">
        <f t="shared" si="103"/>
        <v/>
      </c>
      <c r="DH41" s="67" t="str">
        <f t="shared" si="103"/>
        <v/>
      </c>
      <c r="DJ41" s="66" t="str">
        <f t="shared" si="86"/>
        <v/>
      </c>
      <c r="DK41" s="9" t="str">
        <f t="shared" si="88"/>
        <v/>
      </c>
      <c r="DL41" s="9" t="str">
        <f t="shared" si="89"/>
        <v/>
      </c>
      <c r="DM41" s="9" t="str">
        <f t="shared" si="90"/>
        <v/>
      </c>
      <c r="DN41" s="9" t="str">
        <f t="shared" si="91"/>
        <v/>
      </c>
      <c r="DO41" s="9" t="str">
        <f t="shared" si="92"/>
        <v/>
      </c>
      <c r="DP41" s="9" t="str">
        <f t="shared" si="93"/>
        <v/>
      </c>
      <c r="DQ41" s="9" t="str">
        <f t="shared" si="94"/>
        <v/>
      </c>
      <c r="DR41" s="9" t="str">
        <f t="shared" si="95"/>
        <v/>
      </c>
      <c r="DS41" s="9" t="str">
        <f t="shared" si="96"/>
        <v/>
      </c>
      <c r="DT41" s="9" t="str">
        <f t="shared" si="97"/>
        <v/>
      </c>
      <c r="DU41" s="9" t="str">
        <f t="shared" si="98"/>
        <v/>
      </c>
      <c r="DV41" s="9" t="str">
        <f t="shared" si="99"/>
        <v/>
      </c>
      <c r="DW41" s="9" t="str">
        <f t="shared" si="100"/>
        <v/>
      </c>
      <c r="DX41" s="67" t="str">
        <f t="shared" si="101"/>
        <v/>
      </c>
      <c r="DZ41" s="66" t="str">
        <f t="shared" si="66"/>
        <v/>
      </c>
      <c r="EA41" s="9" t="str">
        <f t="shared" si="21"/>
        <v/>
      </c>
      <c r="EB41" s="9" t="str">
        <f t="shared" si="22"/>
        <v/>
      </c>
      <c r="EC41" s="9" t="str">
        <f t="shared" si="23"/>
        <v/>
      </c>
      <c r="ED41" s="9" t="str">
        <f t="shared" si="24"/>
        <v/>
      </c>
      <c r="EE41" s="9" t="str">
        <f t="shared" si="25"/>
        <v/>
      </c>
      <c r="EF41" s="9" t="str">
        <f t="shared" si="26"/>
        <v/>
      </c>
      <c r="EG41" s="9" t="str">
        <f t="shared" si="27"/>
        <v/>
      </c>
      <c r="EH41" s="9" t="str">
        <f t="shared" si="28"/>
        <v/>
      </c>
      <c r="EI41" s="9" t="str">
        <f t="shared" si="29"/>
        <v/>
      </c>
      <c r="EJ41" s="9" t="str">
        <f t="shared" si="30"/>
        <v/>
      </c>
      <c r="EK41" s="9" t="str">
        <f t="shared" si="31"/>
        <v/>
      </c>
      <c r="EL41" s="9" t="str">
        <f t="shared" si="32"/>
        <v/>
      </c>
      <c r="EM41" s="9" t="str">
        <f t="shared" si="33"/>
        <v/>
      </c>
      <c r="EN41" s="67" t="str">
        <f t="shared" si="34"/>
        <v/>
      </c>
      <c r="EP41" s="66" t="str">
        <f>IF(DJ41="", "", IF(DZ41=DZ$3, 'Intro &amp; Setup'!$H$26, 0)+IF(DZ41=0, 'Intro &amp; Setup'!$H$27, 0))</f>
        <v/>
      </c>
      <c r="EQ41" s="9" t="str">
        <f>IF(DK41="", "", IF(EA41=EA$3, 'Intro &amp; Setup'!$H$26, 0)+IF(EA41=0, 'Intro &amp; Setup'!$H$27, 0))</f>
        <v/>
      </c>
      <c r="ER41" s="9" t="str">
        <f>IF(DL41="", "", IF(EB41=EB$3, 'Intro &amp; Setup'!$H$26, 0)+IF(EB41=0, 'Intro &amp; Setup'!$H$27, 0))</f>
        <v/>
      </c>
      <c r="ES41" s="9" t="str">
        <f>IF(DM41="", "", IF(EC41=EC$3, 'Intro &amp; Setup'!$H$26, 0)+IF(EC41=0, 'Intro &amp; Setup'!$H$27, 0))</f>
        <v/>
      </c>
      <c r="ET41" s="9" t="str">
        <f>IF(DN41="", "", IF(ED41=ED$3, 'Intro &amp; Setup'!$H$26, 0)+IF(ED41=0, 'Intro &amp; Setup'!$H$27, 0))</f>
        <v/>
      </c>
      <c r="EU41" s="9" t="str">
        <f>IF(DO41="", "", IF(EE41=EE$3, 'Intro &amp; Setup'!$H$26, 0)+IF(EE41=0, 'Intro &amp; Setup'!$H$27, 0))</f>
        <v/>
      </c>
      <c r="EV41" s="9" t="str">
        <f>IF(DP41="", "", IF(EF41=EF$3, 'Intro &amp; Setup'!$H$26, 0)+IF(EF41=0, 'Intro &amp; Setup'!$H$27, 0))</f>
        <v/>
      </c>
      <c r="EW41" s="9" t="str">
        <f>IF(DQ41="", "", IF(EG41=EG$3, 'Intro &amp; Setup'!$H$26, 0)+IF(EG41=0, 'Intro &amp; Setup'!$H$27, 0))</f>
        <v/>
      </c>
      <c r="EX41" s="9" t="str">
        <f>IF(DR41="", "", IF(EH41=EH$3, 'Intro &amp; Setup'!$H$26, 0)+IF(EH41=0, 'Intro &amp; Setup'!$H$27, 0))</f>
        <v/>
      </c>
      <c r="EY41" s="9" t="str">
        <f>IF(DS41="", "", IF(EI41=EI$3, 'Intro &amp; Setup'!$H$26, 0)+IF(EI41=0, 'Intro &amp; Setup'!$H$27, 0))</f>
        <v/>
      </c>
      <c r="EZ41" s="9" t="str">
        <f>IF(DT41="", "", IF(EJ41=EJ$3, 'Intro &amp; Setup'!$H$26, 0)+IF(EJ41=0, 'Intro &amp; Setup'!$H$27, 0))</f>
        <v/>
      </c>
      <c r="FA41" s="9" t="str">
        <f>IF(DU41="", "", IF(EK41=EK$3, 'Intro &amp; Setup'!$H$26, 0)+IF(EK41=0, 'Intro &amp; Setup'!$H$27, 0))</f>
        <v/>
      </c>
      <c r="FB41" s="9" t="str">
        <f>IF(DV41="", "", IF(EL41=EL$3, 'Intro &amp; Setup'!$H$26, 0)+IF(EL41=0, 'Intro &amp; Setup'!$H$27, 0))</f>
        <v/>
      </c>
      <c r="FC41" s="9" t="str">
        <f>IF(DW41="", "", IF(EM41=EM$3, 'Intro &amp; Setup'!$H$26, 0)+IF(EM41=0, 'Intro &amp; Setup'!$H$27, 0))</f>
        <v/>
      </c>
      <c r="FD41" s="67" t="str">
        <f>IF(DX41="", "", IF(EN41=EN$3, 'Intro &amp; Setup'!$H$26, 0)+IF(EN41=0, 'Intro &amp; Setup'!$H$27, 0))</f>
        <v/>
      </c>
      <c r="FF41" s="66" t="str">
        <f>IF(CT41="", "", IF(AND(CT41=$CR$5, CT41=CT$5), 'Intro &amp; Setup'!$H$29+'Intro &amp; Setup'!$H$30, IF(CT41=CT$5, 'Intro &amp; Setup'!$H$29, "")))</f>
        <v/>
      </c>
      <c r="FG41" s="9" t="str">
        <f>IF(CU41="", "", IF(AND(CU41=$CR$5, CU41=CU$5), 'Intro &amp; Setup'!$H$29+'Intro &amp; Setup'!$H$30, IF(CU41=CU$5, 'Intro &amp; Setup'!$H$29, "")))</f>
        <v/>
      </c>
      <c r="FH41" s="9" t="str">
        <f>IF(CV41="", "", IF(AND(CV41=$CR$5, CV41=CV$5), 'Intro &amp; Setup'!$H$29+'Intro &amp; Setup'!$H$30, IF(CV41=CV$5, 'Intro &amp; Setup'!$H$29, "")))</f>
        <v/>
      </c>
      <c r="FI41" s="9" t="str">
        <f>IF(CW41="", "", IF(AND(CW41=$CR$5, CW41=CW$5), 'Intro &amp; Setup'!$H$29+'Intro &amp; Setup'!$H$30, IF(CW41=CW$5, 'Intro &amp; Setup'!$H$29, "")))</f>
        <v/>
      </c>
      <c r="FJ41" s="9" t="str">
        <f>IF(CX41="", "", IF(AND(CX41=$CR$5, CX41=CX$5), 'Intro &amp; Setup'!$H$29+'Intro &amp; Setup'!$H$30, IF(CX41=CX$5, 'Intro &amp; Setup'!$H$29, "")))</f>
        <v/>
      </c>
      <c r="FK41" s="9" t="str">
        <f>IF(CY41="", "", IF(AND(CY41=$CR$5, CY41=CY$5), 'Intro &amp; Setup'!$H$29+'Intro &amp; Setup'!$H$30, IF(CY41=CY$5, 'Intro &amp; Setup'!$H$29, "")))</f>
        <v/>
      </c>
      <c r="FL41" s="9" t="str">
        <f>IF(CZ41="", "", IF(AND(CZ41=$CR$5, CZ41=CZ$5), 'Intro &amp; Setup'!$H$29+'Intro &amp; Setup'!$H$30, IF(CZ41=CZ$5, 'Intro &amp; Setup'!$H$29, "")))</f>
        <v/>
      </c>
      <c r="FM41" s="9" t="str">
        <f>IF(DA41="", "", IF(AND(DA41=$CR$5, DA41=DA$5), 'Intro &amp; Setup'!$H$29+'Intro &amp; Setup'!$H$30, IF(DA41=DA$5, 'Intro &amp; Setup'!$H$29, "")))</f>
        <v/>
      </c>
      <c r="FN41" s="9" t="str">
        <f>IF(DB41="", "", IF(AND(DB41=$CR$5, DB41=DB$5), 'Intro &amp; Setup'!$H$29+'Intro &amp; Setup'!$H$30, IF(DB41=DB$5, 'Intro &amp; Setup'!$H$29, "")))</f>
        <v/>
      </c>
      <c r="FO41" s="9" t="str">
        <f>IF(DC41="", "", IF(AND(DC41=$CR$5, DC41=DC$5), 'Intro &amp; Setup'!$H$29+'Intro &amp; Setup'!$H$30, IF(DC41=DC$5, 'Intro &amp; Setup'!$H$29, "")))</f>
        <v/>
      </c>
      <c r="FP41" s="9" t="str">
        <f>IF(DD41="", "", IF(AND(DD41=$CR$5, DD41=DD$5), 'Intro &amp; Setup'!$H$29+'Intro &amp; Setup'!$H$30, IF(DD41=DD$5, 'Intro &amp; Setup'!$H$29, "")))</f>
        <v/>
      </c>
      <c r="FQ41" s="9" t="str">
        <f>IF(DE41="", "", IF(AND(DE41=$CR$5, DE41=DE$5), 'Intro &amp; Setup'!$H$29+'Intro &amp; Setup'!$H$30, IF(DE41=DE$5, 'Intro &amp; Setup'!$H$29, "")))</f>
        <v/>
      </c>
      <c r="FR41" s="9" t="str">
        <f>IF(DF41="", "", IF(AND(DF41=$CR$5, DF41=DF$5), 'Intro &amp; Setup'!$H$29+'Intro &amp; Setup'!$H$30, IF(DF41=DF$5, 'Intro &amp; Setup'!$H$29, "")))</f>
        <v/>
      </c>
      <c r="FS41" s="9" t="str">
        <f>IF(DG41="", "", IF(AND(DG41=$CR$5, DG41=DG$5), 'Intro &amp; Setup'!$H$29+'Intro &amp; Setup'!$H$30, IF(DG41=DG$5, 'Intro &amp; Setup'!$H$29, "")))</f>
        <v/>
      </c>
      <c r="FT41" s="67" t="str">
        <f>IF(DH41="", "", IF(AND(DH41=$CR$5, DH41=DH$5), 'Intro &amp; Setup'!$H$29+'Intro &amp; Setup'!$H$30, IF(DH41=DH$5, 'Intro &amp; Setup'!$H$29, "")))</f>
        <v/>
      </c>
      <c r="FV41" s="68" t="str">
        <f t="shared" si="67"/>
        <v/>
      </c>
      <c r="FW41" s="1" t="str">
        <f t="shared" si="68"/>
        <v/>
      </c>
      <c r="FX41" s="1" t="str">
        <f t="shared" si="69"/>
        <v/>
      </c>
      <c r="FY41" s="1" t="str">
        <f t="shared" si="70"/>
        <v/>
      </c>
      <c r="FZ41" s="69" t="str">
        <f t="shared" si="71"/>
        <v/>
      </c>
      <c r="GB41" s="68" t="str">
        <f>IF(COUNTIF($DJ41:$DL41, "")&gt;0, "", IF($B41="", "", IF(FV41=FV$3, 'Intro &amp; Setup'!$H$32, 0)))</f>
        <v/>
      </c>
      <c r="GC41" s="1" t="str">
        <f>IF(COUNTIF($DM41:$DO41, "")&gt;0, "", IF($B41="", "", IF(FW41=FW$3, 'Intro &amp; Setup'!$H$32, 0)))</f>
        <v/>
      </c>
      <c r="GD41" s="1" t="str">
        <f>IF(COUNTIF($DP41:$DR41, "")&gt;0, "", IF($B41="", "", IF(FX41=FX$3, 'Intro &amp; Setup'!$H$32, 0)))</f>
        <v/>
      </c>
      <c r="GE41" s="1" t="str">
        <f>IF(COUNTIF($DS41:$DU41, "")&gt;0, "", IF($B41="", "", IF(FY41=FY$3, 'Intro &amp; Setup'!$H$32, 0)))</f>
        <v/>
      </c>
      <c r="GF41" s="69" t="str">
        <f>IF(COUNTIF($DV41:$DX41, "")&gt;0, "", IF($B41="", "", IF(FZ41=FZ$3, 'Intro &amp; Setup'!$H$32, 0)))</f>
        <v/>
      </c>
      <c r="GH41" s="66" t="str">
        <f t="shared" si="72"/>
        <v/>
      </c>
      <c r="GI41" s="9" t="str">
        <f t="shared" si="73"/>
        <v/>
      </c>
      <c r="GJ41" s="9" t="str">
        <f t="shared" si="74"/>
        <v/>
      </c>
      <c r="GK41" s="67" t="str">
        <f t="shared" si="104"/>
        <v/>
      </c>
      <c r="GM41" s="6" t="str">
        <f t="shared" si="105"/>
        <v/>
      </c>
      <c r="GO41" s="6" t="str">
        <f>IF($GM41="", "", COUNTIF($GM$8:$GM$65, "&lt;"&amp;$GM41)+1+COUNTIF($GM$8:$GM41, $GM41)-1)</f>
        <v/>
      </c>
      <c r="GQ41" s="6" t="str">
        <f t="shared" si="76"/>
        <v/>
      </c>
      <c r="GR41" s="6" t="str">
        <f>IF(GQ41="", "", COUNTIF(GQ$8:GQ$65, "&lt;"&amp;GQ41)+1+COUNTIF(GQ$8:GQ41, GQ41)-1)</f>
        <v/>
      </c>
      <c r="GS41" s="6"/>
      <c r="GU41" s="6" t="str">
        <f t="shared" si="77"/>
        <v/>
      </c>
      <c r="GV41" s="6" t="str">
        <f>IF(GU41="", "", COUNTIF(GU$8:GU$65, "&lt;"&amp;GU41)+1+COUNTIF(GU$8:GU41, GU41)-1)</f>
        <v/>
      </c>
      <c r="GY41" s="6" t="str">
        <f t="shared" si="78"/>
        <v/>
      </c>
      <c r="GZ41" s="6" t="str">
        <f>IF(GY41="", "", COUNTIF(GY$8:GY$65, "&lt;"&amp;GY41)+1+COUNTIF(GY$8:GY41, GY41)-1)</f>
        <v/>
      </c>
      <c r="HA41" s="6"/>
      <c r="HC41" s="6" t="str">
        <f t="shared" si="79"/>
        <v/>
      </c>
      <c r="HD41" s="6" t="str">
        <f>IF(HC41="", "", COUNTIF(HC$8:HC$65, "&lt;"&amp;HC41)+1+COUNTIF(HC$8:HC41, HC41)-1)</f>
        <v/>
      </c>
      <c r="HG41" s="6" t="str">
        <f t="shared" si="80"/>
        <v/>
      </c>
      <c r="HH41" s="6" t="str">
        <f>IF(HG41="", "", COUNTIF(HG$8:HG$65, "&lt;"&amp;HG41)+1+COUNTIF(HG$8:HG41, HG41)-1)</f>
        <v/>
      </c>
      <c r="HI41" s="6"/>
      <c r="HK41" s="6" t="str">
        <f t="shared" si="81"/>
        <v/>
      </c>
      <c r="HL41" s="6" t="str">
        <f>IF(HK41="", "", COUNTIF(HK$8:HK$65, "&lt;"&amp;HK41)+1+COUNTIF(HK$8:HK41, HK41)-1)</f>
        <v/>
      </c>
      <c r="HO41" s="6" t="str">
        <f t="shared" si="82"/>
        <v/>
      </c>
      <c r="HP41" s="6" t="str">
        <f>IF(HO41="", "", COUNTIF(HO$8:HO$65, "&lt;"&amp;HO41)+1+COUNTIF(HO$8:HO41, HO41)-1)</f>
        <v/>
      </c>
      <c r="HQ41" s="6"/>
      <c r="HS41" s="6" t="str">
        <f t="shared" si="83"/>
        <v/>
      </c>
      <c r="HT41" s="6" t="str">
        <f>IF(HS41="", "", COUNTIF(HS$8:HS$65, "&lt;"&amp;HS41)+1+COUNTIF(HS$8:HS41, HS41)-1)</f>
        <v/>
      </c>
      <c r="HW41" s="6" t="str">
        <f t="shared" si="84"/>
        <v/>
      </c>
      <c r="HX41" s="6" t="str">
        <f>IF(HW41="", "", COUNTIF(HW$8:HW$65, "&lt;"&amp;HW41)+1+COUNTIF(HW$8:HW41, HW41)-1)</f>
        <v/>
      </c>
      <c r="HY41" s="6"/>
      <c r="IA41" s="6" t="str">
        <f t="shared" si="85"/>
        <v/>
      </c>
      <c r="IB41" s="6" t="str">
        <f>IF(IA41="", "", COUNTIF(IA$8:IA$65, "&lt;"&amp;IA41)+1+COUNTIF(IA$8:IA41, IA41)-1)</f>
        <v/>
      </c>
    </row>
    <row r="42" spans="1:236" x14ac:dyDescent="0.25">
      <c r="A42" s="2"/>
      <c r="B42" s="19" t="str">
        <f>IF('Intro &amp; Setup'!$BV36="", "", 'Intro &amp; Setup'!$BV36)</f>
        <v/>
      </c>
      <c r="C42" s="2"/>
      <c r="D42" s="35" t="str">
        <f>IF($B42="", "", IFERROR(INDEX('Fixtures, Predictions &amp; Results'!$L$7:$GC$21, MATCH(D$70, 'Fixtures, Predictions &amp; Results'!$B$7:$B$21, 0), MATCH(CONCATENATE($B42, " - ", D$72), 'Fixtures, Predictions &amp; Results'!$L$35:$GC$35, 0)), ""))</f>
        <v/>
      </c>
      <c r="E42" s="36" t="str">
        <f>IF($B42="", "", IFERROR(INDEX('Fixtures, Predictions &amp; Results'!$L$7:$GC$21, MATCH(E$70, 'Fixtures, Predictions &amp; Results'!$B$7:$B$21, 0), MATCH(CONCATENATE($B42, " - ", E$72), 'Fixtures, Predictions &amp; Results'!$L$35:$GC$35, 0)), ""))</f>
        <v/>
      </c>
      <c r="F42" s="2"/>
      <c r="G42" s="35" t="str">
        <f>IF($B42="", "", IFERROR(INDEX('Fixtures, Predictions &amp; Results'!$L$7:$GC$21, MATCH(G$70, 'Fixtures, Predictions &amp; Results'!$B$7:$B$21, 0), MATCH(CONCATENATE($B42, " - ", G$72), 'Fixtures, Predictions &amp; Results'!$L$35:$GC$35, 0)), ""))</f>
        <v/>
      </c>
      <c r="H42" s="36" t="str">
        <f>IF($B42="", "", IFERROR(INDEX('Fixtures, Predictions &amp; Results'!$L$7:$GC$21, MATCH(H$70, 'Fixtures, Predictions &amp; Results'!$B$7:$B$21, 0), MATCH(CONCATENATE($B42, " - ", H$72), 'Fixtures, Predictions &amp; Results'!$L$35:$GC$35, 0)), ""))</f>
        <v/>
      </c>
      <c r="I42" s="2"/>
      <c r="J42" s="35" t="str">
        <f>IF($B42="", "", IFERROR(INDEX('Fixtures, Predictions &amp; Results'!$L$7:$GC$21, MATCH(J$70, 'Fixtures, Predictions &amp; Results'!$B$7:$B$21, 0), MATCH(CONCATENATE($B42, " - ", J$72), 'Fixtures, Predictions &amp; Results'!$L$35:$GC$35, 0)), ""))</f>
        <v/>
      </c>
      <c r="K42" s="36" t="str">
        <f>IF($B42="", "", IFERROR(INDEX('Fixtures, Predictions &amp; Results'!$L$7:$GC$21, MATCH(K$70, 'Fixtures, Predictions &amp; Results'!$B$7:$B$21, 0), MATCH(CONCATENATE($B42, " - ", K$72), 'Fixtures, Predictions &amp; Results'!$L$35:$GC$35, 0)), ""))</f>
        <v/>
      </c>
      <c r="L42" s="2"/>
      <c r="M42" s="35" t="str">
        <f>IF($B42="", "", IFERROR(INDEX('Fixtures, Predictions &amp; Results'!$L$7:$GC$21, MATCH(M$70, 'Fixtures, Predictions &amp; Results'!$B$7:$B$21, 0), MATCH(CONCATENATE($B42, " - ", M$72), 'Fixtures, Predictions &amp; Results'!$L$35:$GC$35, 0)), ""))</f>
        <v/>
      </c>
      <c r="N42" s="36" t="str">
        <f>IF($B42="", "", IFERROR(INDEX('Fixtures, Predictions &amp; Results'!$L$7:$GC$21, MATCH(N$70, 'Fixtures, Predictions &amp; Results'!$B$7:$B$21, 0), MATCH(CONCATENATE($B42, " - ", N$72), 'Fixtures, Predictions &amp; Results'!$L$35:$GC$35, 0)), ""))</f>
        <v/>
      </c>
      <c r="O42" s="2"/>
      <c r="P42" s="35" t="str">
        <f>IF($B42="", "", IFERROR(INDEX('Fixtures, Predictions &amp; Results'!$L$7:$GC$21, MATCH(P$70, 'Fixtures, Predictions &amp; Results'!$B$7:$B$21, 0), MATCH(CONCATENATE($B42, " - ", P$72), 'Fixtures, Predictions &amp; Results'!$L$35:$GC$35, 0)), ""))</f>
        <v/>
      </c>
      <c r="Q42" s="36" t="str">
        <f>IF($B42="", "", IFERROR(INDEX('Fixtures, Predictions &amp; Results'!$L$7:$GC$21, MATCH(Q$70, 'Fixtures, Predictions &amp; Results'!$B$7:$B$21, 0), MATCH(CONCATENATE($B42, " - ", Q$72), 'Fixtures, Predictions &amp; Results'!$L$35:$GC$35, 0)), ""))</f>
        <v/>
      </c>
      <c r="R42" s="2"/>
      <c r="S42" s="35" t="str">
        <f>IF($B42="", "", IFERROR(INDEX('Fixtures, Predictions &amp; Results'!$L$7:$GC$21, MATCH(S$70, 'Fixtures, Predictions &amp; Results'!$B$7:$B$21, 0), MATCH(CONCATENATE($B42, " - ", S$72), 'Fixtures, Predictions &amp; Results'!$L$35:$GC$35, 0)), ""))</f>
        <v/>
      </c>
      <c r="T42" s="36" t="str">
        <f>IF($B42="", "", IFERROR(INDEX('Fixtures, Predictions &amp; Results'!$L$7:$GC$21, MATCH(T$70, 'Fixtures, Predictions &amp; Results'!$B$7:$B$21, 0), MATCH(CONCATENATE($B42, " - ", T$72), 'Fixtures, Predictions &amp; Results'!$L$35:$GC$35, 0)), ""))</f>
        <v/>
      </c>
      <c r="U42" s="2"/>
      <c r="V42" s="35" t="str">
        <f>IF($B42="", "", IFERROR(INDEX('Fixtures, Predictions &amp; Results'!$L$7:$GC$21, MATCH(V$70, 'Fixtures, Predictions &amp; Results'!$B$7:$B$21, 0), MATCH(CONCATENATE($B42, " - ", V$72), 'Fixtures, Predictions &amp; Results'!$L$35:$GC$35, 0)), ""))</f>
        <v/>
      </c>
      <c r="W42" s="36" t="str">
        <f>IF($B42="", "", IFERROR(INDEX('Fixtures, Predictions &amp; Results'!$L$7:$GC$21, MATCH(W$70, 'Fixtures, Predictions &amp; Results'!$B$7:$B$21, 0), MATCH(CONCATENATE($B42, " - ", W$72), 'Fixtures, Predictions &amp; Results'!$L$35:$GC$35, 0)), ""))</f>
        <v/>
      </c>
      <c r="X42" s="2"/>
      <c r="Y42" s="35" t="str">
        <f>IF($B42="", "", IFERROR(INDEX('Fixtures, Predictions &amp; Results'!$L$7:$GC$21, MATCH(Y$70, 'Fixtures, Predictions &amp; Results'!$B$7:$B$21, 0), MATCH(CONCATENATE($B42, " - ", Y$72), 'Fixtures, Predictions &amp; Results'!$L$35:$GC$35, 0)), ""))</f>
        <v/>
      </c>
      <c r="Z42" s="36" t="str">
        <f>IF($B42="", "", IFERROR(INDEX('Fixtures, Predictions &amp; Results'!$L$7:$GC$21, MATCH(Z$70, 'Fixtures, Predictions &amp; Results'!$B$7:$B$21, 0), MATCH(CONCATENATE($B42, " - ", Z$72), 'Fixtures, Predictions &amp; Results'!$L$35:$GC$35, 0)), ""))</f>
        <v/>
      </c>
      <c r="AA42" s="2"/>
      <c r="AB42" s="35" t="str">
        <f>IF($B42="", "", IFERROR(INDEX('Fixtures, Predictions &amp; Results'!$L$7:$GC$21, MATCH(AB$70, 'Fixtures, Predictions &amp; Results'!$B$7:$B$21, 0), MATCH(CONCATENATE($B42, " - ", AB$72), 'Fixtures, Predictions &amp; Results'!$L$35:$GC$35, 0)), ""))</f>
        <v/>
      </c>
      <c r="AC42" s="36" t="str">
        <f>IF($B42="", "", IFERROR(INDEX('Fixtures, Predictions &amp; Results'!$L$7:$GC$21, MATCH(AC$70, 'Fixtures, Predictions &amp; Results'!$B$7:$B$21, 0), MATCH(CONCATENATE($B42, " - ", AC$72), 'Fixtures, Predictions &amp; Results'!$L$35:$GC$35, 0)), ""))</f>
        <v/>
      </c>
      <c r="AD42" s="2"/>
      <c r="AE42" s="35" t="str">
        <f>IF($B42="", "", IFERROR(INDEX('Fixtures, Predictions &amp; Results'!$L$7:$GC$21, MATCH(AE$70, 'Fixtures, Predictions &amp; Results'!$B$7:$B$21, 0), MATCH(CONCATENATE($B42, " - ", AE$72), 'Fixtures, Predictions &amp; Results'!$L$35:$GC$35, 0)), ""))</f>
        <v/>
      </c>
      <c r="AF42" s="36" t="str">
        <f>IF($B42="", "", IFERROR(INDEX('Fixtures, Predictions &amp; Results'!$L$7:$GC$21, MATCH(AF$70, 'Fixtures, Predictions &amp; Results'!$B$7:$B$21, 0), MATCH(CONCATENATE($B42, " - ", AF$72), 'Fixtures, Predictions &amp; Results'!$L$35:$GC$35, 0)), ""))</f>
        <v/>
      </c>
      <c r="AG42" s="2"/>
      <c r="AH42" s="35" t="str">
        <f>IF($B42="", "", IFERROR(INDEX('Fixtures, Predictions &amp; Results'!$L$7:$GC$21, MATCH(AH$70, 'Fixtures, Predictions &amp; Results'!$B$7:$B$21, 0), MATCH(CONCATENATE($B42, " - ", AH$72), 'Fixtures, Predictions &amp; Results'!$L$35:$GC$35, 0)), ""))</f>
        <v/>
      </c>
      <c r="AI42" s="36" t="str">
        <f>IF($B42="", "", IFERROR(INDEX('Fixtures, Predictions &amp; Results'!$L$7:$GC$21, MATCH(AI$70, 'Fixtures, Predictions &amp; Results'!$B$7:$B$21, 0), MATCH(CONCATENATE($B42, " - ", AI$72), 'Fixtures, Predictions &amp; Results'!$L$35:$GC$35, 0)), ""))</f>
        <v/>
      </c>
      <c r="AJ42" s="2"/>
      <c r="AK42" s="35" t="str">
        <f>IF($B42="", "", IFERROR(INDEX('Fixtures, Predictions &amp; Results'!$L$7:$GC$21, MATCH(AK$70, 'Fixtures, Predictions &amp; Results'!$B$7:$B$21, 0), MATCH(CONCATENATE($B42, " - ", AK$72), 'Fixtures, Predictions &amp; Results'!$L$35:$GC$35, 0)), ""))</f>
        <v/>
      </c>
      <c r="AL42" s="36" t="str">
        <f>IF($B42="", "", IFERROR(INDEX('Fixtures, Predictions &amp; Results'!$L$7:$GC$21, MATCH(AL$70, 'Fixtures, Predictions &amp; Results'!$B$7:$B$21, 0), MATCH(CONCATENATE($B42, " - ", AL$72), 'Fixtures, Predictions &amp; Results'!$L$35:$GC$35, 0)), ""))</f>
        <v/>
      </c>
      <c r="AM42" s="2"/>
      <c r="AN42" s="35" t="str">
        <f>IF($B42="", "", IFERROR(INDEX('Fixtures, Predictions &amp; Results'!$L$7:$GC$21, MATCH(AN$70, 'Fixtures, Predictions &amp; Results'!$B$7:$B$21, 0), MATCH(CONCATENATE($B42, " - ", AN$72), 'Fixtures, Predictions &amp; Results'!$L$35:$GC$35, 0)), ""))</f>
        <v/>
      </c>
      <c r="AO42" s="36" t="str">
        <f>IF($B42="", "", IFERROR(INDEX('Fixtures, Predictions &amp; Results'!$L$7:$GC$21, MATCH(AO$70, 'Fixtures, Predictions &amp; Results'!$B$7:$B$21, 0), MATCH(CONCATENATE($B42, " - ", AO$72), 'Fixtures, Predictions &amp; Results'!$L$35:$GC$35, 0)), ""))</f>
        <v/>
      </c>
      <c r="AP42" s="2"/>
      <c r="AQ42" s="35" t="str">
        <f>IF($B42="", "", IFERROR(INDEX('Fixtures, Predictions &amp; Results'!$L$7:$GC$21, MATCH(AQ$70, 'Fixtures, Predictions &amp; Results'!$B$7:$B$21, 0), MATCH(CONCATENATE($B42, " - ", AQ$72), 'Fixtures, Predictions &amp; Results'!$L$35:$GC$35, 0)), ""))</f>
        <v/>
      </c>
      <c r="AR42" s="36" t="str">
        <f>IF($B42="", "", IFERROR(INDEX('Fixtures, Predictions &amp; Results'!$L$7:$GC$21, MATCH(AR$70, 'Fixtures, Predictions &amp; Results'!$B$7:$B$21, 0), MATCH(CONCATENATE($B42, " - ", AR$72), 'Fixtures, Predictions &amp; Results'!$L$35:$GC$35, 0)), ""))</f>
        <v/>
      </c>
      <c r="AS42" s="2"/>
      <c r="AT42" s="35" t="str">
        <f>IF($B42="", "", IFERROR(INDEX('Fixtures, Predictions &amp; Results'!$L$7:$GC$21, MATCH(AT$70, 'Fixtures, Predictions &amp; Results'!$B$7:$B$21, 0), MATCH(CONCATENATE($B42, " - ", AT$72), 'Fixtures, Predictions &amp; Results'!$L$35:$GC$35, 0)), ""))</f>
        <v/>
      </c>
      <c r="AU42" s="36" t="str">
        <f>IF($B42="", "", IFERROR(INDEX('Fixtures, Predictions &amp; Results'!$L$7:$GC$21, MATCH(AU$70, 'Fixtures, Predictions &amp; Results'!$B$7:$B$21, 0), MATCH(CONCATENATE($B42, " - ", AU$72), 'Fixtures, Predictions &amp; Results'!$L$35:$GC$35, 0)), ""))</f>
        <v/>
      </c>
      <c r="AV42" s="2"/>
      <c r="BA42" s="66" t="str">
        <f t="shared" si="36"/>
        <v/>
      </c>
      <c r="BB42" s="67" t="str">
        <f t="shared" si="37"/>
        <v/>
      </c>
      <c r="BD42" s="66" t="str">
        <f t="shared" si="38"/>
        <v/>
      </c>
      <c r="BE42" s="67" t="str">
        <f t="shared" si="39"/>
        <v/>
      </c>
      <c r="BG42" s="66" t="str">
        <f t="shared" si="40"/>
        <v/>
      </c>
      <c r="BH42" s="67" t="str">
        <f t="shared" si="41"/>
        <v/>
      </c>
      <c r="BJ42" s="66" t="str">
        <f t="shared" si="42"/>
        <v/>
      </c>
      <c r="BK42" s="67" t="str">
        <f t="shared" si="43"/>
        <v/>
      </c>
      <c r="BM42" s="66" t="str">
        <f t="shared" si="44"/>
        <v/>
      </c>
      <c r="BN42" s="67" t="str">
        <f t="shared" si="45"/>
        <v/>
      </c>
      <c r="BP42" s="66" t="str">
        <f t="shared" si="46"/>
        <v/>
      </c>
      <c r="BQ42" s="67" t="str">
        <f t="shared" si="47"/>
        <v/>
      </c>
      <c r="BS42" s="66" t="str">
        <f t="shared" si="48"/>
        <v/>
      </c>
      <c r="BT42" s="67" t="str">
        <f t="shared" si="49"/>
        <v/>
      </c>
      <c r="BV42" s="66" t="str">
        <f t="shared" si="50"/>
        <v/>
      </c>
      <c r="BW42" s="67" t="str">
        <f t="shared" si="51"/>
        <v/>
      </c>
      <c r="BY42" s="66" t="str">
        <f t="shared" si="52"/>
        <v/>
      </c>
      <c r="BZ42" s="67" t="str">
        <f t="shared" si="53"/>
        <v/>
      </c>
      <c r="CB42" s="66" t="str">
        <f t="shared" si="54"/>
        <v/>
      </c>
      <c r="CC42" s="67" t="str">
        <f t="shared" si="55"/>
        <v/>
      </c>
      <c r="CE42" s="66" t="str">
        <f t="shared" si="56"/>
        <v/>
      </c>
      <c r="CF42" s="67" t="str">
        <f t="shared" si="57"/>
        <v/>
      </c>
      <c r="CH42" s="66" t="str">
        <f t="shared" si="58"/>
        <v/>
      </c>
      <c r="CI42" s="67" t="str">
        <f t="shared" si="59"/>
        <v/>
      </c>
      <c r="CK42" s="66" t="str">
        <f t="shared" si="60"/>
        <v/>
      </c>
      <c r="CL42" s="67" t="str">
        <f t="shared" si="61"/>
        <v/>
      </c>
      <c r="CN42" s="66" t="str">
        <f t="shared" si="62"/>
        <v/>
      </c>
      <c r="CO42" s="67" t="str">
        <f t="shared" si="63"/>
        <v/>
      </c>
      <c r="CQ42" s="66" t="str">
        <f t="shared" si="64"/>
        <v/>
      </c>
      <c r="CR42" s="67" t="str">
        <f t="shared" si="65"/>
        <v/>
      </c>
      <c r="CT42" s="66" t="str">
        <f t="shared" si="103"/>
        <v/>
      </c>
      <c r="CU42" s="9" t="str">
        <f t="shared" si="103"/>
        <v/>
      </c>
      <c r="CV42" s="9" t="str">
        <f t="shared" si="103"/>
        <v/>
      </c>
      <c r="CW42" s="9" t="str">
        <f t="shared" si="103"/>
        <v/>
      </c>
      <c r="CX42" s="9" t="str">
        <f t="shared" si="103"/>
        <v/>
      </c>
      <c r="CY42" s="9" t="str">
        <f t="shared" si="103"/>
        <v/>
      </c>
      <c r="CZ42" s="9" t="str">
        <f t="shared" si="103"/>
        <v/>
      </c>
      <c r="DA42" s="9" t="str">
        <f t="shared" si="103"/>
        <v/>
      </c>
      <c r="DB42" s="9" t="str">
        <f t="shared" si="103"/>
        <v/>
      </c>
      <c r="DC42" s="9" t="str">
        <f t="shared" si="103"/>
        <v/>
      </c>
      <c r="DD42" s="9" t="str">
        <f t="shared" si="103"/>
        <v/>
      </c>
      <c r="DE42" s="9" t="str">
        <f t="shared" si="103"/>
        <v/>
      </c>
      <c r="DF42" s="9" t="str">
        <f t="shared" si="103"/>
        <v/>
      </c>
      <c r="DG42" s="9" t="str">
        <f t="shared" si="103"/>
        <v/>
      </c>
      <c r="DH42" s="67" t="str">
        <f t="shared" si="103"/>
        <v/>
      </c>
      <c r="DJ42" s="66" t="str">
        <f t="shared" si="86"/>
        <v/>
      </c>
      <c r="DK42" s="9" t="str">
        <f t="shared" si="88"/>
        <v/>
      </c>
      <c r="DL42" s="9" t="str">
        <f t="shared" si="89"/>
        <v/>
      </c>
      <c r="DM42" s="9" t="str">
        <f t="shared" si="90"/>
        <v/>
      </c>
      <c r="DN42" s="9" t="str">
        <f t="shared" si="91"/>
        <v/>
      </c>
      <c r="DO42" s="9" t="str">
        <f t="shared" si="92"/>
        <v/>
      </c>
      <c r="DP42" s="9" t="str">
        <f t="shared" si="93"/>
        <v/>
      </c>
      <c r="DQ42" s="9" t="str">
        <f t="shared" si="94"/>
        <v/>
      </c>
      <c r="DR42" s="9" t="str">
        <f t="shared" si="95"/>
        <v/>
      </c>
      <c r="DS42" s="9" t="str">
        <f t="shared" si="96"/>
        <v/>
      </c>
      <c r="DT42" s="9" t="str">
        <f t="shared" si="97"/>
        <v/>
      </c>
      <c r="DU42" s="9" t="str">
        <f t="shared" si="98"/>
        <v/>
      </c>
      <c r="DV42" s="9" t="str">
        <f t="shared" si="99"/>
        <v/>
      </c>
      <c r="DW42" s="9" t="str">
        <f t="shared" si="100"/>
        <v/>
      </c>
      <c r="DX42" s="67" t="str">
        <f t="shared" si="101"/>
        <v/>
      </c>
      <c r="DZ42" s="66" t="str">
        <f t="shared" si="66"/>
        <v/>
      </c>
      <c r="EA42" s="9" t="str">
        <f t="shared" si="21"/>
        <v/>
      </c>
      <c r="EB42" s="9" t="str">
        <f t="shared" si="22"/>
        <v/>
      </c>
      <c r="EC42" s="9" t="str">
        <f t="shared" si="23"/>
        <v/>
      </c>
      <c r="ED42" s="9" t="str">
        <f t="shared" si="24"/>
        <v/>
      </c>
      <c r="EE42" s="9" t="str">
        <f t="shared" si="25"/>
        <v/>
      </c>
      <c r="EF42" s="9" t="str">
        <f t="shared" si="26"/>
        <v/>
      </c>
      <c r="EG42" s="9" t="str">
        <f t="shared" si="27"/>
        <v/>
      </c>
      <c r="EH42" s="9" t="str">
        <f t="shared" si="28"/>
        <v/>
      </c>
      <c r="EI42" s="9" t="str">
        <f t="shared" si="29"/>
        <v/>
      </c>
      <c r="EJ42" s="9" t="str">
        <f t="shared" si="30"/>
        <v/>
      </c>
      <c r="EK42" s="9" t="str">
        <f t="shared" si="31"/>
        <v/>
      </c>
      <c r="EL42" s="9" t="str">
        <f t="shared" si="32"/>
        <v/>
      </c>
      <c r="EM42" s="9" t="str">
        <f t="shared" si="33"/>
        <v/>
      </c>
      <c r="EN42" s="67" t="str">
        <f t="shared" si="34"/>
        <v/>
      </c>
      <c r="EP42" s="66" t="str">
        <f>IF(DJ42="", "", IF(DZ42=DZ$3, 'Intro &amp; Setup'!$H$26, 0)+IF(DZ42=0, 'Intro &amp; Setup'!$H$27, 0))</f>
        <v/>
      </c>
      <c r="EQ42" s="9" t="str">
        <f>IF(DK42="", "", IF(EA42=EA$3, 'Intro &amp; Setup'!$H$26, 0)+IF(EA42=0, 'Intro &amp; Setup'!$H$27, 0))</f>
        <v/>
      </c>
      <c r="ER42" s="9" t="str">
        <f>IF(DL42="", "", IF(EB42=EB$3, 'Intro &amp; Setup'!$H$26, 0)+IF(EB42=0, 'Intro &amp; Setup'!$H$27, 0))</f>
        <v/>
      </c>
      <c r="ES42" s="9" t="str">
        <f>IF(DM42="", "", IF(EC42=EC$3, 'Intro &amp; Setup'!$H$26, 0)+IF(EC42=0, 'Intro &amp; Setup'!$H$27, 0))</f>
        <v/>
      </c>
      <c r="ET42" s="9" t="str">
        <f>IF(DN42="", "", IF(ED42=ED$3, 'Intro &amp; Setup'!$H$26, 0)+IF(ED42=0, 'Intro &amp; Setup'!$H$27, 0))</f>
        <v/>
      </c>
      <c r="EU42" s="9" t="str">
        <f>IF(DO42="", "", IF(EE42=EE$3, 'Intro &amp; Setup'!$H$26, 0)+IF(EE42=0, 'Intro &amp; Setup'!$H$27, 0))</f>
        <v/>
      </c>
      <c r="EV42" s="9" t="str">
        <f>IF(DP42="", "", IF(EF42=EF$3, 'Intro &amp; Setup'!$H$26, 0)+IF(EF42=0, 'Intro &amp; Setup'!$H$27, 0))</f>
        <v/>
      </c>
      <c r="EW42" s="9" t="str">
        <f>IF(DQ42="", "", IF(EG42=EG$3, 'Intro &amp; Setup'!$H$26, 0)+IF(EG42=0, 'Intro &amp; Setup'!$H$27, 0))</f>
        <v/>
      </c>
      <c r="EX42" s="9" t="str">
        <f>IF(DR42="", "", IF(EH42=EH$3, 'Intro &amp; Setup'!$H$26, 0)+IF(EH42=0, 'Intro &amp; Setup'!$H$27, 0))</f>
        <v/>
      </c>
      <c r="EY42" s="9" t="str">
        <f>IF(DS42="", "", IF(EI42=EI$3, 'Intro &amp; Setup'!$H$26, 0)+IF(EI42=0, 'Intro &amp; Setup'!$H$27, 0))</f>
        <v/>
      </c>
      <c r="EZ42" s="9" t="str">
        <f>IF(DT42="", "", IF(EJ42=EJ$3, 'Intro &amp; Setup'!$H$26, 0)+IF(EJ42=0, 'Intro &amp; Setup'!$H$27, 0))</f>
        <v/>
      </c>
      <c r="FA42" s="9" t="str">
        <f>IF(DU42="", "", IF(EK42=EK$3, 'Intro &amp; Setup'!$H$26, 0)+IF(EK42=0, 'Intro &amp; Setup'!$H$27, 0))</f>
        <v/>
      </c>
      <c r="FB42" s="9" t="str">
        <f>IF(DV42="", "", IF(EL42=EL$3, 'Intro &amp; Setup'!$H$26, 0)+IF(EL42=0, 'Intro &amp; Setup'!$H$27, 0))</f>
        <v/>
      </c>
      <c r="FC42" s="9" t="str">
        <f>IF(DW42="", "", IF(EM42=EM$3, 'Intro &amp; Setup'!$H$26, 0)+IF(EM42=0, 'Intro &amp; Setup'!$H$27, 0))</f>
        <v/>
      </c>
      <c r="FD42" s="67" t="str">
        <f>IF(DX42="", "", IF(EN42=EN$3, 'Intro &amp; Setup'!$H$26, 0)+IF(EN42=0, 'Intro &amp; Setup'!$H$27, 0))</f>
        <v/>
      </c>
      <c r="FF42" s="66" t="str">
        <f>IF(CT42="", "", IF(AND(CT42=$CR$5, CT42=CT$5), 'Intro &amp; Setup'!$H$29+'Intro &amp; Setup'!$H$30, IF(CT42=CT$5, 'Intro &amp; Setup'!$H$29, "")))</f>
        <v/>
      </c>
      <c r="FG42" s="9" t="str">
        <f>IF(CU42="", "", IF(AND(CU42=$CR$5, CU42=CU$5), 'Intro &amp; Setup'!$H$29+'Intro &amp; Setup'!$H$30, IF(CU42=CU$5, 'Intro &amp; Setup'!$H$29, "")))</f>
        <v/>
      </c>
      <c r="FH42" s="9" t="str">
        <f>IF(CV42="", "", IF(AND(CV42=$CR$5, CV42=CV$5), 'Intro &amp; Setup'!$H$29+'Intro &amp; Setup'!$H$30, IF(CV42=CV$5, 'Intro &amp; Setup'!$H$29, "")))</f>
        <v/>
      </c>
      <c r="FI42" s="9" t="str">
        <f>IF(CW42="", "", IF(AND(CW42=$CR$5, CW42=CW$5), 'Intro &amp; Setup'!$H$29+'Intro &amp; Setup'!$H$30, IF(CW42=CW$5, 'Intro &amp; Setup'!$H$29, "")))</f>
        <v/>
      </c>
      <c r="FJ42" s="9" t="str">
        <f>IF(CX42="", "", IF(AND(CX42=$CR$5, CX42=CX$5), 'Intro &amp; Setup'!$H$29+'Intro &amp; Setup'!$H$30, IF(CX42=CX$5, 'Intro &amp; Setup'!$H$29, "")))</f>
        <v/>
      </c>
      <c r="FK42" s="9" t="str">
        <f>IF(CY42="", "", IF(AND(CY42=$CR$5, CY42=CY$5), 'Intro &amp; Setup'!$H$29+'Intro &amp; Setup'!$H$30, IF(CY42=CY$5, 'Intro &amp; Setup'!$H$29, "")))</f>
        <v/>
      </c>
      <c r="FL42" s="9" t="str">
        <f>IF(CZ42="", "", IF(AND(CZ42=$CR$5, CZ42=CZ$5), 'Intro &amp; Setup'!$H$29+'Intro &amp; Setup'!$H$30, IF(CZ42=CZ$5, 'Intro &amp; Setup'!$H$29, "")))</f>
        <v/>
      </c>
      <c r="FM42" s="9" t="str">
        <f>IF(DA42="", "", IF(AND(DA42=$CR$5, DA42=DA$5), 'Intro &amp; Setup'!$H$29+'Intro &amp; Setup'!$H$30, IF(DA42=DA$5, 'Intro &amp; Setup'!$H$29, "")))</f>
        <v/>
      </c>
      <c r="FN42" s="9" t="str">
        <f>IF(DB42="", "", IF(AND(DB42=$CR$5, DB42=DB$5), 'Intro &amp; Setup'!$H$29+'Intro &amp; Setup'!$H$30, IF(DB42=DB$5, 'Intro &amp; Setup'!$H$29, "")))</f>
        <v/>
      </c>
      <c r="FO42" s="9" t="str">
        <f>IF(DC42="", "", IF(AND(DC42=$CR$5, DC42=DC$5), 'Intro &amp; Setup'!$H$29+'Intro &amp; Setup'!$H$30, IF(DC42=DC$5, 'Intro &amp; Setup'!$H$29, "")))</f>
        <v/>
      </c>
      <c r="FP42" s="9" t="str">
        <f>IF(DD42="", "", IF(AND(DD42=$CR$5, DD42=DD$5), 'Intro &amp; Setup'!$H$29+'Intro &amp; Setup'!$H$30, IF(DD42=DD$5, 'Intro &amp; Setup'!$H$29, "")))</f>
        <v/>
      </c>
      <c r="FQ42" s="9" t="str">
        <f>IF(DE42="", "", IF(AND(DE42=$CR$5, DE42=DE$5), 'Intro &amp; Setup'!$H$29+'Intro &amp; Setup'!$H$30, IF(DE42=DE$5, 'Intro &amp; Setup'!$H$29, "")))</f>
        <v/>
      </c>
      <c r="FR42" s="9" t="str">
        <f>IF(DF42="", "", IF(AND(DF42=$CR$5, DF42=DF$5), 'Intro &amp; Setup'!$H$29+'Intro &amp; Setup'!$H$30, IF(DF42=DF$5, 'Intro &amp; Setup'!$H$29, "")))</f>
        <v/>
      </c>
      <c r="FS42" s="9" t="str">
        <f>IF(DG42="", "", IF(AND(DG42=$CR$5, DG42=DG$5), 'Intro &amp; Setup'!$H$29+'Intro &amp; Setup'!$H$30, IF(DG42=DG$5, 'Intro &amp; Setup'!$H$29, "")))</f>
        <v/>
      </c>
      <c r="FT42" s="67" t="str">
        <f>IF(DH42="", "", IF(AND(DH42=$CR$5, DH42=DH$5), 'Intro &amp; Setup'!$H$29+'Intro &amp; Setup'!$H$30, IF(DH42=DH$5, 'Intro &amp; Setup'!$H$29, "")))</f>
        <v/>
      </c>
      <c r="FV42" s="68" t="str">
        <f t="shared" si="67"/>
        <v/>
      </c>
      <c r="FW42" s="1" t="str">
        <f t="shared" si="68"/>
        <v/>
      </c>
      <c r="FX42" s="1" t="str">
        <f t="shared" si="69"/>
        <v/>
      </c>
      <c r="FY42" s="1" t="str">
        <f t="shared" si="70"/>
        <v/>
      </c>
      <c r="FZ42" s="69" t="str">
        <f t="shared" si="71"/>
        <v/>
      </c>
      <c r="GB42" s="68" t="str">
        <f>IF(COUNTIF($DJ42:$DL42, "")&gt;0, "", IF($B42="", "", IF(FV42=FV$3, 'Intro &amp; Setup'!$H$32, 0)))</f>
        <v/>
      </c>
      <c r="GC42" s="1" t="str">
        <f>IF(COUNTIF($DM42:$DO42, "")&gt;0, "", IF($B42="", "", IF(FW42=FW$3, 'Intro &amp; Setup'!$H$32, 0)))</f>
        <v/>
      </c>
      <c r="GD42" s="1" t="str">
        <f>IF(COUNTIF($DP42:$DR42, "")&gt;0, "", IF($B42="", "", IF(FX42=FX$3, 'Intro &amp; Setup'!$H$32, 0)))</f>
        <v/>
      </c>
      <c r="GE42" s="1" t="str">
        <f>IF(COUNTIF($DS42:$DU42, "")&gt;0, "", IF($B42="", "", IF(FY42=FY$3, 'Intro &amp; Setup'!$H$32, 0)))</f>
        <v/>
      </c>
      <c r="GF42" s="69" t="str">
        <f>IF(COUNTIF($DV42:$DX42, "")&gt;0, "", IF($B42="", "", IF(FZ42=FZ$3, 'Intro &amp; Setup'!$H$32, 0)))</f>
        <v/>
      </c>
      <c r="GH42" s="66" t="str">
        <f t="shared" si="72"/>
        <v/>
      </c>
      <c r="GI42" s="9" t="str">
        <f t="shared" si="73"/>
        <v/>
      </c>
      <c r="GJ42" s="9" t="str">
        <f t="shared" si="74"/>
        <v/>
      </c>
      <c r="GK42" s="67" t="str">
        <f t="shared" si="104"/>
        <v/>
      </c>
      <c r="GM42" s="6" t="str">
        <f t="shared" si="105"/>
        <v/>
      </c>
      <c r="GO42" s="6" t="str">
        <f>IF($GM42="", "", COUNTIF($GM$8:$GM$65, "&lt;"&amp;$GM42)+1+COUNTIF($GM$8:$GM42, $GM42)-1)</f>
        <v/>
      </c>
      <c r="GQ42" s="6" t="str">
        <f t="shared" si="76"/>
        <v/>
      </c>
      <c r="GR42" s="6" t="str">
        <f>IF(GQ42="", "", COUNTIF(GQ$8:GQ$65, "&lt;"&amp;GQ42)+1+COUNTIF(GQ$8:GQ42, GQ42)-1)</f>
        <v/>
      </c>
      <c r="GS42" s="6"/>
      <c r="GU42" s="6" t="str">
        <f t="shared" si="77"/>
        <v/>
      </c>
      <c r="GV42" s="6" t="str">
        <f>IF(GU42="", "", COUNTIF(GU$8:GU$65, "&lt;"&amp;GU42)+1+COUNTIF(GU$8:GU42, GU42)-1)</f>
        <v/>
      </c>
      <c r="GY42" s="6" t="str">
        <f t="shared" si="78"/>
        <v/>
      </c>
      <c r="GZ42" s="6" t="str">
        <f>IF(GY42="", "", COUNTIF(GY$8:GY$65, "&lt;"&amp;GY42)+1+COUNTIF(GY$8:GY42, GY42)-1)</f>
        <v/>
      </c>
      <c r="HA42" s="6"/>
      <c r="HC42" s="6" t="str">
        <f t="shared" si="79"/>
        <v/>
      </c>
      <c r="HD42" s="6" t="str">
        <f>IF(HC42="", "", COUNTIF(HC$8:HC$65, "&lt;"&amp;HC42)+1+COUNTIF(HC$8:HC42, HC42)-1)</f>
        <v/>
      </c>
      <c r="HG42" s="6" t="str">
        <f t="shared" si="80"/>
        <v/>
      </c>
      <c r="HH42" s="6" t="str">
        <f>IF(HG42="", "", COUNTIF(HG$8:HG$65, "&lt;"&amp;HG42)+1+COUNTIF(HG$8:HG42, HG42)-1)</f>
        <v/>
      </c>
      <c r="HI42" s="6"/>
      <c r="HK42" s="6" t="str">
        <f t="shared" si="81"/>
        <v/>
      </c>
      <c r="HL42" s="6" t="str">
        <f>IF(HK42="", "", COUNTIF(HK$8:HK$65, "&lt;"&amp;HK42)+1+COUNTIF(HK$8:HK42, HK42)-1)</f>
        <v/>
      </c>
      <c r="HO42" s="6" t="str">
        <f t="shared" si="82"/>
        <v/>
      </c>
      <c r="HP42" s="6" t="str">
        <f>IF(HO42="", "", COUNTIF(HO$8:HO$65, "&lt;"&amp;HO42)+1+COUNTIF(HO$8:HO42, HO42)-1)</f>
        <v/>
      </c>
      <c r="HQ42" s="6"/>
      <c r="HS42" s="6" t="str">
        <f t="shared" si="83"/>
        <v/>
      </c>
      <c r="HT42" s="6" t="str">
        <f>IF(HS42="", "", COUNTIF(HS$8:HS$65, "&lt;"&amp;HS42)+1+COUNTIF(HS$8:HS42, HS42)-1)</f>
        <v/>
      </c>
      <c r="HW42" s="6" t="str">
        <f t="shared" si="84"/>
        <v/>
      </c>
      <c r="HX42" s="6" t="str">
        <f>IF(HW42="", "", COUNTIF(HW$8:HW$65, "&lt;"&amp;HW42)+1+COUNTIF(HW$8:HW42, HW42)-1)</f>
        <v/>
      </c>
      <c r="HY42" s="6"/>
      <c r="IA42" s="6" t="str">
        <f t="shared" si="85"/>
        <v/>
      </c>
      <c r="IB42" s="6" t="str">
        <f>IF(IA42="", "", COUNTIF(IA$8:IA$65, "&lt;"&amp;IA42)+1+COUNTIF(IA$8:IA42, IA42)-1)</f>
        <v/>
      </c>
    </row>
    <row r="43" spans="1:236" x14ac:dyDescent="0.25">
      <c r="A43" s="2"/>
      <c r="B43" s="19" t="str">
        <f>IF('Intro &amp; Setup'!$BV37="", "", 'Intro &amp; Setup'!$BV37)</f>
        <v/>
      </c>
      <c r="C43" s="2"/>
      <c r="D43" s="35" t="str">
        <f>IF($B43="", "", IFERROR(INDEX('Fixtures, Predictions &amp; Results'!$L$7:$GC$21, MATCH(D$70, 'Fixtures, Predictions &amp; Results'!$B$7:$B$21, 0), MATCH(CONCATENATE($B43, " - ", D$72), 'Fixtures, Predictions &amp; Results'!$L$35:$GC$35, 0)), ""))</f>
        <v/>
      </c>
      <c r="E43" s="36" t="str">
        <f>IF($B43="", "", IFERROR(INDEX('Fixtures, Predictions &amp; Results'!$L$7:$GC$21, MATCH(E$70, 'Fixtures, Predictions &amp; Results'!$B$7:$B$21, 0), MATCH(CONCATENATE($B43, " - ", E$72), 'Fixtures, Predictions &amp; Results'!$L$35:$GC$35, 0)), ""))</f>
        <v/>
      </c>
      <c r="F43" s="2"/>
      <c r="G43" s="35" t="str">
        <f>IF($B43="", "", IFERROR(INDEX('Fixtures, Predictions &amp; Results'!$L$7:$GC$21, MATCH(G$70, 'Fixtures, Predictions &amp; Results'!$B$7:$B$21, 0), MATCH(CONCATENATE($B43, " - ", G$72), 'Fixtures, Predictions &amp; Results'!$L$35:$GC$35, 0)), ""))</f>
        <v/>
      </c>
      <c r="H43" s="36" t="str">
        <f>IF($B43="", "", IFERROR(INDEX('Fixtures, Predictions &amp; Results'!$L$7:$GC$21, MATCH(H$70, 'Fixtures, Predictions &amp; Results'!$B$7:$B$21, 0), MATCH(CONCATENATE($B43, " - ", H$72), 'Fixtures, Predictions &amp; Results'!$L$35:$GC$35, 0)), ""))</f>
        <v/>
      </c>
      <c r="I43" s="2"/>
      <c r="J43" s="35" t="str">
        <f>IF($B43="", "", IFERROR(INDEX('Fixtures, Predictions &amp; Results'!$L$7:$GC$21, MATCH(J$70, 'Fixtures, Predictions &amp; Results'!$B$7:$B$21, 0), MATCH(CONCATENATE($B43, " - ", J$72), 'Fixtures, Predictions &amp; Results'!$L$35:$GC$35, 0)), ""))</f>
        <v/>
      </c>
      <c r="K43" s="36" t="str">
        <f>IF($B43="", "", IFERROR(INDEX('Fixtures, Predictions &amp; Results'!$L$7:$GC$21, MATCH(K$70, 'Fixtures, Predictions &amp; Results'!$B$7:$B$21, 0), MATCH(CONCATENATE($B43, " - ", K$72), 'Fixtures, Predictions &amp; Results'!$L$35:$GC$35, 0)), ""))</f>
        <v/>
      </c>
      <c r="L43" s="2"/>
      <c r="M43" s="35" t="str">
        <f>IF($B43="", "", IFERROR(INDEX('Fixtures, Predictions &amp; Results'!$L$7:$GC$21, MATCH(M$70, 'Fixtures, Predictions &amp; Results'!$B$7:$B$21, 0), MATCH(CONCATENATE($B43, " - ", M$72), 'Fixtures, Predictions &amp; Results'!$L$35:$GC$35, 0)), ""))</f>
        <v/>
      </c>
      <c r="N43" s="36" t="str">
        <f>IF($B43="", "", IFERROR(INDEX('Fixtures, Predictions &amp; Results'!$L$7:$GC$21, MATCH(N$70, 'Fixtures, Predictions &amp; Results'!$B$7:$B$21, 0), MATCH(CONCATENATE($B43, " - ", N$72), 'Fixtures, Predictions &amp; Results'!$L$35:$GC$35, 0)), ""))</f>
        <v/>
      </c>
      <c r="O43" s="2"/>
      <c r="P43" s="35" t="str">
        <f>IF($B43="", "", IFERROR(INDEX('Fixtures, Predictions &amp; Results'!$L$7:$GC$21, MATCH(P$70, 'Fixtures, Predictions &amp; Results'!$B$7:$B$21, 0), MATCH(CONCATENATE($B43, " - ", P$72), 'Fixtures, Predictions &amp; Results'!$L$35:$GC$35, 0)), ""))</f>
        <v/>
      </c>
      <c r="Q43" s="36" t="str">
        <f>IF($B43="", "", IFERROR(INDEX('Fixtures, Predictions &amp; Results'!$L$7:$GC$21, MATCH(Q$70, 'Fixtures, Predictions &amp; Results'!$B$7:$B$21, 0), MATCH(CONCATENATE($B43, " - ", Q$72), 'Fixtures, Predictions &amp; Results'!$L$35:$GC$35, 0)), ""))</f>
        <v/>
      </c>
      <c r="R43" s="2"/>
      <c r="S43" s="35" t="str">
        <f>IF($B43="", "", IFERROR(INDEX('Fixtures, Predictions &amp; Results'!$L$7:$GC$21, MATCH(S$70, 'Fixtures, Predictions &amp; Results'!$B$7:$B$21, 0), MATCH(CONCATENATE($B43, " - ", S$72), 'Fixtures, Predictions &amp; Results'!$L$35:$GC$35, 0)), ""))</f>
        <v/>
      </c>
      <c r="T43" s="36" t="str">
        <f>IF($B43="", "", IFERROR(INDEX('Fixtures, Predictions &amp; Results'!$L$7:$GC$21, MATCH(T$70, 'Fixtures, Predictions &amp; Results'!$B$7:$B$21, 0), MATCH(CONCATENATE($B43, " - ", T$72), 'Fixtures, Predictions &amp; Results'!$L$35:$GC$35, 0)), ""))</f>
        <v/>
      </c>
      <c r="U43" s="2"/>
      <c r="V43" s="35" t="str">
        <f>IF($B43="", "", IFERROR(INDEX('Fixtures, Predictions &amp; Results'!$L$7:$GC$21, MATCH(V$70, 'Fixtures, Predictions &amp; Results'!$B$7:$B$21, 0), MATCH(CONCATENATE($B43, " - ", V$72), 'Fixtures, Predictions &amp; Results'!$L$35:$GC$35, 0)), ""))</f>
        <v/>
      </c>
      <c r="W43" s="36" t="str">
        <f>IF($B43="", "", IFERROR(INDEX('Fixtures, Predictions &amp; Results'!$L$7:$GC$21, MATCH(W$70, 'Fixtures, Predictions &amp; Results'!$B$7:$B$21, 0), MATCH(CONCATENATE($B43, " - ", W$72), 'Fixtures, Predictions &amp; Results'!$L$35:$GC$35, 0)), ""))</f>
        <v/>
      </c>
      <c r="X43" s="2"/>
      <c r="Y43" s="35" t="str">
        <f>IF($B43="", "", IFERROR(INDEX('Fixtures, Predictions &amp; Results'!$L$7:$GC$21, MATCH(Y$70, 'Fixtures, Predictions &amp; Results'!$B$7:$B$21, 0), MATCH(CONCATENATE($B43, " - ", Y$72), 'Fixtures, Predictions &amp; Results'!$L$35:$GC$35, 0)), ""))</f>
        <v/>
      </c>
      <c r="Z43" s="36" t="str">
        <f>IF($B43="", "", IFERROR(INDEX('Fixtures, Predictions &amp; Results'!$L$7:$GC$21, MATCH(Z$70, 'Fixtures, Predictions &amp; Results'!$B$7:$B$21, 0), MATCH(CONCATENATE($B43, " - ", Z$72), 'Fixtures, Predictions &amp; Results'!$L$35:$GC$35, 0)), ""))</f>
        <v/>
      </c>
      <c r="AA43" s="2"/>
      <c r="AB43" s="35" t="str">
        <f>IF($B43="", "", IFERROR(INDEX('Fixtures, Predictions &amp; Results'!$L$7:$GC$21, MATCH(AB$70, 'Fixtures, Predictions &amp; Results'!$B$7:$B$21, 0), MATCH(CONCATENATE($B43, " - ", AB$72), 'Fixtures, Predictions &amp; Results'!$L$35:$GC$35, 0)), ""))</f>
        <v/>
      </c>
      <c r="AC43" s="36" t="str">
        <f>IF($B43="", "", IFERROR(INDEX('Fixtures, Predictions &amp; Results'!$L$7:$GC$21, MATCH(AC$70, 'Fixtures, Predictions &amp; Results'!$B$7:$B$21, 0), MATCH(CONCATENATE($B43, " - ", AC$72), 'Fixtures, Predictions &amp; Results'!$L$35:$GC$35, 0)), ""))</f>
        <v/>
      </c>
      <c r="AD43" s="2"/>
      <c r="AE43" s="35" t="str">
        <f>IF($B43="", "", IFERROR(INDEX('Fixtures, Predictions &amp; Results'!$L$7:$GC$21, MATCH(AE$70, 'Fixtures, Predictions &amp; Results'!$B$7:$B$21, 0), MATCH(CONCATENATE($B43, " - ", AE$72), 'Fixtures, Predictions &amp; Results'!$L$35:$GC$35, 0)), ""))</f>
        <v/>
      </c>
      <c r="AF43" s="36" t="str">
        <f>IF($B43="", "", IFERROR(INDEX('Fixtures, Predictions &amp; Results'!$L$7:$GC$21, MATCH(AF$70, 'Fixtures, Predictions &amp; Results'!$B$7:$B$21, 0), MATCH(CONCATENATE($B43, " - ", AF$72), 'Fixtures, Predictions &amp; Results'!$L$35:$GC$35, 0)), ""))</f>
        <v/>
      </c>
      <c r="AG43" s="2"/>
      <c r="AH43" s="35" t="str">
        <f>IF($B43="", "", IFERROR(INDEX('Fixtures, Predictions &amp; Results'!$L$7:$GC$21, MATCH(AH$70, 'Fixtures, Predictions &amp; Results'!$B$7:$B$21, 0), MATCH(CONCATENATE($B43, " - ", AH$72), 'Fixtures, Predictions &amp; Results'!$L$35:$GC$35, 0)), ""))</f>
        <v/>
      </c>
      <c r="AI43" s="36" t="str">
        <f>IF($B43="", "", IFERROR(INDEX('Fixtures, Predictions &amp; Results'!$L$7:$GC$21, MATCH(AI$70, 'Fixtures, Predictions &amp; Results'!$B$7:$B$21, 0), MATCH(CONCATENATE($B43, " - ", AI$72), 'Fixtures, Predictions &amp; Results'!$L$35:$GC$35, 0)), ""))</f>
        <v/>
      </c>
      <c r="AJ43" s="2"/>
      <c r="AK43" s="35" t="str">
        <f>IF($B43="", "", IFERROR(INDEX('Fixtures, Predictions &amp; Results'!$L$7:$GC$21, MATCH(AK$70, 'Fixtures, Predictions &amp; Results'!$B$7:$B$21, 0), MATCH(CONCATENATE($B43, " - ", AK$72), 'Fixtures, Predictions &amp; Results'!$L$35:$GC$35, 0)), ""))</f>
        <v/>
      </c>
      <c r="AL43" s="36" t="str">
        <f>IF($B43="", "", IFERROR(INDEX('Fixtures, Predictions &amp; Results'!$L$7:$GC$21, MATCH(AL$70, 'Fixtures, Predictions &amp; Results'!$B$7:$B$21, 0), MATCH(CONCATENATE($B43, " - ", AL$72), 'Fixtures, Predictions &amp; Results'!$L$35:$GC$35, 0)), ""))</f>
        <v/>
      </c>
      <c r="AM43" s="2"/>
      <c r="AN43" s="35" t="str">
        <f>IF($B43="", "", IFERROR(INDEX('Fixtures, Predictions &amp; Results'!$L$7:$GC$21, MATCH(AN$70, 'Fixtures, Predictions &amp; Results'!$B$7:$B$21, 0), MATCH(CONCATENATE($B43, " - ", AN$72), 'Fixtures, Predictions &amp; Results'!$L$35:$GC$35, 0)), ""))</f>
        <v/>
      </c>
      <c r="AO43" s="36" t="str">
        <f>IF($B43="", "", IFERROR(INDEX('Fixtures, Predictions &amp; Results'!$L$7:$GC$21, MATCH(AO$70, 'Fixtures, Predictions &amp; Results'!$B$7:$B$21, 0), MATCH(CONCATENATE($B43, " - ", AO$72), 'Fixtures, Predictions &amp; Results'!$L$35:$GC$35, 0)), ""))</f>
        <v/>
      </c>
      <c r="AP43" s="2"/>
      <c r="AQ43" s="35" t="str">
        <f>IF($B43="", "", IFERROR(INDEX('Fixtures, Predictions &amp; Results'!$L$7:$GC$21, MATCH(AQ$70, 'Fixtures, Predictions &amp; Results'!$B$7:$B$21, 0), MATCH(CONCATENATE($B43, " - ", AQ$72), 'Fixtures, Predictions &amp; Results'!$L$35:$GC$35, 0)), ""))</f>
        <v/>
      </c>
      <c r="AR43" s="36" t="str">
        <f>IF($B43="", "", IFERROR(INDEX('Fixtures, Predictions &amp; Results'!$L$7:$GC$21, MATCH(AR$70, 'Fixtures, Predictions &amp; Results'!$B$7:$B$21, 0), MATCH(CONCATENATE($B43, " - ", AR$72), 'Fixtures, Predictions &amp; Results'!$L$35:$GC$35, 0)), ""))</f>
        <v/>
      </c>
      <c r="AS43" s="2"/>
      <c r="AT43" s="35" t="str">
        <f>IF($B43="", "", IFERROR(INDEX('Fixtures, Predictions &amp; Results'!$L$7:$GC$21, MATCH(AT$70, 'Fixtures, Predictions &amp; Results'!$B$7:$B$21, 0), MATCH(CONCATENATE($B43, " - ", AT$72), 'Fixtures, Predictions &amp; Results'!$L$35:$GC$35, 0)), ""))</f>
        <v/>
      </c>
      <c r="AU43" s="36" t="str">
        <f>IF($B43="", "", IFERROR(INDEX('Fixtures, Predictions &amp; Results'!$L$7:$GC$21, MATCH(AU$70, 'Fixtures, Predictions &amp; Results'!$B$7:$B$21, 0), MATCH(CONCATENATE($B43, " - ", AU$72), 'Fixtures, Predictions &amp; Results'!$L$35:$GC$35, 0)), ""))</f>
        <v/>
      </c>
      <c r="AV43" s="2"/>
      <c r="BA43" s="66" t="str">
        <f t="shared" si="36"/>
        <v/>
      </c>
      <c r="BB43" s="67" t="str">
        <f t="shared" si="37"/>
        <v/>
      </c>
      <c r="BD43" s="66" t="str">
        <f t="shared" si="38"/>
        <v/>
      </c>
      <c r="BE43" s="67" t="str">
        <f t="shared" si="39"/>
        <v/>
      </c>
      <c r="BG43" s="66" t="str">
        <f t="shared" si="40"/>
        <v/>
      </c>
      <c r="BH43" s="67" t="str">
        <f t="shared" si="41"/>
        <v/>
      </c>
      <c r="BJ43" s="66" t="str">
        <f t="shared" si="42"/>
        <v/>
      </c>
      <c r="BK43" s="67" t="str">
        <f t="shared" si="43"/>
        <v/>
      </c>
      <c r="BM43" s="66" t="str">
        <f t="shared" si="44"/>
        <v/>
      </c>
      <c r="BN43" s="67" t="str">
        <f t="shared" si="45"/>
        <v/>
      </c>
      <c r="BP43" s="66" t="str">
        <f t="shared" si="46"/>
        <v/>
      </c>
      <c r="BQ43" s="67" t="str">
        <f t="shared" si="47"/>
        <v/>
      </c>
      <c r="BS43" s="66" t="str">
        <f t="shared" si="48"/>
        <v/>
      </c>
      <c r="BT43" s="67" t="str">
        <f t="shared" si="49"/>
        <v/>
      </c>
      <c r="BV43" s="66" t="str">
        <f t="shared" si="50"/>
        <v/>
      </c>
      <c r="BW43" s="67" t="str">
        <f t="shared" si="51"/>
        <v/>
      </c>
      <c r="BY43" s="66" t="str">
        <f t="shared" si="52"/>
        <v/>
      </c>
      <c r="BZ43" s="67" t="str">
        <f t="shared" si="53"/>
        <v/>
      </c>
      <c r="CB43" s="66" t="str">
        <f t="shared" si="54"/>
        <v/>
      </c>
      <c r="CC43" s="67" t="str">
        <f t="shared" si="55"/>
        <v/>
      </c>
      <c r="CE43" s="66" t="str">
        <f t="shared" si="56"/>
        <v/>
      </c>
      <c r="CF43" s="67" t="str">
        <f t="shared" si="57"/>
        <v/>
      </c>
      <c r="CH43" s="66" t="str">
        <f t="shared" si="58"/>
        <v/>
      </c>
      <c r="CI43" s="67" t="str">
        <f t="shared" si="59"/>
        <v/>
      </c>
      <c r="CK43" s="66" t="str">
        <f t="shared" si="60"/>
        <v/>
      </c>
      <c r="CL43" s="67" t="str">
        <f t="shared" si="61"/>
        <v/>
      </c>
      <c r="CN43" s="66" t="str">
        <f t="shared" si="62"/>
        <v/>
      </c>
      <c r="CO43" s="67" t="str">
        <f t="shared" si="63"/>
        <v/>
      </c>
      <c r="CQ43" s="66" t="str">
        <f t="shared" si="64"/>
        <v/>
      </c>
      <c r="CR43" s="67" t="str">
        <f t="shared" si="65"/>
        <v/>
      </c>
      <c r="CT43" s="66" t="str">
        <f t="shared" si="103"/>
        <v/>
      </c>
      <c r="CU43" s="9" t="str">
        <f t="shared" si="103"/>
        <v/>
      </c>
      <c r="CV43" s="9" t="str">
        <f t="shared" si="103"/>
        <v/>
      </c>
      <c r="CW43" s="9" t="str">
        <f t="shared" si="103"/>
        <v/>
      </c>
      <c r="CX43" s="9" t="str">
        <f t="shared" si="103"/>
        <v/>
      </c>
      <c r="CY43" s="9" t="str">
        <f t="shared" si="103"/>
        <v/>
      </c>
      <c r="CZ43" s="9" t="str">
        <f t="shared" si="103"/>
        <v/>
      </c>
      <c r="DA43" s="9" t="str">
        <f t="shared" si="103"/>
        <v/>
      </c>
      <c r="DB43" s="9" t="str">
        <f t="shared" si="103"/>
        <v/>
      </c>
      <c r="DC43" s="9" t="str">
        <f t="shared" si="103"/>
        <v/>
      </c>
      <c r="DD43" s="9" t="str">
        <f t="shared" si="103"/>
        <v/>
      </c>
      <c r="DE43" s="9" t="str">
        <f t="shared" si="103"/>
        <v/>
      </c>
      <c r="DF43" s="9" t="str">
        <f t="shared" si="103"/>
        <v/>
      </c>
      <c r="DG43" s="9" t="str">
        <f t="shared" si="103"/>
        <v/>
      </c>
      <c r="DH43" s="67" t="str">
        <f t="shared" si="103"/>
        <v/>
      </c>
      <c r="DJ43" s="66" t="str">
        <f t="shared" si="86"/>
        <v/>
      </c>
      <c r="DK43" s="9" t="str">
        <f t="shared" si="88"/>
        <v/>
      </c>
      <c r="DL43" s="9" t="str">
        <f t="shared" si="89"/>
        <v/>
      </c>
      <c r="DM43" s="9" t="str">
        <f t="shared" si="90"/>
        <v/>
      </c>
      <c r="DN43" s="9" t="str">
        <f t="shared" si="91"/>
        <v/>
      </c>
      <c r="DO43" s="9" t="str">
        <f t="shared" si="92"/>
        <v/>
      </c>
      <c r="DP43" s="9" t="str">
        <f t="shared" si="93"/>
        <v/>
      </c>
      <c r="DQ43" s="9" t="str">
        <f t="shared" si="94"/>
        <v/>
      </c>
      <c r="DR43" s="9" t="str">
        <f t="shared" si="95"/>
        <v/>
      </c>
      <c r="DS43" s="9" t="str">
        <f t="shared" si="96"/>
        <v/>
      </c>
      <c r="DT43" s="9" t="str">
        <f t="shared" si="97"/>
        <v/>
      </c>
      <c r="DU43" s="9" t="str">
        <f t="shared" si="98"/>
        <v/>
      </c>
      <c r="DV43" s="9" t="str">
        <f t="shared" si="99"/>
        <v/>
      </c>
      <c r="DW43" s="9" t="str">
        <f t="shared" si="100"/>
        <v/>
      </c>
      <c r="DX43" s="67" t="str">
        <f t="shared" si="101"/>
        <v/>
      </c>
      <c r="DZ43" s="66" t="str">
        <f t="shared" si="66"/>
        <v/>
      </c>
      <c r="EA43" s="9" t="str">
        <f t="shared" si="21"/>
        <v/>
      </c>
      <c r="EB43" s="9" t="str">
        <f t="shared" si="22"/>
        <v/>
      </c>
      <c r="EC43" s="9" t="str">
        <f t="shared" si="23"/>
        <v/>
      </c>
      <c r="ED43" s="9" t="str">
        <f t="shared" si="24"/>
        <v/>
      </c>
      <c r="EE43" s="9" t="str">
        <f t="shared" si="25"/>
        <v/>
      </c>
      <c r="EF43" s="9" t="str">
        <f t="shared" si="26"/>
        <v/>
      </c>
      <c r="EG43" s="9" t="str">
        <f t="shared" si="27"/>
        <v/>
      </c>
      <c r="EH43" s="9" t="str">
        <f t="shared" si="28"/>
        <v/>
      </c>
      <c r="EI43" s="9" t="str">
        <f t="shared" si="29"/>
        <v/>
      </c>
      <c r="EJ43" s="9" t="str">
        <f t="shared" si="30"/>
        <v/>
      </c>
      <c r="EK43" s="9" t="str">
        <f t="shared" si="31"/>
        <v/>
      </c>
      <c r="EL43" s="9" t="str">
        <f t="shared" si="32"/>
        <v/>
      </c>
      <c r="EM43" s="9" t="str">
        <f t="shared" si="33"/>
        <v/>
      </c>
      <c r="EN43" s="67" t="str">
        <f t="shared" si="34"/>
        <v/>
      </c>
      <c r="EP43" s="66" t="str">
        <f>IF(DJ43="", "", IF(DZ43=DZ$3, 'Intro &amp; Setup'!$H$26, 0)+IF(DZ43=0, 'Intro &amp; Setup'!$H$27, 0))</f>
        <v/>
      </c>
      <c r="EQ43" s="9" t="str">
        <f>IF(DK43="", "", IF(EA43=EA$3, 'Intro &amp; Setup'!$H$26, 0)+IF(EA43=0, 'Intro &amp; Setup'!$H$27, 0))</f>
        <v/>
      </c>
      <c r="ER43" s="9" t="str">
        <f>IF(DL43="", "", IF(EB43=EB$3, 'Intro &amp; Setup'!$H$26, 0)+IF(EB43=0, 'Intro &amp; Setup'!$H$27, 0))</f>
        <v/>
      </c>
      <c r="ES43" s="9" t="str">
        <f>IF(DM43="", "", IF(EC43=EC$3, 'Intro &amp; Setup'!$H$26, 0)+IF(EC43=0, 'Intro &amp; Setup'!$H$27, 0))</f>
        <v/>
      </c>
      <c r="ET43" s="9" t="str">
        <f>IF(DN43="", "", IF(ED43=ED$3, 'Intro &amp; Setup'!$H$26, 0)+IF(ED43=0, 'Intro &amp; Setup'!$H$27, 0))</f>
        <v/>
      </c>
      <c r="EU43" s="9" t="str">
        <f>IF(DO43="", "", IF(EE43=EE$3, 'Intro &amp; Setup'!$H$26, 0)+IF(EE43=0, 'Intro &amp; Setup'!$H$27, 0))</f>
        <v/>
      </c>
      <c r="EV43" s="9" t="str">
        <f>IF(DP43="", "", IF(EF43=EF$3, 'Intro &amp; Setup'!$H$26, 0)+IF(EF43=0, 'Intro &amp; Setup'!$H$27, 0))</f>
        <v/>
      </c>
      <c r="EW43" s="9" t="str">
        <f>IF(DQ43="", "", IF(EG43=EG$3, 'Intro &amp; Setup'!$H$26, 0)+IF(EG43=0, 'Intro &amp; Setup'!$H$27, 0))</f>
        <v/>
      </c>
      <c r="EX43" s="9" t="str">
        <f>IF(DR43="", "", IF(EH43=EH$3, 'Intro &amp; Setup'!$H$26, 0)+IF(EH43=0, 'Intro &amp; Setup'!$H$27, 0))</f>
        <v/>
      </c>
      <c r="EY43" s="9" t="str">
        <f>IF(DS43="", "", IF(EI43=EI$3, 'Intro &amp; Setup'!$H$26, 0)+IF(EI43=0, 'Intro &amp; Setup'!$H$27, 0))</f>
        <v/>
      </c>
      <c r="EZ43" s="9" t="str">
        <f>IF(DT43="", "", IF(EJ43=EJ$3, 'Intro &amp; Setup'!$H$26, 0)+IF(EJ43=0, 'Intro &amp; Setup'!$H$27, 0))</f>
        <v/>
      </c>
      <c r="FA43" s="9" t="str">
        <f>IF(DU43="", "", IF(EK43=EK$3, 'Intro &amp; Setup'!$H$26, 0)+IF(EK43=0, 'Intro &amp; Setup'!$H$27, 0))</f>
        <v/>
      </c>
      <c r="FB43" s="9" t="str">
        <f>IF(DV43="", "", IF(EL43=EL$3, 'Intro &amp; Setup'!$H$26, 0)+IF(EL43=0, 'Intro &amp; Setup'!$H$27, 0))</f>
        <v/>
      </c>
      <c r="FC43" s="9" t="str">
        <f>IF(DW43="", "", IF(EM43=EM$3, 'Intro &amp; Setup'!$H$26, 0)+IF(EM43=0, 'Intro &amp; Setup'!$H$27, 0))</f>
        <v/>
      </c>
      <c r="FD43" s="67" t="str">
        <f>IF(DX43="", "", IF(EN43=EN$3, 'Intro &amp; Setup'!$H$26, 0)+IF(EN43=0, 'Intro &amp; Setup'!$H$27, 0))</f>
        <v/>
      </c>
      <c r="FF43" s="66" t="str">
        <f>IF(CT43="", "", IF(AND(CT43=$CR$5, CT43=CT$5), 'Intro &amp; Setup'!$H$29+'Intro &amp; Setup'!$H$30, IF(CT43=CT$5, 'Intro &amp; Setup'!$H$29, "")))</f>
        <v/>
      </c>
      <c r="FG43" s="9" t="str">
        <f>IF(CU43="", "", IF(AND(CU43=$CR$5, CU43=CU$5), 'Intro &amp; Setup'!$H$29+'Intro &amp; Setup'!$H$30, IF(CU43=CU$5, 'Intro &amp; Setup'!$H$29, "")))</f>
        <v/>
      </c>
      <c r="FH43" s="9" t="str">
        <f>IF(CV43="", "", IF(AND(CV43=$CR$5, CV43=CV$5), 'Intro &amp; Setup'!$H$29+'Intro &amp; Setup'!$H$30, IF(CV43=CV$5, 'Intro &amp; Setup'!$H$29, "")))</f>
        <v/>
      </c>
      <c r="FI43" s="9" t="str">
        <f>IF(CW43="", "", IF(AND(CW43=$CR$5, CW43=CW$5), 'Intro &amp; Setup'!$H$29+'Intro &amp; Setup'!$H$30, IF(CW43=CW$5, 'Intro &amp; Setup'!$H$29, "")))</f>
        <v/>
      </c>
      <c r="FJ43" s="9" t="str">
        <f>IF(CX43="", "", IF(AND(CX43=$CR$5, CX43=CX$5), 'Intro &amp; Setup'!$H$29+'Intro &amp; Setup'!$H$30, IF(CX43=CX$5, 'Intro &amp; Setup'!$H$29, "")))</f>
        <v/>
      </c>
      <c r="FK43" s="9" t="str">
        <f>IF(CY43="", "", IF(AND(CY43=$CR$5, CY43=CY$5), 'Intro &amp; Setup'!$H$29+'Intro &amp; Setup'!$H$30, IF(CY43=CY$5, 'Intro &amp; Setup'!$H$29, "")))</f>
        <v/>
      </c>
      <c r="FL43" s="9" t="str">
        <f>IF(CZ43="", "", IF(AND(CZ43=$CR$5, CZ43=CZ$5), 'Intro &amp; Setup'!$H$29+'Intro &amp; Setup'!$H$30, IF(CZ43=CZ$5, 'Intro &amp; Setup'!$H$29, "")))</f>
        <v/>
      </c>
      <c r="FM43" s="9" t="str">
        <f>IF(DA43="", "", IF(AND(DA43=$CR$5, DA43=DA$5), 'Intro &amp; Setup'!$H$29+'Intro &amp; Setup'!$H$30, IF(DA43=DA$5, 'Intro &amp; Setup'!$H$29, "")))</f>
        <v/>
      </c>
      <c r="FN43" s="9" t="str">
        <f>IF(DB43="", "", IF(AND(DB43=$CR$5, DB43=DB$5), 'Intro &amp; Setup'!$H$29+'Intro &amp; Setup'!$H$30, IF(DB43=DB$5, 'Intro &amp; Setup'!$H$29, "")))</f>
        <v/>
      </c>
      <c r="FO43" s="9" t="str">
        <f>IF(DC43="", "", IF(AND(DC43=$CR$5, DC43=DC$5), 'Intro &amp; Setup'!$H$29+'Intro &amp; Setup'!$H$30, IF(DC43=DC$5, 'Intro &amp; Setup'!$H$29, "")))</f>
        <v/>
      </c>
      <c r="FP43" s="9" t="str">
        <f>IF(DD43="", "", IF(AND(DD43=$CR$5, DD43=DD$5), 'Intro &amp; Setup'!$H$29+'Intro &amp; Setup'!$H$30, IF(DD43=DD$5, 'Intro &amp; Setup'!$H$29, "")))</f>
        <v/>
      </c>
      <c r="FQ43" s="9" t="str">
        <f>IF(DE43="", "", IF(AND(DE43=$CR$5, DE43=DE$5), 'Intro &amp; Setup'!$H$29+'Intro &amp; Setup'!$H$30, IF(DE43=DE$5, 'Intro &amp; Setup'!$H$29, "")))</f>
        <v/>
      </c>
      <c r="FR43" s="9" t="str">
        <f>IF(DF43="", "", IF(AND(DF43=$CR$5, DF43=DF$5), 'Intro &amp; Setup'!$H$29+'Intro &amp; Setup'!$H$30, IF(DF43=DF$5, 'Intro &amp; Setup'!$H$29, "")))</f>
        <v/>
      </c>
      <c r="FS43" s="9" t="str">
        <f>IF(DG43="", "", IF(AND(DG43=$CR$5, DG43=DG$5), 'Intro &amp; Setup'!$H$29+'Intro &amp; Setup'!$H$30, IF(DG43=DG$5, 'Intro &amp; Setup'!$H$29, "")))</f>
        <v/>
      </c>
      <c r="FT43" s="67" t="str">
        <f>IF(DH43="", "", IF(AND(DH43=$CR$5, DH43=DH$5), 'Intro &amp; Setup'!$H$29+'Intro &amp; Setup'!$H$30, IF(DH43=DH$5, 'Intro &amp; Setup'!$H$29, "")))</f>
        <v/>
      </c>
      <c r="FV43" s="68" t="str">
        <f t="shared" si="67"/>
        <v/>
      </c>
      <c r="FW43" s="1" t="str">
        <f t="shared" si="68"/>
        <v/>
      </c>
      <c r="FX43" s="1" t="str">
        <f t="shared" si="69"/>
        <v/>
      </c>
      <c r="FY43" s="1" t="str">
        <f t="shared" si="70"/>
        <v/>
      </c>
      <c r="FZ43" s="69" t="str">
        <f t="shared" si="71"/>
        <v/>
      </c>
      <c r="GB43" s="68" t="str">
        <f>IF(COUNTIF($DJ43:$DL43, "")&gt;0, "", IF($B43="", "", IF(FV43=FV$3, 'Intro &amp; Setup'!$H$32, 0)))</f>
        <v/>
      </c>
      <c r="GC43" s="1" t="str">
        <f>IF(COUNTIF($DM43:$DO43, "")&gt;0, "", IF($B43="", "", IF(FW43=FW$3, 'Intro &amp; Setup'!$H$32, 0)))</f>
        <v/>
      </c>
      <c r="GD43" s="1" t="str">
        <f>IF(COUNTIF($DP43:$DR43, "")&gt;0, "", IF($B43="", "", IF(FX43=FX$3, 'Intro &amp; Setup'!$H$32, 0)))</f>
        <v/>
      </c>
      <c r="GE43" s="1" t="str">
        <f>IF(COUNTIF($DS43:$DU43, "")&gt;0, "", IF($B43="", "", IF(FY43=FY$3, 'Intro &amp; Setup'!$H$32, 0)))</f>
        <v/>
      </c>
      <c r="GF43" s="69" t="str">
        <f>IF(COUNTIF($DV43:$DX43, "")&gt;0, "", IF($B43="", "", IF(FZ43=FZ$3, 'Intro &amp; Setup'!$H$32, 0)))</f>
        <v/>
      </c>
      <c r="GH43" s="66" t="str">
        <f t="shared" si="72"/>
        <v/>
      </c>
      <c r="GI43" s="9" t="str">
        <f t="shared" si="73"/>
        <v/>
      </c>
      <c r="GJ43" s="9" t="str">
        <f t="shared" si="74"/>
        <v/>
      </c>
      <c r="GK43" s="67" t="str">
        <f t="shared" si="104"/>
        <v/>
      </c>
      <c r="GM43" s="6" t="str">
        <f t="shared" si="105"/>
        <v/>
      </c>
      <c r="GO43" s="6" t="str">
        <f>IF($GM43="", "", COUNTIF($GM$8:$GM$65, "&lt;"&amp;$GM43)+1+COUNTIF($GM$8:$GM43, $GM43)-1)</f>
        <v/>
      </c>
      <c r="GQ43" s="6" t="str">
        <f t="shared" si="76"/>
        <v/>
      </c>
      <c r="GR43" s="6" t="str">
        <f>IF(GQ43="", "", COUNTIF(GQ$8:GQ$65, "&lt;"&amp;GQ43)+1+COUNTIF(GQ$8:GQ43, GQ43)-1)</f>
        <v/>
      </c>
      <c r="GS43" s="6"/>
      <c r="GU43" s="6" t="str">
        <f t="shared" si="77"/>
        <v/>
      </c>
      <c r="GV43" s="6" t="str">
        <f>IF(GU43="", "", COUNTIF(GU$8:GU$65, "&lt;"&amp;GU43)+1+COUNTIF(GU$8:GU43, GU43)-1)</f>
        <v/>
      </c>
      <c r="GY43" s="6" t="str">
        <f t="shared" si="78"/>
        <v/>
      </c>
      <c r="GZ43" s="6" t="str">
        <f>IF(GY43="", "", COUNTIF(GY$8:GY$65, "&lt;"&amp;GY43)+1+COUNTIF(GY$8:GY43, GY43)-1)</f>
        <v/>
      </c>
      <c r="HA43" s="6"/>
      <c r="HC43" s="6" t="str">
        <f t="shared" si="79"/>
        <v/>
      </c>
      <c r="HD43" s="6" t="str">
        <f>IF(HC43="", "", COUNTIF(HC$8:HC$65, "&lt;"&amp;HC43)+1+COUNTIF(HC$8:HC43, HC43)-1)</f>
        <v/>
      </c>
      <c r="HG43" s="6" t="str">
        <f t="shared" si="80"/>
        <v/>
      </c>
      <c r="HH43" s="6" t="str">
        <f>IF(HG43="", "", COUNTIF(HG$8:HG$65, "&lt;"&amp;HG43)+1+COUNTIF(HG$8:HG43, HG43)-1)</f>
        <v/>
      </c>
      <c r="HI43" s="6"/>
      <c r="HK43" s="6" t="str">
        <f t="shared" si="81"/>
        <v/>
      </c>
      <c r="HL43" s="6" t="str">
        <f>IF(HK43="", "", COUNTIF(HK$8:HK$65, "&lt;"&amp;HK43)+1+COUNTIF(HK$8:HK43, HK43)-1)</f>
        <v/>
      </c>
      <c r="HO43" s="6" t="str">
        <f t="shared" si="82"/>
        <v/>
      </c>
      <c r="HP43" s="6" t="str">
        <f>IF(HO43="", "", COUNTIF(HO$8:HO$65, "&lt;"&amp;HO43)+1+COUNTIF(HO$8:HO43, HO43)-1)</f>
        <v/>
      </c>
      <c r="HQ43" s="6"/>
      <c r="HS43" s="6" t="str">
        <f t="shared" si="83"/>
        <v/>
      </c>
      <c r="HT43" s="6" t="str">
        <f>IF(HS43="", "", COUNTIF(HS$8:HS$65, "&lt;"&amp;HS43)+1+COUNTIF(HS$8:HS43, HS43)-1)</f>
        <v/>
      </c>
      <c r="HW43" s="6" t="str">
        <f t="shared" si="84"/>
        <v/>
      </c>
      <c r="HX43" s="6" t="str">
        <f>IF(HW43="", "", COUNTIF(HW$8:HW$65, "&lt;"&amp;HW43)+1+COUNTIF(HW$8:HW43, HW43)-1)</f>
        <v/>
      </c>
      <c r="HY43" s="6"/>
      <c r="IA43" s="6" t="str">
        <f t="shared" si="85"/>
        <v/>
      </c>
      <c r="IB43" s="6" t="str">
        <f>IF(IA43="", "", COUNTIF(IA$8:IA$65, "&lt;"&amp;IA43)+1+COUNTIF(IA$8:IA43, IA43)-1)</f>
        <v/>
      </c>
    </row>
    <row r="44" spans="1:236" x14ac:dyDescent="0.25">
      <c r="A44" s="2"/>
      <c r="B44" s="19" t="str">
        <f>IF('Intro &amp; Setup'!$BV38="", "", 'Intro &amp; Setup'!$BV38)</f>
        <v/>
      </c>
      <c r="C44" s="2"/>
      <c r="D44" s="35" t="str">
        <f>IF($B44="", "", IFERROR(INDEX('Fixtures, Predictions &amp; Results'!$L$7:$GC$21, MATCH(D$70, 'Fixtures, Predictions &amp; Results'!$B$7:$B$21, 0), MATCH(CONCATENATE($B44, " - ", D$72), 'Fixtures, Predictions &amp; Results'!$L$35:$GC$35, 0)), ""))</f>
        <v/>
      </c>
      <c r="E44" s="36" t="str">
        <f>IF($B44="", "", IFERROR(INDEX('Fixtures, Predictions &amp; Results'!$L$7:$GC$21, MATCH(E$70, 'Fixtures, Predictions &amp; Results'!$B$7:$B$21, 0), MATCH(CONCATENATE($B44, " - ", E$72), 'Fixtures, Predictions &amp; Results'!$L$35:$GC$35, 0)), ""))</f>
        <v/>
      </c>
      <c r="F44" s="2"/>
      <c r="G44" s="35" t="str">
        <f>IF($B44="", "", IFERROR(INDEX('Fixtures, Predictions &amp; Results'!$L$7:$GC$21, MATCH(G$70, 'Fixtures, Predictions &amp; Results'!$B$7:$B$21, 0), MATCH(CONCATENATE($B44, " - ", G$72), 'Fixtures, Predictions &amp; Results'!$L$35:$GC$35, 0)), ""))</f>
        <v/>
      </c>
      <c r="H44" s="36" t="str">
        <f>IF($B44="", "", IFERROR(INDEX('Fixtures, Predictions &amp; Results'!$L$7:$GC$21, MATCH(H$70, 'Fixtures, Predictions &amp; Results'!$B$7:$B$21, 0), MATCH(CONCATENATE($B44, " - ", H$72), 'Fixtures, Predictions &amp; Results'!$L$35:$GC$35, 0)), ""))</f>
        <v/>
      </c>
      <c r="I44" s="2"/>
      <c r="J44" s="35" t="str">
        <f>IF($B44="", "", IFERROR(INDEX('Fixtures, Predictions &amp; Results'!$L$7:$GC$21, MATCH(J$70, 'Fixtures, Predictions &amp; Results'!$B$7:$B$21, 0), MATCH(CONCATENATE($B44, " - ", J$72), 'Fixtures, Predictions &amp; Results'!$L$35:$GC$35, 0)), ""))</f>
        <v/>
      </c>
      <c r="K44" s="36" t="str">
        <f>IF($B44="", "", IFERROR(INDEX('Fixtures, Predictions &amp; Results'!$L$7:$GC$21, MATCH(K$70, 'Fixtures, Predictions &amp; Results'!$B$7:$B$21, 0), MATCH(CONCATENATE($B44, " - ", K$72), 'Fixtures, Predictions &amp; Results'!$L$35:$GC$35, 0)), ""))</f>
        <v/>
      </c>
      <c r="L44" s="2"/>
      <c r="M44" s="35" t="str">
        <f>IF($B44="", "", IFERROR(INDEX('Fixtures, Predictions &amp; Results'!$L$7:$GC$21, MATCH(M$70, 'Fixtures, Predictions &amp; Results'!$B$7:$B$21, 0), MATCH(CONCATENATE($B44, " - ", M$72), 'Fixtures, Predictions &amp; Results'!$L$35:$GC$35, 0)), ""))</f>
        <v/>
      </c>
      <c r="N44" s="36" t="str">
        <f>IF($B44="", "", IFERROR(INDEX('Fixtures, Predictions &amp; Results'!$L$7:$GC$21, MATCH(N$70, 'Fixtures, Predictions &amp; Results'!$B$7:$B$21, 0), MATCH(CONCATENATE($B44, " - ", N$72), 'Fixtures, Predictions &amp; Results'!$L$35:$GC$35, 0)), ""))</f>
        <v/>
      </c>
      <c r="O44" s="2"/>
      <c r="P44" s="35" t="str">
        <f>IF($B44="", "", IFERROR(INDEX('Fixtures, Predictions &amp; Results'!$L$7:$GC$21, MATCH(P$70, 'Fixtures, Predictions &amp; Results'!$B$7:$B$21, 0), MATCH(CONCATENATE($B44, " - ", P$72), 'Fixtures, Predictions &amp; Results'!$L$35:$GC$35, 0)), ""))</f>
        <v/>
      </c>
      <c r="Q44" s="36" t="str">
        <f>IF($B44="", "", IFERROR(INDEX('Fixtures, Predictions &amp; Results'!$L$7:$GC$21, MATCH(Q$70, 'Fixtures, Predictions &amp; Results'!$B$7:$B$21, 0), MATCH(CONCATENATE($B44, " - ", Q$72), 'Fixtures, Predictions &amp; Results'!$L$35:$GC$35, 0)), ""))</f>
        <v/>
      </c>
      <c r="R44" s="2"/>
      <c r="S44" s="35" t="str">
        <f>IF($B44="", "", IFERROR(INDEX('Fixtures, Predictions &amp; Results'!$L$7:$GC$21, MATCH(S$70, 'Fixtures, Predictions &amp; Results'!$B$7:$B$21, 0), MATCH(CONCATENATE($B44, " - ", S$72), 'Fixtures, Predictions &amp; Results'!$L$35:$GC$35, 0)), ""))</f>
        <v/>
      </c>
      <c r="T44" s="36" t="str">
        <f>IF($B44="", "", IFERROR(INDEX('Fixtures, Predictions &amp; Results'!$L$7:$GC$21, MATCH(T$70, 'Fixtures, Predictions &amp; Results'!$B$7:$B$21, 0), MATCH(CONCATENATE($B44, " - ", T$72), 'Fixtures, Predictions &amp; Results'!$L$35:$GC$35, 0)), ""))</f>
        <v/>
      </c>
      <c r="U44" s="2"/>
      <c r="V44" s="35" t="str">
        <f>IF($B44="", "", IFERROR(INDEX('Fixtures, Predictions &amp; Results'!$L$7:$GC$21, MATCH(V$70, 'Fixtures, Predictions &amp; Results'!$B$7:$B$21, 0), MATCH(CONCATENATE($B44, " - ", V$72), 'Fixtures, Predictions &amp; Results'!$L$35:$GC$35, 0)), ""))</f>
        <v/>
      </c>
      <c r="W44" s="36" t="str">
        <f>IF($B44="", "", IFERROR(INDEX('Fixtures, Predictions &amp; Results'!$L$7:$GC$21, MATCH(W$70, 'Fixtures, Predictions &amp; Results'!$B$7:$B$21, 0), MATCH(CONCATENATE($B44, " - ", W$72), 'Fixtures, Predictions &amp; Results'!$L$35:$GC$35, 0)), ""))</f>
        <v/>
      </c>
      <c r="X44" s="2"/>
      <c r="Y44" s="35" t="str">
        <f>IF($B44="", "", IFERROR(INDEX('Fixtures, Predictions &amp; Results'!$L$7:$GC$21, MATCH(Y$70, 'Fixtures, Predictions &amp; Results'!$B$7:$B$21, 0), MATCH(CONCATENATE($B44, " - ", Y$72), 'Fixtures, Predictions &amp; Results'!$L$35:$GC$35, 0)), ""))</f>
        <v/>
      </c>
      <c r="Z44" s="36" t="str">
        <f>IF($B44="", "", IFERROR(INDEX('Fixtures, Predictions &amp; Results'!$L$7:$GC$21, MATCH(Z$70, 'Fixtures, Predictions &amp; Results'!$B$7:$B$21, 0), MATCH(CONCATENATE($B44, " - ", Z$72), 'Fixtures, Predictions &amp; Results'!$L$35:$GC$35, 0)), ""))</f>
        <v/>
      </c>
      <c r="AA44" s="2"/>
      <c r="AB44" s="35" t="str">
        <f>IF($B44="", "", IFERROR(INDEX('Fixtures, Predictions &amp; Results'!$L$7:$GC$21, MATCH(AB$70, 'Fixtures, Predictions &amp; Results'!$B$7:$B$21, 0), MATCH(CONCATENATE($B44, " - ", AB$72), 'Fixtures, Predictions &amp; Results'!$L$35:$GC$35, 0)), ""))</f>
        <v/>
      </c>
      <c r="AC44" s="36" t="str">
        <f>IF($B44="", "", IFERROR(INDEX('Fixtures, Predictions &amp; Results'!$L$7:$GC$21, MATCH(AC$70, 'Fixtures, Predictions &amp; Results'!$B$7:$B$21, 0), MATCH(CONCATENATE($B44, " - ", AC$72), 'Fixtures, Predictions &amp; Results'!$L$35:$GC$35, 0)), ""))</f>
        <v/>
      </c>
      <c r="AD44" s="2"/>
      <c r="AE44" s="35" t="str">
        <f>IF($B44="", "", IFERROR(INDEX('Fixtures, Predictions &amp; Results'!$L$7:$GC$21, MATCH(AE$70, 'Fixtures, Predictions &amp; Results'!$B$7:$B$21, 0), MATCH(CONCATENATE($B44, " - ", AE$72), 'Fixtures, Predictions &amp; Results'!$L$35:$GC$35, 0)), ""))</f>
        <v/>
      </c>
      <c r="AF44" s="36" t="str">
        <f>IF($B44="", "", IFERROR(INDEX('Fixtures, Predictions &amp; Results'!$L$7:$GC$21, MATCH(AF$70, 'Fixtures, Predictions &amp; Results'!$B$7:$B$21, 0), MATCH(CONCATENATE($B44, " - ", AF$72), 'Fixtures, Predictions &amp; Results'!$L$35:$GC$35, 0)), ""))</f>
        <v/>
      </c>
      <c r="AG44" s="2"/>
      <c r="AH44" s="35" t="str">
        <f>IF($B44="", "", IFERROR(INDEX('Fixtures, Predictions &amp; Results'!$L$7:$GC$21, MATCH(AH$70, 'Fixtures, Predictions &amp; Results'!$B$7:$B$21, 0), MATCH(CONCATENATE($B44, " - ", AH$72), 'Fixtures, Predictions &amp; Results'!$L$35:$GC$35, 0)), ""))</f>
        <v/>
      </c>
      <c r="AI44" s="36" t="str">
        <f>IF($B44="", "", IFERROR(INDEX('Fixtures, Predictions &amp; Results'!$L$7:$GC$21, MATCH(AI$70, 'Fixtures, Predictions &amp; Results'!$B$7:$B$21, 0), MATCH(CONCATENATE($B44, " - ", AI$72), 'Fixtures, Predictions &amp; Results'!$L$35:$GC$35, 0)), ""))</f>
        <v/>
      </c>
      <c r="AJ44" s="2"/>
      <c r="AK44" s="35" t="str">
        <f>IF($B44="", "", IFERROR(INDEX('Fixtures, Predictions &amp; Results'!$L$7:$GC$21, MATCH(AK$70, 'Fixtures, Predictions &amp; Results'!$B$7:$B$21, 0), MATCH(CONCATENATE($B44, " - ", AK$72), 'Fixtures, Predictions &amp; Results'!$L$35:$GC$35, 0)), ""))</f>
        <v/>
      </c>
      <c r="AL44" s="36" t="str">
        <f>IF($B44="", "", IFERROR(INDEX('Fixtures, Predictions &amp; Results'!$L$7:$GC$21, MATCH(AL$70, 'Fixtures, Predictions &amp; Results'!$B$7:$B$21, 0), MATCH(CONCATENATE($B44, " - ", AL$72), 'Fixtures, Predictions &amp; Results'!$L$35:$GC$35, 0)), ""))</f>
        <v/>
      </c>
      <c r="AM44" s="2"/>
      <c r="AN44" s="35" t="str">
        <f>IF($B44="", "", IFERROR(INDEX('Fixtures, Predictions &amp; Results'!$L$7:$GC$21, MATCH(AN$70, 'Fixtures, Predictions &amp; Results'!$B$7:$B$21, 0), MATCH(CONCATENATE($B44, " - ", AN$72), 'Fixtures, Predictions &amp; Results'!$L$35:$GC$35, 0)), ""))</f>
        <v/>
      </c>
      <c r="AO44" s="36" t="str">
        <f>IF($B44="", "", IFERROR(INDEX('Fixtures, Predictions &amp; Results'!$L$7:$GC$21, MATCH(AO$70, 'Fixtures, Predictions &amp; Results'!$B$7:$B$21, 0), MATCH(CONCATENATE($B44, " - ", AO$72), 'Fixtures, Predictions &amp; Results'!$L$35:$GC$35, 0)), ""))</f>
        <v/>
      </c>
      <c r="AP44" s="2"/>
      <c r="AQ44" s="35" t="str">
        <f>IF($B44="", "", IFERROR(INDEX('Fixtures, Predictions &amp; Results'!$L$7:$GC$21, MATCH(AQ$70, 'Fixtures, Predictions &amp; Results'!$B$7:$B$21, 0), MATCH(CONCATENATE($B44, " - ", AQ$72), 'Fixtures, Predictions &amp; Results'!$L$35:$GC$35, 0)), ""))</f>
        <v/>
      </c>
      <c r="AR44" s="36" t="str">
        <f>IF($B44="", "", IFERROR(INDEX('Fixtures, Predictions &amp; Results'!$L$7:$GC$21, MATCH(AR$70, 'Fixtures, Predictions &amp; Results'!$B$7:$B$21, 0), MATCH(CONCATENATE($B44, " - ", AR$72), 'Fixtures, Predictions &amp; Results'!$L$35:$GC$35, 0)), ""))</f>
        <v/>
      </c>
      <c r="AS44" s="2"/>
      <c r="AT44" s="35" t="str">
        <f>IF($B44="", "", IFERROR(INDEX('Fixtures, Predictions &amp; Results'!$L$7:$GC$21, MATCH(AT$70, 'Fixtures, Predictions &amp; Results'!$B$7:$B$21, 0), MATCH(CONCATENATE($B44, " - ", AT$72), 'Fixtures, Predictions &amp; Results'!$L$35:$GC$35, 0)), ""))</f>
        <v/>
      </c>
      <c r="AU44" s="36" t="str">
        <f>IF($B44="", "", IFERROR(INDEX('Fixtures, Predictions &amp; Results'!$L$7:$GC$21, MATCH(AU$70, 'Fixtures, Predictions &amp; Results'!$B$7:$B$21, 0), MATCH(CONCATENATE($B44, " - ", AU$72), 'Fixtures, Predictions &amp; Results'!$L$35:$GC$35, 0)), ""))</f>
        <v/>
      </c>
      <c r="AV44" s="2"/>
      <c r="BA44" s="66" t="str">
        <f t="shared" si="36"/>
        <v/>
      </c>
      <c r="BB44" s="67" t="str">
        <f t="shared" si="37"/>
        <v/>
      </c>
      <c r="BD44" s="66" t="str">
        <f t="shared" si="38"/>
        <v/>
      </c>
      <c r="BE44" s="67" t="str">
        <f t="shared" si="39"/>
        <v/>
      </c>
      <c r="BG44" s="66" t="str">
        <f t="shared" si="40"/>
        <v/>
      </c>
      <c r="BH44" s="67" t="str">
        <f t="shared" si="41"/>
        <v/>
      </c>
      <c r="BJ44" s="66" t="str">
        <f t="shared" si="42"/>
        <v/>
      </c>
      <c r="BK44" s="67" t="str">
        <f t="shared" si="43"/>
        <v/>
      </c>
      <c r="BM44" s="66" t="str">
        <f t="shared" si="44"/>
        <v/>
      </c>
      <c r="BN44" s="67" t="str">
        <f t="shared" si="45"/>
        <v/>
      </c>
      <c r="BP44" s="66" t="str">
        <f t="shared" si="46"/>
        <v/>
      </c>
      <c r="BQ44" s="67" t="str">
        <f t="shared" si="47"/>
        <v/>
      </c>
      <c r="BS44" s="66" t="str">
        <f t="shared" si="48"/>
        <v/>
      </c>
      <c r="BT44" s="67" t="str">
        <f t="shared" si="49"/>
        <v/>
      </c>
      <c r="BV44" s="66" t="str">
        <f t="shared" si="50"/>
        <v/>
      </c>
      <c r="BW44" s="67" t="str">
        <f t="shared" si="51"/>
        <v/>
      </c>
      <c r="BY44" s="66" t="str">
        <f t="shared" si="52"/>
        <v/>
      </c>
      <c r="BZ44" s="67" t="str">
        <f t="shared" si="53"/>
        <v/>
      </c>
      <c r="CB44" s="66" t="str">
        <f t="shared" si="54"/>
        <v/>
      </c>
      <c r="CC44" s="67" t="str">
        <f t="shared" si="55"/>
        <v/>
      </c>
      <c r="CE44" s="66" t="str">
        <f t="shared" si="56"/>
        <v/>
      </c>
      <c r="CF44" s="67" t="str">
        <f t="shared" si="57"/>
        <v/>
      </c>
      <c r="CH44" s="66" t="str">
        <f t="shared" si="58"/>
        <v/>
      </c>
      <c r="CI44" s="67" t="str">
        <f t="shared" si="59"/>
        <v/>
      </c>
      <c r="CK44" s="66" t="str">
        <f t="shared" si="60"/>
        <v/>
      </c>
      <c r="CL44" s="67" t="str">
        <f t="shared" si="61"/>
        <v/>
      </c>
      <c r="CN44" s="66" t="str">
        <f t="shared" si="62"/>
        <v/>
      </c>
      <c r="CO44" s="67" t="str">
        <f t="shared" si="63"/>
        <v/>
      </c>
      <c r="CQ44" s="66" t="str">
        <f t="shared" si="64"/>
        <v/>
      </c>
      <c r="CR44" s="67" t="str">
        <f t="shared" si="65"/>
        <v/>
      </c>
      <c r="CT44" s="66" t="str">
        <f t="shared" si="103"/>
        <v/>
      </c>
      <c r="CU44" s="9" t="str">
        <f t="shared" si="103"/>
        <v/>
      </c>
      <c r="CV44" s="9" t="str">
        <f t="shared" si="103"/>
        <v/>
      </c>
      <c r="CW44" s="9" t="str">
        <f t="shared" si="103"/>
        <v/>
      </c>
      <c r="CX44" s="9" t="str">
        <f t="shared" si="103"/>
        <v/>
      </c>
      <c r="CY44" s="9" t="str">
        <f t="shared" si="103"/>
        <v/>
      </c>
      <c r="CZ44" s="9" t="str">
        <f t="shared" si="103"/>
        <v/>
      </c>
      <c r="DA44" s="9" t="str">
        <f t="shared" si="103"/>
        <v/>
      </c>
      <c r="DB44" s="9" t="str">
        <f t="shared" si="103"/>
        <v/>
      </c>
      <c r="DC44" s="9" t="str">
        <f t="shared" si="103"/>
        <v/>
      </c>
      <c r="DD44" s="9" t="str">
        <f t="shared" si="103"/>
        <v/>
      </c>
      <c r="DE44" s="9" t="str">
        <f t="shared" si="103"/>
        <v/>
      </c>
      <c r="DF44" s="9" t="str">
        <f t="shared" si="103"/>
        <v/>
      </c>
      <c r="DG44" s="9" t="str">
        <f t="shared" si="103"/>
        <v/>
      </c>
      <c r="DH44" s="67" t="str">
        <f t="shared" si="103"/>
        <v/>
      </c>
      <c r="DJ44" s="66" t="str">
        <f t="shared" si="86"/>
        <v/>
      </c>
      <c r="DK44" s="9" t="str">
        <f t="shared" si="88"/>
        <v/>
      </c>
      <c r="DL44" s="9" t="str">
        <f t="shared" si="89"/>
        <v/>
      </c>
      <c r="DM44" s="9" t="str">
        <f t="shared" si="90"/>
        <v/>
      </c>
      <c r="DN44" s="9" t="str">
        <f t="shared" si="91"/>
        <v/>
      </c>
      <c r="DO44" s="9" t="str">
        <f t="shared" si="92"/>
        <v/>
      </c>
      <c r="DP44" s="9" t="str">
        <f t="shared" si="93"/>
        <v/>
      </c>
      <c r="DQ44" s="9" t="str">
        <f t="shared" si="94"/>
        <v/>
      </c>
      <c r="DR44" s="9" t="str">
        <f t="shared" si="95"/>
        <v/>
      </c>
      <c r="DS44" s="9" t="str">
        <f t="shared" si="96"/>
        <v/>
      </c>
      <c r="DT44" s="9" t="str">
        <f t="shared" si="97"/>
        <v/>
      </c>
      <c r="DU44" s="9" t="str">
        <f t="shared" si="98"/>
        <v/>
      </c>
      <c r="DV44" s="9" t="str">
        <f t="shared" si="99"/>
        <v/>
      </c>
      <c r="DW44" s="9" t="str">
        <f t="shared" si="100"/>
        <v/>
      </c>
      <c r="DX44" s="67" t="str">
        <f t="shared" si="101"/>
        <v/>
      </c>
      <c r="DZ44" s="66" t="str">
        <f t="shared" si="66"/>
        <v/>
      </c>
      <c r="EA44" s="9" t="str">
        <f t="shared" si="21"/>
        <v/>
      </c>
      <c r="EB44" s="9" t="str">
        <f t="shared" si="22"/>
        <v/>
      </c>
      <c r="EC44" s="9" t="str">
        <f t="shared" si="23"/>
        <v/>
      </c>
      <c r="ED44" s="9" t="str">
        <f t="shared" si="24"/>
        <v/>
      </c>
      <c r="EE44" s="9" t="str">
        <f t="shared" si="25"/>
        <v/>
      </c>
      <c r="EF44" s="9" t="str">
        <f t="shared" si="26"/>
        <v/>
      </c>
      <c r="EG44" s="9" t="str">
        <f t="shared" si="27"/>
        <v/>
      </c>
      <c r="EH44" s="9" t="str">
        <f t="shared" si="28"/>
        <v/>
      </c>
      <c r="EI44" s="9" t="str">
        <f t="shared" si="29"/>
        <v/>
      </c>
      <c r="EJ44" s="9" t="str">
        <f t="shared" si="30"/>
        <v/>
      </c>
      <c r="EK44" s="9" t="str">
        <f t="shared" si="31"/>
        <v/>
      </c>
      <c r="EL44" s="9" t="str">
        <f t="shared" si="32"/>
        <v/>
      </c>
      <c r="EM44" s="9" t="str">
        <f t="shared" si="33"/>
        <v/>
      </c>
      <c r="EN44" s="67" t="str">
        <f t="shared" si="34"/>
        <v/>
      </c>
      <c r="EP44" s="66" t="str">
        <f>IF(DJ44="", "", IF(DZ44=DZ$3, 'Intro &amp; Setup'!$H$26, 0)+IF(DZ44=0, 'Intro &amp; Setup'!$H$27, 0))</f>
        <v/>
      </c>
      <c r="EQ44" s="9" t="str">
        <f>IF(DK44="", "", IF(EA44=EA$3, 'Intro &amp; Setup'!$H$26, 0)+IF(EA44=0, 'Intro &amp; Setup'!$H$27, 0))</f>
        <v/>
      </c>
      <c r="ER44" s="9" t="str">
        <f>IF(DL44="", "", IF(EB44=EB$3, 'Intro &amp; Setup'!$H$26, 0)+IF(EB44=0, 'Intro &amp; Setup'!$H$27, 0))</f>
        <v/>
      </c>
      <c r="ES44" s="9" t="str">
        <f>IF(DM44="", "", IF(EC44=EC$3, 'Intro &amp; Setup'!$H$26, 0)+IF(EC44=0, 'Intro &amp; Setup'!$H$27, 0))</f>
        <v/>
      </c>
      <c r="ET44" s="9" t="str">
        <f>IF(DN44="", "", IF(ED44=ED$3, 'Intro &amp; Setup'!$H$26, 0)+IF(ED44=0, 'Intro &amp; Setup'!$H$27, 0))</f>
        <v/>
      </c>
      <c r="EU44" s="9" t="str">
        <f>IF(DO44="", "", IF(EE44=EE$3, 'Intro &amp; Setup'!$H$26, 0)+IF(EE44=0, 'Intro &amp; Setup'!$H$27, 0))</f>
        <v/>
      </c>
      <c r="EV44" s="9" t="str">
        <f>IF(DP44="", "", IF(EF44=EF$3, 'Intro &amp; Setup'!$H$26, 0)+IF(EF44=0, 'Intro &amp; Setup'!$H$27, 0))</f>
        <v/>
      </c>
      <c r="EW44" s="9" t="str">
        <f>IF(DQ44="", "", IF(EG44=EG$3, 'Intro &amp; Setup'!$H$26, 0)+IF(EG44=0, 'Intro &amp; Setup'!$H$27, 0))</f>
        <v/>
      </c>
      <c r="EX44" s="9" t="str">
        <f>IF(DR44="", "", IF(EH44=EH$3, 'Intro &amp; Setup'!$H$26, 0)+IF(EH44=0, 'Intro &amp; Setup'!$H$27, 0))</f>
        <v/>
      </c>
      <c r="EY44" s="9" t="str">
        <f>IF(DS44="", "", IF(EI44=EI$3, 'Intro &amp; Setup'!$H$26, 0)+IF(EI44=0, 'Intro &amp; Setup'!$H$27, 0))</f>
        <v/>
      </c>
      <c r="EZ44" s="9" t="str">
        <f>IF(DT44="", "", IF(EJ44=EJ$3, 'Intro &amp; Setup'!$H$26, 0)+IF(EJ44=0, 'Intro &amp; Setup'!$H$27, 0))</f>
        <v/>
      </c>
      <c r="FA44" s="9" t="str">
        <f>IF(DU44="", "", IF(EK44=EK$3, 'Intro &amp; Setup'!$H$26, 0)+IF(EK44=0, 'Intro &amp; Setup'!$H$27, 0))</f>
        <v/>
      </c>
      <c r="FB44" s="9" t="str">
        <f>IF(DV44="", "", IF(EL44=EL$3, 'Intro &amp; Setup'!$H$26, 0)+IF(EL44=0, 'Intro &amp; Setup'!$H$27, 0))</f>
        <v/>
      </c>
      <c r="FC44" s="9" t="str">
        <f>IF(DW44="", "", IF(EM44=EM$3, 'Intro &amp; Setup'!$H$26, 0)+IF(EM44=0, 'Intro &amp; Setup'!$H$27, 0))</f>
        <v/>
      </c>
      <c r="FD44" s="67" t="str">
        <f>IF(DX44="", "", IF(EN44=EN$3, 'Intro &amp; Setup'!$H$26, 0)+IF(EN44=0, 'Intro &amp; Setup'!$H$27, 0))</f>
        <v/>
      </c>
      <c r="FF44" s="66" t="str">
        <f>IF(CT44="", "", IF(AND(CT44=$CR$5, CT44=CT$5), 'Intro &amp; Setup'!$H$29+'Intro &amp; Setup'!$H$30, IF(CT44=CT$5, 'Intro &amp; Setup'!$H$29, "")))</f>
        <v/>
      </c>
      <c r="FG44" s="9" t="str">
        <f>IF(CU44="", "", IF(AND(CU44=$CR$5, CU44=CU$5), 'Intro &amp; Setup'!$H$29+'Intro &amp; Setup'!$H$30, IF(CU44=CU$5, 'Intro &amp; Setup'!$H$29, "")))</f>
        <v/>
      </c>
      <c r="FH44" s="9" t="str">
        <f>IF(CV44="", "", IF(AND(CV44=$CR$5, CV44=CV$5), 'Intro &amp; Setup'!$H$29+'Intro &amp; Setup'!$H$30, IF(CV44=CV$5, 'Intro &amp; Setup'!$H$29, "")))</f>
        <v/>
      </c>
      <c r="FI44" s="9" t="str">
        <f>IF(CW44="", "", IF(AND(CW44=$CR$5, CW44=CW$5), 'Intro &amp; Setup'!$H$29+'Intro &amp; Setup'!$H$30, IF(CW44=CW$5, 'Intro &amp; Setup'!$H$29, "")))</f>
        <v/>
      </c>
      <c r="FJ44" s="9" t="str">
        <f>IF(CX44="", "", IF(AND(CX44=$CR$5, CX44=CX$5), 'Intro &amp; Setup'!$H$29+'Intro &amp; Setup'!$H$30, IF(CX44=CX$5, 'Intro &amp; Setup'!$H$29, "")))</f>
        <v/>
      </c>
      <c r="FK44" s="9" t="str">
        <f>IF(CY44="", "", IF(AND(CY44=$CR$5, CY44=CY$5), 'Intro &amp; Setup'!$H$29+'Intro &amp; Setup'!$H$30, IF(CY44=CY$5, 'Intro &amp; Setup'!$H$29, "")))</f>
        <v/>
      </c>
      <c r="FL44" s="9" t="str">
        <f>IF(CZ44="", "", IF(AND(CZ44=$CR$5, CZ44=CZ$5), 'Intro &amp; Setup'!$H$29+'Intro &amp; Setup'!$H$30, IF(CZ44=CZ$5, 'Intro &amp; Setup'!$H$29, "")))</f>
        <v/>
      </c>
      <c r="FM44" s="9" t="str">
        <f>IF(DA44="", "", IF(AND(DA44=$CR$5, DA44=DA$5), 'Intro &amp; Setup'!$H$29+'Intro &amp; Setup'!$H$30, IF(DA44=DA$5, 'Intro &amp; Setup'!$H$29, "")))</f>
        <v/>
      </c>
      <c r="FN44" s="9" t="str">
        <f>IF(DB44="", "", IF(AND(DB44=$CR$5, DB44=DB$5), 'Intro &amp; Setup'!$H$29+'Intro &amp; Setup'!$H$30, IF(DB44=DB$5, 'Intro &amp; Setup'!$H$29, "")))</f>
        <v/>
      </c>
      <c r="FO44" s="9" t="str">
        <f>IF(DC44="", "", IF(AND(DC44=$CR$5, DC44=DC$5), 'Intro &amp; Setup'!$H$29+'Intro &amp; Setup'!$H$30, IF(DC44=DC$5, 'Intro &amp; Setup'!$H$29, "")))</f>
        <v/>
      </c>
      <c r="FP44" s="9" t="str">
        <f>IF(DD44="", "", IF(AND(DD44=$CR$5, DD44=DD$5), 'Intro &amp; Setup'!$H$29+'Intro &amp; Setup'!$H$30, IF(DD44=DD$5, 'Intro &amp; Setup'!$H$29, "")))</f>
        <v/>
      </c>
      <c r="FQ44" s="9" t="str">
        <f>IF(DE44="", "", IF(AND(DE44=$CR$5, DE44=DE$5), 'Intro &amp; Setup'!$H$29+'Intro &amp; Setup'!$H$30, IF(DE44=DE$5, 'Intro &amp; Setup'!$H$29, "")))</f>
        <v/>
      </c>
      <c r="FR44" s="9" t="str">
        <f>IF(DF44="", "", IF(AND(DF44=$CR$5, DF44=DF$5), 'Intro &amp; Setup'!$H$29+'Intro &amp; Setup'!$H$30, IF(DF44=DF$5, 'Intro &amp; Setup'!$H$29, "")))</f>
        <v/>
      </c>
      <c r="FS44" s="9" t="str">
        <f>IF(DG44="", "", IF(AND(DG44=$CR$5, DG44=DG$5), 'Intro &amp; Setup'!$H$29+'Intro &amp; Setup'!$H$30, IF(DG44=DG$5, 'Intro &amp; Setup'!$H$29, "")))</f>
        <v/>
      </c>
      <c r="FT44" s="67" t="str">
        <f>IF(DH44="", "", IF(AND(DH44=$CR$5, DH44=DH$5), 'Intro &amp; Setup'!$H$29+'Intro &amp; Setup'!$H$30, IF(DH44=DH$5, 'Intro &amp; Setup'!$H$29, "")))</f>
        <v/>
      </c>
      <c r="FV44" s="68" t="str">
        <f t="shared" si="67"/>
        <v/>
      </c>
      <c r="FW44" s="1" t="str">
        <f t="shared" si="68"/>
        <v/>
      </c>
      <c r="FX44" s="1" t="str">
        <f t="shared" si="69"/>
        <v/>
      </c>
      <c r="FY44" s="1" t="str">
        <f t="shared" si="70"/>
        <v/>
      </c>
      <c r="FZ44" s="69" t="str">
        <f t="shared" si="71"/>
        <v/>
      </c>
      <c r="GB44" s="68" t="str">
        <f>IF(COUNTIF($DJ44:$DL44, "")&gt;0, "", IF($B44="", "", IF(FV44=FV$3, 'Intro &amp; Setup'!$H$32, 0)))</f>
        <v/>
      </c>
      <c r="GC44" s="1" t="str">
        <f>IF(COUNTIF($DM44:$DO44, "")&gt;0, "", IF($B44="", "", IF(FW44=FW$3, 'Intro &amp; Setup'!$H$32, 0)))</f>
        <v/>
      </c>
      <c r="GD44" s="1" t="str">
        <f>IF(COUNTIF($DP44:$DR44, "")&gt;0, "", IF($B44="", "", IF(FX44=FX$3, 'Intro &amp; Setup'!$H$32, 0)))</f>
        <v/>
      </c>
      <c r="GE44" s="1" t="str">
        <f>IF(COUNTIF($DS44:$DU44, "")&gt;0, "", IF($B44="", "", IF(FY44=FY$3, 'Intro &amp; Setup'!$H$32, 0)))</f>
        <v/>
      </c>
      <c r="GF44" s="69" t="str">
        <f>IF(COUNTIF($DV44:$DX44, "")&gt;0, "", IF($B44="", "", IF(FZ44=FZ$3, 'Intro &amp; Setup'!$H$32, 0)))</f>
        <v/>
      </c>
      <c r="GH44" s="66" t="str">
        <f t="shared" si="72"/>
        <v/>
      </c>
      <c r="GI44" s="9" t="str">
        <f t="shared" si="73"/>
        <v/>
      </c>
      <c r="GJ44" s="9" t="str">
        <f t="shared" si="74"/>
        <v/>
      </c>
      <c r="GK44" s="67" t="str">
        <f t="shared" si="104"/>
        <v/>
      </c>
      <c r="GM44" s="6" t="str">
        <f t="shared" si="105"/>
        <v/>
      </c>
      <c r="GO44" s="6" t="str">
        <f>IF($GM44="", "", COUNTIF($GM$8:$GM$65, "&lt;"&amp;$GM44)+1+COUNTIF($GM$8:$GM44, $GM44)-1)</f>
        <v/>
      </c>
      <c r="GQ44" s="6" t="str">
        <f t="shared" si="76"/>
        <v/>
      </c>
      <c r="GR44" s="6" t="str">
        <f>IF(GQ44="", "", COUNTIF(GQ$8:GQ$65, "&lt;"&amp;GQ44)+1+COUNTIF(GQ$8:GQ44, GQ44)-1)</f>
        <v/>
      </c>
      <c r="GS44" s="6"/>
      <c r="GU44" s="6" t="str">
        <f t="shared" si="77"/>
        <v/>
      </c>
      <c r="GV44" s="6" t="str">
        <f>IF(GU44="", "", COUNTIF(GU$8:GU$65, "&lt;"&amp;GU44)+1+COUNTIF(GU$8:GU44, GU44)-1)</f>
        <v/>
      </c>
      <c r="GY44" s="6" t="str">
        <f t="shared" si="78"/>
        <v/>
      </c>
      <c r="GZ44" s="6" t="str">
        <f>IF(GY44="", "", COUNTIF(GY$8:GY$65, "&lt;"&amp;GY44)+1+COUNTIF(GY$8:GY44, GY44)-1)</f>
        <v/>
      </c>
      <c r="HA44" s="6"/>
      <c r="HC44" s="6" t="str">
        <f t="shared" si="79"/>
        <v/>
      </c>
      <c r="HD44" s="6" t="str">
        <f>IF(HC44="", "", COUNTIF(HC$8:HC$65, "&lt;"&amp;HC44)+1+COUNTIF(HC$8:HC44, HC44)-1)</f>
        <v/>
      </c>
      <c r="HG44" s="6" t="str">
        <f t="shared" si="80"/>
        <v/>
      </c>
      <c r="HH44" s="6" t="str">
        <f>IF(HG44="", "", COUNTIF(HG$8:HG$65, "&lt;"&amp;HG44)+1+COUNTIF(HG$8:HG44, HG44)-1)</f>
        <v/>
      </c>
      <c r="HI44" s="6"/>
      <c r="HK44" s="6" t="str">
        <f t="shared" si="81"/>
        <v/>
      </c>
      <c r="HL44" s="6" t="str">
        <f>IF(HK44="", "", COUNTIF(HK$8:HK$65, "&lt;"&amp;HK44)+1+COUNTIF(HK$8:HK44, HK44)-1)</f>
        <v/>
      </c>
      <c r="HO44" s="6" t="str">
        <f t="shared" si="82"/>
        <v/>
      </c>
      <c r="HP44" s="6" t="str">
        <f>IF(HO44="", "", COUNTIF(HO$8:HO$65, "&lt;"&amp;HO44)+1+COUNTIF(HO$8:HO44, HO44)-1)</f>
        <v/>
      </c>
      <c r="HQ44" s="6"/>
      <c r="HS44" s="6" t="str">
        <f t="shared" si="83"/>
        <v/>
      </c>
      <c r="HT44" s="6" t="str">
        <f>IF(HS44="", "", COUNTIF(HS$8:HS$65, "&lt;"&amp;HS44)+1+COUNTIF(HS$8:HS44, HS44)-1)</f>
        <v/>
      </c>
      <c r="HW44" s="6" t="str">
        <f t="shared" si="84"/>
        <v/>
      </c>
      <c r="HX44" s="6" t="str">
        <f>IF(HW44="", "", COUNTIF(HW$8:HW$65, "&lt;"&amp;HW44)+1+COUNTIF(HW$8:HW44, HW44)-1)</f>
        <v/>
      </c>
      <c r="HY44" s="6"/>
      <c r="IA44" s="6" t="str">
        <f t="shared" si="85"/>
        <v/>
      </c>
      <c r="IB44" s="6" t="str">
        <f>IF(IA44="", "", COUNTIF(IA$8:IA$65, "&lt;"&amp;IA44)+1+COUNTIF(IA$8:IA44, IA44)-1)</f>
        <v/>
      </c>
    </row>
    <row r="45" spans="1:236" x14ac:dyDescent="0.25">
      <c r="A45" s="2"/>
      <c r="B45" s="19" t="str">
        <f>IF('Intro &amp; Setup'!$BV39="", "", 'Intro &amp; Setup'!$BV39)</f>
        <v/>
      </c>
      <c r="C45" s="2"/>
      <c r="D45" s="35" t="str">
        <f>IF($B45="", "", IFERROR(INDEX('Fixtures, Predictions &amp; Results'!$L$7:$GC$21, MATCH(D$70, 'Fixtures, Predictions &amp; Results'!$B$7:$B$21, 0), MATCH(CONCATENATE($B45, " - ", D$72), 'Fixtures, Predictions &amp; Results'!$L$35:$GC$35, 0)), ""))</f>
        <v/>
      </c>
      <c r="E45" s="36" t="str">
        <f>IF($B45="", "", IFERROR(INDEX('Fixtures, Predictions &amp; Results'!$L$7:$GC$21, MATCH(E$70, 'Fixtures, Predictions &amp; Results'!$B$7:$B$21, 0), MATCH(CONCATENATE($B45, " - ", E$72), 'Fixtures, Predictions &amp; Results'!$L$35:$GC$35, 0)), ""))</f>
        <v/>
      </c>
      <c r="F45" s="2"/>
      <c r="G45" s="35" t="str">
        <f>IF($B45="", "", IFERROR(INDEX('Fixtures, Predictions &amp; Results'!$L$7:$GC$21, MATCH(G$70, 'Fixtures, Predictions &amp; Results'!$B$7:$B$21, 0), MATCH(CONCATENATE($B45, " - ", G$72), 'Fixtures, Predictions &amp; Results'!$L$35:$GC$35, 0)), ""))</f>
        <v/>
      </c>
      <c r="H45" s="36" t="str">
        <f>IF($B45="", "", IFERROR(INDEX('Fixtures, Predictions &amp; Results'!$L$7:$GC$21, MATCH(H$70, 'Fixtures, Predictions &amp; Results'!$B$7:$B$21, 0), MATCH(CONCATENATE($B45, " - ", H$72), 'Fixtures, Predictions &amp; Results'!$L$35:$GC$35, 0)), ""))</f>
        <v/>
      </c>
      <c r="I45" s="2"/>
      <c r="J45" s="35" t="str">
        <f>IF($B45="", "", IFERROR(INDEX('Fixtures, Predictions &amp; Results'!$L$7:$GC$21, MATCH(J$70, 'Fixtures, Predictions &amp; Results'!$B$7:$B$21, 0), MATCH(CONCATENATE($B45, " - ", J$72), 'Fixtures, Predictions &amp; Results'!$L$35:$GC$35, 0)), ""))</f>
        <v/>
      </c>
      <c r="K45" s="36" t="str">
        <f>IF($B45="", "", IFERROR(INDEX('Fixtures, Predictions &amp; Results'!$L$7:$GC$21, MATCH(K$70, 'Fixtures, Predictions &amp; Results'!$B$7:$B$21, 0), MATCH(CONCATENATE($B45, " - ", K$72), 'Fixtures, Predictions &amp; Results'!$L$35:$GC$35, 0)), ""))</f>
        <v/>
      </c>
      <c r="L45" s="2"/>
      <c r="M45" s="35" t="str">
        <f>IF($B45="", "", IFERROR(INDEX('Fixtures, Predictions &amp; Results'!$L$7:$GC$21, MATCH(M$70, 'Fixtures, Predictions &amp; Results'!$B$7:$B$21, 0), MATCH(CONCATENATE($B45, " - ", M$72), 'Fixtures, Predictions &amp; Results'!$L$35:$GC$35, 0)), ""))</f>
        <v/>
      </c>
      <c r="N45" s="36" t="str">
        <f>IF($B45="", "", IFERROR(INDEX('Fixtures, Predictions &amp; Results'!$L$7:$GC$21, MATCH(N$70, 'Fixtures, Predictions &amp; Results'!$B$7:$B$21, 0), MATCH(CONCATENATE($B45, " - ", N$72), 'Fixtures, Predictions &amp; Results'!$L$35:$GC$35, 0)), ""))</f>
        <v/>
      </c>
      <c r="O45" s="2"/>
      <c r="P45" s="35" t="str">
        <f>IF($B45="", "", IFERROR(INDEX('Fixtures, Predictions &amp; Results'!$L$7:$GC$21, MATCH(P$70, 'Fixtures, Predictions &amp; Results'!$B$7:$B$21, 0), MATCH(CONCATENATE($B45, " - ", P$72), 'Fixtures, Predictions &amp; Results'!$L$35:$GC$35, 0)), ""))</f>
        <v/>
      </c>
      <c r="Q45" s="36" t="str">
        <f>IF($B45="", "", IFERROR(INDEX('Fixtures, Predictions &amp; Results'!$L$7:$GC$21, MATCH(Q$70, 'Fixtures, Predictions &amp; Results'!$B$7:$B$21, 0), MATCH(CONCATENATE($B45, " - ", Q$72), 'Fixtures, Predictions &amp; Results'!$L$35:$GC$35, 0)), ""))</f>
        <v/>
      </c>
      <c r="R45" s="2"/>
      <c r="S45" s="35" t="str">
        <f>IF($B45="", "", IFERROR(INDEX('Fixtures, Predictions &amp; Results'!$L$7:$GC$21, MATCH(S$70, 'Fixtures, Predictions &amp; Results'!$B$7:$B$21, 0), MATCH(CONCATENATE($B45, " - ", S$72), 'Fixtures, Predictions &amp; Results'!$L$35:$GC$35, 0)), ""))</f>
        <v/>
      </c>
      <c r="T45" s="36" t="str">
        <f>IF($B45="", "", IFERROR(INDEX('Fixtures, Predictions &amp; Results'!$L$7:$GC$21, MATCH(T$70, 'Fixtures, Predictions &amp; Results'!$B$7:$B$21, 0), MATCH(CONCATENATE($B45, " - ", T$72), 'Fixtures, Predictions &amp; Results'!$L$35:$GC$35, 0)), ""))</f>
        <v/>
      </c>
      <c r="U45" s="2"/>
      <c r="V45" s="35" t="str">
        <f>IF($B45="", "", IFERROR(INDEX('Fixtures, Predictions &amp; Results'!$L$7:$GC$21, MATCH(V$70, 'Fixtures, Predictions &amp; Results'!$B$7:$B$21, 0), MATCH(CONCATENATE($B45, " - ", V$72), 'Fixtures, Predictions &amp; Results'!$L$35:$GC$35, 0)), ""))</f>
        <v/>
      </c>
      <c r="W45" s="36" t="str">
        <f>IF($B45="", "", IFERROR(INDEX('Fixtures, Predictions &amp; Results'!$L$7:$GC$21, MATCH(W$70, 'Fixtures, Predictions &amp; Results'!$B$7:$B$21, 0), MATCH(CONCATENATE($B45, " - ", W$72), 'Fixtures, Predictions &amp; Results'!$L$35:$GC$35, 0)), ""))</f>
        <v/>
      </c>
      <c r="X45" s="2"/>
      <c r="Y45" s="35" t="str">
        <f>IF($B45="", "", IFERROR(INDEX('Fixtures, Predictions &amp; Results'!$L$7:$GC$21, MATCH(Y$70, 'Fixtures, Predictions &amp; Results'!$B$7:$B$21, 0), MATCH(CONCATENATE($B45, " - ", Y$72), 'Fixtures, Predictions &amp; Results'!$L$35:$GC$35, 0)), ""))</f>
        <v/>
      </c>
      <c r="Z45" s="36" t="str">
        <f>IF($B45="", "", IFERROR(INDEX('Fixtures, Predictions &amp; Results'!$L$7:$GC$21, MATCH(Z$70, 'Fixtures, Predictions &amp; Results'!$B$7:$B$21, 0), MATCH(CONCATENATE($B45, " - ", Z$72), 'Fixtures, Predictions &amp; Results'!$L$35:$GC$35, 0)), ""))</f>
        <v/>
      </c>
      <c r="AA45" s="2"/>
      <c r="AB45" s="35" t="str">
        <f>IF($B45="", "", IFERROR(INDEX('Fixtures, Predictions &amp; Results'!$L$7:$GC$21, MATCH(AB$70, 'Fixtures, Predictions &amp; Results'!$B$7:$B$21, 0), MATCH(CONCATENATE($B45, " - ", AB$72), 'Fixtures, Predictions &amp; Results'!$L$35:$GC$35, 0)), ""))</f>
        <v/>
      </c>
      <c r="AC45" s="36" t="str">
        <f>IF($B45="", "", IFERROR(INDEX('Fixtures, Predictions &amp; Results'!$L$7:$GC$21, MATCH(AC$70, 'Fixtures, Predictions &amp; Results'!$B$7:$B$21, 0), MATCH(CONCATENATE($B45, " - ", AC$72), 'Fixtures, Predictions &amp; Results'!$L$35:$GC$35, 0)), ""))</f>
        <v/>
      </c>
      <c r="AD45" s="2"/>
      <c r="AE45" s="35" t="str">
        <f>IF($B45="", "", IFERROR(INDEX('Fixtures, Predictions &amp; Results'!$L$7:$GC$21, MATCH(AE$70, 'Fixtures, Predictions &amp; Results'!$B$7:$B$21, 0), MATCH(CONCATENATE($B45, " - ", AE$72), 'Fixtures, Predictions &amp; Results'!$L$35:$GC$35, 0)), ""))</f>
        <v/>
      </c>
      <c r="AF45" s="36" t="str">
        <f>IF($B45="", "", IFERROR(INDEX('Fixtures, Predictions &amp; Results'!$L$7:$GC$21, MATCH(AF$70, 'Fixtures, Predictions &amp; Results'!$B$7:$B$21, 0), MATCH(CONCATENATE($B45, " - ", AF$72), 'Fixtures, Predictions &amp; Results'!$L$35:$GC$35, 0)), ""))</f>
        <v/>
      </c>
      <c r="AG45" s="2"/>
      <c r="AH45" s="35" t="str">
        <f>IF($B45="", "", IFERROR(INDEX('Fixtures, Predictions &amp; Results'!$L$7:$GC$21, MATCH(AH$70, 'Fixtures, Predictions &amp; Results'!$B$7:$B$21, 0), MATCH(CONCATENATE($B45, " - ", AH$72), 'Fixtures, Predictions &amp; Results'!$L$35:$GC$35, 0)), ""))</f>
        <v/>
      </c>
      <c r="AI45" s="36" t="str">
        <f>IF($B45="", "", IFERROR(INDEX('Fixtures, Predictions &amp; Results'!$L$7:$GC$21, MATCH(AI$70, 'Fixtures, Predictions &amp; Results'!$B$7:$B$21, 0), MATCH(CONCATENATE($B45, " - ", AI$72), 'Fixtures, Predictions &amp; Results'!$L$35:$GC$35, 0)), ""))</f>
        <v/>
      </c>
      <c r="AJ45" s="2"/>
      <c r="AK45" s="35" t="str">
        <f>IF($B45="", "", IFERROR(INDEX('Fixtures, Predictions &amp; Results'!$L$7:$GC$21, MATCH(AK$70, 'Fixtures, Predictions &amp; Results'!$B$7:$B$21, 0), MATCH(CONCATENATE($B45, " - ", AK$72), 'Fixtures, Predictions &amp; Results'!$L$35:$GC$35, 0)), ""))</f>
        <v/>
      </c>
      <c r="AL45" s="36" t="str">
        <f>IF($B45="", "", IFERROR(INDEX('Fixtures, Predictions &amp; Results'!$L$7:$GC$21, MATCH(AL$70, 'Fixtures, Predictions &amp; Results'!$B$7:$B$21, 0), MATCH(CONCATENATE($B45, " - ", AL$72), 'Fixtures, Predictions &amp; Results'!$L$35:$GC$35, 0)), ""))</f>
        <v/>
      </c>
      <c r="AM45" s="2"/>
      <c r="AN45" s="35" t="str">
        <f>IF($B45="", "", IFERROR(INDEX('Fixtures, Predictions &amp; Results'!$L$7:$GC$21, MATCH(AN$70, 'Fixtures, Predictions &amp; Results'!$B$7:$B$21, 0), MATCH(CONCATENATE($B45, " - ", AN$72), 'Fixtures, Predictions &amp; Results'!$L$35:$GC$35, 0)), ""))</f>
        <v/>
      </c>
      <c r="AO45" s="36" t="str">
        <f>IF($B45="", "", IFERROR(INDEX('Fixtures, Predictions &amp; Results'!$L$7:$GC$21, MATCH(AO$70, 'Fixtures, Predictions &amp; Results'!$B$7:$B$21, 0), MATCH(CONCATENATE($B45, " - ", AO$72), 'Fixtures, Predictions &amp; Results'!$L$35:$GC$35, 0)), ""))</f>
        <v/>
      </c>
      <c r="AP45" s="2"/>
      <c r="AQ45" s="35" t="str">
        <f>IF($B45="", "", IFERROR(INDEX('Fixtures, Predictions &amp; Results'!$L$7:$GC$21, MATCH(AQ$70, 'Fixtures, Predictions &amp; Results'!$B$7:$B$21, 0), MATCH(CONCATENATE($B45, " - ", AQ$72), 'Fixtures, Predictions &amp; Results'!$L$35:$GC$35, 0)), ""))</f>
        <v/>
      </c>
      <c r="AR45" s="36" t="str">
        <f>IF($B45="", "", IFERROR(INDEX('Fixtures, Predictions &amp; Results'!$L$7:$GC$21, MATCH(AR$70, 'Fixtures, Predictions &amp; Results'!$B$7:$B$21, 0), MATCH(CONCATENATE($B45, " - ", AR$72), 'Fixtures, Predictions &amp; Results'!$L$35:$GC$35, 0)), ""))</f>
        <v/>
      </c>
      <c r="AS45" s="2"/>
      <c r="AT45" s="35" t="str">
        <f>IF($B45="", "", IFERROR(INDEX('Fixtures, Predictions &amp; Results'!$L$7:$GC$21, MATCH(AT$70, 'Fixtures, Predictions &amp; Results'!$B$7:$B$21, 0), MATCH(CONCATENATE($B45, " - ", AT$72), 'Fixtures, Predictions &amp; Results'!$L$35:$GC$35, 0)), ""))</f>
        <v/>
      </c>
      <c r="AU45" s="36" t="str">
        <f>IF($B45="", "", IFERROR(INDEX('Fixtures, Predictions &amp; Results'!$L$7:$GC$21, MATCH(AU$70, 'Fixtures, Predictions &amp; Results'!$B$7:$B$21, 0), MATCH(CONCATENATE($B45, " - ", AU$72), 'Fixtures, Predictions &amp; Results'!$L$35:$GC$35, 0)), ""))</f>
        <v/>
      </c>
      <c r="AV45" s="2"/>
      <c r="BA45" s="66" t="str">
        <f t="shared" si="36"/>
        <v/>
      </c>
      <c r="BB45" s="67" t="str">
        <f t="shared" si="37"/>
        <v/>
      </c>
      <c r="BD45" s="66" t="str">
        <f t="shared" si="38"/>
        <v/>
      </c>
      <c r="BE45" s="67" t="str">
        <f t="shared" si="39"/>
        <v/>
      </c>
      <c r="BG45" s="66" t="str">
        <f t="shared" si="40"/>
        <v/>
      </c>
      <c r="BH45" s="67" t="str">
        <f t="shared" si="41"/>
        <v/>
      </c>
      <c r="BJ45" s="66" t="str">
        <f t="shared" si="42"/>
        <v/>
      </c>
      <c r="BK45" s="67" t="str">
        <f t="shared" si="43"/>
        <v/>
      </c>
      <c r="BM45" s="66" t="str">
        <f t="shared" si="44"/>
        <v/>
      </c>
      <c r="BN45" s="67" t="str">
        <f t="shared" si="45"/>
        <v/>
      </c>
      <c r="BP45" s="66" t="str">
        <f t="shared" si="46"/>
        <v/>
      </c>
      <c r="BQ45" s="67" t="str">
        <f t="shared" si="47"/>
        <v/>
      </c>
      <c r="BS45" s="66" t="str">
        <f t="shared" si="48"/>
        <v/>
      </c>
      <c r="BT45" s="67" t="str">
        <f t="shared" si="49"/>
        <v/>
      </c>
      <c r="BV45" s="66" t="str">
        <f t="shared" si="50"/>
        <v/>
      </c>
      <c r="BW45" s="67" t="str">
        <f t="shared" si="51"/>
        <v/>
      </c>
      <c r="BY45" s="66" t="str">
        <f t="shared" si="52"/>
        <v/>
      </c>
      <c r="BZ45" s="67" t="str">
        <f t="shared" si="53"/>
        <v/>
      </c>
      <c r="CB45" s="66" t="str">
        <f t="shared" si="54"/>
        <v/>
      </c>
      <c r="CC45" s="67" t="str">
        <f t="shared" si="55"/>
        <v/>
      </c>
      <c r="CE45" s="66" t="str">
        <f t="shared" si="56"/>
        <v/>
      </c>
      <c r="CF45" s="67" t="str">
        <f t="shared" si="57"/>
        <v/>
      </c>
      <c r="CH45" s="66" t="str">
        <f t="shared" si="58"/>
        <v/>
      </c>
      <c r="CI45" s="67" t="str">
        <f t="shared" si="59"/>
        <v/>
      </c>
      <c r="CK45" s="66" t="str">
        <f t="shared" si="60"/>
        <v/>
      </c>
      <c r="CL45" s="67" t="str">
        <f t="shared" si="61"/>
        <v/>
      </c>
      <c r="CN45" s="66" t="str">
        <f t="shared" si="62"/>
        <v/>
      </c>
      <c r="CO45" s="67" t="str">
        <f t="shared" si="63"/>
        <v/>
      </c>
      <c r="CQ45" s="66" t="str">
        <f t="shared" si="64"/>
        <v/>
      </c>
      <c r="CR45" s="67" t="str">
        <f t="shared" si="65"/>
        <v/>
      </c>
      <c r="CT45" s="66" t="str">
        <f t="shared" si="103"/>
        <v/>
      </c>
      <c r="CU45" s="9" t="str">
        <f t="shared" si="103"/>
        <v/>
      </c>
      <c r="CV45" s="9" t="str">
        <f t="shared" si="103"/>
        <v/>
      </c>
      <c r="CW45" s="9" t="str">
        <f t="shared" si="103"/>
        <v/>
      </c>
      <c r="CX45" s="9" t="str">
        <f t="shared" si="103"/>
        <v/>
      </c>
      <c r="CY45" s="9" t="str">
        <f t="shared" si="103"/>
        <v/>
      </c>
      <c r="CZ45" s="9" t="str">
        <f t="shared" si="103"/>
        <v/>
      </c>
      <c r="DA45" s="9" t="str">
        <f t="shared" si="103"/>
        <v/>
      </c>
      <c r="DB45" s="9" t="str">
        <f t="shared" si="103"/>
        <v/>
      </c>
      <c r="DC45" s="9" t="str">
        <f t="shared" si="103"/>
        <v/>
      </c>
      <c r="DD45" s="9" t="str">
        <f t="shared" si="103"/>
        <v/>
      </c>
      <c r="DE45" s="9" t="str">
        <f t="shared" si="103"/>
        <v/>
      </c>
      <c r="DF45" s="9" t="str">
        <f t="shared" si="103"/>
        <v/>
      </c>
      <c r="DG45" s="9" t="str">
        <f t="shared" si="103"/>
        <v/>
      </c>
      <c r="DH45" s="67" t="str">
        <f t="shared" si="103"/>
        <v/>
      </c>
      <c r="DJ45" s="66" t="str">
        <f t="shared" si="86"/>
        <v/>
      </c>
      <c r="DK45" s="9" t="str">
        <f t="shared" si="88"/>
        <v/>
      </c>
      <c r="DL45" s="9" t="str">
        <f t="shared" si="89"/>
        <v/>
      </c>
      <c r="DM45" s="9" t="str">
        <f t="shared" si="90"/>
        <v/>
      </c>
      <c r="DN45" s="9" t="str">
        <f t="shared" si="91"/>
        <v/>
      </c>
      <c r="DO45" s="9" t="str">
        <f t="shared" si="92"/>
        <v/>
      </c>
      <c r="DP45" s="9" t="str">
        <f t="shared" si="93"/>
        <v/>
      </c>
      <c r="DQ45" s="9" t="str">
        <f t="shared" si="94"/>
        <v/>
      </c>
      <c r="DR45" s="9" t="str">
        <f t="shared" si="95"/>
        <v/>
      </c>
      <c r="DS45" s="9" t="str">
        <f t="shared" si="96"/>
        <v/>
      </c>
      <c r="DT45" s="9" t="str">
        <f t="shared" si="97"/>
        <v/>
      </c>
      <c r="DU45" s="9" t="str">
        <f t="shared" si="98"/>
        <v/>
      </c>
      <c r="DV45" s="9" t="str">
        <f t="shared" si="99"/>
        <v/>
      </c>
      <c r="DW45" s="9" t="str">
        <f t="shared" si="100"/>
        <v/>
      </c>
      <c r="DX45" s="67" t="str">
        <f t="shared" si="101"/>
        <v/>
      </c>
      <c r="DZ45" s="66" t="str">
        <f t="shared" si="66"/>
        <v/>
      </c>
      <c r="EA45" s="9" t="str">
        <f t="shared" si="21"/>
        <v/>
      </c>
      <c r="EB45" s="9" t="str">
        <f t="shared" si="22"/>
        <v/>
      </c>
      <c r="EC45" s="9" t="str">
        <f t="shared" si="23"/>
        <v/>
      </c>
      <c r="ED45" s="9" t="str">
        <f t="shared" si="24"/>
        <v/>
      </c>
      <c r="EE45" s="9" t="str">
        <f t="shared" si="25"/>
        <v/>
      </c>
      <c r="EF45" s="9" t="str">
        <f t="shared" si="26"/>
        <v/>
      </c>
      <c r="EG45" s="9" t="str">
        <f t="shared" si="27"/>
        <v/>
      </c>
      <c r="EH45" s="9" t="str">
        <f t="shared" si="28"/>
        <v/>
      </c>
      <c r="EI45" s="9" t="str">
        <f t="shared" si="29"/>
        <v/>
      </c>
      <c r="EJ45" s="9" t="str">
        <f t="shared" si="30"/>
        <v/>
      </c>
      <c r="EK45" s="9" t="str">
        <f t="shared" si="31"/>
        <v/>
      </c>
      <c r="EL45" s="9" t="str">
        <f t="shared" si="32"/>
        <v/>
      </c>
      <c r="EM45" s="9" t="str">
        <f t="shared" si="33"/>
        <v/>
      </c>
      <c r="EN45" s="67" t="str">
        <f t="shared" si="34"/>
        <v/>
      </c>
      <c r="EP45" s="66" t="str">
        <f>IF(DJ45="", "", IF(DZ45=DZ$3, 'Intro &amp; Setup'!$H$26, 0)+IF(DZ45=0, 'Intro &amp; Setup'!$H$27, 0))</f>
        <v/>
      </c>
      <c r="EQ45" s="9" t="str">
        <f>IF(DK45="", "", IF(EA45=EA$3, 'Intro &amp; Setup'!$H$26, 0)+IF(EA45=0, 'Intro &amp; Setup'!$H$27, 0))</f>
        <v/>
      </c>
      <c r="ER45" s="9" t="str">
        <f>IF(DL45="", "", IF(EB45=EB$3, 'Intro &amp; Setup'!$H$26, 0)+IF(EB45=0, 'Intro &amp; Setup'!$H$27, 0))</f>
        <v/>
      </c>
      <c r="ES45" s="9" t="str">
        <f>IF(DM45="", "", IF(EC45=EC$3, 'Intro &amp; Setup'!$H$26, 0)+IF(EC45=0, 'Intro &amp; Setup'!$H$27, 0))</f>
        <v/>
      </c>
      <c r="ET45" s="9" t="str">
        <f>IF(DN45="", "", IF(ED45=ED$3, 'Intro &amp; Setup'!$H$26, 0)+IF(ED45=0, 'Intro &amp; Setup'!$H$27, 0))</f>
        <v/>
      </c>
      <c r="EU45" s="9" t="str">
        <f>IF(DO45="", "", IF(EE45=EE$3, 'Intro &amp; Setup'!$H$26, 0)+IF(EE45=0, 'Intro &amp; Setup'!$H$27, 0))</f>
        <v/>
      </c>
      <c r="EV45" s="9" t="str">
        <f>IF(DP45="", "", IF(EF45=EF$3, 'Intro &amp; Setup'!$H$26, 0)+IF(EF45=0, 'Intro &amp; Setup'!$H$27, 0))</f>
        <v/>
      </c>
      <c r="EW45" s="9" t="str">
        <f>IF(DQ45="", "", IF(EG45=EG$3, 'Intro &amp; Setup'!$H$26, 0)+IF(EG45=0, 'Intro &amp; Setup'!$H$27, 0))</f>
        <v/>
      </c>
      <c r="EX45" s="9" t="str">
        <f>IF(DR45="", "", IF(EH45=EH$3, 'Intro &amp; Setup'!$H$26, 0)+IF(EH45=0, 'Intro &amp; Setup'!$H$27, 0))</f>
        <v/>
      </c>
      <c r="EY45" s="9" t="str">
        <f>IF(DS45="", "", IF(EI45=EI$3, 'Intro &amp; Setup'!$H$26, 0)+IF(EI45=0, 'Intro &amp; Setup'!$H$27, 0))</f>
        <v/>
      </c>
      <c r="EZ45" s="9" t="str">
        <f>IF(DT45="", "", IF(EJ45=EJ$3, 'Intro &amp; Setup'!$H$26, 0)+IF(EJ45=0, 'Intro &amp; Setup'!$H$27, 0))</f>
        <v/>
      </c>
      <c r="FA45" s="9" t="str">
        <f>IF(DU45="", "", IF(EK45=EK$3, 'Intro &amp; Setup'!$H$26, 0)+IF(EK45=0, 'Intro &amp; Setup'!$H$27, 0))</f>
        <v/>
      </c>
      <c r="FB45" s="9" t="str">
        <f>IF(DV45="", "", IF(EL45=EL$3, 'Intro &amp; Setup'!$H$26, 0)+IF(EL45=0, 'Intro &amp; Setup'!$H$27, 0))</f>
        <v/>
      </c>
      <c r="FC45" s="9" t="str">
        <f>IF(DW45="", "", IF(EM45=EM$3, 'Intro &amp; Setup'!$H$26, 0)+IF(EM45=0, 'Intro &amp; Setup'!$H$27, 0))</f>
        <v/>
      </c>
      <c r="FD45" s="67" t="str">
        <f>IF(DX45="", "", IF(EN45=EN$3, 'Intro &amp; Setup'!$H$26, 0)+IF(EN45=0, 'Intro &amp; Setup'!$H$27, 0))</f>
        <v/>
      </c>
      <c r="FF45" s="66" t="str">
        <f>IF(CT45="", "", IF(AND(CT45=$CR$5, CT45=CT$5), 'Intro &amp; Setup'!$H$29+'Intro &amp; Setup'!$H$30, IF(CT45=CT$5, 'Intro &amp; Setup'!$H$29, "")))</f>
        <v/>
      </c>
      <c r="FG45" s="9" t="str">
        <f>IF(CU45="", "", IF(AND(CU45=$CR$5, CU45=CU$5), 'Intro &amp; Setup'!$H$29+'Intro &amp; Setup'!$H$30, IF(CU45=CU$5, 'Intro &amp; Setup'!$H$29, "")))</f>
        <v/>
      </c>
      <c r="FH45" s="9" t="str">
        <f>IF(CV45="", "", IF(AND(CV45=$CR$5, CV45=CV$5), 'Intro &amp; Setup'!$H$29+'Intro &amp; Setup'!$H$30, IF(CV45=CV$5, 'Intro &amp; Setup'!$H$29, "")))</f>
        <v/>
      </c>
      <c r="FI45" s="9" t="str">
        <f>IF(CW45="", "", IF(AND(CW45=$CR$5, CW45=CW$5), 'Intro &amp; Setup'!$H$29+'Intro &amp; Setup'!$H$30, IF(CW45=CW$5, 'Intro &amp; Setup'!$H$29, "")))</f>
        <v/>
      </c>
      <c r="FJ45" s="9" t="str">
        <f>IF(CX45="", "", IF(AND(CX45=$CR$5, CX45=CX$5), 'Intro &amp; Setup'!$H$29+'Intro &amp; Setup'!$H$30, IF(CX45=CX$5, 'Intro &amp; Setup'!$H$29, "")))</f>
        <v/>
      </c>
      <c r="FK45" s="9" t="str">
        <f>IF(CY45="", "", IF(AND(CY45=$CR$5, CY45=CY$5), 'Intro &amp; Setup'!$H$29+'Intro &amp; Setup'!$H$30, IF(CY45=CY$5, 'Intro &amp; Setup'!$H$29, "")))</f>
        <v/>
      </c>
      <c r="FL45" s="9" t="str">
        <f>IF(CZ45="", "", IF(AND(CZ45=$CR$5, CZ45=CZ$5), 'Intro &amp; Setup'!$H$29+'Intro &amp; Setup'!$H$30, IF(CZ45=CZ$5, 'Intro &amp; Setup'!$H$29, "")))</f>
        <v/>
      </c>
      <c r="FM45" s="9" t="str">
        <f>IF(DA45="", "", IF(AND(DA45=$CR$5, DA45=DA$5), 'Intro &amp; Setup'!$H$29+'Intro &amp; Setup'!$H$30, IF(DA45=DA$5, 'Intro &amp; Setup'!$H$29, "")))</f>
        <v/>
      </c>
      <c r="FN45" s="9" t="str">
        <f>IF(DB45="", "", IF(AND(DB45=$CR$5, DB45=DB$5), 'Intro &amp; Setup'!$H$29+'Intro &amp; Setup'!$H$30, IF(DB45=DB$5, 'Intro &amp; Setup'!$H$29, "")))</f>
        <v/>
      </c>
      <c r="FO45" s="9" t="str">
        <f>IF(DC45="", "", IF(AND(DC45=$CR$5, DC45=DC$5), 'Intro &amp; Setup'!$H$29+'Intro &amp; Setup'!$H$30, IF(DC45=DC$5, 'Intro &amp; Setup'!$H$29, "")))</f>
        <v/>
      </c>
      <c r="FP45" s="9" t="str">
        <f>IF(DD45="", "", IF(AND(DD45=$CR$5, DD45=DD$5), 'Intro &amp; Setup'!$H$29+'Intro &amp; Setup'!$H$30, IF(DD45=DD$5, 'Intro &amp; Setup'!$H$29, "")))</f>
        <v/>
      </c>
      <c r="FQ45" s="9" t="str">
        <f>IF(DE45="", "", IF(AND(DE45=$CR$5, DE45=DE$5), 'Intro &amp; Setup'!$H$29+'Intro &amp; Setup'!$H$30, IF(DE45=DE$5, 'Intro &amp; Setup'!$H$29, "")))</f>
        <v/>
      </c>
      <c r="FR45" s="9" t="str">
        <f>IF(DF45="", "", IF(AND(DF45=$CR$5, DF45=DF$5), 'Intro &amp; Setup'!$H$29+'Intro &amp; Setup'!$H$30, IF(DF45=DF$5, 'Intro &amp; Setup'!$H$29, "")))</f>
        <v/>
      </c>
      <c r="FS45" s="9" t="str">
        <f>IF(DG45="", "", IF(AND(DG45=$CR$5, DG45=DG$5), 'Intro &amp; Setup'!$H$29+'Intro &amp; Setup'!$H$30, IF(DG45=DG$5, 'Intro &amp; Setup'!$H$29, "")))</f>
        <v/>
      </c>
      <c r="FT45" s="67" t="str">
        <f>IF(DH45="", "", IF(AND(DH45=$CR$5, DH45=DH$5), 'Intro &amp; Setup'!$H$29+'Intro &amp; Setup'!$H$30, IF(DH45=DH$5, 'Intro &amp; Setup'!$H$29, "")))</f>
        <v/>
      </c>
      <c r="FV45" s="68" t="str">
        <f t="shared" si="67"/>
        <v/>
      </c>
      <c r="FW45" s="1" t="str">
        <f t="shared" si="68"/>
        <v/>
      </c>
      <c r="FX45" s="1" t="str">
        <f t="shared" si="69"/>
        <v/>
      </c>
      <c r="FY45" s="1" t="str">
        <f t="shared" si="70"/>
        <v/>
      </c>
      <c r="FZ45" s="69" t="str">
        <f t="shared" si="71"/>
        <v/>
      </c>
      <c r="GB45" s="68" t="str">
        <f>IF(COUNTIF($DJ45:$DL45, "")&gt;0, "", IF($B45="", "", IF(FV45=FV$3, 'Intro &amp; Setup'!$H$32, 0)))</f>
        <v/>
      </c>
      <c r="GC45" s="1" t="str">
        <f>IF(COUNTIF($DM45:$DO45, "")&gt;0, "", IF($B45="", "", IF(FW45=FW$3, 'Intro &amp; Setup'!$H$32, 0)))</f>
        <v/>
      </c>
      <c r="GD45" s="1" t="str">
        <f>IF(COUNTIF($DP45:$DR45, "")&gt;0, "", IF($B45="", "", IF(FX45=FX$3, 'Intro &amp; Setup'!$H$32, 0)))</f>
        <v/>
      </c>
      <c r="GE45" s="1" t="str">
        <f>IF(COUNTIF($DS45:$DU45, "")&gt;0, "", IF($B45="", "", IF(FY45=FY$3, 'Intro &amp; Setup'!$H$32, 0)))</f>
        <v/>
      </c>
      <c r="GF45" s="69" t="str">
        <f>IF(COUNTIF($DV45:$DX45, "")&gt;0, "", IF($B45="", "", IF(FZ45=FZ$3, 'Intro &amp; Setup'!$H$32, 0)))</f>
        <v/>
      </c>
      <c r="GH45" s="66" t="str">
        <f t="shared" si="72"/>
        <v/>
      </c>
      <c r="GI45" s="9" t="str">
        <f t="shared" si="73"/>
        <v/>
      </c>
      <c r="GJ45" s="9" t="str">
        <f t="shared" si="74"/>
        <v/>
      </c>
      <c r="GK45" s="67" t="str">
        <f t="shared" si="104"/>
        <v/>
      </c>
      <c r="GM45" s="6" t="str">
        <f t="shared" si="105"/>
        <v/>
      </c>
      <c r="GO45" s="6" t="str">
        <f>IF($GM45="", "", COUNTIF($GM$8:$GM$65, "&lt;"&amp;$GM45)+1+COUNTIF($GM$8:$GM45, $GM45)-1)</f>
        <v/>
      </c>
      <c r="GQ45" s="6" t="str">
        <f t="shared" si="76"/>
        <v/>
      </c>
      <c r="GR45" s="6" t="str">
        <f>IF(GQ45="", "", COUNTIF(GQ$8:GQ$65, "&lt;"&amp;GQ45)+1+COUNTIF(GQ$8:GQ45, GQ45)-1)</f>
        <v/>
      </c>
      <c r="GS45" s="6"/>
      <c r="GU45" s="6" t="str">
        <f t="shared" si="77"/>
        <v/>
      </c>
      <c r="GV45" s="6" t="str">
        <f>IF(GU45="", "", COUNTIF(GU$8:GU$65, "&lt;"&amp;GU45)+1+COUNTIF(GU$8:GU45, GU45)-1)</f>
        <v/>
      </c>
      <c r="GY45" s="6" t="str">
        <f t="shared" si="78"/>
        <v/>
      </c>
      <c r="GZ45" s="6" t="str">
        <f>IF(GY45="", "", COUNTIF(GY$8:GY$65, "&lt;"&amp;GY45)+1+COUNTIF(GY$8:GY45, GY45)-1)</f>
        <v/>
      </c>
      <c r="HA45" s="6"/>
      <c r="HC45" s="6" t="str">
        <f t="shared" si="79"/>
        <v/>
      </c>
      <c r="HD45" s="6" t="str">
        <f>IF(HC45="", "", COUNTIF(HC$8:HC$65, "&lt;"&amp;HC45)+1+COUNTIF(HC$8:HC45, HC45)-1)</f>
        <v/>
      </c>
      <c r="HG45" s="6" t="str">
        <f t="shared" si="80"/>
        <v/>
      </c>
      <c r="HH45" s="6" t="str">
        <f>IF(HG45="", "", COUNTIF(HG$8:HG$65, "&lt;"&amp;HG45)+1+COUNTIF(HG$8:HG45, HG45)-1)</f>
        <v/>
      </c>
      <c r="HI45" s="6"/>
      <c r="HK45" s="6" t="str">
        <f t="shared" si="81"/>
        <v/>
      </c>
      <c r="HL45" s="6" t="str">
        <f>IF(HK45="", "", COUNTIF(HK$8:HK$65, "&lt;"&amp;HK45)+1+COUNTIF(HK$8:HK45, HK45)-1)</f>
        <v/>
      </c>
      <c r="HO45" s="6" t="str">
        <f t="shared" si="82"/>
        <v/>
      </c>
      <c r="HP45" s="6" t="str">
        <f>IF(HO45="", "", COUNTIF(HO$8:HO$65, "&lt;"&amp;HO45)+1+COUNTIF(HO$8:HO45, HO45)-1)</f>
        <v/>
      </c>
      <c r="HQ45" s="6"/>
      <c r="HS45" s="6" t="str">
        <f t="shared" si="83"/>
        <v/>
      </c>
      <c r="HT45" s="6" t="str">
        <f>IF(HS45="", "", COUNTIF(HS$8:HS$65, "&lt;"&amp;HS45)+1+COUNTIF(HS$8:HS45, HS45)-1)</f>
        <v/>
      </c>
      <c r="HW45" s="6" t="str">
        <f t="shared" si="84"/>
        <v/>
      </c>
      <c r="HX45" s="6" t="str">
        <f>IF(HW45="", "", COUNTIF(HW$8:HW$65, "&lt;"&amp;HW45)+1+COUNTIF(HW$8:HW45, HW45)-1)</f>
        <v/>
      </c>
      <c r="HY45" s="6"/>
      <c r="IA45" s="6" t="str">
        <f t="shared" si="85"/>
        <v/>
      </c>
      <c r="IB45" s="6" t="str">
        <f>IF(IA45="", "", COUNTIF(IA$8:IA$65, "&lt;"&amp;IA45)+1+COUNTIF(IA$8:IA45, IA45)-1)</f>
        <v/>
      </c>
    </row>
    <row r="46" spans="1:236" x14ac:dyDescent="0.25">
      <c r="A46" s="2"/>
      <c r="B46" s="19" t="str">
        <f>IF('Intro &amp; Setup'!$BV40="", "", 'Intro &amp; Setup'!$BV40)</f>
        <v/>
      </c>
      <c r="C46" s="2"/>
      <c r="D46" s="35" t="str">
        <f>IF($B46="", "", IFERROR(INDEX('Fixtures, Predictions &amp; Results'!$L$7:$GC$21, MATCH(D$70, 'Fixtures, Predictions &amp; Results'!$B$7:$B$21, 0), MATCH(CONCATENATE($B46, " - ", D$72), 'Fixtures, Predictions &amp; Results'!$L$35:$GC$35, 0)), ""))</f>
        <v/>
      </c>
      <c r="E46" s="36" t="str">
        <f>IF($B46="", "", IFERROR(INDEX('Fixtures, Predictions &amp; Results'!$L$7:$GC$21, MATCH(E$70, 'Fixtures, Predictions &amp; Results'!$B$7:$B$21, 0), MATCH(CONCATENATE($B46, " - ", E$72), 'Fixtures, Predictions &amp; Results'!$L$35:$GC$35, 0)), ""))</f>
        <v/>
      </c>
      <c r="F46" s="2"/>
      <c r="G46" s="35" t="str">
        <f>IF($B46="", "", IFERROR(INDEX('Fixtures, Predictions &amp; Results'!$L$7:$GC$21, MATCH(G$70, 'Fixtures, Predictions &amp; Results'!$B$7:$B$21, 0), MATCH(CONCATENATE($B46, " - ", G$72), 'Fixtures, Predictions &amp; Results'!$L$35:$GC$35, 0)), ""))</f>
        <v/>
      </c>
      <c r="H46" s="36" t="str">
        <f>IF($B46="", "", IFERROR(INDEX('Fixtures, Predictions &amp; Results'!$L$7:$GC$21, MATCH(H$70, 'Fixtures, Predictions &amp; Results'!$B$7:$B$21, 0), MATCH(CONCATENATE($B46, " - ", H$72), 'Fixtures, Predictions &amp; Results'!$L$35:$GC$35, 0)), ""))</f>
        <v/>
      </c>
      <c r="I46" s="2"/>
      <c r="J46" s="35" t="str">
        <f>IF($B46="", "", IFERROR(INDEX('Fixtures, Predictions &amp; Results'!$L$7:$GC$21, MATCH(J$70, 'Fixtures, Predictions &amp; Results'!$B$7:$B$21, 0), MATCH(CONCATENATE($B46, " - ", J$72), 'Fixtures, Predictions &amp; Results'!$L$35:$GC$35, 0)), ""))</f>
        <v/>
      </c>
      <c r="K46" s="36" t="str">
        <f>IF($B46="", "", IFERROR(INDEX('Fixtures, Predictions &amp; Results'!$L$7:$GC$21, MATCH(K$70, 'Fixtures, Predictions &amp; Results'!$B$7:$B$21, 0), MATCH(CONCATENATE($B46, " - ", K$72), 'Fixtures, Predictions &amp; Results'!$L$35:$GC$35, 0)), ""))</f>
        <v/>
      </c>
      <c r="L46" s="2"/>
      <c r="M46" s="35" t="str">
        <f>IF($B46="", "", IFERROR(INDEX('Fixtures, Predictions &amp; Results'!$L$7:$GC$21, MATCH(M$70, 'Fixtures, Predictions &amp; Results'!$B$7:$B$21, 0), MATCH(CONCATENATE($B46, " - ", M$72), 'Fixtures, Predictions &amp; Results'!$L$35:$GC$35, 0)), ""))</f>
        <v/>
      </c>
      <c r="N46" s="36" t="str">
        <f>IF($B46="", "", IFERROR(INDEX('Fixtures, Predictions &amp; Results'!$L$7:$GC$21, MATCH(N$70, 'Fixtures, Predictions &amp; Results'!$B$7:$B$21, 0), MATCH(CONCATENATE($B46, " - ", N$72), 'Fixtures, Predictions &amp; Results'!$L$35:$GC$35, 0)), ""))</f>
        <v/>
      </c>
      <c r="O46" s="2"/>
      <c r="P46" s="35" t="str">
        <f>IF($B46="", "", IFERROR(INDEX('Fixtures, Predictions &amp; Results'!$L$7:$GC$21, MATCH(P$70, 'Fixtures, Predictions &amp; Results'!$B$7:$B$21, 0), MATCH(CONCATENATE($B46, " - ", P$72), 'Fixtures, Predictions &amp; Results'!$L$35:$GC$35, 0)), ""))</f>
        <v/>
      </c>
      <c r="Q46" s="36" t="str">
        <f>IF($B46="", "", IFERROR(INDEX('Fixtures, Predictions &amp; Results'!$L$7:$GC$21, MATCH(Q$70, 'Fixtures, Predictions &amp; Results'!$B$7:$B$21, 0), MATCH(CONCATENATE($B46, " - ", Q$72), 'Fixtures, Predictions &amp; Results'!$L$35:$GC$35, 0)), ""))</f>
        <v/>
      </c>
      <c r="R46" s="2"/>
      <c r="S46" s="35" t="str">
        <f>IF($B46="", "", IFERROR(INDEX('Fixtures, Predictions &amp; Results'!$L$7:$GC$21, MATCH(S$70, 'Fixtures, Predictions &amp; Results'!$B$7:$B$21, 0), MATCH(CONCATENATE($B46, " - ", S$72), 'Fixtures, Predictions &amp; Results'!$L$35:$GC$35, 0)), ""))</f>
        <v/>
      </c>
      <c r="T46" s="36" t="str">
        <f>IF($B46="", "", IFERROR(INDEX('Fixtures, Predictions &amp; Results'!$L$7:$GC$21, MATCH(T$70, 'Fixtures, Predictions &amp; Results'!$B$7:$B$21, 0), MATCH(CONCATENATE($B46, " - ", T$72), 'Fixtures, Predictions &amp; Results'!$L$35:$GC$35, 0)), ""))</f>
        <v/>
      </c>
      <c r="U46" s="2"/>
      <c r="V46" s="35" t="str">
        <f>IF($B46="", "", IFERROR(INDEX('Fixtures, Predictions &amp; Results'!$L$7:$GC$21, MATCH(V$70, 'Fixtures, Predictions &amp; Results'!$B$7:$B$21, 0), MATCH(CONCATENATE($B46, " - ", V$72), 'Fixtures, Predictions &amp; Results'!$L$35:$GC$35, 0)), ""))</f>
        <v/>
      </c>
      <c r="W46" s="36" t="str">
        <f>IF($B46="", "", IFERROR(INDEX('Fixtures, Predictions &amp; Results'!$L$7:$GC$21, MATCH(W$70, 'Fixtures, Predictions &amp; Results'!$B$7:$B$21, 0), MATCH(CONCATENATE($B46, " - ", W$72), 'Fixtures, Predictions &amp; Results'!$L$35:$GC$35, 0)), ""))</f>
        <v/>
      </c>
      <c r="X46" s="2"/>
      <c r="Y46" s="35" t="str">
        <f>IF($B46="", "", IFERROR(INDEX('Fixtures, Predictions &amp; Results'!$L$7:$GC$21, MATCH(Y$70, 'Fixtures, Predictions &amp; Results'!$B$7:$B$21, 0), MATCH(CONCATENATE($B46, " - ", Y$72), 'Fixtures, Predictions &amp; Results'!$L$35:$GC$35, 0)), ""))</f>
        <v/>
      </c>
      <c r="Z46" s="36" t="str">
        <f>IF($B46="", "", IFERROR(INDEX('Fixtures, Predictions &amp; Results'!$L$7:$GC$21, MATCH(Z$70, 'Fixtures, Predictions &amp; Results'!$B$7:$B$21, 0), MATCH(CONCATENATE($B46, " - ", Z$72), 'Fixtures, Predictions &amp; Results'!$L$35:$GC$35, 0)), ""))</f>
        <v/>
      </c>
      <c r="AA46" s="2"/>
      <c r="AB46" s="35" t="str">
        <f>IF($B46="", "", IFERROR(INDEX('Fixtures, Predictions &amp; Results'!$L$7:$GC$21, MATCH(AB$70, 'Fixtures, Predictions &amp; Results'!$B$7:$B$21, 0), MATCH(CONCATENATE($B46, " - ", AB$72), 'Fixtures, Predictions &amp; Results'!$L$35:$GC$35, 0)), ""))</f>
        <v/>
      </c>
      <c r="AC46" s="36" t="str">
        <f>IF($B46="", "", IFERROR(INDEX('Fixtures, Predictions &amp; Results'!$L$7:$GC$21, MATCH(AC$70, 'Fixtures, Predictions &amp; Results'!$B$7:$B$21, 0), MATCH(CONCATENATE($B46, " - ", AC$72), 'Fixtures, Predictions &amp; Results'!$L$35:$GC$35, 0)), ""))</f>
        <v/>
      </c>
      <c r="AD46" s="2"/>
      <c r="AE46" s="35" t="str">
        <f>IF($B46="", "", IFERROR(INDEX('Fixtures, Predictions &amp; Results'!$L$7:$GC$21, MATCH(AE$70, 'Fixtures, Predictions &amp; Results'!$B$7:$B$21, 0), MATCH(CONCATENATE($B46, " - ", AE$72), 'Fixtures, Predictions &amp; Results'!$L$35:$GC$35, 0)), ""))</f>
        <v/>
      </c>
      <c r="AF46" s="36" t="str">
        <f>IF($B46="", "", IFERROR(INDEX('Fixtures, Predictions &amp; Results'!$L$7:$GC$21, MATCH(AF$70, 'Fixtures, Predictions &amp; Results'!$B$7:$B$21, 0), MATCH(CONCATENATE($B46, " - ", AF$72), 'Fixtures, Predictions &amp; Results'!$L$35:$GC$35, 0)), ""))</f>
        <v/>
      </c>
      <c r="AG46" s="2"/>
      <c r="AH46" s="35" t="str">
        <f>IF($B46="", "", IFERROR(INDEX('Fixtures, Predictions &amp; Results'!$L$7:$GC$21, MATCH(AH$70, 'Fixtures, Predictions &amp; Results'!$B$7:$B$21, 0), MATCH(CONCATENATE($B46, " - ", AH$72), 'Fixtures, Predictions &amp; Results'!$L$35:$GC$35, 0)), ""))</f>
        <v/>
      </c>
      <c r="AI46" s="36" t="str">
        <f>IF($B46="", "", IFERROR(INDEX('Fixtures, Predictions &amp; Results'!$L$7:$GC$21, MATCH(AI$70, 'Fixtures, Predictions &amp; Results'!$B$7:$B$21, 0), MATCH(CONCATENATE($B46, " - ", AI$72), 'Fixtures, Predictions &amp; Results'!$L$35:$GC$35, 0)), ""))</f>
        <v/>
      </c>
      <c r="AJ46" s="2"/>
      <c r="AK46" s="35" t="str">
        <f>IF($B46="", "", IFERROR(INDEX('Fixtures, Predictions &amp; Results'!$L$7:$GC$21, MATCH(AK$70, 'Fixtures, Predictions &amp; Results'!$B$7:$B$21, 0), MATCH(CONCATENATE($B46, " - ", AK$72), 'Fixtures, Predictions &amp; Results'!$L$35:$GC$35, 0)), ""))</f>
        <v/>
      </c>
      <c r="AL46" s="36" t="str">
        <f>IF($B46="", "", IFERROR(INDEX('Fixtures, Predictions &amp; Results'!$L$7:$GC$21, MATCH(AL$70, 'Fixtures, Predictions &amp; Results'!$B$7:$B$21, 0), MATCH(CONCATENATE($B46, " - ", AL$72), 'Fixtures, Predictions &amp; Results'!$L$35:$GC$35, 0)), ""))</f>
        <v/>
      </c>
      <c r="AM46" s="2"/>
      <c r="AN46" s="35" t="str">
        <f>IF($B46="", "", IFERROR(INDEX('Fixtures, Predictions &amp; Results'!$L$7:$GC$21, MATCH(AN$70, 'Fixtures, Predictions &amp; Results'!$B$7:$B$21, 0), MATCH(CONCATENATE($B46, " - ", AN$72), 'Fixtures, Predictions &amp; Results'!$L$35:$GC$35, 0)), ""))</f>
        <v/>
      </c>
      <c r="AO46" s="36" t="str">
        <f>IF($B46="", "", IFERROR(INDEX('Fixtures, Predictions &amp; Results'!$L$7:$GC$21, MATCH(AO$70, 'Fixtures, Predictions &amp; Results'!$B$7:$B$21, 0), MATCH(CONCATENATE($B46, " - ", AO$72), 'Fixtures, Predictions &amp; Results'!$L$35:$GC$35, 0)), ""))</f>
        <v/>
      </c>
      <c r="AP46" s="2"/>
      <c r="AQ46" s="35" t="str">
        <f>IF($B46="", "", IFERROR(INDEX('Fixtures, Predictions &amp; Results'!$L$7:$GC$21, MATCH(AQ$70, 'Fixtures, Predictions &amp; Results'!$B$7:$B$21, 0), MATCH(CONCATENATE($B46, " - ", AQ$72), 'Fixtures, Predictions &amp; Results'!$L$35:$GC$35, 0)), ""))</f>
        <v/>
      </c>
      <c r="AR46" s="36" t="str">
        <f>IF($B46="", "", IFERROR(INDEX('Fixtures, Predictions &amp; Results'!$L$7:$GC$21, MATCH(AR$70, 'Fixtures, Predictions &amp; Results'!$B$7:$B$21, 0), MATCH(CONCATENATE($B46, " - ", AR$72), 'Fixtures, Predictions &amp; Results'!$L$35:$GC$35, 0)), ""))</f>
        <v/>
      </c>
      <c r="AS46" s="2"/>
      <c r="AT46" s="35" t="str">
        <f>IF($B46="", "", IFERROR(INDEX('Fixtures, Predictions &amp; Results'!$L$7:$GC$21, MATCH(AT$70, 'Fixtures, Predictions &amp; Results'!$B$7:$B$21, 0), MATCH(CONCATENATE($B46, " - ", AT$72), 'Fixtures, Predictions &amp; Results'!$L$35:$GC$35, 0)), ""))</f>
        <v/>
      </c>
      <c r="AU46" s="36" t="str">
        <f>IF($B46="", "", IFERROR(INDEX('Fixtures, Predictions &amp; Results'!$L$7:$GC$21, MATCH(AU$70, 'Fixtures, Predictions &amp; Results'!$B$7:$B$21, 0), MATCH(CONCATENATE($B46, " - ", AU$72), 'Fixtures, Predictions &amp; Results'!$L$35:$GC$35, 0)), ""))</f>
        <v/>
      </c>
      <c r="AV46" s="2"/>
      <c r="BA46" s="66" t="str">
        <f t="shared" si="36"/>
        <v/>
      </c>
      <c r="BB46" s="67" t="str">
        <f t="shared" si="37"/>
        <v/>
      </c>
      <c r="BD46" s="66" t="str">
        <f t="shared" si="38"/>
        <v/>
      </c>
      <c r="BE46" s="67" t="str">
        <f t="shared" si="39"/>
        <v/>
      </c>
      <c r="BG46" s="66" t="str">
        <f t="shared" si="40"/>
        <v/>
      </c>
      <c r="BH46" s="67" t="str">
        <f t="shared" si="41"/>
        <v/>
      </c>
      <c r="BJ46" s="66" t="str">
        <f t="shared" si="42"/>
        <v/>
      </c>
      <c r="BK46" s="67" t="str">
        <f t="shared" si="43"/>
        <v/>
      </c>
      <c r="BM46" s="66" t="str">
        <f t="shared" si="44"/>
        <v/>
      </c>
      <c r="BN46" s="67" t="str">
        <f t="shared" si="45"/>
        <v/>
      </c>
      <c r="BP46" s="66" t="str">
        <f t="shared" si="46"/>
        <v/>
      </c>
      <c r="BQ46" s="67" t="str">
        <f t="shared" si="47"/>
        <v/>
      </c>
      <c r="BS46" s="66" t="str">
        <f t="shared" si="48"/>
        <v/>
      </c>
      <c r="BT46" s="67" t="str">
        <f t="shared" si="49"/>
        <v/>
      </c>
      <c r="BV46" s="66" t="str">
        <f t="shared" si="50"/>
        <v/>
      </c>
      <c r="BW46" s="67" t="str">
        <f t="shared" si="51"/>
        <v/>
      </c>
      <c r="BY46" s="66" t="str">
        <f t="shared" si="52"/>
        <v/>
      </c>
      <c r="BZ46" s="67" t="str">
        <f t="shared" si="53"/>
        <v/>
      </c>
      <c r="CB46" s="66" t="str">
        <f t="shared" si="54"/>
        <v/>
      </c>
      <c r="CC46" s="67" t="str">
        <f t="shared" si="55"/>
        <v/>
      </c>
      <c r="CE46" s="66" t="str">
        <f t="shared" si="56"/>
        <v/>
      </c>
      <c r="CF46" s="67" t="str">
        <f t="shared" si="57"/>
        <v/>
      </c>
      <c r="CH46" s="66" t="str">
        <f t="shared" si="58"/>
        <v/>
      </c>
      <c r="CI46" s="67" t="str">
        <f t="shared" si="59"/>
        <v/>
      </c>
      <c r="CK46" s="66" t="str">
        <f t="shared" si="60"/>
        <v/>
      </c>
      <c r="CL46" s="67" t="str">
        <f t="shared" si="61"/>
        <v/>
      </c>
      <c r="CN46" s="66" t="str">
        <f t="shared" si="62"/>
        <v/>
      </c>
      <c r="CO46" s="67" t="str">
        <f t="shared" si="63"/>
        <v/>
      </c>
      <c r="CQ46" s="66" t="str">
        <f t="shared" si="64"/>
        <v/>
      </c>
      <c r="CR46" s="67" t="str">
        <f t="shared" si="65"/>
        <v/>
      </c>
      <c r="CT46" s="66" t="str">
        <f t="shared" si="103"/>
        <v/>
      </c>
      <c r="CU46" s="9" t="str">
        <f t="shared" si="103"/>
        <v/>
      </c>
      <c r="CV46" s="9" t="str">
        <f t="shared" si="103"/>
        <v/>
      </c>
      <c r="CW46" s="9" t="str">
        <f t="shared" si="103"/>
        <v/>
      </c>
      <c r="CX46" s="9" t="str">
        <f t="shared" si="103"/>
        <v/>
      </c>
      <c r="CY46" s="9" t="str">
        <f t="shared" si="103"/>
        <v/>
      </c>
      <c r="CZ46" s="9" t="str">
        <f t="shared" si="103"/>
        <v/>
      </c>
      <c r="DA46" s="9" t="str">
        <f t="shared" si="103"/>
        <v/>
      </c>
      <c r="DB46" s="9" t="str">
        <f t="shared" si="103"/>
        <v/>
      </c>
      <c r="DC46" s="9" t="str">
        <f t="shared" si="103"/>
        <v/>
      </c>
      <c r="DD46" s="9" t="str">
        <f t="shared" si="103"/>
        <v/>
      </c>
      <c r="DE46" s="9" t="str">
        <f t="shared" si="103"/>
        <v/>
      </c>
      <c r="DF46" s="9" t="str">
        <f t="shared" si="103"/>
        <v/>
      </c>
      <c r="DG46" s="9" t="str">
        <f t="shared" si="103"/>
        <v/>
      </c>
      <c r="DH46" s="67" t="str">
        <f t="shared" si="103"/>
        <v/>
      </c>
      <c r="DJ46" s="66" t="str">
        <f t="shared" si="86"/>
        <v/>
      </c>
      <c r="DK46" s="9" t="str">
        <f t="shared" si="88"/>
        <v/>
      </c>
      <c r="DL46" s="9" t="str">
        <f t="shared" si="89"/>
        <v/>
      </c>
      <c r="DM46" s="9" t="str">
        <f t="shared" si="90"/>
        <v/>
      </c>
      <c r="DN46" s="9" t="str">
        <f t="shared" si="91"/>
        <v/>
      </c>
      <c r="DO46" s="9" t="str">
        <f t="shared" si="92"/>
        <v/>
      </c>
      <c r="DP46" s="9" t="str">
        <f t="shared" si="93"/>
        <v/>
      </c>
      <c r="DQ46" s="9" t="str">
        <f t="shared" si="94"/>
        <v/>
      </c>
      <c r="DR46" s="9" t="str">
        <f t="shared" si="95"/>
        <v/>
      </c>
      <c r="DS46" s="9" t="str">
        <f t="shared" si="96"/>
        <v/>
      </c>
      <c r="DT46" s="9" t="str">
        <f t="shared" si="97"/>
        <v/>
      </c>
      <c r="DU46" s="9" t="str">
        <f t="shared" si="98"/>
        <v/>
      </c>
      <c r="DV46" s="9" t="str">
        <f t="shared" si="99"/>
        <v/>
      </c>
      <c r="DW46" s="9" t="str">
        <f t="shared" si="100"/>
        <v/>
      </c>
      <c r="DX46" s="67" t="str">
        <f t="shared" si="101"/>
        <v/>
      </c>
      <c r="DZ46" s="66" t="str">
        <f t="shared" si="66"/>
        <v/>
      </c>
      <c r="EA46" s="9" t="str">
        <f t="shared" si="21"/>
        <v/>
      </c>
      <c r="EB46" s="9" t="str">
        <f t="shared" si="22"/>
        <v/>
      </c>
      <c r="EC46" s="9" t="str">
        <f t="shared" si="23"/>
        <v/>
      </c>
      <c r="ED46" s="9" t="str">
        <f t="shared" si="24"/>
        <v/>
      </c>
      <c r="EE46" s="9" t="str">
        <f t="shared" si="25"/>
        <v/>
      </c>
      <c r="EF46" s="9" t="str">
        <f t="shared" si="26"/>
        <v/>
      </c>
      <c r="EG46" s="9" t="str">
        <f t="shared" si="27"/>
        <v/>
      </c>
      <c r="EH46" s="9" t="str">
        <f t="shared" si="28"/>
        <v/>
      </c>
      <c r="EI46" s="9" t="str">
        <f t="shared" si="29"/>
        <v/>
      </c>
      <c r="EJ46" s="9" t="str">
        <f t="shared" si="30"/>
        <v/>
      </c>
      <c r="EK46" s="9" t="str">
        <f t="shared" si="31"/>
        <v/>
      </c>
      <c r="EL46" s="9" t="str">
        <f t="shared" si="32"/>
        <v/>
      </c>
      <c r="EM46" s="9" t="str">
        <f t="shared" si="33"/>
        <v/>
      </c>
      <c r="EN46" s="67" t="str">
        <f t="shared" si="34"/>
        <v/>
      </c>
      <c r="EP46" s="66" t="str">
        <f>IF(DJ46="", "", IF(DZ46=DZ$3, 'Intro &amp; Setup'!$H$26, 0)+IF(DZ46=0, 'Intro &amp; Setup'!$H$27, 0))</f>
        <v/>
      </c>
      <c r="EQ46" s="9" t="str">
        <f>IF(DK46="", "", IF(EA46=EA$3, 'Intro &amp; Setup'!$H$26, 0)+IF(EA46=0, 'Intro &amp; Setup'!$H$27, 0))</f>
        <v/>
      </c>
      <c r="ER46" s="9" t="str">
        <f>IF(DL46="", "", IF(EB46=EB$3, 'Intro &amp; Setup'!$H$26, 0)+IF(EB46=0, 'Intro &amp; Setup'!$H$27, 0))</f>
        <v/>
      </c>
      <c r="ES46" s="9" t="str">
        <f>IF(DM46="", "", IF(EC46=EC$3, 'Intro &amp; Setup'!$H$26, 0)+IF(EC46=0, 'Intro &amp; Setup'!$H$27, 0))</f>
        <v/>
      </c>
      <c r="ET46" s="9" t="str">
        <f>IF(DN46="", "", IF(ED46=ED$3, 'Intro &amp; Setup'!$H$26, 0)+IF(ED46=0, 'Intro &amp; Setup'!$H$27, 0))</f>
        <v/>
      </c>
      <c r="EU46" s="9" t="str">
        <f>IF(DO46="", "", IF(EE46=EE$3, 'Intro &amp; Setup'!$H$26, 0)+IF(EE46=0, 'Intro &amp; Setup'!$H$27, 0))</f>
        <v/>
      </c>
      <c r="EV46" s="9" t="str">
        <f>IF(DP46="", "", IF(EF46=EF$3, 'Intro &amp; Setup'!$H$26, 0)+IF(EF46=0, 'Intro &amp; Setup'!$H$27, 0))</f>
        <v/>
      </c>
      <c r="EW46" s="9" t="str">
        <f>IF(DQ46="", "", IF(EG46=EG$3, 'Intro &amp; Setup'!$H$26, 0)+IF(EG46=0, 'Intro &amp; Setup'!$H$27, 0))</f>
        <v/>
      </c>
      <c r="EX46" s="9" t="str">
        <f>IF(DR46="", "", IF(EH46=EH$3, 'Intro &amp; Setup'!$H$26, 0)+IF(EH46=0, 'Intro &amp; Setup'!$H$27, 0))</f>
        <v/>
      </c>
      <c r="EY46" s="9" t="str">
        <f>IF(DS46="", "", IF(EI46=EI$3, 'Intro &amp; Setup'!$H$26, 0)+IF(EI46=0, 'Intro &amp; Setup'!$H$27, 0))</f>
        <v/>
      </c>
      <c r="EZ46" s="9" t="str">
        <f>IF(DT46="", "", IF(EJ46=EJ$3, 'Intro &amp; Setup'!$H$26, 0)+IF(EJ46=0, 'Intro &amp; Setup'!$H$27, 0))</f>
        <v/>
      </c>
      <c r="FA46" s="9" t="str">
        <f>IF(DU46="", "", IF(EK46=EK$3, 'Intro &amp; Setup'!$H$26, 0)+IF(EK46=0, 'Intro &amp; Setup'!$H$27, 0))</f>
        <v/>
      </c>
      <c r="FB46" s="9" t="str">
        <f>IF(DV46="", "", IF(EL46=EL$3, 'Intro &amp; Setup'!$H$26, 0)+IF(EL46=0, 'Intro &amp; Setup'!$H$27, 0))</f>
        <v/>
      </c>
      <c r="FC46" s="9" t="str">
        <f>IF(DW46="", "", IF(EM46=EM$3, 'Intro &amp; Setup'!$H$26, 0)+IF(EM46=0, 'Intro &amp; Setup'!$H$27, 0))</f>
        <v/>
      </c>
      <c r="FD46" s="67" t="str">
        <f>IF(DX46="", "", IF(EN46=EN$3, 'Intro &amp; Setup'!$H$26, 0)+IF(EN46=0, 'Intro &amp; Setup'!$H$27, 0))</f>
        <v/>
      </c>
      <c r="FF46" s="66" t="str">
        <f>IF(CT46="", "", IF(AND(CT46=$CR$5, CT46=CT$5), 'Intro &amp; Setup'!$H$29+'Intro &amp; Setup'!$H$30, IF(CT46=CT$5, 'Intro &amp; Setup'!$H$29, "")))</f>
        <v/>
      </c>
      <c r="FG46" s="9" t="str">
        <f>IF(CU46="", "", IF(AND(CU46=$CR$5, CU46=CU$5), 'Intro &amp; Setup'!$H$29+'Intro &amp; Setup'!$H$30, IF(CU46=CU$5, 'Intro &amp; Setup'!$H$29, "")))</f>
        <v/>
      </c>
      <c r="FH46" s="9" t="str">
        <f>IF(CV46="", "", IF(AND(CV46=$CR$5, CV46=CV$5), 'Intro &amp; Setup'!$H$29+'Intro &amp; Setup'!$H$30, IF(CV46=CV$5, 'Intro &amp; Setup'!$H$29, "")))</f>
        <v/>
      </c>
      <c r="FI46" s="9" t="str">
        <f>IF(CW46="", "", IF(AND(CW46=$CR$5, CW46=CW$5), 'Intro &amp; Setup'!$H$29+'Intro &amp; Setup'!$H$30, IF(CW46=CW$5, 'Intro &amp; Setup'!$H$29, "")))</f>
        <v/>
      </c>
      <c r="FJ46" s="9" t="str">
        <f>IF(CX46="", "", IF(AND(CX46=$CR$5, CX46=CX$5), 'Intro &amp; Setup'!$H$29+'Intro &amp; Setup'!$H$30, IF(CX46=CX$5, 'Intro &amp; Setup'!$H$29, "")))</f>
        <v/>
      </c>
      <c r="FK46" s="9" t="str">
        <f>IF(CY46="", "", IF(AND(CY46=$CR$5, CY46=CY$5), 'Intro &amp; Setup'!$H$29+'Intro &amp; Setup'!$H$30, IF(CY46=CY$5, 'Intro &amp; Setup'!$H$29, "")))</f>
        <v/>
      </c>
      <c r="FL46" s="9" t="str">
        <f>IF(CZ46="", "", IF(AND(CZ46=$CR$5, CZ46=CZ$5), 'Intro &amp; Setup'!$H$29+'Intro &amp; Setup'!$H$30, IF(CZ46=CZ$5, 'Intro &amp; Setup'!$H$29, "")))</f>
        <v/>
      </c>
      <c r="FM46" s="9" t="str">
        <f>IF(DA46="", "", IF(AND(DA46=$CR$5, DA46=DA$5), 'Intro &amp; Setup'!$H$29+'Intro &amp; Setup'!$H$30, IF(DA46=DA$5, 'Intro &amp; Setup'!$H$29, "")))</f>
        <v/>
      </c>
      <c r="FN46" s="9" t="str">
        <f>IF(DB46="", "", IF(AND(DB46=$CR$5, DB46=DB$5), 'Intro &amp; Setup'!$H$29+'Intro &amp; Setup'!$H$30, IF(DB46=DB$5, 'Intro &amp; Setup'!$H$29, "")))</f>
        <v/>
      </c>
      <c r="FO46" s="9" t="str">
        <f>IF(DC46="", "", IF(AND(DC46=$CR$5, DC46=DC$5), 'Intro &amp; Setup'!$H$29+'Intro &amp; Setup'!$H$30, IF(DC46=DC$5, 'Intro &amp; Setup'!$H$29, "")))</f>
        <v/>
      </c>
      <c r="FP46" s="9" t="str">
        <f>IF(DD46="", "", IF(AND(DD46=$CR$5, DD46=DD$5), 'Intro &amp; Setup'!$H$29+'Intro &amp; Setup'!$H$30, IF(DD46=DD$5, 'Intro &amp; Setup'!$H$29, "")))</f>
        <v/>
      </c>
      <c r="FQ46" s="9" t="str">
        <f>IF(DE46="", "", IF(AND(DE46=$CR$5, DE46=DE$5), 'Intro &amp; Setup'!$H$29+'Intro &amp; Setup'!$H$30, IF(DE46=DE$5, 'Intro &amp; Setup'!$H$29, "")))</f>
        <v/>
      </c>
      <c r="FR46" s="9" t="str">
        <f>IF(DF46="", "", IF(AND(DF46=$CR$5, DF46=DF$5), 'Intro &amp; Setup'!$H$29+'Intro &amp; Setup'!$H$30, IF(DF46=DF$5, 'Intro &amp; Setup'!$H$29, "")))</f>
        <v/>
      </c>
      <c r="FS46" s="9" t="str">
        <f>IF(DG46="", "", IF(AND(DG46=$CR$5, DG46=DG$5), 'Intro &amp; Setup'!$H$29+'Intro &amp; Setup'!$H$30, IF(DG46=DG$5, 'Intro &amp; Setup'!$H$29, "")))</f>
        <v/>
      </c>
      <c r="FT46" s="67" t="str">
        <f>IF(DH46="", "", IF(AND(DH46=$CR$5, DH46=DH$5), 'Intro &amp; Setup'!$H$29+'Intro &amp; Setup'!$H$30, IF(DH46=DH$5, 'Intro &amp; Setup'!$H$29, "")))</f>
        <v/>
      </c>
      <c r="FV46" s="68" t="str">
        <f t="shared" si="67"/>
        <v/>
      </c>
      <c r="FW46" s="1" t="str">
        <f t="shared" si="68"/>
        <v/>
      </c>
      <c r="FX46" s="1" t="str">
        <f t="shared" si="69"/>
        <v/>
      </c>
      <c r="FY46" s="1" t="str">
        <f t="shared" si="70"/>
        <v/>
      </c>
      <c r="FZ46" s="69" t="str">
        <f t="shared" si="71"/>
        <v/>
      </c>
      <c r="GB46" s="68" t="str">
        <f>IF(COUNTIF($DJ46:$DL46, "")&gt;0, "", IF($B46="", "", IF(FV46=FV$3, 'Intro &amp; Setup'!$H$32, 0)))</f>
        <v/>
      </c>
      <c r="GC46" s="1" t="str">
        <f>IF(COUNTIF($DM46:$DO46, "")&gt;0, "", IF($B46="", "", IF(FW46=FW$3, 'Intro &amp; Setup'!$H$32, 0)))</f>
        <v/>
      </c>
      <c r="GD46" s="1" t="str">
        <f>IF(COUNTIF($DP46:$DR46, "")&gt;0, "", IF($B46="", "", IF(FX46=FX$3, 'Intro &amp; Setup'!$H$32, 0)))</f>
        <v/>
      </c>
      <c r="GE46" s="1" t="str">
        <f>IF(COUNTIF($DS46:$DU46, "")&gt;0, "", IF($B46="", "", IF(FY46=FY$3, 'Intro &amp; Setup'!$H$32, 0)))</f>
        <v/>
      </c>
      <c r="GF46" s="69" t="str">
        <f>IF(COUNTIF($DV46:$DX46, "")&gt;0, "", IF($B46="", "", IF(FZ46=FZ$3, 'Intro &amp; Setup'!$H$32, 0)))</f>
        <v/>
      </c>
      <c r="GH46" s="66" t="str">
        <f t="shared" si="72"/>
        <v/>
      </c>
      <c r="GI46" s="9" t="str">
        <f t="shared" si="73"/>
        <v/>
      </c>
      <c r="GJ46" s="9" t="str">
        <f t="shared" si="74"/>
        <v/>
      </c>
      <c r="GK46" s="67" t="str">
        <f t="shared" si="104"/>
        <v/>
      </c>
      <c r="GM46" s="6" t="str">
        <f t="shared" si="105"/>
        <v/>
      </c>
      <c r="GO46" s="6" t="str">
        <f>IF($GM46="", "", COUNTIF($GM$8:$GM$65, "&lt;"&amp;$GM46)+1+COUNTIF($GM$8:$GM46, $GM46)-1)</f>
        <v/>
      </c>
      <c r="GQ46" s="6" t="str">
        <f t="shared" si="76"/>
        <v/>
      </c>
      <c r="GR46" s="6" t="str">
        <f>IF(GQ46="", "", COUNTIF(GQ$8:GQ$65, "&lt;"&amp;GQ46)+1+COUNTIF(GQ$8:GQ46, GQ46)-1)</f>
        <v/>
      </c>
      <c r="GS46" s="6"/>
      <c r="GU46" s="6" t="str">
        <f t="shared" si="77"/>
        <v/>
      </c>
      <c r="GV46" s="6" t="str">
        <f>IF(GU46="", "", COUNTIF(GU$8:GU$65, "&lt;"&amp;GU46)+1+COUNTIF(GU$8:GU46, GU46)-1)</f>
        <v/>
      </c>
      <c r="GY46" s="6" t="str">
        <f t="shared" si="78"/>
        <v/>
      </c>
      <c r="GZ46" s="6" t="str">
        <f>IF(GY46="", "", COUNTIF(GY$8:GY$65, "&lt;"&amp;GY46)+1+COUNTIF(GY$8:GY46, GY46)-1)</f>
        <v/>
      </c>
      <c r="HA46" s="6"/>
      <c r="HC46" s="6" t="str">
        <f t="shared" si="79"/>
        <v/>
      </c>
      <c r="HD46" s="6" t="str">
        <f>IF(HC46="", "", COUNTIF(HC$8:HC$65, "&lt;"&amp;HC46)+1+COUNTIF(HC$8:HC46, HC46)-1)</f>
        <v/>
      </c>
      <c r="HG46" s="6" t="str">
        <f t="shared" si="80"/>
        <v/>
      </c>
      <c r="HH46" s="6" t="str">
        <f>IF(HG46="", "", COUNTIF(HG$8:HG$65, "&lt;"&amp;HG46)+1+COUNTIF(HG$8:HG46, HG46)-1)</f>
        <v/>
      </c>
      <c r="HI46" s="6"/>
      <c r="HK46" s="6" t="str">
        <f t="shared" si="81"/>
        <v/>
      </c>
      <c r="HL46" s="6" t="str">
        <f>IF(HK46="", "", COUNTIF(HK$8:HK$65, "&lt;"&amp;HK46)+1+COUNTIF(HK$8:HK46, HK46)-1)</f>
        <v/>
      </c>
      <c r="HO46" s="6" t="str">
        <f t="shared" si="82"/>
        <v/>
      </c>
      <c r="HP46" s="6" t="str">
        <f>IF(HO46="", "", COUNTIF(HO$8:HO$65, "&lt;"&amp;HO46)+1+COUNTIF(HO$8:HO46, HO46)-1)</f>
        <v/>
      </c>
      <c r="HQ46" s="6"/>
      <c r="HS46" s="6" t="str">
        <f t="shared" si="83"/>
        <v/>
      </c>
      <c r="HT46" s="6" t="str">
        <f>IF(HS46="", "", COUNTIF(HS$8:HS$65, "&lt;"&amp;HS46)+1+COUNTIF(HS$8:HS46, HS46)-1)</f>
        <v/>
      </c>
      <c r="HW46" s="6" t="str">
        <f t="shared" si="84"/>
        <v/>
      </c>
      <c r="HX46" s="6" t="str">
        <f>IF(HW46="", "", COUNTIF(HW$8:HW$65, "&lt;"&amp;HW46)+1+COUNTIF(HW$8:HW46, HW46)-1)</f>
        <v/>
      </c>
      <c r="HY46" s="6"/>
      <c r="IA46" s="6" t="str">
        <f t="shared" si="85"/>
        <v/>
      </c>
      <c r="IB46" s="6" t="str">
        <f>IF(IA46="", "", COUNTIF(IA$8:IA$65, "&lt;"&amp;IA46)+1+COUNTIF(IA$8:IA46, IA46)-1)</f>
        <v/>
      </c>
    </row>
    <row r="47" spans="1:236" x14ac:dyDescent="0.25">
      <c r="A47" s="2"/>
      <c r="B47" s="19" t="str">
        <f>IF('Intro &amp; Setup'!$BV41="", "", 'Intro &amp; Setup'!$BV41)</f>
        <v/>
      </c>
      <c r="C47" s="2"/>
      <c r="D47" s="35" t="str">
        <f>IF($B47="", "", IFERROR(INDEX('Fixtures, Predictions &amp; Results'!$L$7:$GC$21, MATCH(D$70, 'Fixtures, Predictions &amp; Results'!$B$7:$B$21, 0), MATCH(CONCATENATE($B47, " - ", D$72), 'Fixtures, Predictions &amp; Results'!$L$35:$GC$35, 0)), ""))</f>
        <v/>
      </c>
      <c r="E47" s="36" t="str">
        <f>IF($B47="", "", IFERROR(INDEX('Fixtures, Predictions &amp; Results'!$L$7:$GC$21, MATCH(E$70, 'Fixtures, Predictions &amp; Results'!$B$7:$B$21, 0), MATCH(CONCATENATE($B47, " - ", E$72), 'Fixtures, Predictions &amp; Results'!$L$35:$GC$35, 0)), ""))</f>
        <v/>
      </c>
      <c r="F47" s="2"/>
      <c r="G47" s="35" t="str">
        <f>IF($B47="", "", IFERROR(INDEX('Fixtures, Predictions &amp; Results'!$L$7:$GC$21, MATCH(G$70, 'Fixtures, Predictions &amp; Results'!$B$7:$B$21, 0), MATCH(CONCATENATE($B47, " - ", G$72), 'Fixtures, Predictions &amp; Results'!$L$35:$GC$35, 0)), ""))</f>
        <v/>
      </c>
      <c r="H47" s="36" t="str">
        <f>IF($B47="", "", IFERROR(INDEX('Fixtures, Predictions &amp; Results'!$L$7:$GC$21, MATCH(H$70, 'Fixtures, Predictions &amp; Results'!$B$7:$B$21, 0), MATCH(CONCATENATE($B47, " - ", H$72), 'Fixtures, Predictions &amp; Results'!$L$35:$GC$35, 0)), ""))</f>
        <v/>
      </c>
      <c r="I47" s="2"/>
      <c r="J47" s="35" t="str">
        <f>IF($B47="", "", IFERROR(INDEX('Fixtures, Predictions &amp; Results'!$L$7:$GC$21, MATCH(J$70, 'Fixtures, Predictions &amp; Results'!$B$7:$B$21, 0), MATCH(CONCATENATE($B47, " - ", J$72), 'Fixtures, Predictions &amp; Results'!$L$35:$GC$35, 0)), ""))</f>
        <v/>
      </c>
      <c r="K47" s="36" t="str">
        <f>IF($B47="", "", IFERROR(INDEX('Fixtures, Predictions &amp; Results'!$L$7:$GC$21, MATCH(K$70, 'Fixtures, Predictions &amp; Results'!$B$7:$B$21, 0), MATCH(CONCATENATE($B47, " - ", K$72), 'Fixtures, Predictions &amp; Results'!$L$35:$GC$35, 0)), ""))</f>
        <v/>
      </c>
      <c r="L47" s="2"/>
      <c r="M47" s="35" t="str">
        <f>IF($B47="", "", IFERROR(INDEX('Fixtures, Predictions &amp; Results'!$L$7:$GC$21, MATCH(M$70, 'Fixtures, Predictions &amp; Results'!$B$7:$B$21, 0), MATCH(CONCATENATE($B47, " - ", M$72), 'Fixtures, Predictions &amp; Results'!$L$35:$GC$35, 0)), ""))</f>
        <v/>
      </c>
      <c r="N47" s="36" t="str">
        <f>IF($B47="", "", IFERROR(INDEX('Fixtures, Predictions &amp; Results'!$L$7:$GC$21, MATCH(N$70, 'Fixtures, Predictions &amp; Results'!$B$7:$B$21, 0), MATCH(CONCATENATE($B47, " - ", N$72), 'Fixtures, Predictions &amp; Results'!$L$35:$GC$35, 0)), ""))</f>
        <v/>
      </c>
      <c r="O47" s="2"/>
      <c r="P47" s="35" t="str">
        <f>IF($B47="", "", IFERROR(INDEX('Fixtures, Predictions &amp; Results'!$L$7:$GC$21, MATCH(P$70, 'Fixtures, Predictions &amp; Results'!$B$7:$B$21, 0), MATCH(CONCATENATE($B47, " - ", P$72), 'Fixtures, Predictions &amp; Results'!$L$35:$GC$35, 0)), ""))</f>
        <v/>
      </c>
      <c r="Q47" s="36" t="str">
        <f>IF($B47="", "", IFERROR(INDEX('Fixtures, Predictions &amp; Results'!$L$7:$GC$21, MATCH(Q$70, 'Fixtures, Predictions &amp; Results'!$B$7:$B$21, 0), MATCH(CONCATENATE($B47, " - ", Q$72), 'Fixtures, Predictions &amp; Results'!$L$35:$GC$35, 0)), ""))</f>
        <v/>
      </c>
      <c r="R47" s="2"/>
      <c r="S47" s="35" t="str">
        <f>IF($B47="", "", IFERROR(INDEX('Fixtures, Predictions &amp; Results'!$L$7:$GC$21, MATCH(S$70, 'Fixtures, Predictions &amp; Results'!$B$7:$B$21, 0), MATCH(CONCATENATE($B47, " - ", S$72), 'Fixtures, Predictions &amp; Results'!$L$35:$GC$35, 0)), ""))</f>
        <v/>
      </c>
      <c r="T47" s="36" t="str">
        <f>IF($B47="", "", IFERROR(INDEX('Fixtures, Predictions &amp; Results'!$L$7:$GC$21, MATCH(T$70, 'Fixtures, Predictions &amp; Results'!$B$7:$B$21, 0), MATCH(CONCATENATE($B47, " - ", T$72), 'Fixtures, Predictions &amp; Results'!$L$35:$GC$35, 0)), ""))</f>
        <v/>
      </c>
      <c r="U47" s="2"/>
      <c r="V47" s="35" t="str">
        <f>IF($B47="", "", IFERROR(INDEX('Fixtures, Predictions &amp; Results'!$L$7:$GC$21, MATCH(V$70, 'Fixtures, Predictions &amp; Results'!$B$7:$B$21, 0), MATCH(CONCATENATE($B47, " - ", V$72), 'Fixtures, Predictions &amp; Results'!$L$35:$GC$35, 0)), ""))</f>
        <v/>
      </c>
      <c r="W47" s="36" t="str">
        <f>IF($B47="", "", IFERROR(INDEX('Fixtures, Predictions &amp; Results'!$L$7:$GC$21, MATCH(W$70, 'Fixtures, Predictions &amp; Results'!$B$7:$B$21, 0), MATCH(CONCATENATE($B47, " - ", W$72), 'Fixtures, Predictions &amp; Results'!$L$35:$GC$35, 0)), ""))</f>
        <v/>
      </c>
      <c r="X47" s="2"/>
      <c r="Y47" s="35" t="str">
        <f>IF($B47="", "", IFERROR(INDEX('Fixtures, Predictions &amp; Results'!$L$7:$GC$21, MATCH(Y$70, 'Fixtures, Predictions &amp; Results'!$B$7:$B$21, 0), MATCH(CONCATENATE($B47, " - ", Y$72), 'Fixtures, Predictions &amp; Results'!$L$35:$GC$35, 0)), ""))</f>
        <v/>
      </c>
      <c r="Z47" s="36" t="str">
        <f>IF($B47="", "", IFERROR(INDEX('Fixtures, Predictions &amp; Results'!$L$7:$GC$21, MATCH(Z$70, 'Fixtures, Predictions &amp; Results'!$B$7:$B$21, 0), MATCH(CONCATENATE($B47, " - ", Z$72), 'Fixtures, Predictions &amp; Results'!$L$35:$GC$35, 0)), ""))</f>
        <v/>
      </c>
      <c r="AA47" s="2"/>
      <c r="AB47" s="35" t="str">
        <f>IF($B47="", "", IFERROR(INDEX('Fixtures, Predictions &amp; Results'!$L$7:$GC$21, MATCH(AB$70, 'Fixtures, Predictions &amp; Results'!$B$7:$B$21, 0), MATCH(CONCATENATE($B47, " - ", AB$72), 'Fixtures, Predictions &amp; Results'!$L$35:$GC$35, 0)), ""))</f>
        <v/>
      </c>
      <c r="AC47" s="36" t="str">
        <f>IF($B47="", "", IFERROR(INDEX('Fixtures, Predictions &amp; Results'!$L$7:$GC$21, MATCH(AC$70, 'Fixtures, Predictions &amp; Results'!$B$7:$B$21, 0), MATCH(CONCATENATE($B47, " - ", AC$72), 'Fixtures, Predictions &amp; Results'!$L$35:$GC$35, 0)), ""))</f>
        <v/>
      </c>
      <c r="AD47" s="2"/>
      <c r="AE47" s="35" t="str">
        <f>IF($B47="", "", IFERROR(INDEX('Fixtures, Predictions &amp; Results'!$L$7:$GC$21, MATCH(AE$70, 'Fixtures, Predictions &amp; Results'!$B$7:$B$21, 0), MATCH(CONCATENATE($B47, " - ", AE$72), 'Fixtures, Predictions &amp; Results'!$L$35:$GC$35, 0)), ""))</f>
        <v/>
      </c>
      <c r="AF47" s="36" t="str">
        <f>IF($B47="", "", IFERROR(INDEX('Fixtures, Predictions &amp; Results'!$L$7:$GC$21, MATCH(AF$70, 'Fixtures, Predictions &amp; Results'!$B$7:$B$21, 0), MATCH(CONCATENATE($B47, " - ", AF$72), 'Fixtures, Predictions &amp; Results'!$L$35:$GC$35, 0)), ""))</f>
        <v/>
      </c>
      <c r="AG47" s="2"/>
      <c r="AH47" s="35" t="str">
        <f>IF($B47="", "", IFERROR(INDEX('Fixtures, Predictions &amp; Results'!$L$7:$GC$21, MATCH(AH$70, 'Fixtures, Predictions &amp; Results'!$B$7:$B$21, 0), MATCH(CONCATENATE($B47, " - ", AH$72), 'Fixtures, Predictions &amp; Results'!$L$35:$GC$35, 0)), ""))</f>
        <v/>
      </c>
      <c r="AI47" s="36" t="str">
        <f>IF($B47="", "", IFERROR(INDEX('Fixtures, Predictions &amp; Results'!$L$7:$GC$21, MATCH(AI$70, 'Fixtures, Predictions &amp; Results'!$B$7:$B$21, 0), MATCH(CONCATENATE($B47, " - ", AI$72), 'Fixtures, Predictions &amp; Results'!$L$35:$GC$35, 0)), ""))</f>
        <v/>
      </c>
      <c r="AJ47" s="2"/>
      <c r="AK47" s="35" t="str">
        <f>IF($B47="", "", IFERROR(INDEX('Fixtures, Predictions &amp; Results'!$L$7:$GC$21, MATCH(AK$70, 'Fixtures, Predictions &amp; Results'!$B$7:$B$21, 0), MATCH(CONCATENATE($B47, " - ", AK$72), 'Fixtures, Predictions &amp; Results'!$L$35:$GC$35, 0)), ""))</f>
        <v/>
      </c>
      <c r="AL47" s="36" t="str">
        <f>IF($B47="", "", IFERROR(INDEX('Fixtures, Predictions &amp; Results'!$L$7:$GC$21, MATCH(AL$70, 'Fixtures, Predictions &amp; Results'!$B$7:$B$21, 0), MATCH(CONCATENATE($B47, " - ", AL$72), 'Fixtures, Predictions &amp; Results'!$L$35:$GC$35, 0)), ""))</f>
        <v/>
      </c>
      <c r="AM47" s="2"/>
      <c r="AN47" s="35" t="str">
        <f>IF($B47="", "", IFERROR(INDEX('Fixtures, Predictions &amp; Results'!$L$7:$GC$21, MATCH(AN$70, 'Fixtures, Predictions &amp; Results'!$B$7:$B$21, 0), MATCH(CONCATENATE($B47, " - ", AN$72), 'Fixtures, Predictions &amp; Results'!$L$35:$GC$35, 0)), ""))</f>
        <v/>
      </c>
      <c r="AO47" s="36" t="str">
        <f>IF($B47="", "", IFERROR(INDEX('Fixtures, Predictions &amp; Results'!$L$7:$GC$21, MATCH(AO$70, 'Fixtures, Predictions &amp; Results'!$B$7:$B$21, 0), MATCH(CONCATENATE($B47, " - ", AO$72), 'Fixtures, Predictions &amp; Results'!$L$35:$GC$35, 0)), ""))</f>
        <v/>
      </c>
      <c r="AP47" s="2"/>
      <c r="AQ47" s="35" t="str">
        <f>IF($B47="", "", IFERROR(INDEX('Fixtures, Predictions &amp; Results'!$L$7:$GC$21, MATCH(AQ$70, 'Fixtures, Predictions &amp; Results'!$B$7:$B$21, 0), MATCH(CONCATENATE($B47, " - ", AQ$72), 'Fixtures, Predictions &amp; Results'!$L$35:$GC$35, 0)), ""))</f>
        <v/>
      </c>
      <c r="AR47" s="36" t="str">
        <f>IF($B47="", "", IFERROR(INDEX('Fixtures, Predictions &amp; Results'!$L$7:$GC$21, MATCH(AR$70, 'Fixtures, Predictions &amp; Results'!$B$7:$B$21, 0), MATCH(CONCATENATE($B47, " - ", AR$72), 'Fixtures, Predictions &amp; Results'!$L$35:$GC$35, 0)), ""))</f>
        <v/>
      </c>
      <c r="AS47" s="2"/>
      <c r="AT47" s="35" t="str">
        <f>IF($B47="", "", IFERROR(INDEX('Fixtures, Predictions &amp; Results'!$L$7:$GC$21, MATCH(AT$70, 'Fixtures, Predictions &amp; Results'!$B$7:$B$21, 0), MATCH(CONCATENATE($B47, " - ", AT$72), 'Fixtures, Predictions &amp; Results'!$L$35:$GC$35, 0)), ""))</f>
        <v/>
      </c>
      <c r="AU47" s="36" t="str">
        <f>IF($B47="", "", IFERROR(INDEX('Fixtures, Predictions &amp; Results'!$L$7:$GC$21, MATCH(AU$70, 'Fixtures, Predictions &amp; Results'!$B$7:$B$21, 0), MATCH(CONCATENATE($B47, " - ", AU$72), 'Fixtures, Predictions &amp; Results'!$L$35:$GC$35, 0)), ""))</f>
        <v/>
      </c>
      <c r="AV47" s="2"/>
      <c r="BA47" s="66" t="str">
        <f t="shared" si="36"/>
        <v/>
      </c>
      <c r="BB47" s="67" t="str">
        <f t="shared" si="37"/>
        <v/>
      </c>
      <c r="BD47" s="66" t="str">
        <f t="shared" si="38"/>
        <v/>
      </c>
      <c r="BE47" s="67" t="str">
        <f t="shared" si="39"/>
        <v/>
      </c>
      <c r="BG47" s="66" t="str">
        <f t="shared" si="40"/>
        <v/>
      </c>
      <c r="BH47" s="67" t="str">
        <f t="shared" si="41"/>
        <v/>
      </c>
      <c r="BJ47" s="66" t="str">
        <f t="shared" si="42"/>
        <v/>
      </c>
      <c r="BK47" s="67" t="str">
        <f t="shared" si="43"/>
        <v/>
      </c>
      <c r="BM47" s="66" t="str">
        <f t="shared" si="44"/>
        <v/>
      </c>
      <c r="BN47" s="67" t="str">
        <f t="shared" si="45"/>
        <v/>
      </c>
      <c r="BP47" s="66" t="str">
        <f t="shared" si="46"/>
        <v/>
      </c>
      <c r="BQ47" s="67" t="str">
        <f t="shared" si="47"/>
        <v/>
      </c>
      <c r="BS47" s="66" t="str">
        <f t="shared" si="48"/>
        <v/>
      </c>
      <c r="BT47" s="67" t="str">
        <f t="shared" si="49"/>
        <v/>
      </c>
      <c r="BV47" s="66" t="str">
        <f t="shared" si="50"/>
        <v/>
      </c>
      <c r="BW47" s="67" t="str">
        <f t="shared" si="51"/>
        <v/>
      </c>
      <c r="BY47" s="66" t="str">
        <f t="shared" si="52"/>
        <v/>
      </c>
      <c r="BZ47" s="67" t="str">
        <f t="shared" si="53"/>
        <v/>
      </c>
      <c r="CB47" s="66" t="str">
        <f t="shared" si="54"/>
        <v/>
      </c>
      <c r="CC47" s="67" t="str">
        <f t="shared" si="55"/>
        <v/>
      </c>
      <c r="CE47" s="66" t="str">
        <f t="shared" si="56"/>
        <v/>
      </c>
      <c r="CF47" s="67" t="str">
        <f t="shared" si="57"/>
        <v/>
      </c>
      <c r="CH47" s="66" t="str">
        <f t="shared" si="58"/>
        <v/>
      </c>
      <c r="CI47" s="67" t="str">
        <f t="shared" si="59"/>
        <v/>
      </c>
      <c r="CK47" s="66" t="str">
        <f t="shared" si="60"/>
        <v/>
      </c>
      <c r="CL47" s="67" t="str">
        <f t="shared" si="61"/>
        <v/>
      </c>
      <c r="CN47" s="66" t="str">
        <f t="shared" si="62"/>
        <v/>
      </c>
      <c r="CO47" s="67" t="str">
        <f t="shared" si="63"/>
        <v/>
      </c>
      <c r="CQ47" s="66" t="str">
        <f t="shared" si="64"/>
        <v/>
      </c>
      <c r="CR47" s="67" t="str">
        <f t="shared" si="65"/>
        <v/>
      </c>
      <c r="CT47" s="66" t="str">
        <f t="shared" si="103"/>
        <v/>
      </c>
      <c r="CU47" s="9" t="str">
        <f t="shared" si="103"/>
        <v/>
      </c>
      <c r="CV47" s="9" t="str">
        <f t="shared" si="103"/>
        <v/>
      </c>
      <c r="CW47" s="9" t="str">
        <f t="shared" si="103"/>
        <v/>
      </c>
      <c r="CX47" s="9" t="str">
        <f t="shared" si="103"/>
        <v/>
      </c>
      <c r="CY47" s="9" t="str">
        <f t="shared" si="103"/>
        <v/>
      </c>
      <c r="CZ47" s="9" t="str">
        <f t="shared" si="103"/>
        <v/>
      </c>
      <c r="DA47" s="9" t="str">
        <f t="shared" si="103"/>
        <v/>
      </c>
      <c r="DB47" s="9" t="str">
        <f t="shared" si="103"/>
        <v/>
      </c>
      <c r="DC47" s="9" t="str">
        <f t="shared" si="103"/>
        <v/>
      </c>
      <c r="DD47" s="9" t="str">
        <f t="shared" si="103"/>
        <v/>
      </c>
      <c r="DE47" s="9" t="str">
        <f t="shared" si="103"/>
        <v/>
      </c>
      <c r="DF47" s="9" t="str">
        <f t="shared" si="103"/>
        <v/>
      </c>
      <c r="DG47" s="9" t="str">
        <f t="shared" si="103"/>
        <v/>
      </c>
      <c r="DH47" s="67" t="str">
        <f t="shared" si="103"/>
        <v/>
      </c>
      <c r="DJ47" s="66" t="str">
        <f t="shared" si="86"/>
        <v/>
      </c>
      <c r="DK47" s="9" t="str">
        <f t="shared" si="88"/>
        <v/>
      </c>
      <c r="DL47" s="9" t="str">
        <f t="shared" si="89"/>
        <v/>
      </c>
      <c r="DM47" s="9" t="str">
        <f t="shared" si="90"/>
        <v/>
      </c>
      <c r="DN47" s="9" t="str">
        <f t="shared" si="91"/>
        <v/>
      </c>
      <c r="DO47" s="9" t="str">
        <f t="shared" si="92"/>
        <v/>
      </c>
      <c r="DP47" s="9" t="str">
        <f t="shared" si="93"/>
        <v/>
      </c>
      <c r="DQ47" s="9" t="str">
        <f t="shared" si="94"/>
        <v/>
      </c>
      <c r="DR47" s="9" t="str">
        <f t="shared" si="95"/>
        <v/>
      </c>
      <c r="DS47" s="9" t="str">
        <f t="shared" si="96"/>
        <v/>
      </c>
      <c r="DT47" s="9" t="str">
        <f t="shared" si="97"/>
        <v/>
      </c>
      <c r="DU47" s="9" t="str">
        <f t="shared" si="98"/>
        <v/>
      </c>
      <c r="DV47" s="9" t="str">
        <f t="shared" si="99"/>
        <v/>
      </c>
      <c r="DW47" s="9" t="str">
        <f t="shared" si="100"/>
        <v/>
      </c>
      <c r="DX47" s="67" t="str">
        <f t="shared" si="101"/>
        <v/>
      </c>
      <c r="DZ47" s="66" t="str">
        <f t="shared" si="66"/>
        <v/>
      </c>
      <c r="EA47" s="9" t="str">
        <f t="shared" si="21"/>
        <v/>
      </c>
      <c r="EB47" s="9" t="str">
        <f t="shared" si="22"/>
        <v/>
      </c>
      <c r="EC47" s="9" t="str">
        <f t="shared" si="23"/>
        <v/>
      </c>
      <c r="ED47" s="9" t="str">
        <f t="shared" si="24"/>
        <v/>
      </c>
      <c r="EE47" s="9" t="str">
        <f t="shared" si="25"/>
        <v/>
      </c>
      <c r="EF47" s="9" t="str">
        <f t="shared" si="26"/>
        <v/>
      </c>
      <c r="EG47" s="9" t="str">
        <f t="shared" si="27"/>
        <v/>
      </c>
      <c r="EH47" s="9" t="str">
        <f t="shared" si="28"/>
        <v/>
      </c>
      <c r="EI47" s="9" t="str">
        <f t="shared" si="29"/>
        <v/>
      </c>
      <c r="EJ47" s="9" t="str">
        <f t="shared" si="30"/>
        <v/>
      </c>
      <c r="EK47" s="9" t="str">
        <f t="shared" si="31"/>
        <v/>
      </c>
      <c r="EL47" s="9" t="str">
        <f t="shared" si="32"/>
        <v/>
      </c>
      <c r="EM47" s="9" t="str">
        <f t="shared" si="33"/>
        <v/>
      </c>
      <c r="EN47" s="67" t="str">
        <f t="shared" si="34"/>
        <v/>
      </c>
      <c r="EP47" s="66" t="str">
        <f>IF(DJ47="", "", IF(DZ47=DZ$3, 'Intro &amp; Setup'!$H$26, 0)+IF(DZ47=0, 'Intro &amp; Setup'!$H$27, 0))</f>
        <v/>
      </c>
      <c r="EQ47" s="9" t="str">
        <f>IF(DK47="", "", IF(EA47=EA$3, 'Intro &amp; Setup'!$H$26, 0)+IF(EA47=0, 'Intro &amp; Setup'!$H$27, 0))</f>
        <v/>
      </c>
      <c r="ER47" s="9" t="str">
        <f>IF(DL47="", "", IF(EB47=EB$3, 'Intro &amp; Setup'!$H$26, 0)+IF(EB47=0, 'Intro &amp; Setup'!$H$27, 0))</f>
        <v/>
      </c>
      <c r="ES47" s="9" t="str">
        <f>IF(DM47="", "", IF(EC47=EC$3, 'Intro &amp; Setup'!$H$26, 0)+IF(EC47=0, 'Intro &amp; Setup'!$H$27, 0))</f>
        <v/>
      </c>
      <c r="ET47" s="9" t="str">
        <f>IF(DN47="", "", IF(ED47=ED$3, 'Intro &amp; Setup'!$H$26, 0)+IF(ED47=0, 'Intro &amp; Setup'!$H$27, 0))</f>
        <v/>
      </c>
      <c r="EU47" s="9" t="str">
        <f>IF(DO47="", "", IF(EE47=EE$3, 'Intro &amp; Setup'!$H$26, 0)+IF(EE47=0, 'Intro &amp; Setup'!$H$27, 0))</f>
        <v/>
      </c>
      <c r="EV47" s="9" t="str">
        <f>IF(DP47="", "", IF(EF47=EF$3, 'Intro &amp; Setup'!$H$26, 0)+IF(EF47=0, 'Intro &amp; Setup'!$H$27, 0))</f>
        <v/>
      </c>
      <c r="EW47" s="9" t="str">
        <f>IF(DQ47="", "", IF(EG47=EG$3, 'Intro &amp; Setup'!$H$26, 0)+IF(EG47=0, 'Intro &amp; Setup'!$H$27, 0))</f>
        <v/>
      </c>
      <c r="EX47" s="9" t="str">
        <f>IF(DR47="", "", IF(EH47=EH$3, 'Intro &amp; Setup'!$H$26, 0)+IF(EH47=0, 'Intro &amp; Setup'!$H$27, 0))</f>
        <v/>
      </c>
      <c r="EY47" s="9" t="str">
        <f>IF(DS47="", "", IF(EI47=EI$3, 'Intro &amp; Setup'!$H$26, 0)+IF(EI47=0, 'Intro &amp; Setup'!$H$27, 0))</f>
        <v/>
      </c>
      <c r="EZ47" s="9" t="str">
        <f>IF(DT47="", "", IF(EJ47=EJ$3, 'Intro &amp; Setup'!$H$26, 0)+IF(EJ47=0, 'Intro &amp; Setup'!$H$27, 0))</f>
        <v/>
      </c>
      <c r="FA47" s="9" t="str">
        <f>IF(DU47="", "", IF(EK47=EK$3, 'Intro &amp; Setup'!$H$26, 0)+IF(EK47=0, 'Intro &amp; Setup'!$H$27, 0))</f>
        <v/>
      </c>
      <c r="FB47" s="9" t="str">
        <f>IF(DV47="", "", IF(EL47=EL$3, 'Intro &amp; Setup'!$H$26, 0)+IF(EL47=0, 'Intro &amp; Setup'!$H$27, 0))</f>
        <v/>
      </c>
      <c r="FC47" s="9" t="str">
        <f>IF(DW47="", "", IF(EM47=EM$3, 'Intro &amp; Setup'!$H$26, 0)+IF(EM47=0, 'Intro &amp; Setup'!$H$27, 0))</f>
        <v/>
      </c>
      <c r="FD47" s="67" t="str">
        <f>IF(DX47="", "", IF(EN47=EN$3, 'Intro &amp; Setup'!$H$26, 0)+IF(EN47=0, 'Intro &amp; Setup'!$H$27, 0))</f>
        <v/>
      </c>
      <c r="FF47" s="66" t="str">
        <f>IF(CT47="", "", IF(AND(CT47=$CR$5, CT47=CT$5), 'Intro &amp; Setup'!$H$29+'Intro &amp; Setup'!$H$30, IF(CT47=CT$5, 'Intro &amp; Setup'!$H$29, "")))</f>
        <v/>
      </c>
      <c r="FG47" s="9" t="str">
        <f>IF(CU47="", "", IF(AND(CU47=$CR$5, CU47=CU$5), 'Intro &amp; Setup'!$H$29+'Intro &amp; Setup'!$H$30, IF(CU47=CU$5, 'Intro &amp; Setup'!$H$29, "")))</f>
        <v/>
      </c>
      <c r="FH47" s="9" t="str">
        <f>IF(CV47="", "", IF(AND(CV47=$CR$5, CV47=CV$5), 'Intro &amp; Setup'!$H$29+'Intro &amp; Setup'!$H$30, IF(CV47=CV$5, 'Intro &amp; Setup'!$H$29, "")))</f>
        <v/>
      </c>
      <c r="FI47" s="9" t="str">
        <f>IF(CW47="", "", IF(AND(CW47=$CR$5, CW47=CW$5), 'Intro &amp; Setup'!$H$29+'Intro &amp; Setup'!$H$30, IF(CW47=CW$5, 'Intro &amp; Setup'!$H$29, "")))</f>
        <v/>
      </c>
      <c r="FJ47" s="9" t="str">
        <f>IF(CX47="", "", IF(AND(CX47=$CR$5, CX47=CX$5), 'Intro &amp; Setup'!$H$29+'Intro &amp; Setup'!$H$30, IF(CX47=CX$5, 'Intro &amp; Setup'!$H$29, "")))</f>
        <v/>
      </c>
      <c r="FK47" s="9" t="str">
        <f>IF(CY47="", "", IF(AND(CY47=$CR$5, CY47=CY$5), 'Intro &amp; Setup'!$H$29+'Intro &amp; Setup'!$H$30, IF(CY47=CY$5, 'Intro &amp; Setup'!$H$29, "")))</f>
        <v/>
      </c>
      <c r="FL47" s="9" t="str">
        <f>IF(CZ47="", "", IF(AND(CZ47=$CR$5, CZ47=CZ$5), 'Intro &amp; Setup'!$H$29+'Intro &amp; Setup'!$H$30, IF(CZ47=CZ$5, 'Intro &amp; Setup'!$H$29, "")))</f>
        <v/>
      </c>
      <c r="FM47" s="9" t="str">
        <f>IF(DA47="", "", IF(AND(DA47=$CR$5, DA47=DA$5), 'Intro &amp; Setup'!$H$29+'Intro &amp; Setup'!$H$30, IF(DA47=DA$5, 'Intro &amp; Setup'!$H$29, "")))</f>
        <v/>
      </c>
      <c r="FN47" s="9" t="str">
        <f>IF(DB47="", "", IF(AND(DB47=$CR$5, DB47=DB$5), 'Intro &amp; Setup'!$H$29+'Intro &amp; Setup'!$H$30, IF(DB47=DB$5, 'Intro &amp; Setup'!$H$29, "")))</f>
        <v/>
      </c>
      <c r="FO47" s="9" t="str">
        <f>IF(DC47="", "", IF(AND(DC47=$CR$5, DC47=DC$5), 'Intro &amp; Setup'!$H$29+'Intro &amp; Setup'!$H$30, IF(DC47=DC$5, 'Intro &amp; Setup'!$H$29, "")))</f>
        <v/>
      </c>
      <c r="FP47" s="9" t="str">
        <f>IF(DD47="", "", IF(AND(DD47=$CR$5, DD47=DD$5), 'Intro &amp; Setup'!$H$29+'Intro &amp; Setup'!$H$30, IF(DD47=DD$5, 'Intro &amp; Setup'!$H$29, "")))</f>
        <v/>
      </c>
      <c r="FQ47" s="9" t="str">
        <f>IF(DE47="", "", IF(AND(DE47=$CR$5, DE47=DE$5), 'Intro &amp; Setup'!$H$29+'Intro &amp; Setup'!$H$30, IF(DE47=DE$5, 'Intro &amp; Setup'!$H$29, "")))</f>
        <v/>
      </c>
      <c r="FR47" s="9" t="str">
        <f>IF(DF47="", "", IF(AND(DF47=$CR$5, DF47=DF$5), 'Intro &amp; Setup'!$H$29+'Intro &amp; Setup'!$H$30, IF(DF47=DF$5, 'Intro &amp; Setup'!$H$29, "")))</f>
        <v/>
      </c>
      <c r="FS47" s="9" t="str">
        <f>IF(DG47="", "", IF(AND(DG47=$CR$5, DG47=DG$5), 'Intro &amp; Setup'!$H$29+'Intro &amp; Setup'!$H$30, IF(DG47=DG$5, 'Intro &amp; Setup'!$H$29, "")))</f>
        <v/>
      </c>
      <c r="FT47" s="67" t="str">
        <f>IF(DH47="", "", IF(AND(DH47=$CR$5, DH47=DH$5), 'Intro &amp; Setup'!$H$29+'Intro &amp; Setup'!$H$30, IF(DH47=DH$5, 'Intro &amp; Setup'!$H$29, "")))</f>
        <v/>
      </c>
      <c r="FV47" s="68" t="str">
        <f t="shared" si="67"/>
        <v/>
      </c>
      <c r="FW47" s="1" t="str">
        <f t="shared" si="68"/>
        <v/>
      </c>
      <c r="FX47" s="1" t="str">
        <f t="shared" si="69"/>
        <v/>
      </c>
      <c r="FY47" s="1" t="str">
        <f t="shared" si="70"/>
        <v/>
      </c>
      <c r="FZ47" s="69" t="str">
        <f t="shared" si="71"/>
        <v/>
      </c>
      <c r="GB47" s="68" t="str">
        <f>IF(COUNTIF($DJ47:$DL47, "")&gt;0, "", IF($B47="", "", IF(FV47=FV$3, 'Intro &amp; Setup'!$H$32, 0)))</f>
        <v/>
      </c>
      <c r="GC47" s="1" t="str">
        <f>IF(COUNTIF($DM47:$DO47, "")&gt;0, "", IF($B47="", "", IF(FW47=FW$3, 'Intro &amp; Setup'!$H$32, 0)))</f>
        <v/>
      </c>
      <c r="GD47" s="1" t="str">
        <f>IF(COUNTIF($DP47:$DR47, "")&gt;0, "", IF($B47="", "", IF(FX47=FX$3, 'Intro &amp; Setup'!$H$32, 0)))</f>
        <v/>
      </c>
      <c r="GE47" s="1" t="str">
        <f>IF(COUNTIF($DS47:$DU47, "")&gt;0, "", IF($B47="", "", IF(FY47=FY$3, 'Intro &amp; Setup'!$H$32, 0)))</f>
        <v/>
      </c>
      <c r="GF47" s="69" t="str">
        <f>IF(COUNTIF($DV47:$DX47, "")&gt;0, "", IF($B47="", "", IF(FZ47=FZ$3, 'Intro &amp; Setup'!$H$32, 0)))</f>
        <v/>
      </c>
      <c r="GH47" s="66" t="str">
        <f t="shared" si="72"/>
        <v/>
      </c>
      <c r="GI47" s="9" t="str">
        <f t="shared" si="73"/>
        <v/>
      </c>
      <c r="GJ47" s="9" t="str">
        <f t="shared" si="74"/>
        <v/>
      </c>
      <c r="GK47" s="67" t="str">
        <f t="shared" si="104"/>
        <v/>
      </c>
      <c r="GM47" s="6" t="str">
        <f t="shared" si="105"/>
        <v/>
      </c>
      <c r="GO47" s="6" t="str">
        <f>IF($GM47="", "", COUNTIF($GM$8:$GM$65, "&lt;"&amp;$GM47)+1+COUNTIF($GM$8:$GM47, $GM47)-1)</f>
        <v/>
      </c>
      <c r="GQ47" s="6" t="str">
        <f t="shared" si="76"/>
        <v/>
      </c>
      <c r="GR47" s="6" t="str">
        <f>IF(GQ47="", "", COUNTIF(GQ$8:GQ$65, "&lt;"&amp;GQ47)+1+COUNTIF(GQ$8:GQ47, GQ47)-1)</f>
        <v/>
      </c>
      <c r="GS47" s="6"/>
      <c r="GU47" s="6" t="str">
        <f t="shared" si="77"/>
        <v/>
      </c>
      <c r="GV47" s="6" t="str">
        <f>IF(GU47="", "", COUNTIF(GU$8:GU$65, "&lt;"&amp;GU47)+1+COUNTIF(GU$8:GU47, GU47)-1)</f>
        <v/>
      </c>
      <c r="GY47" s="6" t="str">
        <f t="shared" si="78"/>
        <v/>
      </c>
      <c r="GZ47" s="6" t="str">
        <f>IF(GY47="", "", COUNTIF(GY$8:GY$65, "&lt;"&amp;GY47)+1+COUNTIF(GY$8:GY47, GY47)-1)</f>
        <v/>
      </c>
      <c r="HA47" s="6"/>
      <c r="HC47" s="6" t="str">
        <f t="shared" si="79"/>
        <v/>
      </c>
      <c r="HD47" s="6" t="str">
        <f>IF(HC47="", "", COUNTIF(HC$8:HC$65, "&lt;"&amp;HC47)+1+COUNTIF(HC$8:HC47, HC47)-1)</f>
        <v/>
      </c>
      <c r="HG47" s="6" t="str">
        <f t="shared" si="80"/>
        <v/>
      </c>
      <c r="HH47" s="6" t="str">
        <f>IF(HG47="", "", COUNTIF(HG$8:HG$65, "&lt;"&amp;HG47)+1+COUNTIF(HG$8:HG47, HG47)-1)</f>
        <v/>
      </c>
      <c r="HI47" s="6"/>
      <c r="HK47" s="6" t="str">
        <f t="shared" si="81"/>
        <v/>
      </c>
      <c r="HL47" s="6" t="str">
        <f>IF(HK47="", "", COUNTIF(HK$8:HK$65, "&lt;"&amp;HK47)+1+COUNTIF(HK$8:HK47, HK47)-1)</f>
        <v/>
      </c>
      <c r="HO47" s="6" t="str">
        <f t="shared" si="82"/>
        <v/>
      </c>
      <c r="HP47" s="6" t="str">
        <f>IF(HO47="", "", COUNTIF(HO$8:HO$65, "&lt;"&amp;HO47)+1+COUNTIF(HO$8:HO47, HO47)-1)</f>
        <v/>
      </c>
      <c r="HQ47" s="6"/>
      <c r="HS47" s="6" t="str">
        <f t="shared" si="83"/>
        <v/>
      </c>
      <c r="HT47" s="6" t="str">
        <f>IF(HS47="", "", COUNTIF(HS$8:HS$65, "&lt;"&amp;HS47)+1+COUNTIF(HS$8:HS47, HS47)-1)</f>
        <v/>
      </c>
      <c r="HW47" s="6" t="str">
        <f t="shared" si="84"/>
        <v/>
      </c>
      <c r="HX47" s="6" t="str">
        <f>IF(HW47="", "", COUNTIF(HW$8:HW$65, "&lt;"&amp;HW47)+1+COUNTIF(HW$8:HW47, HW47)-1)</f>
        <v/>
      </c>
      <c r="HY47" s="6"/>
      <c r="IA47" s="6" t="str">
        <f t="shared" si="85"/>
        <v/>
      </c>
      <c r="IB47" s="6" t="str">
        <f>IF(IA47="", "", COUNTIF(IA$8:IA$65, "&lt;"&amp;IA47)+1+COUNTIF(IA$8:IA47, IA47)-1)</f>
        <v/>
      </c>
    </row>
    <row r="48" spans="1:236" x14ac:dyDescent="0.25">
      <c r="A48" s="2"/>
      <c r="B48" s="19" t="str">
        <f>IF('Intro &amp; Setup'!$BV42="", "", 'Intro &amp; Setup'!$BV42)</f>
        <v/>
      </c>
      <c r="C48" s="2"/>
      <c r="D48" s="35" t="str">
        <f>IF($B48="", "", IFERROR(INDEX('Fixtures, Predictions &amp; Results'!$L$7:$GC$21, MATCH(D$70, 'Fixtures, Predictions &amp; Results'!$B$7:$B$21, 0), MATCH(CONCATENATE($B48, " - ", D$72), 'Fixtures, Predictions &amp; Results'!$L$35:$GC$35, 0)), ""))</f>
        <v/>
      </c>
      <c r="E48" s="36" t="str">
        <f>IF($B48="", "", IFERROR(INDEX('Fixtures, Predictions &amp; Results'!$L$7:$GC$21, MATCH(E$70, 'Fixtures, Predictions &amp; Results'!$B$7:$B$21, 0), MATCH(CONCATENATE($B48, " - ", E$72), 'Fixtures, Predictions &amp; Results'!$L$35:$GC$35, 0)), ""))</f>
        <v/>
      </c>
      <c r="F48" s="2"/>
      <c r="G48" s="35" t="str">
        <f>IF($B48="", "", IFERROR(INDEX('Fixtures, Predictions &amp; Results'!$L$7:$GC$21, MATCH(G$70, 'Fixtures, Predictions &amp; Results'!$B$7:$B$21, 0), MATCH(CONCATENATE($B48, " - ", G$72), 'Fixtures, Predictions &amp; Results'!$L$35:$GC$35, 0)), ""))</f>
        <v/>
      </c>
      <c r="H48" s="36" t="str">
        <f>IF($B48="", "", IFERROR(INDEX('Fixtures, Predictions &amp; Results'!$L$7:$GC$21, MATCH(H$70, 'Fixtures, Predictions &amp; Results'!$B$7:$B$21, 0), MATCH(CONCATENATE($B48, " - ", H$72), 'Fixtures, Predictions &amp; Results'!$L$35:$GC$35, 0)), ""))</f>
        <v/>
      </c>
      <c r="I48" s="2"/>
      <c r="J48" s="35" t="str">
        <f>IF($B48="", "", IFERROR(INDEX('Fixtures, Predictions &amp; Results'!$L$7:$GC$21, MATCH(J$70, 'Fixtures, Predictions &amp; Results'!$B$7:$B$21, 0), MATCH(CONCATENATE($B48, " - ", J$72), 'Fixtures, Predictions &amp; Results'!$L$35:$GC$35, 0)), ""))</f>
        <v/>
      </c>
      <c r="K48" s="36" t="str">
        <f>IF($B48="", "", IFERROR(INDEX('Fixtures, Predictions &amp; Results'!$L$7:$GC$21, MATCH(K$70, 'Fixtures, Predictions &amp; Results'!$B$7:$B$21, 0), MATCH(CONCATENATE($B48, " - ", K$72), 'Fixtures, Predictions &amp; Results'!$L$35:$GC$35, 0)), ""))</f>
        <v/>
      </c>
      <c r="L48" s="2"/>
      <c r="M48" s="35" t="str">
        <f>IF($B48="", "", IFERROR(INDEX('Fixtures, Predictions &amp; Results'!$L$7:$GC$21, MATCH(M$70, 'Fixtures, Predictions &amp; Results'!$B$7:$B$21, 0), MATCH(CONCATENATE($B48, " - ", M$72), 'Fixtures, Predictions &amp; Results'!$L$35:$GC$35, 0)), ""))</f>
        <v/>
      </c>
      <c r="N48" s="36" t="str">
        <f>IF($B48="", "", IFERROR(INDEX('Fixtures, Predictions &amp; Results'!$L$7:$GC$21, MATCH(N$70, 'Fixtures, Predictions &amp; Results'!$B$7:$B$21, 0), MATCH(CONCATENATE($B48, " - ", N$72), 'Fixtures, Predictions &amp; Results'!$L$35:$GC$35, 0)), ""))</f>
        <v/>
      </c>
      <c r="O48" s="2"/>
      <c r="P48" s="35" t="str">
        <f>IF($B48="", "", IFERROR(INDEX('Fixtures, Predictions &amp; Results'!$L$7:$GC$21, MATCH(P$70, 'Fixtures, Predictions &amp; Results'!$B$7:$B$21, 0), MATCH(CONCATENATE($B48, " - ", P$72), 'Fixtures, Predictions &amp; Results'!$L$35:$GC$35, 0)), ""))</f>
        <v/>
      </c>
      <c r="Q48" s="36" t="str">
        <f>IF($B48="", "", IFERROR(INDEX('Fixtures, Predictions &amp; Results'!$L$7:$GC$21, MATCH(Q$70, 'Fixtures, Predictions &amp; Results'!$B$7:$B$21, 0), MATCH(CONCATENATE($B48, " - ", Q$72), 'Fixtures, Predictions &amp; Results'!$L$35:$GC$35, 0)), ""))</f>
        <v/>
      </c>
      <c r="R48" s="2"/>
      <c r="S48" s="35" t="str">
        <f>IF($B48="", "", IFERROR(INDEX('Fixtures, Predictions &amp; Results'!$L$7:$GC$21, MATCH(S$70, 'Fixtures, Predictions &amp; Results'!$B$7:$B$21, 0), MATCH(CONCATENATE($B48, " - ", S$72), 'Fixtures, Predictions &amp; Results'!$L$35:$GC$35, 0)), ""))</f>
        <v/>
      </c>
      <c r="T48" s="36" t="str">
        <f>IF($B48="", "", IFERROR(INDEX('Fixtures, Predictions &amp; Results'!$L$7:$GC$21, MATCH(T$70, 'Fixtures, Predictions &amp; Results'!$B$7:$B$21, 0), MATCH(CONCATENATE($B48, " - ", T$72), 'Fixtures, Predictions &amp; Results'!$L$35:$GC$35, 0)), ""))</f>
        <v/>
      </c>
      <c r="U48" s="2"/>
      <c r="V48" s="35" t="str">
        <f>IF($B48="", "", IFERROR(INDEX('Fixtures, Predictions &amp; Results'!$L$7:$GC$21, MATCH(V$70, 'Fixtures, Predictions &amp; Results'!$B$7:$B$21, 0), MATCH(CONCATENATE($B48, " - ", V$72), 'Fixtures, Predictions &amp; Results'!$L$35:$GC$35, 0)), ""))</f>
        <v/>
      </c>
      <c r="W48" s="36" t="str">
        <f>IF($B48="", "", IFERROR(INDEX('Fixtures, Predictions &amp; Results'!$L$7:$GC$21, MATCH(W$70, 'Fixtures, Predictions &amp; Results'!$B$7:$B$21, 0), MATCH(CONCATENATE($B48, " - ", W$72), 'Fixtures, Predictions &amp; Results'!$L$35:$GC$35, 0)), ""))</f>
        <v/>
      </c>
      <c r="X48" s="2"/>
      <c r="Y48" s="35" t="str">
        <f>IF($B48="", "", IFERROR(INDEX('Fixtures, Predictions &amp; Results'!$L$7:$GC$21, MATCH(Y$70, 'Fixtures, Predictions &amp; Results'!$B$7:$B$21, 0), MATCH(CONCATENATE($B48, " - ", Y$72), 'Fixtures, Predictions &amp; Results'!$L$35:$GC$35, 0)), ""))</f>
        <v/>
      </c>
      <c r="Z48" s="36" t="str">
        <f>IF($B48="", "", IFERROR(INDEX('Fixtures, Predictions &amp; Results'!$L$7:$GC$21, MATCH(Z$70, 'Fixtures, Predictions &amp; Results'!$B$7:$B$21, 0), MATCH(CONCATENATE($B48, " - ", Z$72), 'Fixtures, Predictions &amp; Results'!$L$35:$GC$35, 0)), ""))</f>
        <v/>
      </c>
      <c r="AA48" s="2"/>
      <c r="AB48" s="35" t="str">
        <f>IF($B48="", "", IFERROR(INDEX('Fixtures, Predictions &amp; Results'!$L$7:$GC$21, MATCH(AB$70, 'Fixtures, Predictions &amp; Results'!$B$7:$B$21, 0), MATCH(CONCATENATE($B48, " - ", AB$72), 'Fixtures, Predictions &amp; Results'!$L$35:$GC$35, 0)), ""))</f>
        <v/>
      </c>
      <c r="AC48" s="36" t="str">
        <f>IF($B48="", "", IFERROR(INDEX('Fixtures, Predictions &amp; Results'!$L$7:$GC$21, MATCH(AC$70, 'Fixtures, Predictions &amp; Results'!$B$7:$B$21, 0), MATCH(CONCATENATE($B48, " - ", AC$72), 'Fixtures, Predictions &amp; Results'!$L$35:$GC$35, 0)), ""))</f>
        <v/>
      </c>
      <c r="AD48" s="2"/>
      <c r="AE48" s="35" t="str">
        <f>IF($B48="", "", IFERROR(INDEX('Fixtures, Predictions &amp; Results'!$L$7:$GC$21, MATCH(AE$70, 'Fixtures, Predictions &amp; Results'!$B$7:$B$21, 0), MATCH(CONCATENATE($B48, " - ", AE$72), 'Fixtures, Predictions &amp; Results'!$L$35:$GC$35, 0)), ""))</f>
        <v/>
      </c>
      <c r="AF48" s="36" t="str">
        <f>IF($B48="", "", IFERROR(INDEX('Fixtures, Predictions &amp; Results'!$L$7:$GC$21, MATCH(AF$70, 'Fixtures, Predictions &amp; Results'!$B$7:$B$21, 0), MATCH(CONCATENATE($B48, " - ", AF$72), 'Fixtures, Predictions &amp; Results'!$L$35:$GC$35, 0)), ""))</f>
        <v/>
      </c>
      <c r="AG48" s="2"/>
      <c r="AH48" s="35" t="str">
        <f>IF($B48="", "", IFERROR(INDEX('Fixtures, Predictions &amp; Results'!$L$7:$GC$21, MATCH(AH$70, 'Fixtures, Predictions &amp; Results'!$B$7:$B$21, 0), MATCH(CONCATENATE($B48, " - ", AH$72), 'Fixtures, Predictions &amp; Results'!$L$35:$GC$35, 0)), ""))</f>
        <v/>
      </c>
      <c r="AI48" s="36" t="str">
        <f>IF($B48="", "", IFERROR(INDEX('Fixtures, Predictions &amp; Results'!$L$7:$GC$21, MATCH(AI$70, 'Fixtures, Predictions &amp; Results'!$B$7:$B$21, 0), MATCH(CONCATENATE($B48, " - ", AI$72), 'Fixtures, Predictions &amp; Results'!$L$35:$GC$35, 0)), ""))</f>
        <v/>
      </c>
      <c r="AJ48" s="2"/>
      <c r="AK48" s="35" t="str">
        <f>IF($B48="", "", IFERROR(INDEX('Fixtures, Predictions &amp; Results'!$L$7:$GC$21, MATCH(AK$70, 'Fixtures, Predictions &amp; Results'!$B$7:$B$21, 0), MATCH(CONCATENATE($B48, " - ", AK$72), 'Fixtures, Predictions &amp; Results'!$L$35:$GC$35, 0)), ""))</f>
        <v/>
      </c>
      <c r="AL48" s="36" t="str">
        <f>IF($B48="", "", IFERROR(INDEX('Fixtures, Predictions &amp; Results'!$L$7:$GC$21, MATCH(AL$70, 'Fixtures, Predictions &amp; Results'!$B$7:$B$21, 0), MATCH(CONCATENATE($B48, " - ", AL$72), 'Fixtures, Predictions &amp; Results'!$L$35:$GC$35, 0)), ""))</f>
        <v/>
      </c>
      <c r="AM48" s="2"/>
      <c r="AN48" s="35" t="str">
        <f>IF($B48="", "", IFERROR(INDEX('Fixtures, Predictions &amp; Results'!$L$7:$GC$21, MATCH(AN$70, 'Fixtures, Predictions &amp; Results'!$B$7:$B$21, 0), MATCH(CONCATENATE($B48, " - ", AN$72), 'Fixtures, Predictions &amp; Results'!$L$35:$GC$35, 0)), ""))</f>
        <v/>
      </c>
      <c r="AO48" s="36" t="str">
        <f>IF($B48="", "", IFERROR(INDEX('Fixtures, Predictions &amp; Results'!$L$7:$GC$21, MATCH(AO$70, 'Fixtures, Predictions &amp; Results'!$B$7:$B$21, 0), MATCH(CONCATENATE($B48, " - ", AO$72), 'Fixtures, Predictions &amp; Results'!$L$35:$GC$35, 0)), ""))</f>
        <v/>
      </c>
      <c r="AP48" s="2"/>
      <c r="AQ48" s="35" t="str">
        <f>IF($B48="", "", IFERROR(INDEX('Fixtures, Predictions &amp; Results'!$L$7:$GC$21, MATCH(AQ$70, 'Fixtures, Predictions &amp; Results'!$B$7:$B$21, 0), MATCH(CONCATENATE($B48, " - ", AQ$72), 'Fixtures, Predictions &amp; Results'!$L$35:$GC$35, 0)), ""))</f>
        <v/>
      </c>
      <c r="AR48" s="36" t="str">
        <f>IF($B48="", "", IFERROR(INDEX('Fixtures, Predictions &amp; Results'!$L$7:$GC$21, MATCH(AR$70, 'Fixtures, Predictions &amp; Results'!$B$7:$B$21, 0), MATCH(CONCATENATE($B48, " - ", AR$72), 'Fixtures, Predictions &amp; Results'!$L$35:$GC$35, 0)), ""))</f>
        <v/>
      </c>
      <c r="AS48" s="2"/>
      <c r="AT48" s="35" t="str">
        <f>IF($B48="", "", IFERROR(INDEX('Fixtures, Predictions &amp; Results'!$L$7:$GC$21, MATCH(AT$70, 'Fixtures, Predictions &amp; Results'!$B$7:$B$21, 0), MATCH(CONCATENATE($B48, " - ", AT$72), 'Fixtures, Predictions &amp; Results'!$L$35:$GC$35, 0)), ""))</f>
        <v/>
      </c>
      <c r="AU48" s="36" t="str">
        <f>IF($B48="", "", IFERROR(INDEX('Fixtures, Predictions &amp; Results'!$L$7:$GC$21, MATCH(AU$70, 'Fixtures, Predictions &amp; Results'!$B$7:$B$21, 0), MATCH(CONCATENATE($B48, " - ", AU$72), 'Fixtures, Predictions &amp; Results'!$L$35:$GC$35, 0)), ""))</f>
        <v/>
      </c>
      <c r="AV48" s="2"/>
      <c r="BA48" s="66" t="str">
        <f t="shared" si="36"/>
        <v/>
      </c>
      <c r="BB48" s="67" t="str">
        <f t="shared" si="37"/>
        <v/>
      </c>
      <c r="BD48" s="66" t="str">
        <f t="shared" si="38"/>
        <v/>
      </c>
      <c r="BE48" s="67" t="str">
        <f t="shared" si="39"/>
        <v/>
      </c>
      <c r="BG48" s="66" t="str">
        <f t="shared" si="40"/>
        <v/>
      </c>
      <c r="BH48" s="67" t="str">
        <f t="shared" si="41"/>
        <v/>
      </c>
      <c r="BJ48" s="66" t="str">
        <f t="shared" si="42"/>
        <v/>
      </c>
      <c r="BK48" s="67" t="str">
        <f t="shared" si="43"/>
        <v/>
      </c>
      <c r="BM48" s="66" t="str">
        <f t="shared" si="44"/>
        <v/>
      </c>
      <c r="BN48" s="67" t="str">
        <f t="shared" si="45"/>
        <v/>
      </c>
      <c r="BP48" s="66" t="str">
        <f t="shared" si="46"/>
        <v/>
      </c>
      <c r="BQ48" s="67" t="str">
        <f t="shared" si="47"/>
        <v/>
      </c>
      <c r="BS48" s="66" t="str">
        <f t="shared" si="48"/>
        <v/>
      </c>
      <c r="BT48" s="67" t="str">
        <f t="shared" si="49"/>
        <v/>
      </c>
      <c r="BV48" s="66" t="str">
        <f t="shared" si="50"/>
        <v/>
      </c>
      <c r="BW48" s="67" t="str">
        <f t="shared" si="51"/>
        <v/>
      </c>
      <c r="BY48" s="66" t="str">
        <f t="shared" si="52"/>
        <v/>
      </c>
      <c r="BZ48" s="67" t="str">
        <f t="shared" si="53"/>
        <v/>
      </c>
      <c r="CB48" s="66" t="str">
        <f t="shared" si="54"/>
        <v/>
      </c>
      <c r="CC48" s="67" t="str">
        <f t="shared" si="55"/>
        <v/>
      </c>
      <c r="CE48" s="66" t="str">
        <f t="shared" si="56"/>
        <v/>
      </c>
      <c r="CF48" s="67" t="str">
        <f t="shared" si="57"/>
        <v/>
      </c>
      <c r="CH48" s="66" t="str">
        <f t="shared" si="58"/>
        <v/>
      </c>
      <c r="CI48" s="67" t="str">
        <f t="shared" si="59"/>
        <v/>
      </c>
      <c r="CK48" s="66" t="str">
        <f t="shared" si="60"/>
        <v/>
      </c>
      <c r="CL48" s="67" t="str">
        <f t="shared" si="61"/>
        <v/>
      </c>
      <c r="CN48" s="66" t="str">
        <f t="shared" si="62"/>
        <v/>
      </c>
      <c r="CO48" s="67" t="str">
        <f t="shared" si="63"/>
        <v/>
      </c>
      <c r="CQ48" s="66" t="str">
        <f t="shared" si="64"/>
        <v/>
      </c>
      <c r="CR48" s="67" t="str">
        <f t="shared" si="65"/>
        <v/>
      </c>
      <c r="CT48" s="66" t="str">
        <f t="shared" ref="CT48:DH57" si="106">IF(CT$5="", "", IFERROR(IF(OR(INDEX($D48:$AU48, $CS48, MATCH(CONCATENATE(CT$7, "H"), $D$71:$AU$71, 0))="", INDEX($D48:$AU48, $CS48, MATCH(CONCATENATE(CT$7, "A"), $D$71:$AU$71, 0))=""), "", IF(INDEX($D48:$AU48, $CS48, MATCH(CONCATENATE(CT$7, "H"), $D$71:$AU$71, 0))&gt;INDEX($D48:$AU48, $CS48, MATCH(CONCATENATE(CT$7, "A"), $D$71:$AU$71, 0)), $CR$3, IF(INDEX($D48:$AU48, $CS48, MATCH(CONCATENATE(CT$7, "A"), $D$71:$AU$71, 0))&gt;INDEX($D48:$AU48, $CS48, MATCH(CONCATENATE(CT$7, "H"), $D$71:$AU$71, 0)), $CR$4, IF(INDEX($D48:$AU48, $CS48, MATCH(CONCATENATE(CT$7, "H"), $D$71:$AU$71, 0))=INDEX($D48:$AU48, $CS48, MATCH(CONCATENATE(CT$7, "A"), $D$71:$AU$71, 0)), $CR$5)))), ""))</f>
        <v/>
      </c>
      <c r="CU48" s="9" t="str">
        <f t="shared" si="106"/>
        <v/>
      </c>
      <c r="CV48" s="9" t="str">
        <f t="shared" si="106"/>
        <v/>
      </c>
      <c r="CW48" s="9" t="str">
        <f t="shared" si="106"/>
        <v/>
      </c>
      <c r="CX48" s="9" t="str">
        <f t="shared" si="106"/>
        <v/>
      </c>
      <c r="CY48" s="9" t="str">
        <f t="shared" si="106"/>
        <v/>
      </c>
      <c r="CZ48" s="9" t="str">
        <f t="shared" si="106"/>
        <v/>
      </c>
      <c r="DA48" s="9" t="str">
        <f t="shared" si="106"/>
        <v/>
      </c>
      <c r="DB48" s="9" t="str">
        <f t="shared" si="106"/>
        <v/>
      </c>
      <c r="DC48" s="9" t="str">
        <f t="shared" si="106"/>
        <v/>
      </c>
      <c r="DD48" s="9" t="str">
        <f t="shared" si="106"/>
        <v/>
      </c>
      <c r="DE48" s="9" t="str">
        <f t="shared" si="106"/>
        <v/>
      </c>
      <c r="DF48" s="9" t="str">
        <f t="shared" si="106"/>
        <v/>
      </c>
      <c r="DG48" s="9" t="str">
        <f t="shared" si="106"/>
        <v/>
      </c>
      <c r="DH48" s="67" t="str">
        <f t="shared" si="106"/>
        <v/>
      </c>
      <c r="DJ48" s="66" t="str">
        <f t="shared" si="86"/>
        <v/>
      </c>
      <c r="DK48" s="9" t="str">
        <f t="shared" si="88"/>
        <v/>
      </c>
      <c r="DL48" s="9" t="str">
        <f t="shared" si="89"/>
        <v/>
      </c>
      <c r="DM48" s="9" t="str">
        <f t="shared" si="90"/>
        <v/>
      </c>
      <c r="DN48" s="9" t="str">
        <f t="shared" si="91"/>
        <v/>
      </c>
      <c r="DO48" s="9" t="str">
        <f t="shared" si="92"/>
        <v/>
      </c>
      <c r="DP48" s="9" t="str">
        <f t="shared" si="93"/>
        <v/>
      </c>
      <c r="DQ48" s="9" t="str">
        <f t="shared" si="94"/>
        <v/>
      </c>
      <c r="DR48" s="9" t="str">
        <f t="shared" si="95"/>
        <v/>
      </c>
      <c r="DS48" s="9" t="str">
        <f t="shared" si="96"/>
        <v/>
      </c>
      <c r="DT48" s="9" t="str">
        <f t="shared" si="97"/>
        <v/>
      </c>
      <c r="DU48" s="9" t="str">
        <f t="shared" si="98"/>
        <v/>
      </c>
      <c r="DV48" s="9" t="str">
        <f t="shared" si="99"/>
        <v/>
      </c>
      <c r="DW48" s="9" t="str">
        <f t="shared" si="100"/>
        <v/>
      </c>
      <c r="DX48" s="67" t="str">
        <f t="shared" si="101"/>
        <v/>
      </c>
      <c r="DZ48" s="66" t="str">
        <f t="shared" si="66"/>
        <v/>
      </c>
      <c r="EA48" s="9" t="str">
        <f t="shared" si="21"/>
        <v/>
      </c>
      <c r="EB48" s="9" t="str">
        <f t="shared" si="22"/>
        <v/>
      </c>
      <c r="EC48" s="9" t="str">
        <f t="shared" si="23"/>
        <v/>
      </c>
      <c r="ED48" s="9" t="str">
        <f t="shared" si="24"/>
        <v/>
      </c>
      <c r="EE48" s="9" t="str">
        <f t="shared" si="25"/>
        <v/>
      </c>
      <c r="EF48" s="9" t="str">
        <f t="shared" si="26"/>
        <v/>
      </c>
      <c r="EG48" s="9" t="str">
        <f t="shared" si="27"/>
        <v/>
      </c>
      <c r="EH48" s="9" t="str">
        <f t="shared" si="28"/>
        <v/>
      </c>
      <c r="EI48" s="9" t="str">
        <f t="shared" si="29"/>
        <v/>
      </c>
      <c r="EJ48" s="9" t="str">
        <f t="shared" si="30"/>
        <v/>
      </c>
      <c r="EK48" s="9" t="str">
        <f t="shared" si="31"/>
        <v/>
      </c>
      <c r="EL48" s="9" t="str">
        <f t="shared" si="32"/>
        <v/>
      </c>
      <c r="EM48" s="9" t="str">
        <f t="shared" si="33"/>
        <v/>
      </c>
      <c r="EN48" s="67" t="str">
        <f t="shared" si="34"/>
        <v/>
      </c>
      <c r="EP48" s="66" t="str">
        <f>IF(DJ48="", "", IF(DZ48=DZ$3, 'Intro &amp; Setup'!$H$26, 0)+IF(DZ48=0, 'Intro &amp; Setup'!$H$27, 0))</f>
        <v/>
      </c>
      <c r="EQ48" s="9" t="str">
        <f>IF(DK48="", "", IF(EA48=EA$3, 'Intro &amp; Setup'!$H$26, 0)+IF(EA48=0, 'Intro &amp; Setup'!$H$27, 0))</f>
        <v/>
      </c>
      <c r="ER48" s="9" t="str">
        <f>IF(DL48="", "", IF(EB48=EB$3, 'Intro &amp; Setup'!$H$26, 0)+IF(EB48=0, 'Intro &amp; Setup'!$H$27, 0))</f>
        <v/>
      </c>
      <c r="ES48" s="9" t="str">
        <f>IF(DM48="", "", IF(EC48=EC$3, 'Intro &amp; Setup'!$H$26, 0)+IF(EC48=0, 'Intro &amp; Setup'!$H$27, 0))</f>
        <v/>
      </c>
      <c r="ET48" s="9" t="str">
        <f>IF(DN48="", "", IF(ED48=ED$3, 'Intro &amp; Setup'!$H$26, 0)+IF(ED48=0, 'Intro &amp; Setup'!$H$27, 0))</f>
        <v/>
      </c>
      <c r="EU48" s="9" t="str">
        <f>IF(DO48="", "", IF(EE48=EE$3, 'Intro &amp; Setup'!$H$26, 0)+IF(EE48=0, 'Intro &amp; Setup'!$H$27, 0))</f>
        <v/>
      </c>
      <c r="EV48" s="9" t="str">
        <f>IF(DP48="", "", IF(EF48=EF$3, 'Intro &amp; Setup'!$H$26, 0)+IF(EF48=0, 'Intro &amp; Setup'!$H$27, 0))</f>
        <v/>
      </c>
      <c r="EW48" s="9" t="str">
        <f>IF(DQ48="", "", IF(EG48=EG$3, 'Intro &amp; Setup'!$H$26, 0)+IF(EG48=0, 'Intro &amp; Setup'!$H$27, 0))</f>
        <v/>
      </c>
      <c r="EX48" s="9" t="str">
        <f>IF(DR48="", "", IF(EH48=EH$3, 'Intro &amp; Setup'!$H$26, 0)+IF(EH48=0, 'Intro &amp; Setup'!$H$27, 0))</f>
        <v/>
      </c>
      <c r="EY48" s="9" t="str">
        <f>IF(DS48="", "", IF(EI48=EI$3, 'Intro &amp; Setup'!$H$26, 0)+IF(EI48=0, 'Intro &amp; Setup'!$H$27, 0))</f>
        <v/>
      </c>
      <c r="EZ48" s="9" t="str">
        <f>IF(DT48="", "", IF(EJ48=EJ$3, 'Intro &amp; Setup'!$H$26, 0)+IF(EJ48=0, 'Intro &amp; Setup'!$H$27, 0))</f>
        <v/>
      </c>
      <c r="FA48" s="9" t="str">
        <f>IF(DU48="", "", IF(EK48=EK$3, 'Intro &amp; Setup'!$H$26, 0)+IF(EK48=0, 'Intro &amp; Setup'!$H$27, 0))</f>
        <v/>
      </c>
      <c r="FB48" s="9" t="str">
        <f>IF(DV48="", "", IF(EL48=EL$3, 'Intro &amp; Setup'!$H$26, 0)+IF(EL48=0, 'Intro &amp; Setup'!$H$27, 0))</f>
        <v/>
      </c>
      <c r="FC48" s="9" t="str">
        <f>IF(DW48="", "", IF(EM48=EM$3, 'Intro &amp; Setup'!$H$26, 0)+IF(EM48=0, 'Intro &amp; Setup'!$H$27, 0))</f>
        <v/>
      </c>
      <c r="FD48" s="67" t="str">
        <f>IF(DX48="", "", IF(EN48=EN$3, 'Intro &amp; Setup'!$H$26, 0)+IF(EN48=0, 'Intro &amp; Setup'!$H$27, 0))</f>
        <v/>
      </c>
      <c r="FF48" s="66" t="str">
        <f>IF(CT48="", "", IF(AND(CT48=$CR$5, CT48=CT$5), 'Intro &amp; Setup'!$H$29+'Intro &amp; Setup'!$H$30, IF(CT48=CT$5, 'Intro &amp; Setup'!$H$29, "")))</f>
        <v/>
      </c>
      <c r="FG48" s="9" t="str">
        <f>IF(CU48="", "", IF(AND(CU48=$CR$5, CU48=CU$5), 'Intro &amp; Setup'!$H$29+'Intro &amp; Setup'!$H$30, IF(CU48=CU$5, 'Intro &amp; Setup'!$H$29, "")))</f>
        <v/>
      </c>
      <c r="FH48" s="9" t="str">
        <f>IF(CV48="", "", IF(AND(CV48=$CR$5, CV48=CV$5), 'Intro &amp; Setup'!$H$29+'Intro &amp; Setup'!$H$30, IF(CV48=CV$5, 'Intro &amp; Setup'!$H$29, "")))</f>
        <v/>
      </c>
      <c r="FI48" s="9" t="str">
        <f>IF(CW48="", "", IF(AND(CW48=$CR$5, CW48=CW$5), 'Intro &amp; Setup'!$H$29+'Intro &amp; Setup'!$H$30, IF(CW48=CW$5, 'Intro &amp; Setup'!$H$29, "")))</f>
        <v/>
      </c>
      <c r="FJ48" s="9" t="str">
        <f>IF(CX48="", "", IF(AND(CX48=$CR$5, CX48=CX$5), 'Intro &amp; Setup'!$H$29+'Intro &amp; Setup'!$H$30, IF(CX48=CX$5, 'Intro &amp; Setup'!$H$29, "")))</f>
        <v/>
      </c>
      <c r="FK48" s="9" t="str">
        <f>IF(CY48="", "", IF(AND(CY48=$CR$5, CY48=CY$5), 'Intro &amp; Setup'!$H$29+'Intro &amp; Setup'!$H$30, IF(CY48=CY$5, 'Intro &amp; Setup'!$H$29, "")))</f>
        <v/>
      </c>
      <c r="FL48" s="9" t="str">
        <f>IF(CZ48="", "", IF(AND(CZ48=$CR$5, CZ48=CZ$5), 'Intro &amp; Setup'!$H$29+'Intro &amp; Setup'!$H$30, IF(CZ48=CZ$5, 'Intro &amp; Setup'!$H$29, "")))</f>
        <v/>
      </c>
      <c r="FM48" s="9" t="str">
        <f>IF(DA48="", "", IF(AND(DA48=$CR$5, DA48=DA$5), 'Intro &amp; Setup'!$H$29+'Intro &amp; Setup'!$H$30, IF(DA48=DA$5, 'Intro &amp; Setup'!$H$29, "")))</f>
        <v/>
      </c>
      <c r="FN48" s="9" t="str">
        <f>IF(DB48="", "", IF(AND(DB48=$CR$5, DB48=DB$5), 'Intro &amp; Setup'!$H$29+'Intro &amp; Setup'!$H$30, IF(DB48=DB$5, 'Intro &amp; Setup'!$H$29, "")))</f>
        <v/>
      </c>
      <c r="FO48" s="9" t="str">
        <f>IF(DC48="", "", IF(AND(DC48=$CR$5, DC48=DC$5), 'Intro &amp; Setup'!$H$29+'Intro &amp; Setup'!$H$30, IF(DC48=DC$5, 'Intro &amp; Setup'!$H$29, "")))</f>
        <v/>
      </c>
      <c r="FP48" s="9" t="str">
        <f>IF(DD48="", "", IF(AND(DD48=$CR$5, DD48=DD$5), 'Intro &amp; Setup'!$H$29+'Intro &amp; Setup'!$H$30, IF(DD48=DD$5, 'Intro &amp; Setup'!$H$29, "")))</f>
        <v/>
      </c>
      <c r="FQ48" s="9" t="str">
        <f>IF(DE48="", "", IF(AND(DE48=$CR$5, DE48=DE$5), 'Intro &amp; Setup'!$H$29+'Intro &amp; Setup'!$H$30, IF(DE48=DE$5, 'Intro &amp; Setup'!$H$29, "")))</f>
        <v/>
      </c>
      <c r="FR48" s="9" t="str">
        <f>IF(DF48="", "", IF(AND(DF48=$CR$5, DF48=DF$5), 'Intro &amp; Setup'!$H$29+'Intro &amp; Setup'!$H$30, IF(DF48=DF$5, 'Intro &amp; Setup'!$H$29, "")))</f>
        <v/>
      </c>
      <c r="FS48" s="9" t="str">
        <f>IF(DG48="", "", IF(AND(DG48=$CR$5, DG48=DG$5), 'Intro &amp; Setup'!$H$29+'Intro &amp; Setup'!$H$30, IF(DG48=DG$5, 'Intro &amp; Setup'!$H$29, "")))</f>
        <v/>
      </c>
      <c r="FT48" s="67" t="str">
        <f>IF(DH48="", "", IF(AND(DH48=$CR$5, DH48=DH$5), 'Intro &amp; Setup'!$H$29+'Intro &amp; Setup'!$H$30, IF(DH48=DH$5, 'Intro &amp; Setup'!$H$29, "")))</f>
        <v/>
      </c>
      <c r="FV48" s="68" t="str">
        <f t="shared" si="67"/>
        <v/>
      </c>
      <c r="FW48" s="1" t="str">
        <f t="shared" si="68"/>
        <v/>
      </c>
      <c r="FX48" s="1" t="str">
        <f t="shared" si="69"/>
        <v/>
      </c>
      <c r="FY48" s="1" t="str">
        <f t="shared" si="70"/>
        <v/>
      </c>
      <c r="FZ48" s="69" t="str">
        <f t="shared" si="71"/>
        <v/>
      </c>
      <c r="GB48" s="68" t="str">
        <f>IF(COUNTIF($DJ48:$DL48, "")&gt;0, "", IF($B48="", "", IF(FV48=FV$3, 'Intro &amp; Setup'!$H$32, 0)))</f>
        <v/>
      </c>
      <c r="GC48" s="1" t="str">
        <f>IF(COUNTIF($DM48:$DO48, "")&gt;0, "", IF($B48="", "", IF(FW48=FW$3, 'Intro &amp; Setup'!$H$32, 0)))</f>
        <v/>
      </c>
      <c r="GD48" s="1" t="str">
        <f>IF(COUNTIF($DP48:$DR48, "")&gt;0, "", IF($B48="", "", IF(FX48=FX$3, 'Intro &amp; Setup'!$H$32, 0)))</f>
        <v/>
      </c>
      <c r="GE48" s="1" t="str">
        <f>IF(COUNTIF($DS48:$DU48, "")&gt;0, "", IF($B48="", "", IF(FY48=FY$3, 'Intro &amp; Setup'!$H$32, 0)))</f>
        <v/>
      </c>
      <c r="GF48" s="69" t="str">
        <f>IF(COUNTIF($DV48:$DX48, "")&gt;0, "", IF($B48="", "", IF(FZ48=FZ$3, 'Intro &amp; Setup'!$H$32, 0)))</f>
        <v/>
      </c>
      <c r="GH48" s="66" t="str">
        <f t="shared" si="72"/>
        <v/>
      </c>
      <c r="GI48" s="9" t="str">
        <f t="shared" si="73"/>
        <v/>
      </c>
      <c r="GJ48" s="9" t="str">
        <f t="shared" si="74"/>
        <v/>
      </c>
      <c r="GK48" s="67" t="str">
        <f t="shared" si="104"/>
        <v/>
      </c>
      <c r="GM48" s="6" t="str">
        <f t="shared" si="105"/>
        <v/>
      </c>
      <c r="GO48" s="6" t="str">
        <f>IF($GM48="", "", COUNTIF($GM$8:$GM$65, "&lt;"&amp;$GM48)+1+COUNTIF($GM$8:$GM48, $GM48)-1)</f>
        <v/>
      </c>
      <c r="GQ48" s="6" t="str">
        <f t="shared" si="76"/>
        <v/>
      </c>
      <c r="GR48" s="6" t="str">
        <f>IF(GQ48="", "", COUNTIF(GQ$8:GQ$65, "&lt;"&amp;GQ48)+1+COUNTIF(GQ$8:GQ48, GQ48)-1)</f>
        <v/>
      </c>
      <c r="GS48" s="6"/>
      <c r="GU48" s="6" t="str">
        <f t="shared" si="77"/>
        <v/>
      </c>
      <c r="GV48" s="6" t="str">
        <f>IF(GU48="", "", COUNTIF(GU$8:GU$65, "&lt;"&amp;GU48)+1+COUNTIF(GU$8:GU48, GU48)-1)</f>
        <v/>
      </c>
      <c r="GY48" s="6" t="str">
        <f t="shared" si="78"/>
        <v/>
      </c>
      <c r="GZ48" s="6" t="str">
        <f>IF(GY48="", "", COUNTIF(GY$8:GY$65, "&lt;"&amp;GY48)+1+COUNTIF(GY$8:GY48, GY48)-1)</f>
        <v/>
      </c>
      <c r="HA48" s="6"/>
      <c r="HC48" s="6" t="str">
        <f t="shared" si="79"/>
        <v/>
      </c>
      <c r="HD48" s="6" t="str">
        <f>IF(HC48="", "", COUNTIF(HC$8:HC$65, "&lt;"&amp;HC48)+1+COUNTIF(HC$8:HC48, HC48)-1)</f>
        <v/>
      </c>
      <c r="HG48" s="6" t="str">
        <f t="shared" si="80"/>
        <v/>
      </c>
      <c r="HH48" s="6" t="str">
        <f>IF(HG48="", "", COUNTIF(HG$8:HG$65, "&lt;"&amp;HG48)+1+COUNTIF(HG$8:HG48, HG48)-1)</f>
        <v/>
      </c>
      <c r="HI48" s="6"/>
      <c r="HK48" s="6" t="str">
        <f t="shared" si="81"/>
        <v/>
      </c>
      <c r="HL48" s="6" t="str">
        <f>IF(HK48="", "", COUNTIF(HK$8:HK$65, "&lt;"&amp;HK48)+1+COUNTIF(HK$8:HK48, HK48)-1)</f>
        <v/>
      </c>
      <c r="HO48" s="6" t="str">
        <f t="shared" si="82"/>
        <v/>
      </c>
      <c r="HP48" s="6" t="str">
        <f>IF(HO48="", "", COUNTIF(HO$8:HO$65, "&lt;"&amp;HO48)+1+COUNTIF(HO$8:HO48, HO48)-1)</f>
        <v/>
      </c>
      <c r="HQ48" s="6"/>
      <c r="HS48" s="6" t="str">
        <f t="shared" si="83"/>
        <v/>
      </c>
      <c r="HT48" s="6" t="str">
        <f>IF(HS48="", "", COUNTIF(HS$8:HS$65, "&lt;"&amp;HS48)+1+COUNTIF(HS$8:HS48, HS48)-1)</f>
        <v/>
      </c>
      <c r="HW48" s="6" t="str">
        <f t="shared" si="84"/>
        <v/>
      </c>
      <c r="HX48" s="6" t="str">
        <f>IF(HW48="", "", COUNTIF(HW$8:HW$65, "&lt;"&amp;HW48)+1+COUNTIF(HW$8:HW48, HW48)-1)</f>
        <v/>
      </c>
      <c r="HY48" s="6"/>
      <c r="IA48" s="6" t="str">
        <f t="shared" si="85"/>
        <v/>
      </c>
      <c r="IB48" s="6" t="str">
        <f>IF(IA48="", "", COUNTIF(IA$8:IA$65, "&lt;"&amp;IA48)+1+COUNTIF(IA$8:IA48, IA48)-1)</f>
        <v/>
      </c>
    </row>
    <row r="49" spans="1:236" x14ac:dyDescent="0.25">
      <c r="A49" s="2"/>
      <c r="B49" s="19" t="str">
        <f>IF('Intro &amp; Setup'!$BV43="", "", 'Intro &amp; Setup'!$BV43)</f>
        <v/>
      </c>
      <c r="C49" s="2"/>
      <c r="D49" s="35" t="str">
        <f>IF($B49="", "", IFERROR(INDEX('Fixtures, Predictions &amp; Results'!$L$7:$GC$21, MATCH(D$70, 'Fixtures, Predictions &amp; Results'!$B$7:$B$21, 0), MATCH(CONCATENATE($B49, " - ", D$72), 'Fixtures, Predictions &amp; Results'!$L$35:$GC$35, 0)), ""))</f>
        <v/>
      </c>
      <c r="E49" s="36" t="str">
        <f>IF($B49="", "", IFERROR(INDEX('Fixtures, Predictions &amp; Results'!$L$7:$GC$21, MATCH(E$70, 'Fixtures, Predictions &amp; Results'!$B$7:$B$21, 0), MATCH(CONCATENATE($B49, " - ", E$72), 'Fixtures, Predictions &amp; Results'!$L$35:$GC$35, 0)), ""))</f>
        <v/>
      </c>
      <c r="F49" s="2"/>
      <c r="G49" s="35" t="str">
        <f>IF($B49="", "", IFERROR(INDEX('Fixtures, Predictions &amp; Results'!$L$7:$GC$21, MATCH(G$70, 'Fixtures, Predictions &amp; Results'!$B$7:$B$21, 0), MATCH(CONCATENATE($B49, " - ", G$72), 'Fixtures, Predictions &amp; Results'!$L$35:$GC$35, 0)), ""))</f>
        <v/>
      </c>
      <c r="H49" s="36" t="str">
        <f>IF($B49="", "", IFERROR(INDEX('Fixtures, Predictions &amp; Results'!$L$7:$GC$21, MATCH(H$70, 'Fixtures, Predictions &amp; Results'!$B$7:$B$21, 0), MATCH(CONCATENATE($B49, " - ", H$72), 'Fixtures, Predictions &amp; Results'!$L$35:$GC$35, 0)), ""))</f>
        <v/>
      </c>
      <c r="I49" s="2"/>
      <c r="J49" s="35" t="str">
        <f>IF($B49="", "", IFERROR(INDEX('Fixtures, Predictions &amp; Results'!$L$7:$GC$21, MATCH(J$70, 'Fixtures, Predictions &amp; Results'!$B$7:$B$21, 0), MATCH(CONCATENATE($B49, " - ", J$72), 'Fixtures, Predictions &amp; Results'!$L$35:$GC$35, 0)), ""))</f>
        <v/>
      </c>
      <c r="K49" s="36" t="str">
        <f>IF($B49="", "", IFERROR(INDEX('Fixtures, Predictions &amp; Results'!$L$7:$GC$21, MATCH(K$70, 'Fixtures, Predictions &amp; Results'!$B$7:$B$21, 0), MATCH(CONCATENATE($B49, " - ", K$72), 'Fixtures, Predictions &amp; Results'!$L$35:$GC$35, 0)), ""))</f>
        <v/>
      </c>
      <c r="L49" s="2"/>
      <c r="M49" s="35" t="str">
        <f>IF($B49="", "", IFERROR(INDEX('Fixtures, Predictions &amp; Results'!$L$7:$GC$21, MATCH(M$70, 'Fixtures, Predictions &amp; Results'!$B$7:$B$21, 0), MATCH(CONCATENATE($B49, " - ", M$72), 'Fixtures, Predictions &amp; Results'!$L$35:$GC$35, 0)), ""))</f>
        <v/>
      </c>
      <c r="N49" s="36" t="str">
        <f>IF($B49="", "", IFERROR(INDEX('Fixtures, Predictions &amp; Results'!$L$7:$GC$21, MATCH(N$70, 'Fixtures, Predictions &amp; Results'!$B$7:$B$21, 0), MATCH(CONCATENATE($B49, " - ", N$72), 'Fixtures, Predictions &amp; Results'!$L$35:$GC$35, 0)), ""))</f>
        <v/>
      </c>
      <c r="O49" s="2"/>
      <c r="P49" s="35" t="str">
        <f>IF($B49="", "", IFERROR(INDEX('Fixtures, Predictions &amp; Results'!$L$7:$GC$21, MATCH(P$70, 'Fixtures, Predictions &amp; Results'!$B$7:$B$21, 0), MATCH(CONCATENATE($B49, " - ", P$72), 'Fixtures, Predictions &amp; Results'!$L$35:$GC$35, 0)), ""))</f>
        <v/>
      </c>
      <c r="Q49" s="36" t="str">
        <f>IF($B49="", "", IFERROR(INDEX('Fixtures, Predictions &amp; Results'!$L$7:$GC$21, MATCH(Q$70, 'Fixtures, Predictions &amp; Results'!$B$7:$B$21, 0), MATCH(CONCATENATE($B49, " - ", Q$72), 'Fixtures, Predictions &amp; Results'!$L$35:$GC$35, 0)), ""))</f>
        <v/>
      </c>
      <c r="R49" s="2"/>
      <c r="S49" s="35" t="str">
        <f>IF($B49="", "", IFERROR(INDEX('Fixtures, Predictions &amp; Results'!$L$7:$GC$21, MATCH(S$70, 'Fixtures, Predictions &amp; Results'!$B$7:$B$21, 0), MATCH(CONCATENATE($B49, " - ", S$72), 'Fixtures, Predictions &amp; Results'!$L$35:$GC$35, 0)), ""))</f>
        <v/>
      </c>
      <c r="T49" s="36" t="str">
        <f>IF($B49="", "", IFERROR(INDEX('Fixtures, Predictions &amp; Results'!$L$7:$GC$21, MATCH(T$70, 'Fixtures, Predictions &amp; Results'!$B$7:$B$21, 0), MATCH(CONCATENATE($B49, " - ", T$72), 'Fixtures, Predictions &amp; Results'!$L$35:$GC$35, 0)), ""))</f>
        <v/>
      </c>
      <c r="U49" s="2"/>
      <c r="V49" s="35" t="str">
        <f>IF($B49="", "", IFERROR(INDEX('Fixtures, Predictions &amp; Results'!$L$7:$GC$21, MATCH(V$70, 'Fixtures, Predictions &amp; Results'!$B$7:$B$21, 0), MATCH(CONCATENATE($B49, " - ", V$72), 'Fixtures, Predictions &amp; Results'!$L$35:$GC$35, 0)), ""))</f>
        <v/>
      </c>
      <c r="W49" s="36" t="str">
        <f>IF($B49="", "", IFERROR(INDEX('Fixtures, Predictions &amp; Results'!$L$7:$GC$21, MATCH(W$70, 'Fixtures, Predictions &amp; Results'!$B$7:$B$21, 0), MATCH(CONCATENATE($B49, " - ", W$72), 'Fixtures, Predictions &amp; Results'!$L$35:$GC$35, 0)), ""))</f>
        <v/>
      </c>
      <c r="X49" s="2"/>
      <c r="Y49" s="35" t="str">
        <f>IF($B49="", "", IFERROR(INDEX('Fixtures, Predictions &amp; Results'!$L$7:$GC$21, MATCH(Y$70, 'Fixtures, Predictions &amp; Results'!$B$7:$B$21, 0), MATCH(CONCATENATE($B49, " - ", Y$72), 'Fixtures, Predictions &amp; Results'!$L$35:$GC$35, 0)), ""))</f>
        <v/>
      </c>
      <c r="Z49" s="36" t="str">
        <f>IF($B49="", "", IFERROR(INDEX('Fixtures, Predictions &amp; Results'!$L$7:$GC$21, MATCH(Z$70, 'Fixtures, Predictions &amp; Results'!$B$7:$B$21, 0), MATCH(CONCATENATE($B49, " - ", Z$72), 'Fixtures, Predictions &amp; Results'!$L$35:$GC$35, 0)), ""))</f>
        <v/>
      </c>
      <c r="AA49" s="2"/>
      <c r="AB49" s="35" t="str">
        <f>IF($B49="", "", IFERROR(INDEX('Fixtures, Predictions &amp; Results'!$L$7:$GC$21, MATCH(AB$70, 'Fixtures, Predictions &amp; Results'!$B$7:$B$21, 0), MATCH(CONCATENATE($B49, " - ", AB$72), 'Fixtures, Predictions &amp; Results'!$L$35:$GC$35, 0)), ""))</f>
        <v/>
      </c>
      <c r="AC49" s="36" t="str">
        <f>IF($B49="", "", IFERROR(INDEX('Fixtures, Predictions &amp; Results'!$L$7:$GC$21, MATCH(AC$70, 'Fixtures, Predictions &amp; Results'!$B$7:$B$21, 0), MATCH(CONCATENATE($B49, " - ", AC$72), 'Fixtures, Predictions &amp; Results'!$L$35:$GC$35, 0)), ""))</f>
        <v/>
      </c>
      <c r="AD49" s="2"/>
      <c r="AE49" s="35" t="str">
        <f>IF($B49="", "", IFERROR(INDEX('Fixtures, Predictions &amp; Results'!$L$7:$GC$21, MATCH(AE$70, 'Fixtures, Predictions &amp; Results'!$B$7:$B$21, 0), MATCH(CONCATENATE($B49, " - ", AE$72), 'Fixtures, Predictions &amp; Results'!$L$35:$GC$35, 0)), ""))</f>
        <v/>
      </c>
      <c r="AF49" s="36" t="str">
        <f>IF($B49="", "", IFERROR(INDEX('Fixtures, Predictions &amp; Results'!$L$7:$GC$21, MATCH(AF$70, 'Fixtures, Predictions &amp; Results'!$B$7:$B$21, 0), MATCH(CONCATENATE($B49, " - ", AF$72), 'Fixtures, Predictions &amp; Results'!$L$35:$GC$35, 0)), ""))</f>
        <v/>
      </c>
      <c r="AG49" s="2"/>
      <c r="AH49" s="35" t="str">
        <f>IF($B49="", "", IFERROR(INDEX('Fixtures, Predictions &amp; Results'!$L$7:$GC$21, MATCH(AH$70, 'Fixtures, Predictions &amp; Results'!$B$7:$B$21, 0), MATCH(CONCATENATE($B49, " - ", AH$72), 'Fixtures, Predictions &amp; Results'!$L$35:$GC$35, 0)), ""))</f>
        <v/>
      </c>
      <c r="AI49" s="36" t="str">
        <f>IF($B49="", "", IFERROR(INDEX('Fixtures, Predictions &amp; Results'!$L$7:$GC$21, MATCH(AI$70, 'Fixtures, Predictions &amp; Results'!$B$7:$B$21, 0), MATCH(CONCATENATE($B49, " - ", AI$72), 'Fixtures, Predictions &amp; Results'!$L$35:$GC$35, 0)), ""))</f>
        <v/>
      </c>
      <c r="AJ49" s="2"/>
      <c r="AK49" s="35" t="str">
        <f>IF($B49="", "", IFERROR(INDEX('Fixtures, Predictions &amp; Results'!$L$7:$GC$21, MATCH(AK$70, 'Fixtures, Predictions &amp; Results'!$B$7:$B$21, 0), MATCH(CONCATENATE($B49, " - ", AK$72), 'Fixtures, Predictions &amp; Results'!$L$35:$GC$35, 0)), ""))</f>
        <v/>
      </c>
      <c r="AL49" s="36" t="str">
        <f>IF($B49="", "", IFERROR(INDEX('Fixtures, Predictions &amp; Results'!$L$7:$GC$21, MATCH(AL$70, 'Fixtures, Predictions &amp; Results'!$B$7:$B$21, 0), MATCH(CONCATENATE($B49, " - ", AL$72), 'Fixtures, Predictions &amp; Results'!$L$35:$GC$35, 0)), ""))</f>
        <v/>
      </c>
      <c r="AM49" s="2"/>
      <c r="AN49" s="35" t="str">
        <f>IF($B49="", "", IFERROR(INDEX('Fixtures, Predictions &amp; Results'!$L$7:$GC$21, MATCH(AN$70, 'Fixtures, Predictions &amp; Results'!$B$7:$B$21, 0), MATCH(CONCATENATE($B49, " - ", AN$72), 'Fixtures, Predictions &amp; Results'!$L$35:$GC$35, 0)), ""))</f>
        <v/>
      </c>
      <c r="AO49" s="36" t="str">
        <f>IF($B49="", "", IFERROR(INDEX('Fixtures, Predictions &amp; Results'!$L$7:$GC$21, MATCH(AO$70, 'Fixtures, Predictions &amp; Results'!$B$7:$B$21, 0), MATCH(CONCATENATE($B49, " - ", AO$72), 'Fixtures, Predictions &amp; Results'!$L$35:$GC$35, 0)), ""))</f>
        <v/>
      </c>
      <c r="AP49" s="2"/>
      <c r="AQ49" s="35" t="str">
        <f>IF($B49="", "", IFERROR(INDEX('Fixtures, Predictions &amp; Results'!$L$7:$GC$21, MATCH(AQ$70, 'Fixtures, Predictions &amp; Results'!$B$7:$B$21, 0), MATCH(CONCATENATE($B49, " - ", AQ$72), 'Fixtures, Predictions &amp; Results'!$L$35:$GC$35, 0)), ""))</f>
        <v/>
      </c>
      <c r="AR49" s="36" t="str">
        <f>IF($B49="", "", IFERROR(INDEX('Fixtures, Predictions &amp; Results'!$L$7:$GC$21, MATCH(AR$70, 'Fixtures, Predictions &amp; Results'!$B$7:$B$21, 0), MATCH(CONCATENATE($B49, " - ", AR$72), 'Fixtures, Predictions &amp; Results'!$L$35:$GC$35, 0)), ""))</f>
        <v/>
      </c>
      <c r="AS49" s="2"/>
      <c r="AT49" s="35" t="str">
        <f>IF($B49="", "", IFERROR(INDEX('Fixtures, Predictions &amp; Results'!$L$7:$GC$21, MATCH(AT$70, 'Fixtures, Predictions &amp; Results'!$B$7:$B$21, 0), MATCH(CONCATENATE($B49, " - ", AT$72), 'Fixtures, Predictions &amp; Results'!$L$35:$GC$35, 0)), ""))</f>
        <v/>
      </c>
      <c r="AU49" s="36" t="str">
        <f>IF($B49="", "", IFERROR(INDEX('Fixtures, Predictions &amp; Results'!$L$7:$GC$21, MATCH(AU$70, 'Fixtures, Predictions &amp; Results'!$B$7:$B$21, 0), MATCH(CONCATENATE($B49, " - ", AU$72), 'Fixtures, Predictions &amp; Results'!$L$35:$GC$35, 0)), ""))</f>
        <v/>
      </c>
      <c r="AV49" s="2"/>
      <c r="BA49" s="66" t="str">
        <f t="shared" si="36"/>
        <v/>
      </c>
      <c r="BB49" s="67" t="str">
        <f t="shared" si="37"/>
        <v/>
      </c>
      <c r="BD49" s="66" t="str">
        <f t="shared" si="38"/>
        <v/>
      </c>
      <c r="BE49" s="67" t="str">
        <f t="shared" si="39"/>
        <v/>
      </c>
      <c r="BG49" s="66" t="str">
        <f t="shared" si="40"/>
        <v/>
      </c>
      <c r="BH49" s="67" t="str">
        <f t="shared" si="41"/>
        <v/>
      </c>
      <c r="BJ49" s="66" t="str">
        <f t="shared" si="42"/>
        <v/>
      </c>
      <c r="BK49" s="67" t="str">
        <f t="shared" si="43"/>
        <v/>
      </c>
      <c r="BM49" s="66" t="str">
        <f t="shared" si="44"/>
        <v/>
      </c>
      <c r="BN49" s="67" t="str">
        <f t="shared" si="45"/>
        <v/>
      </c>
      <c r="BP49" s="66" t="str">
        <f t="shared" si="46"/>
        <v/>
      </c>
      <c r="BQ49" s="67" t="str">
        <f t="shared" si="47"/>
        <v/>
      </c>
      <c r="BS49" s="66" t="str">
        <f t="shared" si="48"/>
        <v/>
      </c>
      <c r="BT49" s="67" t="str">
        <f t="shared" si="49"/>
        <v/>
      </c>
      <c r="BV49" s="66" t="str">
        <f t="shared" si="50"/>
        <v/>
      </c>
      <c r="BW49" s="67" t="str">
        <f t="shared" si="51"/>
        <v/>
      </c>
      <c r="BY49" s="66" t="str">
        <f t="shared" si="52"/>
        <v/>
      </c>
      <c r="BZ49" s="67" t="str">
        <f t="shared" si="53"/>
        <v/>
      </c>
      <c r="CB49" s="66" t="str">
        <f t="shared" si="54"/>
        <v/>
      </c>
      <c r="CC49" s="67" t="str">
        <f t="shared" si="55"/>
        <v/>
      </c>
      <c r="CE49" s="66" t="str">
        <f t="shared" si="56"/>
        <v/>
      </c>
      <c r="CF49" s="67" t="str">
        <f t="shared" si="57"/>
        <v/>
      </c>
      <c r="CH49" s="66" t="str">
        <f t="shared" si="58"/>
        <v/>
      </c>
      <c r="CI49" s="67" t="str">
        <f t="shared" si="59"/>
        <v/>
      </c>
      <c r="CK49" s="66" t="str">
        <f t="shared" si="60"/>
        <v/>
      </c>
      <c r="CL49" s="67" t="str">
        <f t="shared" si="61"/>
        <v/>
      </c>
      <c r="CN49" s="66" t="str">
        <f t="shared" si="62"/>
        <v/>
      </c>
      <c r="CO49" s="67" t="str">
        <f t="shared" si="63"/>
        <v/>
      </c>
      <c r="CQ49" s="66" t="str">
        <f t="shared" si="64"/>
        <v/>
      </c>
      <c r="CR49" s="67" t="str">
        <f t="shared" si="65"/>
        <v/>
      </c>
      <c r="CT49" s="66" t="str">
        <f t="shared" si="106"/>
        <v/>
      </c>
      <c r="CU49" s="9" t="str">
        <f t="shared" si="106"/>
        <v/>
      </c>
      <c r="CV49" s="9" t="str">
        <f t="shared" si="106"/>
        <v/>
      </c>
      <c r="CW49" s="9" t="str">
        <f t="shared" si="106"/>
        <v/>
      </c>
      <c r="CX49" s="9" t="str">
        <f t="shared" si="106"/>
        <v/>
      </c>
      <c r="CY49" s="9" t="str">
        <f t="shared" si="106"/>
        <v/>
      </c>
      <c r="CZ49" s="9" t="str">
        <f t="shared" si="106"/>
        <v/>
      </c>
      <c r="DA49" s="9" t="str">
        <f t="shared" si="106"/>
        <v/>
      </c>
      <c r="DB49" s="9" t="str">
        <f t="shared" si="106"/>
        <v/>
      </c>
      <c r="DC49" s="9" t="str">
        <f t="shared" si="106"/>
        <v/>
      </c>
      <c r="DD49" s="9" t="str">
        <f t="shared" si="106"/>
        <v/>
      </c>
      <c r="DE49" s="9" t="str">
        <f t="shared" si="106"/>
        <v/>
      </c>
      <c r="DF49" s="9" t="str">
        <f t="shared" si="106"/>
        <v/>
      </c>
      <c r="DG49" s="9" t="str">
        <f t="shared" si="106"/>
        <v/>
      </c>
      <c r="DH49" s="67" t="str">
        <f t="shared" si="106"/>
        <v/>
      </c>
      <c r="DJ49" s="66" t="str">
        <f t="shared" si="86"/>
        <v/>
      </c>
      <c r="DK49" s="9" t="str">
        <f t="shared" si="88"/>
        <v/>
      </c>
      <c r="DL49" s="9" t="str">
        <f t="shared" si="89"/>
        <v/>
      </c>
      <c r="DM49" s="9" t="str">
        <f t="shared" si="90"/>
        <v/>
      </c>
      <c r="DN49" s="9" t="str">
        <f t="shared" si="91"/>
        <v/>
      </c>
      <c r="DO49" s="9" t="str">
        <f t="shared" si="92"/>
        <v/>
      </c>
      <c r="DP49" s="9" t="str">
        <f t="shared" si="93"/>
        <v/>
      </c>
      <c r="DQ49" s="9" t="str">
        <f t="shared" si="94"/>
        <v/>
      </c>
      <c r="DR49" s="9" t="str">
        <f t="shared" si="95"/>
        <v/>
      </c>
      <c r="DS49" s="9" t="str">
        <f t="shared" si="96"/>
        <v/>
      </c>
      <c r="DT49" s="9" t="str">
        <f t="shared" si="97"/>
        <v/>
      </c>
      <c r="DU49" s="9" t="str">
        <f t="shared" si="98"/>
        <v/>
      </c>
      <c r="DV49" s="9" t="str">
        <f t="shared" si="99"/>
        <v/>
      </c>
      <c r="DW49" s="9" t="str">
        <f t="shared" si="100"/>
        <v/>
      </c>
      <c r="DX49" s="67" t="str">
        <f t="shared" si="101"/>
        <v/>
      </c>
      <c r="DZ49" s="66" t="str">
        <f t="shared" si="66"/>
        <v/>
      </c>
      <c r="EA49" s="9" t="str">
        <f t="shared" si="21"/>
        <v/>
      </c>
      <c r="EB49" s="9" t="str">
        <f t="shared" si="22"/>
        <v/>
      </c>
      <c r="EC49" s="9" t="str">
        <f t="shared" si="23"/>
        <v/>
      </c>
      <c r="ED49" s="9" t="str">
        <f t="shared" si="24"/>
        <v/>
      </c>
      <c r="EE49" s="9" t="str">
        <f t="shared" si="25"/>
        <v/>
      </c>
      <c r="EF49" s="9" t="str">
        <f t="shared" si="26"/>
        <v/>
      </c>
      <c r="EG49" s="9" t="str">
        <f t="shared" si="27"/>
        <v/>
      </c>
      <c r="EH49" s="9" t="str">
        <f t="shared" si="28"/>
        <v/>
      </c>
      <c r="EI49" s="9" t="str">
        <f t="shared" si="29"/>
        <v/>
      </c>
      <c r="EJ49" s="9" t="str">
        <f t="shared" si="30"/>
        <v/>
      </c>
      <c r="EK49" s="9" t="str">
        <f t="shared" si="31"/>
        <v/>
      </c>
      <c r="EL49" s="9" t="str">
        <f t="shared" si="32"/>
        <v/>
      </c>
      <c r="EM49" s="9" t="str">
        <f t="shared" si="33"/>
        <v/>
      </c>
      <c r="EN49" s="67" t="str">
        <f t="shared" si="34"/>
        <v/>
      </c>
      <c r="EP49" s="66" t="str">
        <f>IF(DJ49="", "", IF(DZ49=DZ$3, 'Intro &amp; Setup'!$H$26, 0)+IF(DZ49=0, 'Intro &amp; Setup'!$H$27, 0))</f>
        <v/>
      </c>
      <c r="EQ49" s="9" t="str">
        <f>IF(DK49="", "", IF(EA49=EA$3, 'Intro &amp; Setup'!$H$26, 0)+IF(EA49=0, 'Intro &amp; Setup'!$H$27, 0))</f>
        <v/>
      </c>
      <c r="ER49" s="9" t="str">
        <f>IF(DL49="", "", IF(EB49=EB$3, 'Intro &amp; Setup'!$H$26, 0)+IF(EB49=0, 'Intro &amp; Setup'!$H$27, 0))</f>
        <v/>
      </c>
      <c r="ES49" s="9" t="str">
        <f>IF(DM49="", "", IF(EC49=EC$3, 'Intro &amp; Setup'!$H$26, 0)+IF(EC49=0, 'Intro &amp; Setup'!$H$27, 0))</f>
        <v/>
      </c>
      <c r="ET49" s="9" t="str">
        <f>IF(DN49="", "", IF(ED49=ED$3, 'Intro &amp; Setup'!$H$26, 0)+IF(ED49=0, 'Intro &amp; Setup'!$H$27, 0))</f>
        <v/>
      </c>
      <c r="EU49" s="9" t="str">
        <f>IF(DO49="", "", IF(EE49=EE$3, 'Intro &amp; Setup'!$H$26, 0)+IF(EE49=0, 'Intro &amp; Setup'!$H$27, 0))</f>
        <v/>
      </c>
      <c r="EV49" s="9" t="str">
        <f>IF(DP49="", "", IF(EF49=EF$3, 'Intro &amp; Setup'!$H$26, 0)+IF(EF49=0, 'Intro &amp; Setup'!$H$27, 0))</f>
        <v/>
      </c>
      <c r="EW49" s="9" t="str">
        <f>IF(DQ49="", "", IF(EG49=EG$3, 'Intro &amp; Setup'!$H$26, 0)+IF(EG49=0, 'Intro &amp; Setup'!$H$27, 0))</f>
        <v/>
      </c>
      <c r="EX49" s="9" t="str">
        <f>IF(DR49="", "", IF(EH49=EH$3, 'Intro &amp; Setup'!$H$26, 0)+IF(EH49=0, 'Intro &amp; Setup'!$H$27, 0))</f>
        <v/>
      </c>
      <c r="EY49" s="9" t="str">
        <f>IF(DS49="", "", IF(EI49=EI$3, 'Intro &amp; Setup'!$H$26, 0)+IF(EI49=0, 'Intro &amp; Setup'!$H$27, 0))</f>
        <v/>
      </c>
      <c r="EZ49" s="9" t="str">
        <f>IF(DT49="", "", IF(EJ49=EJ$3, 'Intro &amp; Setup'!$H$26, 0)+IF(EJ49=0, 'Intro &amp; Setup'!$H$27, 0))</f>
        <v/>
      </c>
      <c r="FA49" s="9" t="str">
        <f>IF(DU49="", "", IF(EK49=EK$3, 'Intro &amp; Setup'!$H$26, 0)+IF(EK49=0, 'Intro &amp; Setup'!$H$27, 0))</f>
        <v/>
      </c>
      <c r="FB49" s="9" t="str">
        <f>IF(DV49="", "", IF(EL49=EL$3, 'Intro &amp; Setup'!$H$26, 0)+IF(EL49=0, 'Intro &amp; Setup'!$H$27, 0))</f>
        <v/>
      </c>
      <c r="FC49" s="9" t="str">
        <f>IF(DW49="", "", IF(EM49=EM$3, 'Intro &amp; Setup'!$H$26, 0)+IF(EM49=0, 'Intro &amp; Setup'!$H$27, 0))</f>
        <v/>
      </c>
      <c r="FD49" s="67" t="str">
        <f>IF(DX49="", "", IF(EN49=EN$3, 'Intro &amp; Setup'!$H$26, 0)+IF(EN49=0, 'Intro &amp; Setup'!$H$27, 0))</f>
        <v/>
      </c>
      <c r="FF49" s="66" t="str">
        <f>IF(CT49="", "", IF(AND(CT49=$CR$5, CT49=CT$5), 'Intro &amp; Setup'!$H$29+'Intro &amp; Setup'!$H$30, IF(CT49=CT$5, 'Intro &amp; Setup'!$H$29, "")))</f>
        <v/>
      </c>
      <c r="FG49" s="9" t="str">
        <f>IF(CU49="", "", IF(AND(CU49=$CR$5, CU49=CU$5), 'Intro &amp; Setup'!$H$29+'Intro &amp; Setup'!$H$30, IF(CU49=CU$5, 'Intro &amp; Setup'!$H$29, "")))</f>
        <v/>
      </c>
      <c r="FH49" s="9" t="str">
        <f>IF(CV49="", "", IF(AND(CV49=$CR$5, CV49=CV$5), 'Intro &amp; Setup'!$H$29+'Intro &amp; Setup'!$H$30, IF(CV49=CV$5, 'Intro &amp; Setup'!$H$29, "")))</f>
        <v/>
      </c>
      <c r="FI49" s="9" t="str">
        <f>IF(CW49="", "", IF(AND(CW49=$CR$5, CW49=CW$5), 'Intro &amp; Setup'!$H$29+'Intro &amp; Setup'!$H$30, IF(CW49=CW$5, 'Intro &amp; Setup'!$H$29, "")))</f>
        <v/>
      </c>
      <c r="FJ49" s="9" t="str">
        <f>IF(CX49="", "", IF(AND(CX49=$CR$5, CX49=CX$5), 'Intro &amp; Setup'!$H$29+'Intro &amp; Setup'!$H$30, IF(CX49=CX$5, 'Intro &amp; Setup'!$H$29, "")))</f>
        <v/>
      </c>
      <c r="FK49" s="9" t="str">
        <f>IF(CY49="", "", IF(AND(CY49=$CR$5, CY49=CY$5), 'Intro &amp; Setup'!$H$29+'Intro &amp; Setup'!$H$30, IF(CY49=CY$5, 'Intro &amp; Setup'!$H$29, "")))</f>
        <v/>
      </c>
      <c r="FL49" s="9" t="str">
        <f>IF(CZ49="", "", IF(AND(CZ49=$CR$5, CZ49=CZ$5), 'Intro &amp; Setup'!$H$29+'Intro &amp; Setup'!$H$30, IF(CZ49=CZ$5, 'Intro &amp; Setup'!$H$29, "")))</f>
        <v/>
      </c>
      <c r="FM49" s="9" t="str">
        <f>IF(DA49="", "", IF(AND(DA49=$CR$5, DA49=DA$5), 'Intro &amp; Setup'!$H$29+'Intro &amp; Setup'!$H$30, IF(DA49=DA$5, 'Intro &amp; Setup'!$H$29, "")))</f>
        <v/>
      </c>
      <c r="FN49" s="9" t="str">
        <f>IF(DB49="", "", IF(AND(DB49=$CR$5, DB49=DB$5), 'Intro &amp; Setup'!$H$29+'Intro &amp; Setup'!$H$30, IF(DB49=DB$5, 'Intro &amp; Setup'!$H$29, "")))</f>
        <v/>
      </c>
      <c r="FO49" s="9" t="str">
        <f>IF(DC49="", "", IF(AND(DC49=$CR$5, DC49=DC$5), 'Intro &amp; Setup'!$H$29+'Intro &amp; Setup'!$H$30, IF(DC49=DC$5, 'Intro &amp; Setup'!$H$29, "")))</f>
        <v/>
      </c>
      <c r="FP49" s="9" t="str">
        <f>IF(DD49="", "", IF(AND(DD49=$CR$5, DD49=DD$5), 'Intro &amp; Setup'!$H$29+'Intro &amp; Setup'!$H$30, IF(DD49=DD$5, 'Intro &amp; Setup'!$H$29, "")))</f>
        <v/>
      </c>
      <c r="FQ49" s="9" t="str">
        <f>IF(DE49="", "", IF(AND(DE49=$CR$5, DE49=DE$5), 'Intro &amp; Setup'!$H$29+'Intro &amp; Setup'!$H$30, IF(DE49=DE$5, 'Intro &amp; Setup'!$H$29, "")))</f>
        <v/>
      </c>
      <c r="FR49" s="9" t="str">
        <f>IF(DF49="", "", IF(AND(DF49=$CR$5, DF49=DF$5), 'Intro &amp; Setup'!$H$29+'Intro &amp; Setup'!$H$30, IF(DF49=DF$5, 'Intro &amp; Setup'!$H$29, "")))</f>
        <v/>
      </c>
      <c r="FS49" s="9" t="str">
        <f>IF(DG49="", "", IF(AND(DG49=$CR$5, DG49=DG$5), 'Intro &amp; Setup'!$H$29+'Intro &amp; Setup'!$H$30, IF(DG49=DG$5, 'Intro &amp; Setup'!$H$29, "")))</f>
        <v/>
      </c>
      <c r="FT49" s="67" t="str">
        <f>IF(DH49="", "", IF(AND(DH49=$CR$5, DH49=DH$5), 'Intro &amp; Setup'!$H$29+'Intro &amp; Setup'!$H$30, IF(DH49=DH$5, 'Intro &amp; Setup'!$H$29, "")))</f>
        <v/>
      </c>
      <c r="FV49" s="68" t="str">
        <f t="shared" si="67"/>
        <v/>
      </c>
      <c r="FW49" s="1" t="str">
        <f t="shared" si="68"/>
        <v/>
      </c>
      <c r="FX49" s="1" t="str">
        <f t="shared" si="69"/>
        <v/>
      </c>
      <c r="FY49" s="1" t="str">
        <f t="shared" si="70"/>
        <v/>
      </c>
      <c r="FZ49" s="69" t="str">
        <f t="shared" si="71"/>
        <v/>
      </c>
      <c r="GB49" s="68" t="str">
        <f>IF(COUNTIF($DJ49:$DL49, "")&gt;0, "", IF($B49="", "", IF(FV49=FV$3, 'Intro &amp; Setup'!$H$32, 0)))</f>
        <v/>
      </c>
      <c r="GC49" s="1" t="str">
        <f>IF(COUNTIF($DM49:$DO49, "")&gt;0, "", IF($B49="", "", IF(FW49=FW$3, 'Intro &amp; Setup'!$H$32, 0)))</f>
        <v/>
      </c>
      <c r="GD49" s="1" t="str">
        <f>IF(COUNTIF($DP49:$DR49, "")&gt;0, "", IF($B49="", "", IF(FX49=FX$3, 'Intro &amp; Setup'!$H$32, 0)))</f>
        <v/>
      </c>
      <c r="GE49" s="1" t="str">
        <f>IF(COUNTIF($DS49:$DU49, "")&gt;0, "", IF($B49="", "", IF(FY49=FY$3, 'Intro &amp; Setup'!$H$32, 0)))</f>
        <v/>
      </c>
      <c r="GF49" s="69" t="str">
        <f>IF(COUNTIF($DV49:$DX49, "")&gt;0, "", IF($B49="", "", IF(FZ49=FZ$3, 'Intro &amp; Setup'!$H$32, 0)))</f>
        <v/>
      </c>
      <c r="GH49" s="66" t="str">
        <f t="shared" si="72"/>
        <v/>
      </c>
      <c r="GI49" s="9" t="str">
        <f t="shared" si="73"/>
        <v/>
      </c>
      <c r="GJ49" s="9" t="str">
        <f t="shared" si="74"/>
        <v/>
      </c>
      <c r="GK49" s="67" t="str">
        <f t="shared" si="104"/>
        <v/>
      </c>
      <c r="GM49" s="6" t="str">
        <f t="shared" si="105"/>
        <v/>
      </c>
      <c r="GO49" s="6" t="str">
        <f>IF($GM49="", "", COUNTIF($GM$8:$GM$65, "&lt;"&amp;$GM49)+1+COUNTIF($GM$8:$GM49, $GM49)-1)</f>
        <v/>
      </c>
      <c r="GQ49" s="6" t="str">
        <f t="shared" si="76"/>
        <v/>
      </c>
      <c r="GR49" s="6" t="str">
        <f>IF(GQ49="", "", COUNTIF(GQ$8:GQ$65, "&lt;"&amp;GQ49)+1+COUNTIF(GQ$8:GQ49, GQ49)-1)</f>
        <v/>
      </c>
      <c r="GS49" s="6"/>
      <c r="GU49" s="6" t="str">
        <f t="shared" si="77"/>
        <v/>
      </c>
      <c r="GV49" s="6" t="str">
        <f>IF(GU49="", "", COUNTIF(GU$8:GU$65, "&lt;"&amp;GU49)+1+COUNTIF(GU$8:GU49, GU49)-1)</f>
        <v/>
      </c>
      <c r="GY49" s="6" t="str">
        <f t="shared" si="78"/>
        <v/>
      </c>
      <c r="GZ49" s="6" t="str">
        <f>IF(GY49="", "", COUNTIF(GY$8:GY$65, "&lt;"&amp;GY49)+1+COUNTIF(GY$8:GY49, GY49)-1)</f>
        <v/>
      </c>
      <c r="HA49" s="6"/>
      <c r="HC49" s="6" t="str">
        <f t="shared" si="79"/>
        <v/>
      </c>
      <c r="HD49" s="6" t="str">
        <f>IF(HC49="", "", COUNTIF(HC$8:HC$65, "&lt;"&amp;HC49)+1+COUNTIF(HC$8:HC49, HC49)-1)</f>
        <v/>
      </c>
      <c r="HG49" s="6" t="str">
        <f t="shared" si="80"/>
        <v/>
      </c>
      <c r="HH49" s="6" t="str">
        <f>IF(HG49="", "", COUNTIF(HG$8:HG$65, "&lt;"&amp;HG49)+1+COUNTIF(HG$8:HG49, HG49)-1)</f>
        <v/>
      </c>
      <c r="HI49" s="6"/>
      <c r="HK49" s="6" t="str">
        <f t="shared" si="81"/>
        <v/>
      </c>
      <c r="HL49" s="6" t="str">
        <f>IF(HK49="", "", COUNTIF(HK$8:HK$65, "&lt;"&amp;HK49)+1+COUNTIF(HK$8:HK49, HK49)-1)</f>
        <v/>
      </c>
      <c r="HO49" s="6" t="str">
        <f t="shared" si="82"/>
        <v/>
      </c>
      <c r="HP49" s="6" t="str">
        <f>IF(HO49="", "", COUNTIF(HO$8:HO$65, "&lt;"&amp;HO49)+1+COUNTIF(HO$8:HO49, HO49)-1)</f>
        <v/>
      </c>
      <c r="HQ49" s="6"/>
      <c r="HS49" s="6" t="str">
        <f t="shared" si="83"/>
        <v/>
      </c>
      <c r="HT49" s="6" t="str">
        <f>IF(HS49="", "", COUNTIF(HS$8:HS$65, "&lt;"&amp;HS49)+1+COUNTIF(HS$8:HS49, HS49)-1)</f>
        <v/>
      </c>
      <c r="HW49" s="6" t="str">
        <f t="shared" si="84"/>
        <v/>
      </c>
      <c r="HX49" s="6" t="str">
        <f>IF(HW49="", "", COUNTIF(HW$8:HW$65, "&lt;"&amp;HW49)+1+COUNTIF(HW$8:HW49, HW49)-1)</f>
        <v/>
      </c>
      <c r="HY49" s="6"/>
      <c r="IA49" s="6" t="str">
        <f t="shared" si="85"/>
        <v/>
      </c>
      <c r="IB49" s="6" t="str">
        <f>IF(IA49="", "", COUNTIF(IA$8:IA$65, "&lt;"&amp;IA49)+1+COUNTIF(IA$8:IA49, IA49)-1)</f>
        <v/>
      </c>
    </row>
    <row r="50" spans="1:236" x14ac:dyDescent="0.25">
      <c r="A50" s="2"/>
      <c r="B50" s="19" t="str">
        <f>IF('Intro &amp; Setup'!$BV44="", "", 'Intro &amp; Setup'!$BV44)</f>
        <v/>
      </c>
      <c r="C50" s="2"/>
      <c r="D50" s="35" t="str">
        <f>IF($B50="", "", IFERROR(INDEX('Fixtures, Predictions &amp; Results'!$L$7:$GC$21, MATCH(D$70, 'Fixtures, Predictions &amp; Results'!$B$7:$B$21, 0), MATCH(CONCATENATE($B50, " - ", D$72), 'Fixtures, Predictions &amp; Results'!$L$35:$GC$35, 0)), ""))</f>
        <v/>
      </c>
      <c r="E50" s="36" t="str">
        <f>IF($B50="", "", IFERROR(INDEX('Fixtures, Predictions &amp; Results'!$L$7:$GC$21, MATCH(E$70, 'Fixtures, Predictions &amp; Results'!$B$7:$B$21, 0), MATCH(CONCATENATE($B50, " - ", E$72), 'Fixtures, Predictions &amp; Results'!$L$35:$GC$35, 0)), ""))</f>
        <v/>
      </c>
      <c r="F50" s="2"/>
      <c r="G50" s="35" t="str">
        <f>IF($B50="", "", IFERROR(INDEX('Fixtures, Predictions &amp; Results'!$L$7:$GC$21, MATCH(G$70, 'Fixtures, Predictions &amp; Results'!$B$7:$B$21, 0), MATCH(CONCATENATE($B50, " - ", G$72), 'Fixtures, Predictions &amp; Results'!$L$35:$GC$35, 0)), ""))</f>
        <v/>
      </c>
      <c r="H50" s="36" t="str">
        <f>IF($B50="", "", IFERROR(INDEX('Fixtures, Predictions &amp; Results'!$L$7:$GC$21, MATCH(H$70, 'Fixtures, Predictions &amp; Results'!$B$7:$B$21, 0), MATCH(CONCATENATE($B50, " - ", H$72), 'Fixtures, Predictions &amp; Results'!$L$35:$GC$35, 0)), ""))</f>
        <v/>
      </c>
      <c r="I50" s="2"/>
      <c r="J50" s="35" t="str">
        <f>IF($B50="", "", IFERROR(INDEX('Fixtures, Predictions &amp; Results'!$L$7:$GC$21, MATCH(J$70, 'Fixtures, Predictions &amp; Results'!$B$7:$B$21, 0), MATCH(CONCATENATE($B50, " - ", J$72), 'Fixtures, Predictions &amp; Results'!$L$35:$GC$35, 0)), ""))</f>
        <v/>
      </c>
      <c r="K50" s="36" t="str">
        <f>IF($B50="", "", IFERROR(INDEX('Fixtures, Predictions &amp; Results'!$L$7:$GC$21, MATCH(K$70, 'Fixtures, Predictions &amp; Results'!$B$7:$B$21, 0), MATCH(CONCATENATE($B50, " - ", K$72), 'Fixtures, Predictions &amp; Results'!$L$35:$GC$35, 0)), ""))</f>
        <v/>
      </c>
      <c r="L50" s="2"/>
      <c r="M50" s="35" t="str">
        <f>IF($B50="", "", IFERROR(INDEX('Fixtures, Predictions &amp; Results'!$L$7:$GC$21, MATCH(M$70, 'Fixtures, Predictions &amp; Results'!$B$7:$B$21, 0), MATCH(CONCATENATE($B50, " - ", M$72), 'Fixtures, Predictions &amp; Results'!$L$35:$GC$35, 0)), ""))</f>
        <v/>
      </c>
      <c r="N50" s="36" t="str">
        <f>IF($B50="", "", IFERROR(INDEX('Fixtures, Predictions &amp; Results'!$L$7:$GC$21, MATCH(N$70, 'Fixtures, Predictions &amp; Results'!$B$7:$B$21, 0), MATCH(CONCATENATE($B50, " - ", N$72), 'Fixtures, Predictions &amp; Results'!$L$35:$GC$35, 0)), ""))</f>
        <v/>
      </c>
      <c r="O50" s="2"/>
      <c r="P50" s="35" t="str">
        <f>IF($B50="", "", IFERROR(INDEX('Fixtures, Predictions &amp; Results'!$L$7:$GC$21, MATCH(P$70, 'Fixtures, Predictions &amp; Results'!$B$7:$B$21, 0), MATCH(CONCATENATE($B50, " - ", P$72), 'Fixtures, Predictions &amp; Results'!$L$35:$GC$35, 0)), ""))</f>
        <v/>
      </c>
      <c r="Q50" s="36" t="str">
        <f>IF($B50="", "", IFERROR(INDEX('Fixtures, Predictions &amp; Results'!$L$7:$GC$21, MATCH(Q$70, 'Fixtures, Predictions &amp; Results'!$B$7:$B$21, 0), MATCH(CONCATENATE($B50, " - ", Q$72), 'Fixtures, Predictions &amp; Results'!$L$35:$GC$35, 0)), ""))</f>
        <v/>
      </c>
      <c r="R50" s="2"/>
      <c r="S50" s="35" t="str">
        <f>IF($B50="", "", IFERROR(INDEX('Fixtures, Predictions &amp; Results'!$L$7:$GC$21, MATCH(S$70, 'Fixtures, Predictions &amp; Results'!$B$7:$B$21, 0), MATCH(CONCATENATE($B50, " - ", S$72), 'Fixtures, Predictions &amp; Results'!$L$35:$GC$35, 0)), ""))</f>
        <v/>
      </c>
      <c r="T50" s="36" t="str">
        <f>IF($B50="", "", IFERROR(INDEX('Fixtures, Predictions &amp; Results'!$L$7:$GC$21, MATCH(T$70, 'Fixtures, Predictions &amp; Results'!$B$7:$B$21, 0), MATCH(CONCATENATE($B50, " - ", T$72), 'Fixtures, Predictions &amp; Results'!$L$35:$GC$35, 0)), ""))</f>
        <v/>
      </c>
      <c r="U50" s="2"/>
      <c r="V50" s="35" t="str">
        <f>IF($B50="", "", IFERROR(INDEX('Fixtures, Predictions &amp; Results'!$L$7:$GC$21, MATCH(V$70, 'Fixtures, Predictions &amp; Results'!$B$7:$B$21, 0), MATCH(CONCATENATE($B50, " - ", V$72), 'Fixtures, Predictions &amp; Results'!$L$35:$GC$35, 0)), ""))</f>
        <v/>
      </c>
      <c r="W50" s="36" t="str">
        <f>IF($B50="", "", IFERROR(INDEX('Fixtures, Predictions &amp; Results'!$L$7:$GC$21, MATCH(W$70, 'Fixtures, Predictions &amp; Results'!$B$7:$B$21, 0), MATCH(CONCATENATE($B50, " - ", W$72), 'Fixtures, Predictions &amp; Results'!$L$35:$GC$35, 0)), ""))</f>
        <v/>
      </c>
      <c r="X50" s="2"/>
      <c r="Y50" s="35" t="str">
        <f>IF($B50="", "", IFERROR(INDEX('Fixtures, Predictions &amp; Results'!$L$7:$GC$21, MATCH(Y$70, 'Fixtures, Predictions &amp; Results'!$B$7:$B$21, 0), MATCH(CONCATENATE($B50, " - ", Y$72), 'Fixtures, Predictions &amp; Results'!$L$35:$GC$35, 0)), ""))</f>
        <v/>
      </c>
      <c r="Z50" s="36" t="str">
        <f>IF($B50="", "", IFERROR(INDEX('Fixtures, Predictions &amp; Results'!$L$7:$GC$21, MATCH(Z$70, 'Fixtures, Predictions &amp; Results'!$B$7:$B$21, 0), MATCH(CONCATENATE($B50, " - ", Z$72), 'Fixtures, Predictions &amp; Results'!$L$35:$GC$35, 0)), ""))</f>
        <v/>
      </c>
      <c r="AA50" s="2"/>
      <c r="AB50" s="35" t="str">
        <f>IF($B50="", "", IFERROR(INDEX('Fixtures, Predictions &amp; Results'!$L$7:$GC$21, MATCH(AB$70, 'Fixtures, Predictions &amp; Results'!$B$7:$B$21, 0), MATCH(CONCATENATE($B50, " - ", AB$72), 'Fixtures, Predictions &amp; Results'!$L$35:$GC$35, 0)), ""))</f>
        <v/>
      </c>
      <c r="AC50" s="36" t="str">
        <f>IF($B50="", "", IFERROR(INDEX('Fixtures, Predictions &amp; Results'!$L$7:$GC$21, MATCH(AC$70, 'Fixtures, Predictions &amp; Results'!$B$7:$B$21, 0), MATCH(CONCATENATE($B50, " - ", AC$72), 'Fixtures, Predictions &amp; Results'!$L$35:$GC$35, 0)), ""))</f>
        <v/>
      </c>
      <c r="AD50" s="2"/>
      <c r="AE50" s="35" t="str">
        <f>IF($B50="", "", IFERROR(INDEX('Fixtures, Predictions &amp; Results'!$L$7:$GC$21, MATCH(AE$70, 'Fixtures, Predictions &amp; Results'!$B$7:$B$21, 0), MATCH(CONCATENATE($B50, " - ", AE$72), 'Fixtures, Predictions &amp; Results'!$L$35:$GC$35, 0)), ""))</f>
        <v/>
      </c>
      <c r="AF50" s="36" t="str">
        <f>IF($B50="", "", IFERROR(INDEX('Fixtures, Predictions &amp; Results'!$L$7:$GC$21, MATCH(AF$70, 'Fixtures, Predictions &amp; Results'!$B$7:$B$21, 0), MATCH(CONCATENATE($B50, " - ", AF$72), 'Fixtures, Predictions &amp; Results'!$L$35:$GC$35, 0)), ""))</f>
        <v/>
      </c>
      <c r="AG50" s="2"/>
      <c r="AH50" s="35" t="str">
        <f>IF($B50="", "", IFERROR(INDEX('Fixtures, Predictions &amp; Results'!$L$7:$GC$21, MATCH(AH$70, 'Fixtures, Predictions &amp; Results'!$B$7:$B$21, 0), MATCH(CONCATENATE($B50, " - ", AH$72), 'Fixtures, Predictions &amp; Results'!$L$35:$GC$35, 0)), ""))</f>
        <v/>
      </c>
      <c r="AI50" s="36" t="str">
        <f>IF($B50="", "", IFERROR(INDEX('Fixtures, Predictions &amp; Results'!$L$7:$GC$21, MATCH(AI$70, 'Fixtures, Predictions &amp; Results'!$B$7:$B$21, 0), MATCH(CONCATENATE($B50, " - ", AI$72), 'Fixtures, Predictions &amp; Results'!$L$35:$GC$35, 0)), ""))</f>
        <v/>
      </c>
      <c r="AJ50" s="2"/>
      <c r="AK50" s="35" t="str">
        <f>IF($B50="", "", IFERROR(INDEX('Fixtures, Predictions &amp; Results'!$L$7:$GC$21, MATCH(AK$70, 'Fixtures, Predictions &amp; Results'!$B$7:$B$21, 0), MATCH(CONCATENATE($B50, " - ", AK$72), 'Fixtures, Predictions &amp; Results'!$L$35:$GC$35, 0)), ""))</f>
        <v/>
      </c>
      <c r="AL50" s="36" t="str">
        <f>IF($B50="", "", IFERROR(INDEX('Fixtures, Predictions &amp; Results'!$L$7:$GC$21, MATCH(AL$70, 'Fixtures, Predictions &amp; Results'!$B$7:$B$21, 0), MATCH(CONCATENATE($B50, " - ", AL$72), 'Fixtures, Predictions &amp; Results'!$L$35:$GC$35, 0)), ""))</f>
        <v/>
      </c>
      <c r="AM50" s="2"/>
      <c r="AN50" s="35" t="str">
        <f>IF($B50="", "", IFERROR(INDEX('Fixtures, Predictions &amp; Results'!$L$7:$GC$21, MATCH(AN$70, 'Fixtures, Predictions &amp; Results'!$B$7:$B$21, 0), MATCH(CONCATENATE($B50, " - ", AN$72), 'Fixtures, Predictions &amp; Results'!$L$35:$GC$35, 0)), ""))</f>
        <v/>
      </c>
      <c r="AO50" s="36" t="str">
        <f>IF($B50="", "", IFERROR(INDEX('Fixtures, Predictions &amp; Results'!$L$7:$GC$21, MATCH(AO$70, 'Fixtures, Predictions &amp; Results'!$B$7:$B$21, 0), MATCH(CONCATENATE($B50, " - ", AO$72), 'Fixtures, Predictions &amp; Results'!$L$35:$GC$35, 0)), ""))</f>
        <v/>
      </c>
      <c r="AP50" s="2"/>
      <c r="AQ50" s="35" t="str">
        <f>IF($B50="", "", IFERROR(INDEX('Fixtures, Predictions &amp; Results'!$L$7:$GC$21, MATCH(AQ$70, 'Fixtures, Predictions &amp; Results'!$B$7:$B$21, 0), MATCH(CONCATENATE($B50, " - ", AQ$72), 'Fixtures, Predictions &amp; Results'!$L$35:$GC$35, 0)), ""))</f>
        <v/>
      </c>
      <c r="AR50" s="36" t="str">
        <f>IF($B50="", "", IFERROR(INDEX('Fixtures, Predictions &amp; Results'!$L$7:$GC$21, MATCH(AR$70, 'Fixtures, Predictions &amp; Results'!$B$7:$B$21, 0), MATCH(CONCATENATE($B50, " - ", AR$72), 'Fixtures, Predictions &amp; Results'!$L$35:$GC$35, 0)), ""))</f>
        <v/>
      </c>
      <c r="AS50" s="2"/>
      <c r="AT50" s="35" t="str">
        <f>IF($B50="", "", IFERROR(INDEX('Fixtures, Predictions &amp; Results'!$L$7:$GC$21, MATCH(AT$70, 'Fixtures, Predictions &amp; Results'!$B$7:$B$21, 0), MATCH(CONCATENATE($B50, " - ", AT$72), 'Fixtures, Predictions &amp; Results'!$L$35:$GC$35, 0)), ""))</f>
        <v/>
      </c>
      <c r="AU50" s="36" t="str">
        <f>IF($B50="", "", IFERROR(INDEX('Fixtures, Predictions &amp; Results'!$L$7:$GC$21, MATCH(AU$70, 'Fixtures, Predictions &amp; Results'!$B$7:$B$21, 0), MATCH(CONCATENATE($B50, " - ", AU$72), 'Fixtures, Predictions &amp; Results'!$L$35:$GC$35, 0)), ""))</f>
        <v/>
      </c>
      <c r="AV50" s="2"/>
      <c r="BA50" s="66" t="str">
        <f t="shared" si="36"/>
        <v/>
      </c>
      <c r="BB50" s="67" t="str">
        <f t="shared" si="37"/>
        <v/>
      </c>
      <c r="BD50" s="66" t="str">
        <f t="shared" si="38"/>
        <v/>
      </c>
      <c r="BE50" s="67" t="str">
        <f t="shared" si="39"/>
        <v/>
      </c>
      <c r="BG50" s="66" t="str">
        <f t="shared" si="40"/>
        <v/>
      </c>
      <c r="BH50" s="67" t="str">
        <f t="shared" si="41"/>
        <v/>
      </c>
      <c r="BJ50" s="66" t="str">
        <f t="shared" si="42"/>
        <v/>
      </c>
      <c r="BK50" s="67" t="str">
        <f t="shared" si="43"/>
        <v/>
      </c>
      <c r="BM50" s="66" t="str">
        <f t="shared" si="44"/>
        <v/>
      </c>
      <c r="BN50" s="67" t="str">
        <f t="shared" si="45"/>
        <v/>
      </c>
      <c r="BP50" s="66" t="str">
        <f t="shared" si="46"/>
        <v/>
      </c>
      <c r="BQ50" s="67" t="str">
        <f t="shared" si="47"/>
        <v/>
      </c>
      <c r="BS50" s="66" t="str">
        <f t="shared" si="48"/>
        <v/>
      </c>
      <c r="BT50" s="67" t="str">
        <f t="shared" si="49"/>
        <v/>
      </c>
      <c r="BV50" s="66" t="str">
        <f t="shared" si="50"/>
        <v/>
      </c>
      <c r="BW50" s="67" t="str">
        <f t="shared" si="51"/>
        <v/>
      </c>
      <c r="BY50" s="66" t="str">
        <f t="shared" si="52"/>
        <v/>
      </c>
      <c r="BZ50" s="67" t="str">
        <f t="shared" si="53"/>
        <v/>
      </c>
      <c r="CB50" s="66" t="str">
        <f t="shared" si="54"/>
        <v/>
      </c>
      <c r="CC50" s="67" t="str">
        <f t="shared" si="55"/>
        <v/>
      </c>
      <c r="CE50" s="66" t="str">
        <f t="shared" si="56"/>
        <v/>
      </c>
      <c r="CF50" s="67" t="str">
        <f t="shared" si="57"/>
        <v/>
      </c>
      <c r="CH50" s="66" t="str">
        <f t="shared" si="58"/>
        <v/>
      </c>
      <c r="CI50" s="67" t="str">
        <f t="shared" si="59"/>
        <v/>
      </c>
      <c r="CK50" s="66" t="str">
        <f t="shared" si="60"/>
        <v/>
      </c>
      <c r="CL50" s="67" t="str">
        <f t="shared" si="61"/>
        <v/>
      </c>
      <c r="CN50" s="66" t="str">
        <f t="shared" si="62"/>
        <v/>
      </c>
      <c r="CO50" s="67" t="str">
        <f t="shared" si="63"/>
        <v/>
      </c>
      <c r="CQ50" s="66" t="str">
        <f t="shared" si="64"/>
        <v/>
      </c>
      <c r="CR50" s="67" t="str">
        <f t="shared" si="65"/>
        <v/>
      </c>
      <c r="CT50" s="66" t="str">
        <f t="shared" si="106"/>
        <v/>
      </c>
      <c r="CU50" s="9" t="str">
        <f t="shared" si="106"/>
        <v/>
      </c>
      <c r="CV50" s="9" t="str">
        <f t="shared" si="106"/>
        <v/>
      </c>
      <c r="CW50" s="9" t="str">
        <f t="shared" si="106"/>
        <v/>
      </c>
      <c r="CX50" s="9" t="str">
        <f t="shared" si="106"/>
        <v/>
      </c>
      <c r="CY50" s="9" t="str">
        <f t="shared" si="106"/>
        <v/>
      </c>
      <c r="CZ50" s="9" t="str">
        <f t="shared" si="106"/>
        <v/>
      </c>
      <c r="DA50" s="9" t="str">
        <f t="shared" si="106"/>
        <v/>
      </c>
      <c r="DB50" s="9" t="str">
        <f t="shared" si="106"/>
        <v/>
      </c>
      <c r="DC50" s="9" t="str">
        <f t="shared" si="106"/>
        <v/>
      </c>
      <c r="DD50" s="9" t="str">
        <f t="shared" si="106"/>
        <v/>
      </c>
      <c r="DE50" s="9" t="str">
        <f t="shared" si="106"/>
        <v/>
      </c>
      <c r="DF50" s="9" t="str">
        <f t="shared" si="106"/>
        <v/>
      </c>
      <c r="DG50" s="9" t="str">
        <f t="shared" si="106"/>
        <v/>
      </c>
      <c r="DH50" s="67" t="str">
        <f t="shared" si="106"/>
        <v/>
      </c>
      <c r="DJ50" s="66" t="str">
        <f t="shared" si="86"/>
        <v/>
      </c>
      <c r="DK50" s="9" t="str">
        <f t="shared" si="88"/>
        <v/>
      </c>
      <c r="DL50" s="9" t="str">
        <f t="shared" si="89"/>
        <v/>
      </c>
      <c r="DM50" s="9" t="str">
        <f t="shared" si="90"/>
        <v/>
      </c>
      <c r="DN50" s="9" t="str">
        <f t="shared" si="91"/>
        <v/>
      </c>
      <c r="DO50" s="9" t="str">
        <f t="shared" si="92"/>
        <v/>
      </c>
      <c r="DP50" s="9" t="str">
        <f t="shared" si="93"/>
        <v/>
      </c>
      <c r="DQ50" s="9" t="str">
        <f t="shared" si="94"/>
        <v/>
      </c>
      <c r="DR50" s="9" t="str">
        <f t="shared" si="95"/>
        <v/>
      </c>
      <c r="DS50" s="9" t="str">
        <f t="shared" si="96"/>
        <v/>
      </c>
      <c r="DT50" s="9" t="str">
        <f t="shared" si="97"/>
        <v/>
      </c>
      <c r="DU50" s="9" t="str">
        <f t="shared" si="98"/>
        <v/>
      </c>
      <c r="DV50" s="9" t="str">
        <f t="shared" si="99"/>
        <v/>
      </c>
      <c r="DW50" s="9" t="str">
        <f t="shared" si="100"/>
        <v/>
      </c>
      <c r="DX50" s="67" t="str">
        <f t="shared" si="101"/>
        <v/>
      </c>
      <c r="DZ50" s="66" t="str">
        <f t="shared" si="66"/>
        <v/>
      </c>
      <c r="EA50" s="9" t="str">
        <f t="shared" si="21"/>
        <v/>
      </c>
      <c r="EB50" s="9" t="str">
        <f t="shared" si="22"/>
        <v/>
      </c>
      <c r="EC50" s="9" t="str">
        <f t="shared" si="23"/>
        <v/>
      </c>
      <c r="ED50" s="9" t="str">
        <f t="shared" si="24"/>
        <v/>
      </c>
      <c r="EE50" s="9" t="str">
        <f t="shared" si="25"/>
        <v/>
      </c>
      <c r="EF50" s="9" t="str">
        <f t="shared" si="26"/>
        <v/>
      </c>
      <c r="EG50" s="9" t="str">
        <f t="shared" si="27"/>
        <v/>
      </c>
      <c r="EH50" s="9" t="str">
        <f t="shared" si="28"/>
        <v/>
      </c>
      <c r="EI50" s="9" t="str">
        <f t="shared" si="29"/>
        <v/>
      </c>
      <c r="EJ50" s="9" t="str">
        <f t="shared" si="30"/>
        <v/>
      </c>
      <c r="EK50" s="9" t="str">
        <f t="shared" si="31"/>
        <v/>
      </c>
      <c r="EL50" s="9" t="str">
        <f t="shared" si="32"/>
        <v/>
      </c>
      <c r="EM50" s="9" t="str">
        <f t="shared" si="33"/>
        <v/>
      </c>
      <c r="EN50" s="67" t="str">
        <f t="shared" si="34"/>
        <v/>
      </c>
      <c r="EP50" s="66" t="str">
        <f>IF(DJ50="", "", IF(DZ50=DZ$3, 'Intro &amp; Setup'!$H$26, 0)+IF(DZ50=0, 'Intro &amp; Setup'!$H$27, 0))</f>
        <v/>
      </c>
      <c r="EQ50" s="9" t="str">
        <f>IF(DK50="", "", IF(EA50=EA$3, 'Intro &amp; Setup'!$H$26, 0)+IF(EA50=0, 'Intro &amp; Setup'!$H$27, 0))</f>
        <v/>
      </c>
      <c r="ER50" s="9" t="str">
        <f>IF(DL50="", "", IF(EB50=EB$3, 'Intro &amp; Setup'!$H$26, 0)+IF(EB50=0, 'Intro &amp; Setup'!$H$27, 0))</f>
        <v/>
      </c>
      <c r="ES50" s="9" t="str">
        <f>IF(DM50="", "", IF(EC50=EC$3, 'Intro &amp; Setup'!$H$26, 0)+IF(EC50=0, 'Intro &amp; Setup'!$H$27, 0))</f>
        <v/>
      </c>
      <c r="ET50" s="9" t="str">
        <f>IF(DN50="", "", IF(ED50=ED$3, 'Intro &amp; Setup'!$H$26, 0)+IF(ED50=0, 'Intro &amp; Setup'!$H$27, 0))</f>
        <v/>
      </c>
      <c r="EU50" s="9" t="str">
        <f>IF(DO50="", "", IF(EE50=EE$3, 'Intro &amp; Setup'!$H$26, 0)+IF(EE50=0, 'Intro &amp; Setup'!$H$27, 0))</f>
        <v/>
      </c>
      <c r="EV50" s="9" t="str">
        <f>IF(DP50="", "", IF(EF50=EF$3, 'Intro &amp; Setup'!$H$26, 0)+IF(EF50=0, 'Intro &amp; Setup'!$H$27, 0))</f>
        <v/>
      </c>
      <c r="EW50" s="9" t="str">
        <f>IF(DQ50="", "", IF(EG50=EG$3, 'Intro &amp; Setup'!$H$26, 0)+IF(EG50=0, 'Intro &amp; Setup'!$H$27, 0))</f>
        <v/>
      </c>
      <c r="EX50" s="9" t="str">
        <f>IF(DR50="", "", IF(EH50=EH$3, 'Intro &amp; Setup'!$H$26, 0)+IF(EH50=0, 'Intro &amp; Setup'!$H$27, 0))</f>
        <v/>
      </c>
      <c r="EY50" s="9" t="str">
        <f>IF(DS50="", "", IF(EI50=EI$3, 'Intro &amp; Setup'!$H$26, 0)+IF(EI50=0, 'Intro &amp; Setup'!$H$27, 0))</f>
        <v/>
      </c>
      <c r="EZ50" s="9" t="str">
        <f>IF(DT50="", "", IF(EJ50=EJ$3, 'Intro &amp; Setup'!$H$26, 0)+IF(EJ50=0, 'Intro &amp; Setup'!$H$27, 0))</f>
        <v/>
      </c>
      <c r="FA50" s="9" t="str">
        <f>IF(DU50="", "", IF(EK50=EK$3, 'Intro &amp; Setup'!$H$26, 0)+IF(EK50=0, 'Intro &amp; Setup'!$H$27, 0))</f>
        <v/>
      </c>
      <c r="FB50" s="9" t="str">
        <f>IF(DV50="", "", IF(EL50=EL$3, 'Intro &amp; Setup'!$H$26, 0)+IF(EL50=0, 'Intro &amp; Setup'!$H$27, 0))</f>
        <v/>
      </c>
      <c r="FC50" s="9" t="str">
        <f>IF(DW50="", "", IF(EM50=EM$3, 'Intro &amp; Setup'!$H$26, 0)+IF(EM50=0, 'Intro &amp; Setup'!$H$27, 0))</f>
        <v/>
      </c>
      <c r="FD50" s="67" t="str">
        <f>IF(DX50="", "", IF(EN50=EN$3, 'Intro &amp; Setup'!$H$26, 0)+IF(EN50=0, 'Intro &amp; Setup'!$H$27, 0))</f>
        <v/>
      </c>
      <c r="FF50" s="66" t="str">
        <f>IF(CT50="", "", IF(AND(CT50=$CR$5, CT50=CT$5), 'Intro &amp; Setup'!$H$29+'Intro &amp; Setup'!$H$30, IF(CT50=CT$5, 'Intro &amp; Setup'!$H$29, "")))</f>
        <v/>
      </c>
      <c r="FG50" s="9" t="str">
        <f>IF(CU50="", "", IF(AND(CU50=$CR$5, CU50=CU$5), 'Intro &amp; Setup'!$H$29+'Intro &amp; Setup'!$H$30, IF(CU50=CU$5, 'Intro &amp; Setup'!$H$29, "")))</f>
        <v/>
      </c>
      <c r="FH50" s="9" t="str">
        <f>IF(CV50="", "", IF(AND(CV50=$CR$5, CV50=CV$5), 'Intro &amp; Setup'!$H$29+'Intro &amp; Setup'!$H$30, IF(CV50=CV$5, 'Intro &amp; Setup'!$H$29, "")))</f>
        <v/>
      </c>
      <c r="FI50" s="9" t="str">
        <f>IF(CW50="", "", IF(AND(CW50=$CR$5, CW50=CW$5), 'Intro &amp; Setup'!$H$29+'Intro &amp; Setup'!$H$30, IF(CW50=CW$5, 'Intro &amp; Setup'!$H$29, "")))</f>
        <v/>
      </c>
      <c r="FJ50" s="9" t="str">
        <f>IF(CX50="", "", IF(AND(CX50=$CR$5, CX50=CX$5), 'Intro &amp; Setup'!$H$29+'Intro &amp; Setup'!$H$30, IF(CX50=CX$5, 'Intro &amp; Setup'!$H$29, "")))</f>
        <v/>
      </c>
      <c r="FK50" s="9" t="str">
        <f>IF(CY50="", "", IF(AND(CY50=$CR$5, CY50=CY$5), 'Intro &amp; Setup'!$H$29+'Intro &amp; Setup'!$H$30, IF(CY50=CY$5, 'Intro &amp; Setup'!$H$29, "")))</f>
        <v/>
      </c>
      <c r="FL50" s="9" t="str">
        <f>IF(CZ50="", "", IF(AND(CZ50=$CR$5, CZ50=CZ$5), 'Intro &amp; Setup'!$H$29+'Intro &amp; Setup'!$H$30, IF(CZ50=CZ$5, 'Intro &amp; Setup'!$H$29, "")))</f>
        <v/>
      </c>
      <c r="FM50" s="9" t="str">
        <f>IF(DA50="", "", IF(AND(DA50=$CR$5, DA50=DA$5), 'Intro &amp; Setup'!$H$29+'Intro &amp; Setup'!$H$30, IF(DA50=DA$5, 'Intro &amp; Setup'!$H$29, "")))</f>
        <v/>
      </c>
      <c r="FN50" s="9" t="str">
        <f>IF(DB50="", "", IF(AND(DB50=$CR$5, DB50=DB$5), 'Intro &amp; Setup'!$H$29+'Intro &amp; Setup'!$H$30, IF(DB50=DB$5, 'Intro &amp; Setup'!$H$29, "")))</f>
        <v/>
      </c>
      <c r="FO50" s="9" t="str">
        <f>IF(DC50="", "", IF(AND(DC50=$CR$5, DC50=DC$5), 'Intro &amp; Setup'!$H$29+'Intro &amp; Setup'!$H$30, IF(DC50=DC$5, 'Intro &amp; Setup'!$H$29, "")))</f>
        <v/>
      </c>
      <c r="FP50" s="9" t="str">
        <f>IF(DD50="", "", IF(AND(DD50=$CR$5, DD50=DD$5), 'Intro &amp; Setup'!$H$29+'Intro &amp; Setup'!$H$30, IF(DD50=DD$5, 'Intro &amp; Setup'!$H$29, "")))</f>
        <v/>
      </c>
      <c r="FQ50" s="9" t="str">
        <f>IF(DE50="", "", IF(AND(DE50=$CR$5, DE50=DE$5), 'Intro &amp; Setup'!$H$29+'Intro &amp; Setup'!$H$30, IF(DE50=DE$5, 'Intro &amp; Setup'!$H$29, "")))</f>
        <v/>
      </c>
      <c r="FR50" s="9" t="str">
        <f>IF(DF50="", "", IF(AND(DF50=$CR$5, DF50=DF$5), 'Intro &amp; Setup'!$H$29+'Intro &amp; Setup'!$H$30, IF(DF50=DF$5, 'Intro &amp; Setup'!$H$29, "")))</f>
        <v/>
      </c>
      <c r="FS50" s="9" t="str">
        <f>IF(DG50="", "", IF(AND(DG50=$CR$5, DG50=DG$5), 'Intro &amp; Setup'!$H$29+'Intro &amp; Setup'!$H$30, IF(DG50=DG$5, 'Intro &amp; Setup'!$H$29, "")))</f>
        <v/>
      </c>
      <c r="FT50" s="67" t="str">
        <f>IF(DH50="", "", IF(AND(DH50=$CR$5, DH50=DH$5), 'Intro &amp; Setup'!$H$29+'Intro &amp; Setup'!$H$30, IF(DH50=DH$5, 'Intro &amp; Setup'!$H$29, "")))</f>
        <v/>
      </c>
      <c r="FV50" s="68" t="str">
        <f t="shared" si="67"/>
        <v/>
      </c>
      <c r="FW50" s="1" t="str">
        <f t="shared" si="68"/>
        <v/>
      </c>
      <c r="FX50" s="1" t="str">
        <f t="shared" si="69"/>
        <v/>
      </c>
      <c r="FY50" s="1" t="str">
        <f t="shared" si="70"/>
        <v/>
      </c>
      <c r="FZ50" s="69" t="str">
        <f t="shared" si="71"/>
        <v/>
      </c>
      <c r="GB50" s="68" t="str">
        <f>IF(COUNTIF($DJ50:$DL50, "")&gt;0, "", IF($B50="", "", IF(FV50=FV$3, 'Intro &amp; Setup'!$H$32, 0)))</f>
        <v/>
      </c>
      <c r="GC50" s="1" t="str">
        <f>IF(COUNTIF($DM50:$DO50, "")&gt;0, "", IF($B50="", "", IF(FW50=FW$3, 'Intro &amp; Setup'!$H$32, 0)))</f>
        <v/>
      </c>
      <c r="GD50" s="1" t="str">
        <f>IF(COUNTIF($DP50:$DR50, "")&gt;0, "", IF($B50="", "", IF(FX50=FX$3, 'Intro &amp; Setup'!$H$32, 0)))</f>
        <v/>
      </c>
      <c r="GE50" s="1" t="str">
        <f>IF(COUNTIF($DS50:$DU50, "")&gt;0, "", IF($B50="", "", IF(FY50=FY$3, 'Intro &amp; Setup'!$H$32, 0)))</f>
        <v/>
      </c>
      <c r="GF50" s="69" t="str">
        <f>IF(COUNTIF($DV50:$DX50, "")&gt;0, "", IF($B50="", "", IF(FZ50=FZ$3, 'Intro &amp; Setup'!$H$32, 0)))</f>
        <v/>
      </c>
      <c r="GH50" s="66" t="str">
        <f t="shared" si="72"/>
        <v/>
      </c>
      <c r="GI50" s="9" t="str">
        <f t="shared" si="73"/>
        <v/>
      </c>
      <c r="GJ50" s="9" t="str">
        <f t="shared" si="74"/>
        <v/>
      </c>
      <c r="GK50" s="67" t="str">
        <f t="shared" si="104"/>
        <v/>
      </c>
      <c r="GM50" s="6" t="str">
        <f t="shared" si="105"/>
        <v/>
      </c>
      <c r="GO50" s="6" t="str">
        <f>IF($GM50="", "", COUNTIF($GM$8:$GM$65, "&lt;"&amp;$GM50)+1+COUNTIF($GM$8:$GM50, $GM50)-1)</f>
        <v/>
      </c>
      <c r="GQ50" s="6" t="str">
        <f t="shared" si="76"/>
        <v/>
      </c>
      <c r="GR50" s="6" t="str">
        <f>IF(GQ50="", "", COUNTIF(GQ$8:GQ$65, "&lt;"&amp;GQ50)+1+COUNTIF(GQ$8:GQ50, GQ50)-1)</f>
        <v/>
      </c>
      <c r="GS50" s="6"/>
      <c r="GU50" s="6" t="str">
        <f t="shared" si="77"/>
        <v/>
      </c>
      <c r="GV50" s="6" t="str">
        <f>IF(GU50="", "", COUNTIF(GU$8:GU$65, "&lt;"&amp;GU50)+1+COUNTIF(GU$8:GU50, GU50)-1)</f>
        <v/>
      </c>
      <c r="GY50" s="6" t="str">
        <f t="shared" si="78"/>
        <v/>
      </c>
      <c r="GZ50" s="6" t="str">
        <f>IF(GY50="", "", COUNTIF(GY$8:GY$65, "&lt;"&amp;GY50)+1+COUNTIF(GY$8:GY50, GY50)-1)</f>
        <v/>
      </c>
      <c r="HA50" s="6"/>
      <c r="HC50" s="6" t="str">
        <f t="shared" si="79"/>
        <v/>
      </c>
      <c r="HD50" s="6" t="str">
        <f>IF(HC50="", "", COUNTIF(HC$8:HC$65, "&lt;"&amp;HC50)+1+COUNTIF(HC$8:HC50, HC50)-1)</f>
        <v/>
      </c>
      <c r="HG50" s="6" t="str">
        <f t="shared" si="80"/>
        <v/>
      </c>
      <c r="HH50" s="6" t="str">
        <f>IF(HG50="", "", COUNTIF(HG$8:HG$65, "&lt;"&amp;HG50)+1+COUNTIF(HG$8:HG50, HG50)-1)</f>
        <v/>
      </c>
      <c r="HI50" s="6"/>
      <c r="HK50" s="6" t="str">
        <f t="shared" si="81"/>
        <v/>
      </c>
      <c r="HL50" s="6" t="str">
        <f>IF(HK50="", "", COUNTIF(HK$8:HK$65, "&lt;"&amp;HK50)+1+COUNTIF(HK$8:HK50, HK50)-1)</f>
        <v/>
      </c>
      <c r="HO50" s="6" t="str">
        <f t="shared" si="82"/>
        <v/>
      </c>
      <c r="HP50" s="6" t="str">
        <f>IF(HO50="", "", COUNTIF(HO$8:HO$65, "&lt;"&amp;HO50)+1+COUNTIF(HO$8:HO50, HO50)-1)</f>
        <v/>
      </c>
      <c r="HQ50" s="6"/>
      <c r="HS50" s="6" t="str">
        <f t="shared" si="83"/>
        <v/>
      </c>
      <c r="HT50" s="6" t="str">
        <f>IF(HS50="", "", COUNTIF(HS$8:HS$65, "&lt;"&amp;HS50)+1+COUNTIF(HS$8:HS50, HS50)-1)</f>
        <v/>
      </c>
      <c r="HW50" s="6" t="str">
        <f t="shared" si="84"/>
        <v/>
      </c>
      <c r="HX50" s="6" t="str">
        <f>IF(HW50="", "", COUNTIF(HW$8:HW$65, "&lt;"&amp;HW50)+1+COUNTIF(HW$8:HW50, HW50)-1)</f>
        <v/>
      </c>
      <c r="HY50" s="6"/>
      <c r="IA50" s="6" t="str">
        <f t="shared" si="85"/>
        <v/>
      </c>
      <c r="IB50" s="6" t="str">
        <f>IF(IA50="", "", COUNTIF(IA$8:IA$65, "&lt;"&amp;IA50)+1+COUNTIF(IA$8:IA50, IA50)-1)</f>
        <v/>
      </c>
    </row>
    <row r="51" spans="1:236" x14ac:dyDescent="0.25">
      <c r="A51" s="2"/>
      <c r="B51" s="19" t="str">
        <f>IF('Intro &amp; Setup'!$BV45="", "", 'Intro &amp; Setup'!$BV45)</f>
        <v/>
      </c>
      <c r="C51" s="2"/>
      <c r="D51" s="35" t="str">
        <f>IF($B51="", "", IFERROR(INDEX('Fixtures, Predictions &amp; Results'!$L$7:$GC$21, MATCH(D$70, 'Fixtures, Predictions &amp; Results'!$B$7:$B$21, 0), MATCH(CONCATENATE($B51, " - ", D$72), 'Fixtures, Predictions &amp; Results'!$L$35:$GC$35, 0)), ""))</f>
        <v/>
      </c>
      <c r="E51" s="36" t="str">
        <f>IF($B51="", "", IFERROR(INDEX('Fixtures, Predictions &amp; Results'!$L$7:$GC$21, MATCH(E$70, 'Fixtures, Predictions &amp; Results'!$B$7:$B$21, 0), MATCH(CONCATENATE($B51, " - ", E$72), 'Fixtures, Predictions &amp; Results'!$L$35:$GC$35, 0)), ""))</f>
        <v/>
      </c>
      <c r="F51" s="2"/>
      <c r="G51" s="35" t="str">
        <f>IF($B51="", "", IFERROR(INDEX('Fixtures, Predictions &amp; Results'!$L$7:$GC$21, MATCH(G$70, 'Fixtures, Predictions &amp; Results'!$B$7:$B$21, 0), MATCH(CONCATENATE($B51, " - ", G$72), 'Fixtures, Predictions &amp; Results'!$L$35:$GC$35, 0)), ""))</f>
        <v/>
      </c>
      <c r="H51" s="36" t="str">
        <f>IF($B51="", "", IFERROR(INDEX('Fixtures, Predictions &amp; Results'!$L$7:$GC$21, MATCH(H$70, 'Fixtures, Predictions &amp; Results'!$B$7:$B$21, 0), MATCH(CONCATENATE($B51, " - ", H$72), 'Fixtures, Predictions &amp; Results'!$L$35:$GC$35, 0)), ""))</f>
        <v/>
      </c>
      <c r="I51" s="2"/>
      <c r="J51" s="35" t="str">
        <f>IF($B51="", "", IFERROR(INDEX('Fixtures, Predictions &amp; Results'!$L$7:$GC$21, MATCH(J$70, 'Fixtures, Predictions &amp; Results'!$B$7:$B$21, 0), MATCH(CONCATENATE($B51, " - ", J$72), 'Fixtures, Predictions &amp; Results'!$L$35:$GC$35, 0)), ""))</f>
        <v/>
      </c>
      <c r="K51" s="36" t="str">
        <f>IF($B51="", "", IFERROR(INDEX('Fixtures, Predictions &amp; Results'!$L$7:$GC$21, MATCH(K$70, 'Fixtures, Predictions &amp; Results'!$B$7:$B$21, 0), MATCH(CONCATENATE($B51, " - ", K$72), 'Fixtures, Predictions &amp; Results'!$L$35:$GC$35, 0)), ""))</f>
        <v/>
      </c>
      <c r="L51" s="2"/>
      <c r="M51" s="35" t="str">
        <f>IF($B51="", "", IFERROR(INDEX('Fixtures, Predictions &amp; Results'!$L$7:$GC$21, MATCH(M$70, 'Fixtures, Predictions &amp; Results'!$B$7:$B$21, 0), MATCH(CONCATENATE($B51, " - ", M$72), 'Fixtures, Predictions &amp; Results'!$L$35:$GC$35, 0)), ""))</f>
        <v/>
      </c>
      <c r="N51" s="36" t="str">
        <f>IF($B51="", "", IFERROR(INDEX('Fixtures, Predictions &amp; Results'!$L$7:$GC$21, MATCH(N$70, 'Fixtures, Predictions &amp; Results'!$B$7:$B$21, 0), MATCH(CONCATENATE($B51, " - ", N$72), 'Fixtures, Predictions &amp; Results'!$L$35:$GC$35, 0)), ""))</f>
        <v/>
      </c>
      <c r="O51" s="2"/>
      <c r="P51" s="35" t="str">
        <f>IF($B51="", "", IFERROR(INDEX('Fixtures, Predictions &amp; Results'!$L$7:$GC$21, MATCH(P$70, 'Fixtures, Predictions &amp; Results'!$B$7:$B$21, 0), MATCH(CONCATENATE($B51, " - ", P$72), 'Fixtures, Predictions &amp; Results'!$L$35:$GC$35, 0)), ""))</f>
        <v/>
      </c>
      <c r="Q51" s="36" t="str">
        <f>IF($B51="", "", IFERROR(INDEX('Fixtures, Predictions &amp; Results'!$L$7:$GC$21, MATCH(Q$70, 'Fixtures, Predictions &amp; Results'!$B$7:$B$21, 0), MATCH(CONCATENATE($B51, " - ", Q$72), 'Fixtures, Predictions &amp; Results'!$L$35:$GC$35, 0)), ""))</f>
        <v/>
      </c>
      <c r="R51" s="2"/>
      <c r="S51" s="35" t="str">
        <f>IF($B51="", "", IFERROR(INDEX('Fixtures, Predictions &amp; Results'!$L$7:$GC$21, MATCH(S$70, 'Fixtures, Predictions &amp; Results'!$B$7:$B$21, 0), MATCH(CONCATENATE($B51, " - ", S$72), 'Fixtures, Predictions &amp; Results'!$L$35:$GC$35, 0)), ""))</f>
        <v/>
      </c>
      <c r="T51" s="36" t="str">
        <f>IF($B51="", "", IFERROR(INDEX('Fixtures, Predictions &amp; Results'!$L$7:$GC$21, MATCH(T$70, 'Fixtures, Predictions &amp; Results'!$B$7:$B$21, 0), MATCH(CONCATENATE($B51, " - ", T$72), 'Fixtures, Predictions &amp; Results'!$L$35:$GC$35, 0)), ""))</f>
        <v/>
      </c>
      <c r="U51" s="2"/>
      <c r="V51" s="35" t="str">
        <f>IF($B51="", "", IFERROR(INDEX('Fixtures, Predictions &amp; Results'!$L$7:$GC$21, MATCH(V$70, 'Fixtures, Predictions &amp; Results'!$B$7:$B$21, 0), MATCH(CONCATENATE($B51, " - ", V$72), 'Fixtures, Predictions &amp; Results'!$L$35:$GC$35, 0)), ""))</f>
        <v/>
      </c>
      <c r="W51" s="36" t="str">
        <f>IF($B51="", "", IFERROR(INDEX('Fixtures, Predictions &amp; Results'!$L$7:$GC$21, MATCH(W$70, 'Fixtures, Predictions &amp; Results'!$B$7:$B$21, 0), MATCH(CONCATENATE($B51, " - ", W$72), 'Fixtures, Predictions &amp; Results'!$L$35:$GC$35, 0)), ""))</f>
        <v/>
      </c>
      <c r="X51" s="2"/>
      <c r="Y51" s="35" t="str">
        <f>IF($B51="", "", IFERROR(INDEX('Fixtures, Predictions &amp; Results'!$L$7:$GC$21, MATCH(Y$70, 'Fixtures, Predictions &amp; Results'!$B$7:$B$21, 0), MATCH(CONCATENATE($B51, " - ", Y$72), 'Fixtures, Predictions &amp; Results'!$L$35:$GC$35, 0)), ""))</f>
        <v/>
      </c>
      <c r="Z51" s="36" t="str">
        <f>IF($B51="", "", IFERROR(INDEX('Fixtures, Predictions &amp; Results'!$L$7:$GC$21, MATCH(Z$70, 'Fixtures, Predictions &amp; Results'!$B$7:$B$21, 0), MATCH(CONCATENATE($B51, " - ", Z$72), 'Fixtures, Predictions &amp; Results'!$L$35:$GC$35, 0)), ""))</f>
        <v/>
      </c>
      <c r="AA51" s="2"/>
      <c r="AB51" s="35" t="str">
        <f>IF($B51="", "", IFERROR(INDEX('Fixtures, Predictions &amp; Results'!$L$7:$GC$21, MATCH(AB$70, 'Fixtures, Predictions &amp; Results'!$B$7:$B$21, 0), MATCH(CONCATENATE($B51, " - ", AB$72), 'Fixtures, Predictions &amp; Results'!$L$35:$GC$35, 0)), ""))</f>
        <v/>
      </c>
      <c r="AC51" s="36" t="str">
        <f>IF($B51="", "", IFERROR(INDEX('Fixtures, Predictions &amp; Results'!$L$7:$GC$21, MATCH(AC$70, 'Fixtures, Predictions &amp; Results'!$B$7:$B$21, 0), MATCH(CONCATENATE($B51, " - ", AC$72), 'Fixtures, Predictions &amp; Results'!$L$35:$GC$35, 0)), ""))</f>
        <v/>
      </c>
      <c r="AD51" s="2"/>
      <c r="AE51" s="35" t="str">
        <f>IF($B51="", "", IFERROR(INDEX('Fixtures, Predictions &amp; Results'!$L$7:$GC$21, MATCH(AE$70, 'Fixtures, Predictions &amp; Results'!$B$7:$B$21, 0), MATCH(CONCATENATE($B51, " - ", AE$72), 'Fixtures, Predictions &amp; Results'!$L$35:$GC$35, 0)), ""))</f>
        <v/>
      </c>
      <c r="AF51" s="36" t="str">
        <f>IF($B51="", "", IFERROR(INDEX('Fixtures, Predictions &amp; Results'!$L$7:$GC$21, MATCH(AF$70, 'Fixtures, Predictions &amp; Results'!$B$7:$B$21, 0), MATCH(CONCATENATE($B51, " - ", AF$72), 'Fixtures, Predictions &amp; Results'!$L$35:$GC$35, 0)), ""))</f>
        <v/>
      </c>
      <c r="AG51" s="2"/>
      <c r="AH51" s="35" t="str">
        <f>IF($B51="", "", IFERROR(INDEX('Fixtures, Predictions &amp; Results'!$L$7:$GC$21, MATCH(AH$70, 'Fixtures, Predictions &amp; Results'!$B$7:$B$21, 0), MATCH(CONCATENATE($B51, " - ", AH$72), 'Fixtures, Predictions &amp; Results'!$L$35:$GC$35, 0)), ""))</f>
        <v/>
      </c>
      <c r="AI51" s="36" t="str">
        <f>IF($B51="", "", IFERROR(INDEX('Fixtures, Predictions &amp; Results'!$L$7:$GC$21, MATCH(AI$70, 'Fixtures, Predictions &amp; Results'!$B$7:$B$21, 0), MATCH(CONCATENATE($B51, " - ", AI$72), 'Fixtures, Predictions &amp; Results'!$L$35:$GC$35, 0)), ""))</f>
        <v/>
      </c>
      <c r="AJ51" s="2"/>
      <c r="AK51" s="35" t="str">
        <f>IF($B51="", "", IFERROR(INDEX('Fixtures, Predictions &amp; Results'!$L$7:$GC$21, MATCH(AK$70, 'Fixtures, Predictions &amp; Results'!$B$7:$B$21, 0), MATCH(CONCATENATE($B51, " - ", AK$72), 'Fixtures, Predictions &amp; Results'!$L$35:$GC$35, 0)), ""))</f>
        <v/>
      </c>
      <c r="AL51" s="36" t="str">
        <f>IF($B51="", "", IFERROR(INDEX('Fixtures, Predictions &amp; Results'!$L$7:$GC$21, MATCH(AL$70, 'Fixtures, Predictions &amp; Results'!$B$7:$B$21, 0), MATCH(CONCATENATE($B51, " - ", AL$72), 'Fixtures, Predictions &amp; Results'!$L$35:$GC$35, 0)), ""))</f>
        <v/>
      </c>
      <c r="AM51" s="2"/>
      <c r="AN51" s="35" t="str">
        <f>IF($B51="", "", IFERROR(INDEX('Fixtures, Predictions &amp; Results'!$L$7:$GC$21, MATCH(AN$70, 'Fixtures, Predictions &amp; Results'!$B$7:$B$21, 0), MATCH(CONCATENATE($B51, " - ", AN$72), 'Fixtures, Predictions &amp; Results'!$L$35:$GC$35, 0)), ""))</f>
        <v/>
      </c>
      <c r="AO51" s="36" t="str">
        <f>IF($B51="", "", IFERROR(INDEX('Fixtures, Predictions &amp; Results'!$L$7:$GC$21, MATCH(AO$70, 'Fixtures, Predictions &amp; Results'!$B$7:$B$21, 0), MATCH(CONCATENATE($B51, " - ", AO$72), 'Fixtures, Predictions &amp; Results'!$L$35:$GC$35, 0)), ""))</f>
        <v/>
      </c>
      <c r="AP51" s="2"/>
      <c r="AQ51" s="35" t="str">
        <f>IF($B51="", "", IFERROR(INDEX('Fixtures, Predictions &amp; Results'!$L$7:$GC$21, MATCH(AQ$70, 'Fixtures, Predictions &amp; Results'!$B$7:$B$21, 0), MATCH(CONCATENATE($B51, " - ", AQ$72), 'Fixtures, Predictions &amp; Results'!$L$35:$GC$35, 0)), ""))</f>
        <v/>
      </c>
      <c r="AR51" s="36" t="str">
        <f>IF($B51="", "", IFERROR(INDEX('Fixtures, Predictions &amp; Results'!$L$7:$GC$21, MATCH(AR$70, 'Fixtures, Predictions &amp; Results'!$B$7:$B$21, 0), MATCH(CONCATENATE($B51, " - ", AR$72), 'Fixtures, Predictions &amp; Results'!$L$35:$GC$35, 0)), ""))</f>
        <v/>
      </c>
      <c r="AS51" s="2"/>
      <c r="AT51" s="35" t="str">
        <f>IF($B51="", "", IFERROR(INDEX('Fixtures, Predictions &amp; Results'!$L$7:$GC$21, MATCH(AT$70, 'Fixtures, Predictions &amp; Results'!$B$7:$B$21, 0), MATCH(CONCATENATE($B51, " - ", AT$72), 'Fixtures, Predictions &amp; Results'!$L$35:$GC$35, 0)), ""))</f>
        <v/>
      </c>
      <c r="AU51" s="36" t="str">
        <f>IF($B51="", "", IFERROR(INDEX('Fixtures, Predictions &amp; Results'!$L$7:$GC$21, MATCH(AU$70, 'Fixtures, Predictions &amp; Results'!$B$7:$B$21, 0), MATCH(CONCATENATE($B51, " - ", AU$72), 'Fixtures, Predictions &amp; Results'!$L$35:$GC$35, 0)), ""))</f>
        <v/>
      </c>
      <c r="AV51" s="2"/>
      <c r="BA51" s="66" t="str">
        <f t="shared" si="36"/>
        <v/>
      </c>
      <c r="BB51" s="67" t="str">
        <f t="shared" si="37"/>
        <v/>
      </c>
      <c r="BD51" s="66" t="str">
        <f t="shared" si="38"/>
        <v/>
      </c>
      <c r="BE51" s="67" t="str">
        <f t="shared" si="39"/>
        <v/>
      </c>
      <c r="BG51" s="66" t="str">
        <f t="shared" si="40"/>
        <v/>
      </c>
      <c r="BH51" s="67" t="str">
        <f t="shared" si="41"/>
        <v/>
      </c>
      <c r="BJ51" s="66" t="str">
        <f t="shared" si="42"/>
        <v/>
      </c>
      <c r="BK51" s="67" t="str">
        <f t="shared" si="43"/>
        <v/>
      </c>
      <c r="BM51" s="66" t="str">
        <f t="shared" si="44"/>
        <v/>
      </c>
      <c r="BN51" s="67" t="str">
        <f t="shared" si="45"/>
        <v/>
      </c>
      <c r="BP51" s="66" t="str">
        <f t="shared" si="46"/>
        <v/>
      </c>
      <c r="BQ51" s="67" t="str">
        <f t="shared" si="47"/>
        <v/>
      </c>
      <c r="BS51" s="66" t="str">
        <f t="shared" si="48"/>
        <v/>
      </c>
      <c r="BT51" s="67" t="str">
        <f t="shared" si="49"/>
        <v/>
      </c>
      <c r="BV51" s="66" t="str">
        <f t="shared" si="50"/>
        <v/>
      </c>
      <c r="BW51" s="67" t="str">
        <f t="shared" si="51"/>
        <v/>
      </c>
      <c r="BY51" s="66" t="str">
        <f t="shared" si="52"/>
        <v/>
      </c>
      <c r="BZ51" s="67" t="str">
        <f t="shared" si="53"/>
        <v/>
      </c>
      <c r="CB51" s="66" t="str">
        <f t="shared" si="54"/>
        <v/>
      </c>
      <c r="CC51" s="67" t="str">
        <f t="shared" si="55"/>
        <v/>
      </c>
      <c r="CE51" s="66" t="str">
        <f t="shared" si="56"/>
        <v/>
      </c>
      <c r="CF51" s="67" t="str">
        <f t="shared" si="57"/>
        <v/>
      </c>
      <c r="CH51" s="66" t="str">
        <f t="shared" si="58"/>
        <v/>
      </c>
      <c r="CI51" s="67" t="str">
        <f t="shared" si="59"/>
        <v/>
      </c>
      <c r="CK51" s="66" t="str">
        <f t="shared" si="60"/>
        <v/>
      </c>
      <c r="CL51" s="67" t="str">
        <f t="shared" si="61"/>
        <v/>
      </c>
      <c r="CN51" s="66" t="str">
        <f t="shared" si="62"/>
        <v/>
      </c>
      <c r="CO51" s="67" t="str">
        <f t="shared" si="63"/>
        <v/>
      </c>
      <c r="CQ51" s="66" t="str">
        <f t="shared" si="64"/>
        <v/>
      </c>
      <c r="CR51" s="67" t="str">
        <f t="shared" si="65"/>
        <v/>
      </c>
      <c r="CT51" s="66" t="str">
        <f t="shared" si="106"/>
        <v/>
      </c>
      <c r="CU51" s="9" t="str">
        <f t="shared" si="106"/>
        <v/>
      </c>
      <c r="CV51" s="9" t="str">
        <f t="shared" si="106"/>
        <v/>
      </c>
      <c r="CW51" s="9" t="str">
        <f t="shared" si="106"/>
        <v/>
      </c>
      <c r="CX51" s="9" t="str">
        <f t="shared" si="106"/>
        <v/>
      </c>
      <c r="CY51" s="9" t="str">
        <f t="shared" si="106"/>
        <v/>
      </c>
      <c r="CZ51" s="9" t="str">
        <f t="shared" si="106"/>
        <v/>
      </c>
      <c r="DA51" s="9" t="str">
        <f t="shared" si="106"/>
        <v/>
      </c>
      <c r="DB51" s="9" t="str">
        <f t="shared" si="106"/>
        <v/>
      </c>
      <c r="DC51" s="9" t="str">
        <f t="shared" si="106"/>
        <v/>
      </c>
      <c r="DD51" s="9" t="str">
        <f t="shared" si="106"/>
        <v/>
      </c>
      <c r="DE51" s="9" t="str">
        <f t="shared" si="106"/>
        <v/>
      </c>
      <c r="DF51" s="9" t="str">
        <f t="shared" si="106"/>
        <v/>
      </c>
      <c r="DG51" s="9" t="str">
        <f t="shared" si="106"/>
        <v/>
      </c>
      <c r="DH51" s="67" t="str">
        <f t="shared" si="106"/>
        <v/>
      </c>
      <c r="DJ51" s="66" t="str">
        <f t="shared" si="86"/>
        <v/>
      </c>
      <c r="DK51" s="9" t="str">
        <f t="shared" si="88"/>
        <v/>
      </c>
      <c r="DL51" s="9" t="str">
        <f t="shared" si="89"/>
        <v/>
      </c>
      <c r="DM51" s="9" t="str">
        <f t="shared" si="90"/>
        <v/>
      </c>
      <c r="DN51" s="9" t="str">
        <f t="shared" si="91"/>
        <v/>
      </c>
      <c r="DO51" s="9" t="str">
        <f t="shared" si="92"/>
        <v/>
      </c>
      <c r="DP51" s="9" t="str">
        <f t="shared" si="93"/>
        <v/>
      </c>
      <c r="DQ51" s="9" t="str">
        <f t="shared" si="94"/>
        <v/>
      </c>
      <c r="DR51" s="9" t="str">
        <f t="shared" si="95"/>
        <v/>
      </c>
      <c r="DS51" s="9" t="str">
        <f t="shared" si="96"/>
        <v/>
      </c>
      <c r="DT51" s="9" t="str">
        <f t="shared" si="97"/>
        <v/>
      </c>
      <c r="DU51" s="9" t="str">
        <f t="shared" si="98"/>
        <v/>
      </c>
      <c r="DV51" s="9" t="str">
        <f t="shared" si="99"/>
        <v/>
      </c>
      <c r="DW51" s="9" t="str">
        <f t="shared" si="100"/>
        <v/>
      </c>
      <c r="DX51" s="67" t="str">
        <f t="shared" si="101"/>
        <v/>
      </c>
      <c r="DZ51" s="66" t="str">
        <f t="shared" si="66"/>
        <v/>
      </c>
      <c r="EA51" s="9" t="str">
        <f t="shared" si="21"/>
        <v/>
      </c>
      <c r="EB51" s="9" t="str">
        <f t="shared" si="22"/>
        <v/>
      </c>
      <c r="EC51" s="9" t="str">
        <f t="shared" si="23"/>
        <v/>
      </c>
      <c r="ED51" s="9" t="str">
        <f t="shared" si="24"/>
        <v/>
      </c>
      <c r="EE51" s="9" t="str">
        <f t="shared" si="25"/>
        <v/>
      </c>
      <c r="EF51" s="9" t="str">
        <f t="shared" si="26"/>
        <v/>
      </c>
      <c r="EG51" s="9" t="str">
        <f t="shared" si="27"/>
        <v/>
      </c>
      <c r="EH51" s="9" t="str">
        <f t="shared" si="28"/>
        <v/>
      </c>
      <c r="EI51" s="9" t="str">
        <f t="shared" si="29"/>
        <v/>
      </c>
      <c r="EJ51" s="9" t="str">
        <f t="shared" si="30"/>
        <v/>
      </c>
      <c r="EK51" s="9" t="str">
        <f t="shared" si="31"/>
        <v/>
      </c>
      <c r="EL51" s="9" t="str">
        <f t="shared" si="32"/>
        <v/>
      </c>
      <c r="EM51" s="9" t="str">
        <f t="shared" si="33"/>
        <v/>
      </c>
      <c r="EN51" s="67" t="str">
        <f t="shared" si="34"/>
        <v/>
      </c>
      <c r="EP51" s="66" t="str">
        <f>IF(DJ51="", "", IF(DZ51=DZ$3, 'Intro &amp; Setup'!$H$26, 0)+IF(DZ51=0, 'Intro &amp; Setup'!$H$27, 0))</f>
        <v/>
      </c>
      <c r="EQ51" s="9" t="str">
        <f>IF(DK51="", "", IF(EA51=EA$3, 'Intro &amp; Setup'!$H$26, 0)+IF(EA51=0, 'Intro &amp; Setup'!$H$27, 0))</f>
        <v/>
      </c>
      <c r="ER51" s="9" t="str">
        <f>IF(DL51="", "", IF(EB51=EB$3, 'Intro &amp; Setup'!$H$26, 0)+IF(EB51=0, 'Intro &amp; Setup'!$H$27, 0))</f>
        <v/>
      </c>
      <c r="ES51" s="9" t="str">
        <f>IF(DM51="", "", IF(EC51=EC$3, 'Intro &amp; Setup'!$H$26, 0)+IF(EC51=0, 'Intro &amp; Setup'!$H$27, 0))</f>
        <v/>
      </c>
      <c r="ET51" s="9" t="str">
        <f>IF(DN51="", "", IF(ED51=ED$3, 'Intro &amp; Setup'!$H$26, 0)+IF(ED51=0, 'Intro &amp; Setup'!$H$27, 0))</f>
        <v/>
      </c>
      <c r="EU51" s="9" t="str">
        <f>IF(DO51="", "", IF(EE51=EE$3, 'Intro &amp; Setup'!$H$26, 0)+IF(EE51=0, 'Intro &amp; Setup'!$H$27, 0))</f>
        <v/>
      </c>
      <c r="EV51" s="9" t="str">
        <f>IF(DP51="", "", IF(EF51=EF$3, 'Intro &amp; Setup'!$H$26, 0)+IF(EF51=0, 'Intro &amp; Setup'!$H$27, 0))</f>
        <v/>
      </c>
      <c r="EW51" s="9" t="str">
        <f>IF(DQ51="", "", IF(EG51=EG$3, 'Intro &amp; Setup'!$H$26, 0)+IF(EG51=0, 'Intro &amp; Setup'!$H$27, 0))</f>
        <v/>
      </c>
      <c r="EX51" s="9" t="str">
        <f>IF(DR51="", "", IF(EH51=EH$3, 'Intro &amp; Setup'!$H$26, 0)+IF(EH51=0, 'Intro &amp; Setup'!$H$27, 0))</f>
        <v/>
      </c>
      <c r="EY51" s="9" t="str">
        <f>IF(DS51="", "", IF(EI51=EI$3, 'Intro &amp; Setup'!$H$26, 0)+IF(EI51=0, 'Intro &amp; Setup'!$H$27, 0))</f>
        <v/>
      </c>
      <c r="EZ51" s="9" t="str">
        <f>IF(DT51="", "", IF(EJ51=EJ$3, 'Intro &amp; Setup'!$H$26, 0)+IF(EJ51=0, 'Intro &amp; Setup'!$H$27, 0))</f>
        <v/>
      </c>
      <c r="FA51" s="9" t="str">
        <f>IF(DU51="", "", IF(EK51=EK$3, 'Intro &amp; Setup'!$H$26, 0)+IF(EK51=0, 'Intro &amp; Setup'!$H$27, 0))</f>
        <v/>
      </c>
      <c r="FB51" s="9" t="str">
        <f>IF(DV51="", "", IF(EL51=EL$3, 'Intro &amp; Setup'!$H$26, 0)+IF(EL51=0, 'Intro &amp; Setup'!$H$27, 0))</f>
        <v/>
      </c>
      <c r="FC51" s="9" t="str">
        <f>IF(DW51="", "", IF(EM51=EM$3, 'Intro &amp; Setup'!$H$26, 0)+IF(EM51=0, 'Intro &amp; Setup'!$H$27, 0))</f>
        <v/>
      </c>
      <c r="FD51" s="67" t="str">
        <f>IF(DX51="", "", IF(EN51=EN$3, 'Intro &amp; Setup'!$H$26, 0)+IF(EN51=0, 'Intro &amp; Setup'!$H$27, 0))</f>
        <v/>
      </c>
      <c r="FF51" s="66" t="str">
        <f>IF(CT51="", "", IF(AND(CT51=$CR$5, CT51=CT$5), 'Intro &amp; Setup'!$H$29+'Intro &amp; Setup'!$H$30, IF(CT51=CT$5, 'Intro &amp; Setup'!$H$29, "")))</f>
        <v/>
      </c>
      <c r="FG51" s="9" t="str">
        <f>IF(CU51="", "", IF(AND(CU51=$CR$5, CU51=CU$5), 'Intro &amp; Setup'!$H$29+'Intro &amp; Setup'!$H$30, IF(CU51=CU$5, 'Intro &amp; Setup'!$H$29, "")))</f>
        <v/>
      </c>
      <c r="FH51" s="9" t="str">
        <f>IF(CV51="", "", IF(AND(CV51=$CR$5, CV51=CV$5), 'Intro &amp; Setup'!$H$29+'Intro &amp; Setup'!$H$30, IF(CV51=CV$5, 'Intro &amp; Setup'!$H$29, "")))</f>
        <v/>
      </c>
      <c r="FI51" s="9" t="str">
        <f>IF(CW51="", "", IF(AND(CW51=$CR$5, CW51=CW$5), 'Intro &amp; Setup'!$H$29+'Intro &amp; Setup'!$H$30, IF(CW51=CW$5, 'Intro &amp; Setup'!$H$29, "")))</f>
        <v/>
      </c>
      <c r="FJ51" s="9" t="str">
        <f>IF(CX51="", "", IF(AND(CX51=$CR$5, CX51=CX$5), 'Intro &amp; Setup'!$H$29+'Intro &amp; Setup'!$H$30, IF(CX51=CX$5, 'Intro &amp; Setup'!$H$29, "")))</f>
        <v/>
      </c>
      <c r="FK51" s="9" t="str">
        <f>IF(CY51="", "", IF(AND(CY51=$CR$5, CY51=CY$5), 'Intro &amp; Setup'!$H$29+'Intro &amp; Setup'!$H$30, IF(CY51=CY$5, 'Intro &amp; Setup'!$H$29, "")))</f>
        <v/>
      </c>
      <c r="FL51" s="9" t="str">
        <f>IF(CZ51="", "", IF(AND(CZ51=$CR$5, CZ51=CZ$5), 'Intro &amp; Setup'!$H$29+'Intro &amp; Setup'!$H$30, IF(CZ51=CZ$5, 'Intro &amp; Setup'!$H$29, "")))</f>
        <v/>
      </c>
      <c r="FM51" s="9" t="str">
        <f>IF(DA51="", "", IF(AND(DA51=$CR$5, DA51=DA$5), 'Intro &amp; Setup'!$H$29+'Intro &amp; Setup'!$H$30, IF(DA51=DA$5, 'Intro &amp; Setup'!$H$29, "")))</f>
        <v/>
      </c>
      <c r="FN51" s="9" t="str">
        <f>IF(DB51="", "", IF(AND(DB51=$CR$5, DB51=DB$5), 'Intro &amp; Setup'!$H$29+'Intro &amp; Setup'!$H$30, IF(DB51=DB$5, 'Intro &amp; Setup'!$H$29, "")))</f>
        <v/>
      </c>
      <c r="FO51" s="9" t="str">
        <f>IF(DC51="", "", IF(AND(DC51=$CR$5, DC51=DC$5), 'Intro &amp; Setup'!$H$29+'Intro &amp; Setup'!$H$30, IF(DC51=DC$5, 'Intro &amp; Setup'!$H$29, "")))</f>
        <v/>
      </c>
      <c r="FP51" s="9" t="str">
        <f>IF(DD51="", "", IF(AND(DD51=$CR$5, DD51=DD$5), 'Intro &amp; Setup'!$H$29+'Intro &amp; Setup'!$H$30, IF(DD51=DD$5, 'Intro &amp; Setup'!$H$29, "")))</f>
        <v/>
      </c>
      <c r="FQ51" s="9" t="str">
        <f>IF(DE51="", "", IF(AND(DE51=$CR$5, DE51=DE$5), 'Intro &amp; Setup'!$H$29+'Intro &amp; Setup'!$H$30, IF(DE51=DE$5, 'Intro &amp; Setup'!$H$29, "")))</f>
        <v/>
      </c>
      <c r="FR51" s="9" t="str">
        <f>IF(DF51="", "", IF(AND(DF51=$CR$5, DF51=DF$5), 'Intro &amp; Setup'!$H$29+'Intro &amp; Setup'!$H$30, IF(DF51=DF$5, 'Intro &amp; Setup'!$H$29, "")))</f>
        <v/>
      </c>
      <c r="FS51" s="9" t="str">
        <f>IF(DG51="", "", IF(AND(DG51=$CR$5, DG51=DG$5), 'Intro &amp; Setup'!$H$29+'Intro &amp; Setup'!$H$30, IF(DG51=DG$5, 'Intro &amp; Setup'!$H$29, "")))</f>
        <v/>
      </c>
      <c r="FT51" s="67" t="str">
        <f>IF(DH51="", "", IF(AND(DH51=$CR$5, DH51=DH$5), 'Intro &amp; Setup'!$H$29+'Intro &amp; Setup'!$H$30, IF(DH51=DH$5, 'Intro &amp; Setup'!$H$29, "")))</f>
        <v/>
      </c>
      <c r="FV51" s="68" t="str">
        <f t="shared" si="67"/>
        <v/>
      </c>
      <c r="FW51" s="1" t="str">
        <f t="shared" si="68"/>
        <v/>
      </c>
      <c r="FX51" s="1" t="str">
        <f t="shared" si="69"/>
        <v/>
      </c>
      <c r="FY51" s="1" t="str">
        <f t="shared" si="70"/>
        <v/>
      </c>
      <c r="FZ51" s="69" t="str">
        <f t="shared" si="71"/>
        <v/>
      </c>
      <c r="GB51" s="68" t="str">
        <f>IF(COUNTIF($DJ51:$DL51, "")&gt;0, "", IF($B51="", "", IF(FV51=FV$3, 'Intro &amp; Setup'!$H$32, 0)))</f>
        <v/>
      </c>
      <c r="GC51" s="1" t="str">
        <f>IF(COUNTIF($DM51:$DO51, "")&gt;0, "", IF($B51="", "", IF(FW51=FW$3, 'Intro &amp; Setup'!$H$32, 0)))</f>
        <v/>
      </c>
      <c r="GD51" s="1" t="str">
        <f>IF(COUNTIF($DP51:$DR51, "")&gt;0, "", IF($B51="", "", IF(FX51=FX$3, 'Intro &amp; Setup'!$H$32, 0)))</f>
        <v/>
      </c>
      <c r="GE51" s="1" t="str">
        <f>IF(COUNTIF($DS51:$DU51, "")&gt;0, "", IF($B51="", "", IF(FY51=FY$3, 'Intro &amp; Setup'!$H$32, 0)))</f>
        <v/>
      </c>
      <c r="GF51" s="69" t="str">
        <f>IF(COUNTIF($DV51:$DX51, "")&gt;0, "", IF($B51="", "", IF(FZ51=FZ$3, 'Intro &amp; Setup'!$H$32, 0)))</f>
        <v/>
      </c>
      <c r="GH51" s="66" t="str">
        <f t="shared" si="72"/>
        <v/>
      </c>
      <c r="GI51" s="9" t="str">
        <f t="shared" si="73"/>
        <v/>
      </c>
      <c r="GJ51" s="9" t="str">
        <f t="shared" si="74"/>
        <v/>
      </c>
      <c r="GK51" s="67" t="str">
        <f t="shared" si="104"/>
        <v/>
      </c>
      <c r="GM51" s="6" t="str">
        <f t="shared" si="105"/>
        <v/>
      </c>
      <c r="GO51" s="6" t="str">
        <f>IF($GM51="", "", COUNTIF($GM$8:$GM$65, "&lt;"&amp;$GM51)+1+COUNTIF($GM$8:$GM51, $GM51)-1)</f>
        <v/>
      </c>
      <c r="GQ51" s="6" t="str">
        <f t="shared" si="76"/>
        <v/>
      </c>
      <c r="GR51" s="6" t="str">
        <f>IF(GQ51="", "", COUNTIF(GQ$8:GQ$65, "&lt;"&amp;GQ51)+1+COUNTIF(GQ$8:GQ51, GQ51)-1)</f>
        <v/>
      </c>
      <c r="GS51" s="6"/>
      <c r="GU51" s="6" t="str">
        <f t="shared" si="77"/>
        <v/>
      </c>
      <c r="GV51" s="6" t="str">
        <f>IF(GU51="", "", COUNTIF(GU$8:GU$65, "&lt;"&amp;GU51)+1+COUNTIF(GU$8:GU51, GU51)-1)</f>
        <v/>
      </c>
      <c r="GY51" s="6" t="str">
        <f t="shared" si="78"/>
        <v/>
      </c>
      <c r="GZ51" s="6" t="str">
        <f>IF(GY51="", "", COUNTIF(GY$8:GY$65, "&lt;"&amp;GY51)+1+COUNTIF(GY$8:GY51, GY51)-1)</f>
        <v/>
      </c>
      <c r="HA51" s="6"/>
      <c r="HC51" s="6" t="str">
        <f t="shared" si="79"/>
        <v/>
      </c>
      <c r="HD51" s="6" t="str">
        <f>IF(HC51="", "", COUNTIF(HC$8:HC$65, "&lt;"&amp;HC51)+1+COUNTIF(HC$8:HC51, HC51)-1)</f>
        <v/>
      </c>
      <c r="HG51" s="6" t="str">
        <f t="shared" si="80"/>
        <v/>
      </c>
      <c r="HH51" s="6" t="str">
        <f>IF(HG51="", "", COUNTIF(HG$8:HG$65, "&lt;"&amp;HG51)+1+COUNTIF(HG$8:HG51, HG51)-1)</f>
        <v/>
      </c>
      <c r="HI51" s="6"/>
      <c r="HK51" s="6" t="str">
        <f t="shared" si="81"/>
        <v/>
      </c>
      <c r="HL51" s="6" t="str">
        <f>IF(HK51="", "", COUNTIF(HK$8:HK$65, "&lt;"&amp;HK51)+1+COUNTIF(HK$8:HK51, HK51)-1)</f>
        <v/>
      </c>
      <c r="HO51" s="6" t="str">
        <f t="shared" si="82"/>
        <v/>
      </c>
      <c r="HP51" s="6" t="str">
        <f>IF(HO51="", "", COUNTIF(HO$8:HO$65, "&lt;"&amp;HO51)+1+COUNTIF(HO$8:HO51, HO51)-1)</f>
        <v/>
      </c>
      <c r="HQ51" s="6"/>
      <c r="HS51" s="6" t="str">
        <f t="shared" si="83"/>
        <v/>
      </c>
      <c r="HT51" s="6" t="str">
        <f>IF(HS51="", "", COUNTIF(HS$8:HS$65, "&lt;"&amp;HS51)+1+COUNTIF(HS$8:HS51, HS51)-1)</f>
        <v/>
      </c>
      <c r="HW51" s="6" t="str">
        <f t="shared" si="84"/>
        <v/>
      </c>
      <c r="HX51" s="6" t="str">
        <f>IF(HW51="", "", COUNTIF(HW$8:HW$65, "&lt;"&amp;HW51)+1+COUNTIF(HW$8:HW51, HW51)-1)</f>
        <v/>
      </c>
      <c r="HY51" s="6"/>
      <c r="IA51" s="6" t="str">
        <f t="shared" si="85"/>
        <v/>
      </c>
      <c r="IB51" s="6" t="str">
        <f>IF(IA51="", "", COUNTIF(IA$8:IA$65, "&lt;"&amp;IA51)+1+COUNTIF(IA$8:IA51, IA51)-1)</f>
        <v/>
      </c>
    </row>
    <row r="52" spans="1:236" x14ac:dyDescent="0.25">
      <c r="A52" s="2"/>
      <c r="B52" s="19" t="str">
        <f>IF('Intro &amp; Setup'!$BV46="", "", 'Intro &amp; Setup'!$BV46)</f>
        <v/>
      </c>
      <c r="C52" s="2"/>
      <c r="D52" s="35" t="str">
        <f>IF($B52="", "", IFERROR(INDEX('Fixtures, Predictions &amp; Results'!$L$7:$GC$21, MATCH(D$70, 'Fixtures, Predictions &amp; Results'!$B$7:$B$21, 0), MATCH(CONCATENATE($B52, " - ", D$72), 'Fixtures, Predictions &amp; Results'!$L$35:$GC$35, 0)), ""))</f>
        <v/>
      </c>
      <c r="E52" s="36" t="str">
        <f>IF($B52="", "", IFERROR(INDEX('Fixtures, Predictions &amp; Results'!$L$7:$GC$21, MATCH(E$70, 'Fixtures, Predictions &amp; Results'!$B$7:$B$21, 0), MATCH(CONCATENATE($B52, " - ", E$72), 'Fixtures, Predictions &amp; Results'!$L$35:$GC$35, 0)), ""))</f>
        <v/>
      </c>
      <c r="F52" s="2"/>
      <c r="G52" s="35" t="str">
        <f>IF($B52="", "", IFERROR(INDEX('Fixtures, Predictions &amp; Results'!$L$7:$GC$21, MATCH(G$70, 'Fixtures, Predictions &amp; Results'!$B$7:$B$21, 0), MATCH(CONCATENATE($B52, " - ", G$72), 'Fixtures, Predictions &amp; Results'!$L$35:$GC$35, 0)), ""))</f>
        <v/>
      </c>
      <c r="H52" s="36" t="str">
        <f>IF($B52="", "", IFERROR(INDEX('Fixtures, Predictions &amp; Results'!$L$7:$GC$21, MATCH(H$70, 'Fixtures, Predictions &amp; Results'!$B$7:$B$21, 0), MATCH(CONCATENATE($B52, " - ", H$72), 'Fixtures, Predictions &amp; Results'!$L$35:$GC$35, 0)), ""))</f>
        <v/>
      </c>
      <c r="I52" s="2"/>
      <c r="J52" s="35" t="str">
        <f>IF($B52="", "", IFERROR(INDEX('Fixtures, Predictions &amp; Results'!$L$7:$GC$21, MATCH(J$70, 'Fixtures, Predictions &amp; Results'!$B$7:$B$21, 0), MATCH(CONCATENATE($B52, " - ", J$72), 'Fixtures, Predictions &amp; Results'!$L$35:$GC$35, 0)), ""))</f>
        <v/>
      </c>
      <c r="K52" s="36" t="str">
        <f>IF($B52="", "", IFERROR(INDEX('Fixtures, Predictions &amp; Results'!$L$7:$GC$21, MATCH(K$70, 'Fixtures, Predictions &amp; Results'!$B$7:$B$21, 0), MATCH(CONCATENATE($B52, " - ", K$72), 'Fixtures, Predictions &amp; Results'!$L$35:$GC$35, 0)), ""))</f>
        <v/>
      </c>
      <c r="L52" s="2"/>
      <c r="M52" s="35" t="str">
        <f>IF($B52="", "", IFERROR(INDEX('Fixtures, Predictions &amp; Results'!$L$7:$GC$21, MATCH(M$70, 'Fixtures, Predictions &amp; Results'!$B$7:$B$21, 0), MATCH(CONCATENATE($B52, " - ", M$72), 'Fixtures, Predictions &amp; Results'!$L$35:$GC$35, 0)), ""))</f>
        <v/>
      </c>
      <c r="N52" s="36" t="str">
        <f>IF($B52="", "", IFERROR(INDEX('Fixtures, Predictions &amp; Results'!$L$7:$GC$21, MATCH(N$70, 'Fixtures, Predictions &amp; Results'!$B$7:$B$21, 0), MATCH(CONCATENATE($B52, " - ", N$72), 'Fixtures, Predictions &amp; Results'!$L$35:$GC$35, 0)), ""))</f>
        <v/>
      </c>
      <c r="O52" s="2"/>
      <c r="P52" s="35" t="str">
        <f>IF($B52="", "", IFERROR(INDEX('Fixtures, Predictions &amp; Results'!$L$7:$GC$21, MATCH(P$70, 'Fixtures, Predictions &amp; Results'!$B$7:$B$21, 0), MATCH(CONCATENATE($B52, " - ", P$72), 'Fixtures, Predictions &amp; Results'!$L$35:$GC$35, 0)), ""))</f>
        <v/>
      </c>
      <c r="Q52" s="36" t="str">
        <f>IF($B52="", "", IFERROR(INDEX('Fixtures, Predictions &amp; Results'!$L$7:$GC$21, MATCH(Q$70, 'Fixtures, Predictions &amp; Results'!$B$7:$B$21, 0), MATCH(CONCATENATE($B52, " - ", Q$72), 'Fixtures, Predictions &amp; Results'!$L$35:$GC$35, 0)), ""))</f>
        <v/>
      </c>
      <c r="R52" s="2"/>
      <c r="S52" s="35" t="str">
        <f>IF($B52="", "", IFERROR(INDEX('Fixtures, Predictions &amp; Results'!$L$7:$GC$21, MATCH(S$70, 'Fixtures, Predictions &amp; Results'!$B$7:$B$21, 0), MATCH(CONCATENATE($B52, " - ", S$72), 'Fixtures, Predictions &amp; Results'!$L$35:$GC$35, 0)), ""))</f>
        <v/>
      </c>
      <c r="T52" s="36" t="str">
        <f>IF($B52="", "", IFERROR(INDEX('Fixtures, Predictions &amp; Results'!$L$7:$GC$21, MATCH(T$70, 'Fixtures, Predictions &amp; Results'!$B$7:$B$21, 0), MATCH(CONCATENATE($B52, " - ", T$72), 'Fixtures, Predictions &amp; Results'!$L$35:$GC$35, 0)), ""))</f>
        <v/>
      </c>
      <c r="U52" s="2"/>
      <c r="V52" s="35" t="str">
        <f>IF($B52="", "", IFERROR(INDEX('Fixtures, Predictions &amp; Results'!$L$7:$GC$21, MATCH(V$70, 'Fixtures, Predictions &amp; Results'!$B$7:$B$21, 0), MATCH(CONCATENATE($B52, " - ", V$72), 'Fixtures, Predictions &amp; Results'!$L$35:$GC$35, 0)), ""))</f>
        <v/>
      </c>
      <c r="W52" s="36" t="str">
        <f>IF($B52="", "", IFERROR(INDEX('Fixtures, Predictions &amp; Results'!$L$7:$GC$21, MATCH(W$70, 'Fixtures, Predictions &amp; Results'!$B$7:$B$21, 0), MATCH(CONCATENATE($B52, " - ", W$72), 'Fixtures, Predictions &amp; Results'!$L$35:$GC$35, 0)), ""))</f>
        <v/>
      </c>
      <c r="X52" s="2"/>
      <c r="Y52" s="35" t="str">
        <f>IF($B52="", "", IFERROR(INDEX('Fixtures, Predictions &amp; Results'!$L$7:$GC$21, MATCH(Y$70, 'Fixtures, Predictions &amp; Results'!$B$7:$B$21, 0), MATCH(CONCATENATE($B52, " - ", Y$72), 'Fixtures, Predictions &amp; Results'!$L$35:$GC$35, 0)), ""))</f>
        <v/>
      </c>
      <c r="Z52" s="36" t="str">
        <f>IF($B52="", "", IFERROR(INDEX('Fixtures, Predictions &amp; Results'!$L$7:$GC$21, MATCH(Z$70, 'Fixtures, Predictions &amp; Results'!$B$7:$B$21, 0), MATCH(CONCATENATE($B52, " - ", Z$72), 'Fixtures, Predictions &amp; Results'!$L$35:$GC$35, 0)), ""))</f>
        <v/>
      </c>
      <c r="AA52" s="2"/>
      <c r="AB52" s="35" t="str">
        <f>IF($B52="", "", IFERROR(INDEX('Fixtures, Predictions &amp; Results'!$L$7:$GC$21, MATCH(AB$70, 'Fixtures, Predictions &amp; Results'!$B$7:$B$21, 0), MATCH(CONCATENATE($B52, " - ", AB$72), 'Fixtures, Predictions &amp; Results'!$L$35:$GC$35, 0)), ""))</f>
        <v/>
      </c>
      <c r="AC52" s="36" t="str">
        <f>IF($B52="", "", IFERROR(INDEX('Fixtures, Predictions &amp; Results'!$L$7:$GC$21, MATCH(AC$70, 'Fixtures, Predictions &amp; Results'!$B$7:$B$21, 0), MATCH(CONCATENATE($B52, " - ", AC$72), 'Fixtures, Predictions &amp; Results'!$L$35:$GC$35, 0)), ""))</f>
        <v/>
      </c>
      <c r="AD52" s="2"/>
      <c r="AE52" s="35" t="str">
        <f>IF($B52="", "", IFERROR(INDEX('Fixtures, Predictions &amp; Results'!$L$7:$GC$21, MATCH(AE$70, 'Fixtures, Predictions &amp; Results'!$B$7:$B$21, 0), MATCH(CONCATENATE($B52, " - ", AE$72), 'Fixtures, Predictions &amp; Results'!$L$35:$GC$35, 0)), ""))</f>
        <v/>
      </c>
      <c r="AF52" s="36" t="str">
        <f>IF($B52="", "", IFERROR(INDEX('Fixtures, Predictions &amp; Results'!$L$7:$GC$21, MATCH(AF$70, 'Fixtures, Predictions &amp; Results'!$B$7:$B$21, 0), MATCH(CONCATENATE($B52, " - ", AF$72), 'Fixtures, Predictions &amp; Results'!$L$35:$GC$35, 0)), ""))</f>
        <v/>
      </c>
      <c r="AG52" s="2"/>
      <c r="AH52" s="35" t="str">
        <f>IF($B52="", "", IFERROR(INDEX('Fixtures, Predictions &amp; Results'!$L$7:$GC$21, MATCH(AH$70, 'Fixtures, Predictions &amp; Results'!$B$7:$B$21, 0), MATCH(CONCATENATE($B52, " - ", AH$72), 'Fixtures, Predictions &amp; Results'!$L$35:$GC$35, 0)), ""))</f>
        <v/>
      </c>
      <c r="AI52" s="36" t="str">
        <f>IF($B52="", "", IFERROR(INDEX('Fixtures, Predictions &amp; Results'!$L$7:$GC$21, MATCH(AI$70, 'Fixtures, Predictions &amp; Results'!$B$7:$B$21, 0), MATCH(CONCATENATE($B52, " - ", AI$72), 'Fixtures, Predictions &amp; Results'!$L$35:$GC$35, 0)), ""))</f>
        <v/>
      </c>
      <c r="AJ52" s="2"/>
      <c r="AK52" s="35" t="str">
        <f>IF($B52="", "", IFERROR(INDEX('Fixtures, Predictions &amp; Results'!$L$7:$GC$21, MATCH(AK$70, 'Fixtures, Predictions &amp; Results'!$B$7:$B$21, 0), MATCH(CONCATENATE($B52, " - ", AK$72), 'Fixtures, Predictions &amp; Results'!$L$35:$GC$35, 0)), ""))</f>
        <v/>
      </c>
      <c r="AL52" s="36" t="str">
        <f>IF($B52="", "", IFERROR(INDEX('Fixtures, Predictions &amp; Results'!$L$7:$GC$21, MATCH(AL$70, 'Fixtures, Predictions &amp; Results'!$B$7:$B$21, 0), MATCH(CONCATENATE($B52, " - ", AL$72), 'Fixtures, Predictions &amp; Results'!$L$35:$GC$35, 0)), ""))</f>
        <v/>
      </c>
      <c r="AM52" s="2"/>
      <c r="AN52" s="35" t="str">
        <f>IF($B52="", "", IFERROR(INDEX('Fixtures, Predictions &amp; Results'!$L$7:$GC$21, MATCH(AN$70, 'Fixtures, Predictions &amp; Results'!$B$7:$B$21, 0), MATCH(CONCATENATE($B52, " - ", AN$72), 'Fixtures, Predictions &amp; Results'!$L$35:$GC$35, 0)), ""))</f>
        <v/>
      </c>
      <c r="AO52" s="36" t="str">
        <f>IF($B52="", "", IFERROR(INDEX('Fixtures, Predictions &amp; Results'!$L$7:$GC$21, MATCH(AO$70, 'Fixtures, Predictions &amp; Results'!$B$7:$B$21, 0), MATCH(CONCATENATE($B52, " - ", AO$72), 'Fixtures, Predictions &amp; Results'!$L$35:$GC$35, 0)), ""))</f>
        <v/>
      </c>
      <c r="AP52" s="2"/>
      <c r="AQ52" s="35" t="str">
        <f>IF($B52="", "", IFERROR(INDEX('Fixtures, Predictions &amp; Results'!$L$7:$GC$21, MATCH(AQ$70, 'Fixtures, Predictions &amp; Results'!$B$7:$B$21, 0), MATCH(CONCATENATE($B52, " - ", AQ$72), 'Fixtures, Predictions &amp; Results'!$L$35:$GC$35, 0)), ""))</f>
        <v/>
      </c>
      <c r="AR52" s="36" t="str">
        <f>IF($B52="", "", IFERROR(INDEX('Fixtures, Predictions &amp; Results'!$L$7:$GC$21, MATCH(AR$70, 'Fixtures, Predictions &amp; Results'!$B$7:$B$21, 0), MATCH(CONCATENATE($B52, " - ", AR$72), 'Fixtures, Predictions &amp; Results'!$L$35:$GC$35, 0)), ""))</f>
        <v/>
      </c>
      <c r="AS52" s="2"/>
      <c r="AT52" s="35" t="str">
        <f>IF($B52="", "", IFERROR(INDEX('Fixtures, Predictions &amp; Results'!$L$7:$GC$21, MATCH(AT$70, 'Fixtures, Predictions &amp; Results'!$B$7:$B$21, 0), MATCH(CONCATENATE($B52, " - ", AT$72), 'Fixtures, Predictions &amp; Results'!$L$35:$GC$35, 0)), ""))</f>
        <v/>
      </c>
      <c r="AU52" s="36" t="str">
        <f>IF($B52="", "", IFERROR(INDEX('Fixtures, Predictions &amp; Results'!$L$7:$GC$21, MATCH(AU$70, 'Fixtures, Predictions &amp; Results'!$B$7:$B$21, 0), MATCH(CONCATENATE($B52, " - ", AU$72), 'Fixtures, Predictions &amp; Results'!$L$35:$GC$35, 0)), ""))</f>
        <v/>
      </c>
      <c r="AV52" s="2"/>
      <c r="BA52" s="66" t="str">
        <f t="shared" si="36"/>
        <v/>
      </c>
      <c r="BB52" s="67" t="str">
        <f t="shared" si="37"/>
        <v/>
      </c>
      <c r="BD52" s="66" t="str">
        <f t="shared" si="38"/>
        <v/>
      </c>
      <c r="BE52" s="67" t="str">
        <f t="shared" si="39"/>
        <v/>
      </c>
      <c r="BG52" s="66" t="str">
        <f t="shared" si="40"/>
        <v/>
      </c>
      <c r="BH52" s="67" t="str">
        <f t="shared" si="41"/>
        <v/>
      </c>
      <c r="BJ52" s="66" t="str">
        <f t="shared" si="42"/>
        <v/>
      </c>
      <c r="BK52" s="67" t="str">
        <f t="shared" si="43"/>
        <v/>
      </c>
      <c r="BM52" s="66" t="str">
        <f t="shared" si="44"/>
        <v/>
      </c>
      <c r="BN52" s="67" t="str">
        <f t="shared" si="45"/>
        <v/>
      </c>
      <c r="BP52" s="66" t="str">
        <f t="shared" si="46"/>
        <v/>
      </c>
      <c r="BQ52" s="67" t="str">
        <f t="shared" si="47"/>
        <v/>
      </c>
      <c r="BS52" s="66" t="str">
        <f t="shared" si="48"/>
        <v/>
      </c>
      <c r="BT52" s="67" t="str">
        <f t="shared" si="49"/>
        <v/>
      </c>
      <c r="BV52" s="66" t="str">
        <f t="shared" si="50"/>
        <v/>
      </c>
      <c r="BW52" s="67" t="str">
        <f t="shared" si="51"/>
        <v/>
      </c>
      <c r="BY52" s="66" t="str">
        <f t="shared" si="52"/>
        <v/>
      </c>
      <c r="BZ52" s="67" t="str">
        <f t="shared" si="53"/>
        <v/>
      </c>
      <c r="CB52" s="66" t="str">
        <f t="shared" si="54"/>
        <v/>
      </c>
      <c r="CC52" s="67" t="str">
        <f t="shared" si="55"/>
        <v/>
      </c>
      <c r="CE52" s="66" t="str">
        <f t="shared" si="56"/>
        <v/>
      </c>
      <c r="CF52" s="67" t="str">
        <f t="shared" si="57"/>
        <v/>
      </c>
      <c r="CH52" s="66" t="str">
        <f t="shared" si="58"/>
        <v/>
      </c>
      <c r="CI52" s="67" t="str">
        <f t="shared" si="59"/>
        <v/>
      </c>
      <c r="CK52" s="66" t="str">
        <f t="shared" si="60"/>
        <v/>
      </c>
      <c r="CL52" s="67" t="str">
        <f t="shared" si="61"/>
        <v/>
      </c>
      <c r="CN52" s="66" t="str">
        <f t="shared" si="62"/>
        <v/>
      </c>
      <c r="CO52" s="67" t="str">
        <f t="shared" si="63"/>
        <v/>
      </c>
      <c r="CQ52" s="66" t="str">
        <f t="shared" si="64"/>
        <v/>
      </c>
      <c r="CR52" s="67" t="str">
        <f t="shared" si="65"/>
        <v/>
      </c>
      <c r="CT52" s="66" t="str">
        <f t="shared" si="106"/>
        <v/>
      </c>
      <c r="CU52" s="9" t="str">
        <f t="shared" si="106"/>
        <v/>
      </c>
      <c r="CV52" s="9" t="str">
        <f t="shared" si="106"/>
        <v/>
      </c>
      <c r="CW52" s="9" t="str">
        <f t="shared" si="106"/>
        <v/>
      </c>
      <c r="CX52" s="9" t="str">
        <f t="shared" si="106"/>
        <v/>
      </c>
      <c r="CY52" s="9" t="str">
        <f t="shared" si="106"/>
        <v/>
      </c>
      <c r="CZ52" s="9" t="str">
        <f t="shared" si="106"/>
        <v/>
      </c>
      <c r="DA52" s="9" t="str">
        <f t="shared" si="106"/>
        <v/>
      </c>
      <c r="DB52" s="9" t="str">
        <f t="shared" si="106"/>
        <v/>
      </c>
      <c r="DC52" s="9" t="str">
        <f t="shared" si="106"/>
        <v/>
      </c>
      <c r="DD52" s="9" t="str">
        <f t="shared" si="106"/>
        <v/>
      </c>
      <c r="DE52" s="9" t="str">
        <f t="shared" si="106"/>
        <v/>
      </c>
      <c r="DF52" s="9" t="str">
        <f t="shared" si="106"/>
        <v/>
      </c>
      <c r="DG52" s="9" t="str">
        <f t="shared" si="106"/>
        <v/>
      </c>
      <c r="DH52" s="67" t="str">
        <f t="shared" si="106"/>
        <v/>
      </c>
      <c r="DJ52" s="66" t="str">
        <f t="shared" si="86"/>
        <v/>
      </c>
      <c r="DK52" s="9" t="str">
        <f t="shared" si="88"/>
        <v/>
      </c>
      <c r="DL52" s="9" t="str">
        <f t="shared" si="89"/>
        <v/>
      </c>
      <c r="DM52" s="9" t="str">
        <f t="shared" si="90"/>
        <v/>
      </c>
      <c r="DN52" s="9" t="str">
        <f t="shared" si="91"/>
        <v/>
      </c>
      <c r="DO52" s="9" t="str">
        <f t="shared" si="92"/>
        <v/>
      </c>
      <c r="DP52" s="9" t="str">
        <f t="shared" si="93"/>
        <v/>
      </c>
      <c r="DQ52" s="9" t="str">
        <f t="shared" si="94"/>
        <v/>
      </c>
      <c r="DR52" s="9" t="str">
        <f t="shared" si="95"/>
        <v/>
      </c>
      <c r="DS52" s="9" t="str">
        <f t="shared" si="96"/>
        <v/>
      </c>
      <c r="DT52" s="9" t="str">
        <f t="shared" si="97"/>
        <v/>
      </c>
      <c r="DU52" s="9" t="str">
        <f t="shared" si="98"/>
        <v/>
      </c>
      <c r="DV52" s="9" t="str">
        <f t="shared" si="99"/>
        <v/>
      </c>
      <c r="DW52" s="9" t="str">
        <f t="shared" si="100"/>
        <v/>
      </c>
      <c r="DX52" s="67" t="str">
        <f t="shared" si="101"/>
        <v/>
      </c>
      <c r="DZ52" s="66" t="str">
        <f t="shared" si="66"/>
        <v/>
      </c>
      <c r="EA52" s="9" t="str">
        <f t="shared" si="21"/>
        <v/>
      </c>
      <c r="EB52" s="9" t="str">
        <f t="shared" si="22"/>
        <v/>
      </c>
      <c r="EC52" s="9" t="str">
        <f t="shared" si="23"/>
        <v/>
      </c>
      <c r="ED52" s="9" t="str">
        <f t="shared" si="24"/>
        <v/>
      </c>
      <c r="EE52" s="9" t="str">
        <f t="shared" si="25"/>
        <v/>
      </c>
      <c r="EF52" s="9" t="str">
        <f t="shared" si="26"/>
        <v/>
      </c>
      <c r="EG52" s="9" t="str">
        <f t="shared" si="27"/>
        <v/>
      </c>
      <c r="EH52" s="9" t="str">
        <f t="shared" si="28"/>
        <v/>
      </c>
      <c r="EI52" s="9" t="str">
        <f t="shared" si="29"/>
        <v/>
      </c>
      <c r="EJ52" s="9" t="str">
        <f t="shared" si="30"/>
        <v/>
      </c>
      <c r="EK52" s="9" t="str">
        <f t="shared" si="31"/>
        <v/>
      </c>
      <c r="EL52" s="9" t="str">
        <f t="shared" si="32"/>
        <v/>
      </c>
      <c r="EM52" s="9" t="str">
        <f t="shared" si="33"/>
        <v/>
      </c>
      <c r="EN52" s="67" t="str">
        <f t="shared" si="34"/>
        <v/>
      </c>
      <c r="EP52" s="66" t="str">
        <f>IF(DJ52="", "", IF(DZ52=DZ$3, 'Intro &amp; Setup'!$H$26, 0)+IF(DZ52=0, 'Intro &amp; Setup'!$H$27, 0))</f>
        <v/>
      </c>
      <c r="EQ52" s="9" t="str">
        <f>IF(DK52="", "", IF(EA52=EA$3, 'Intro &amp; Setup'!$H$26, 0)+IF(EA52=0, 'Intro &amp; Setup'!$H$27, 0))</f>
        <v/>
      </c>
      <c r="ER52" s="9" t="str">
        <f>IF(DL52="", "", IF(EB52=EB$3, 'Intro &amp; Setup'!$H$26, 0)+IF(EB52=0, 'Intro &amp; Setup'!$H$27, 0))</f>
        <v/>
      </c>
      <c r="ES52" s="9" t="str">
        <f>IF(DM52="", "", IF(EC52=EC$3, 'Intro &amp; Setup'!$H$26, 0)+IF(EC52=0, 'Intro &amp; Setup'!$H$27, 0))</f>
        <v/>
      </c>
      <c r="ET52" s="9" t="str">
        <f>IF(DN52="", "", IF(ED52=ED$3, 'Intro &amp; Setup'!$H$26, 0)+IF(ED52=0, 'Intro &amp; Setup'!$H$27, 0))</f>
        <v/>
      </c>
      <c r="EU52" s="9" t="str">
        <f>IF(DO52="", "", IF(EE52=EE$3, 'Intro &amp; Setup'!$H$26, 0)+IF(EE52=0, 'Intro &amp; Setup'!$H$27, 0))</f>
        <v/>
      </c>
      <c r="EV52" s="9" t="str">
        <f>IF(DP52="", "", IF(EF52=EF$3, 'Intro &amp; Setup'!$H$26, 0)+IF(EF52=0, 'Intro &amp; Setup'!$H$27, 0))</f>
        <v/>
      </c>
      <c r="EW52" s="9" t="str">
        <f>IF(DQ52="", "", IF(EG52=EG$3, 'Intro &amp; Setup'!$H$26, 0)+IF(EG52=0, 'Intro &amp; Setup'!$H$27, 0))</f>
        <v/>
      </c>
      <c r="EX52" s="9" t="str">
        <f>IF(DR52="", "", IF(EH52=EH$3, 'Intro &amp; Setup'!$H$26, 0)+IF(EH52=0, 'Intro &amp; Setup'!$H$27, 0))</f>
        <v/>
      </c>
      <c r="EY52" s="9" t="str">
        <f>IF(DS52="", "", IF(EI52=EI$3, 'Intro &amp; Setup'!$H$26, 0)+IF(EI52=0, 'Intro &amp; Setup'!$H$27, 0))</f>
        <v/>
      </c>
      <c r="EZ52" s="9" t="str">
        <f>IF(DT52="", "", IF(EJ52=EJ$3, 'Intro &amp; Setup'!$H$26, 0)+IF(EJ52=0, 'Intro &amp; Setup'!$H$27, 0))</f>
        <v/>
      </c>
      <c r="FA52" s="9" t="str">
        <f>IF(DU52="", "", IF(EK52=EK$3, 'Intro &amp; Setup'!$H$26, 0)+IF(EK52=0, 'Intro &amp; Setup'!$H$27, 0))</f>
        <v/>
      </c>
      <c r="FB52" s="9" t="str">
        <f>IF(DV52="", "", IF(EL52=EL$3, 'Intro &amp; Setup'!$H$26, 0)+IF(EL52=0, 'Intro &amp; Setup'!$H$27, 0))</f>
        <v/>
      </c>
      <c r="FC52" s="9" t="str">
        <f>IF(DW52="", "", IF(EM52=EM$3, 'Intro &amp; Setup'!$H$26, 0)+IF(EM52=0, 'Intro &amp; Setup'!$H$27, 0))</f>
        <v/>
      </c>
      <c r="FD52" s="67" t="str">
        <f>IF(DX52="", "", IF(EN52=EN$3, 'Intro &amp; Setup'!$H$26, 0)+IF(EN52=0, 'Intro &amp; Setup'!$H$27, 0))</f>
        <v/>
      </c>
      <c r="FF52" s="66" t="str">
        <f>IF(CT52="", "", IF(AND(CT52=$CR$5, CT52=CT$5), 'Intro &amp; Setup'!$H$29+'Intro &amp; Setup'!$H$30, IF(CT52=CT$5, 'Intro &amp; Setup'!$H$29, "")))</f>
        <v/>
      </c>
      <c r="FG52" s="9" t="str">
        <f>IF(CU52="", "", IF(AND(CU52=$CR$5, CU52=CU$5), 'Intro &amp; Setup'!$H$29+'Intro &amp; Setup'!$H$30, IF(CU52=CU$5, 'Intro &amp; Setup'!$H$29, "")))</f>
        <v/>
      </c>
      <c r="FH52" s="9" t="str">
        <f>IF(CV52="", "", IF(AND(CV52=$CR$5, CV52=CV$5), 'Intro &amp; Setup'!$H$29+'Intro &amp; Setup'!$H$30, IF(CV52=CV$5, 'Intro &amp; Setup'!$H$29, "")))</f>
        <v/>
      </c>
      <c r="FI52" s="9" t="str">
        <f>IF(CW52="", "", IF(AND(CW52=$CR$5, CW52=CW$5), 'Intro &amp; Setup'!$H$29+'Intro &amp; Setup'!$H$30, IF(CW52=CW$5, 'Intro &amp; Setup'!$H$29, "")))</f>
        <v/>
      </c>
      <c r="FJ52" s="9" t="str">
        <f>IF(CX52="", "", IF(AND(CX52=$CR$5, CX52=CX$5), 'Intro &amp; Setup'!$H$29+'Intro &amp; Setup'!$H$30, IF(CX52=CX$5, 'Intro &amp; Setup'!$H$29, "")))</f>
        <v/>
      </c>
      <c r="FK52" s="9" t="str">
        <f>IF(CY52="", "", IF(AND(CY52=$CR$5, CY52=CY$5), 'Intro &amp; Setup'!$H$29+'Intro &amp; Setup'!$H$30, IF(CY52=CY$5, 'Intro &amp; Setup'!$H$29, "")))</f>
        <v/>
      </c>
      <c r="FL52" s="9" t="str">
        <f>IF(CZ52="", "", IF(AND(CZ52=$CR$5, CZ52=CZ$5), 'Intro &amp; Setup'!$H$29+'Intro &amp; Setup'!$H$30, IF(CZ52=CZ$5, 'Intro &amp; Setup'!$H$29, "")))</f>
        <v/>
      </c>
      <c r="FM52" s="9" t="str">
        <f>IF(DA52="", "", IF(AND(DA52=$CR$5, DA52=DA$5), 'Intro &amp; Setup'!$H$29+'Intro &amp; Setup'!$H$30, IF(DA52=DA$5, 'Intro &amp; Setup'!$H$29, "")))</f>
        <v/>
      </c>
      <c r="FN52" s="9" t="str">
        <f>IF(DB52="", "", IF(AND(DB52=$CR$5, DB52=DB$5), 'Intro &amp; Setup'!$H$29+'Intro &amp; Setup'!$H$30, IF(DB52=DB$5, 'Intro &amp; Setup'!$H$29, "")))</f>
        <v/>
      </c>
      <c r="FO52" s="9" t="str">
        <f>IF(DC52="", "", IF(AND(DC52=$CR$5, DC52=DC$5), 'Intro &amp; Setup'!$H$29+'Intro &amp; Setup'!$H$30, IF(DC52=DC$5, 'Intro &amp; Setup'!$H$29, "")))</f>
        <v/>
      </c>
      <c r="FP52" s="9" t="str">
        <f>IF(DD52="", "", IF(AND(DD52=$CR$5, DD52=DD$5), 'Intro &amp; Setup'!$H$29+'Intro &amp; Setup'!$H$30, IF(DD52=DD$5, 'Intro &amp; Setup'!$H$29, "")))</f>
        <v/>
      </c>
      <c r="FQ52" s="9" t="str">
        <f>IF(DE52="", "", IF(AND(DE52=$CR$5, DE52=DE$5), 'Intro &amp; Setup'!$H$29+'Intro &amp; Setup'!$H$30, IF(DE52=DE$5, 'Intro &amp; Setup'!$H$29, "")))</f>
        <v/>
      </c>
      <c r="FR52" s="9" t="str">
        <f>IF(DF52="", "", IF(AND(DF52=$CR$5, DF52=DF$5), 'Intro &amp; Setup'!$H$29+'Intro &amp; Setup'!$H$30, IF(DF52=DF$5, 'Intro &amp; Setup'!$H$29, "")))</f>
        <v/>
      </c>
      <c r="FS52" s="9" t="str">
        <f>IF(DG52="", "", IF(AND(DG52=$CR$5, DG52=DG$5), 'Intro &amp; Setup'!$H$29+'Intro &amp; Setup'!$H$30, IF(DG52=DG$5, 'Intro &amp; Setup'!$H$29, "")))</f>
        <v/>
      </c>
      <c r="FT52" s="67" t="str">
        <f>IF(DH52="", "", IF(AND(DH52=$CR$5, DH52=DH$5), 'Intro &amp; Setup'!$H$29+'Intro &amp; Setup'!$H$30, IF(DH52=DH$5, 'Intro &amp; Setup'!$H$29, "")))</f>
        <v/>
      </c>
      <c r="FV52" s="68" t="str">
        <f t="shared" si="67"/>
        <v/>
      </c>
      <c r="FW52" s="1" t="str">
        <f t="shared" si="68"/>
        <v/>
      </c>
      <c r="FX52" s="1" t="str">
        <f t="shared" si="69"/>
        <v/>
      </c>
      <c r="FY52" s="1" t="str">
        <f t="shared" si="70"/>
        <v/>
      </c>
      <c r="FZ52" s="69" t="str">
        <f t="shared" si="71"/>
        <v/>
      </c>
      <c r="GB52" s="68" t="str">
        <f>IF(COUNTIF($DJ52:$DL52, "")&gt;0, "", IF($B52="", "", IF(FV52=FV$3, 'Intro &amp; Setup'!$H$32, 0)))</f>
        <v/>
      </c>
      <c r="GC52" s="1" t="str">
        <f>IF(COUNTIF($DM52:$DO52, "")&gt;0, "", IF($B52="", "", IF(FW52=FW$3, 'Intro &amp; Setup'!$H$32, 0)))</f>
        <v/>
      </c>
      <c r="GD52" s="1" t="str">
        <f>IF(COUNTIF($DP52:$DR52, "")&gt;0, "", IF($B52="", "", IF(FX52=FX$3, 'Intro &amp; Setup'!$H$32, 0)))</f>
        <v/>
      </c>
      <c r="GE52" s="1" t="str">
        <f>IF(COUNTIF($DS52:$DU52, "")&gt;0, "", IF($B52="", "", IF(FY52=FY$3, 'Intro &amp; Setup'!$H$32, 0)))</f>
        <v/>
      </c>
      <c r="GF52" s="69" t="str">
        <f>IF(COUNTIF($DV52:$DX52, "")&gt;0, "", IF($B52="", "", IF(FZ52=FZ$3, 'Intro &amp; Setup'!$H$32, 0)))</f>
        <v/>
      </c>
      <c r="GH52" s="66" t="str">
        <f t="shared" si="72"/>
        <v/>
      </c>
      <c r="GI52" s="9" t="str">
        <f t="shared" si="73"/>
        <v/>
      </c>
      <c r="GJ52" s="9" t="str">
        <f t="shared" si="74"/>
        <v/>
      </c>
      <c r="GK52" s="67" t="str">
        <f t="shared" si="104"/>
        <v/>
      </c>
      <c r="GM52" s="6" t="str">
        <f t="shared" si="105"/>
        <v/>
      </c>
      <c r="GO52" s="6" t="str">
        <f>IF($GM52="", "", COUNTIF($GM$8:$GM$65, "&lt;"&amp;$GM52)+1+COUNTIF($GM$8:$GM52, $GM52)-1)</f>
        <v/>
      </c>
      <c r="GQ52" s="6" t="str">
        <f t="shared" si="76"/>
        <v/>
      </c>
      <c r="GR52" s="6" t="str">
        <f>IF(GQ52="", "", COUNTIF(GQ$8:GQ$65, "&lt;"&amp;GQ52)+1+COUNTIF(GQ$8:GQ52, GQ52)-1)</f>
        <v/>
      </c>
      <c r="GS52" s="6"/>
      <c r="GU52" s="6" t="str">
        <f t="shared" si="77"/>
        <v/>
      </c>
      <c r="GV52" s="6" t="str">
        <f>IF(GU52="", "", COUNTIF(GU$8:GU$65, "&lt;"&amp;GU52)+1+COUNTIF(GU$8:GU52, GU52)-1)</f>
        <v/>
      </c>
      <c r="GY52" s="6" t="str">
        <f t="shared" si="78"/>
        <v/>
      </c>
      <c r="GZ52" s="6" t="str">
        <f>IF(GY52="", "", COUNTIF(GY$8:GY$65, "&lt;"&amp;GY52)+1+COUNTIF(GY$8:GY52, GY52)-1)</f>
        <v/>
      </c>
      <c r="HA52" s="6"/>
      <c r="HC52" s="6" t="str">
        <f t="shared" si="79"/>
        <v/>
      </c>
      <c r="HD52" s="6" t="str">
        <f>IF(HC52="", "", COUNTIF(HC$8:HC$65, "&lt;"&amp;HC52)+1+COUNTIF(HC$8:HC52, HC52)-1)</f>
        <v/>
      </c>
      <c r="HG52" s="6" t="str">
        <f t="shared" si="80"/>
        <v/>
      </c>
      <c r="HH52" s="6" t="str">
        <f>IF(HG52="", "", COUNTIF(HG$8:HG$65, "&lt;"&amp;HG52)+1+COUNTIF(HG$8:HG52, HG52)-1)</f>
        <v/>
      </c>
      <c r="HI52" s="6"/>
      <c r="HK52" s="6" t="str">
        <f t="shared" si="81"/>
        <v/>
      </c>
      <c r="HL52" s="6" t="str">
        <f>IF(HK52="", "", COUNTIF(HK$8:HK$65, "&lt;"&amp;HK52)+1+COUNTIF(HK$8:HK52, HK52)-1)</f>
        <v/>
      </c>
      <c r="HO52" s="6" t="str">
        <f t="shared" si="82"/>
        <v/>
      </c>
      <c r="HP52" s="6" t="str">
        <f>IF(HO52="", "", COUNTIF(HO$8:HO$65, "&lt;"&amp;HO52)+1+COUNTIF(HO$8:HO52, HO52)-1)</f>
        <v/>
      </c>
      <c r="HQ52" s="6"/>
      <c r="HS52" s="6" t="str">
        <f t="shared" si="83"/>
        <v/>
      </c>
      <c r="HT52" s="6" t="str">
        <f>IF(HS52="", "", COUNTIF(HS$8:HS$65, "&lt;"&amp;HS52)+1+COUNTIF(HS$8:HS52, HS52)-1)</f>
        <v/>
      </c>
      <c r="HW52" s="6" t="str">
        <f t="shared" si="84"/>
        <v/>
      </c>
      <c r="HX52" s="6" t="str">
        <f>IF(HW52="", "", COUNTIF(HW$8:HW$65, "&lt;"&amp;HW52)+1+COUNTIF(HW$8:HW52, HW52)-1)</f>
        <v/>
      </c>
      <c r="HY52" s="6"/>
      <c r="IA52" s="6" t="str">
        <f t="shared" si="85"/>
        <v/>
      </c>
      <c r="IB52" s="6" t="str">
        <f>IF(IA52="", "", COUNTIF(IA$8:IA$65, "&lt;"&amp;IA52)+1+COUNTIF(IA$8:IA52, IA52)-1)</f>
        <v/>
      </c>
    </row>
    <row r="53" spans="1:236" x14ac:dyDescent="0.25">
      <c r="A53" s="2"/>
      <c r="B53" s="19" t="str">
        <f>IF('Intro &amp; Setup'!$BV47="", "", 'Intro &amp; Setup'!$BV47)</f>
        <v/>
      </c>
      <c r="C53" s="2"/>
      <c r="D53" s="35" t="str">
        <f>IF($B53="", "", IFERROR(INDEX('Fixtures, Predictions &amp; Results'!$L$7:$GC$21, MATCH(D$70, 'Fixtures, Predictions &amp; Results'!$B$7:$B$21, 0), MATCH(CONCATENATE($B53, " - ", D$72), 'Fixtures, Predictions &amp; Results'!$L$35:$GC$35, 0)), ""))</f>
        <v/>
      </c>
      <c r="E53" s="36" t="str">
        <f>IF($B53="", "", IFERROR(INDEX('Fixtures, Predictions &amp; Results'!$L$7:$GC$21, MATCH(E$70, 'Fixtures, Predictions &amp; Results'!$B$7:$B$21, 0), MATCH(CONCATENATE($B53, " - ", E$72), 'Fixtures, Predictions &amp; Results'!$L$35:$GC$35, 0)), ""))</f>
        <v/>
      </c>
      <c r="F53" s="2"/>
      <c r="G53" s="35" t="str">
        <f>IF($B53="", "", IFERROR(INDEX('Fixtures, Predictions &amp; Results'!$L$7:$GC$21, MATCH(G$70, 'Fixtures, Predictions &amp; Results'!$B$7:$B$21, 0), MATCH(CONCATENATE($B53, " - ", G$72), 'Fixtures, Predictions &amp; Results'!$L$35:$GC$35, 0)), ""))</f>
        <v/>
      </c>
      <c r="H53" s="36" t="str">
        <f>IF($B53="", "", IFERROR(INDEX('Fixtures, Predictions &amp; Results'!$L$7:$GC$21, MATCH(H$70, 'Fixtures, Predictions &amp; Results'!$B$7:$B$21, 0), MATCH(CONCATENATE($B53, " - ", H$72), 'Fixtures, Predictions &amp; Results'!$L$35:$GC$35, 0)), ""))</f>
        <v/>
      </c>
      <c r="I53" s="2"/>
      <c r="J53" s="35" t="str">
        <f>IF($B53="", "", IFERROR(INDEX('Fixtures, Predictions &amp; Results'!$L$7:$GC$21, MATCH(J$70, 'Fixtures, Predictions &amp; Results'!$B$7:$B$21, 0), MATCH(CONCATENATE($B53, " - ", J$72), 'Fixtures, Predictions &amp; Results'!$L$35:$GC$35, 0)), ""))</f>
        <v/>
      </c>
      <c r="K53" s="36" t="str">
        <f>IF($B53="", "", IFERROR(INDEX('Fixtures, Predictions &amp; Results'!$L$7:$GC$21, MATCH(K$70, 'Fixtures, Predictions &amp; Results'!$B$7:$B$21, 0), MATCH(CONCATENATE($B53, " - ", K$72), 'Fixtures, Predictions &amp; Results'!$L$35:$GC$35, 0)), ""))</f>
        <v/>
      </c>
      <c r="L53" s="2"/>
      <c r="M53" s="35" t="str">
        <f>IF($B53="", "", IFERROR(INDEX('Fixtures, Predictions &amp; Results'!$L$7:$GC$21, MATCH(M$70, 'Fixtures, Predictions &amp; Results'!$B$7:$B$21, 0), MATCH(CONCATENATE($B53, " - ", M$72), 'Fixtures, Predictions &amp; Results'!$L$35:$GC$35, 0)), ""))</f>
        <v/>
      </c>
      <c r="N53" s="36" t="str">
        <f>IF($B53="", "", IFERROR(INDEX('Fixtures, Predictions &amp; Results'!$L$7:$GC$21, MATCH(N$70, 'Fixtures, Predictions &amp; Results'!$B$7:$B$21, 0), MATCH(CONCATENATE($B53, " - ", N$72), 'Fixtures, Predictions &amp; Results'!$L$35:$GC$35, 0)), ""))</f>
        <v/>
      </c>
      <c r="O53" s="2"/>
      <c r="P53" s="35" t="str">
        <f>IF($B53="", "", IFERROR(INDEX('Fixtures, Predictions &amp; Results'!$L$7:$GC$21, MATCH(P$70, 'Fixtures, Predictions &amp; Results'!$B$7:$B$21, 0), MATCH(CONCATENATE($B53, " - ", P$72), 'Fixtures, Predictions &amp; Results'!$L$35:$GC$35, 0)), ""))</f>
        <v/>
      </c>
      <c r="Q53" s="36" t="str">
        <f>IF($B53="", "", IFERROR(INDEX('Fixtures, Predictions &amp; Results'!$L$7:$GC$21, MATCH(Q$70, 'Fixtures, Predictions &amp; Results'!$B$7:$B$21, 0), MATCH(CONCATENATE($B53, " - ", Q$72), 'Fixtures, Predictions &amp; Results'!$L$35:$GC$35, 0)), ""))</f>
        <v/>
      </c>
      <c r="R53" s="2"/>
      <c r="S53" s="35" t="str">
        <f>IF($B53="", "", IFERROR(INDEX('Fixtures, Predictions &amp; Results'!$L$7:$GC$21, MATCH(S$70, 'Fixtures, Predictions &amp; Results'!$B$7:$B$21, 0), MATCH(CONCATENATE($B53, " - ", S$72), 'Fixtures, Predictions &amp; Results'!$L$35:$GC$35, 0)), ""))</f>
        <v/>
      </c>
      <c r="T53" s="36" t="str">
        <f>IF($B53="", "", IFERROR(INDEX('Fixtures, Predictions &amp; Results'!$L$7:$GC$21, MATCH(T$70, 'Fixtures, Predictions &amp; Results'!$B$7:$B$21, 0), MATCH(CONCATENATE($B53, " - ", T$72), 'Fixtures, Predictions &amp; Results'!$L$35:$GC$35, 0)), ""))</f>
        <v/>
      </c>
      <c r="U53" s="2"/>
      <c r="V53" s="35" t="str">
        <f>IF($B53="", "", IFERROR(INDEX('Fixtures, Predictions &amp; Results'!$L$7:$GC$21, MATCH(V$70, 'Fixtures, Predictions &amp; Results'!$B$7:$B$21, 0), MATCH(CONCATENATE($B53, " - ", V$72), 'Fixtures, Predictions &amp; Results'!$L$35:$GC$35, 0)), ""))</f>
        <v/>
      </c>
      <c r="W53" s="36" t="str">
        <f>IF($B53="", "", IFERROR(INDEX('Fixtures, Predictions &amp; Results'!$L$7:$GC$21, MATCH(W$70, 'Fixtures, Predictions &amp; Results'!$B$7:$B$21, 0), MATCH(CONCATENATE($B53, " - ", W$72), 'Fixtures, Predictions &amp; Results'!$L$35:$GC$35, 0)), ""))</f>
        <v/>
      </c>
      <c r="X53" s="2"/>
      <c r="Y53" s="35" t="str">
        <f>IF($B53="", "", IFERROR(INDEX('Fixtures, Predictions &amp; Results'!$L$7:$GC$21, MATCH(Y$70, 'Fixtures, Predictions &amp; Results'!$B$7:$B$21, 0), MATCH(CONCATENATE($B53, " - ", Y$72), 'Fixtures, Predictions &amp; Results'!$L$35:$GC$35, 0)), ""))</f>
        <v/>
      </c>
      <c r="Z53" s="36" t="str">
        <f>IF($B53="", "", IFERROR(INDEX('Fixtures, Predictions &amp; Results'!$L$7:$GC$21, MATCH(Z$70, 'Fixtures, Predictions &amp; Results'!$B$7:$B$21, 0), MATCH(CONCATENATE($B53, " - ", Z$72), 'Fixtures, Predictions &amp; Results'!$L$35:$GC$35, 0)), ""))</f>
        <v/>
      </c>
      <c r="AA53" s="2"/>
      <c r="AB53" s="35" t="str">
        <f>IF($B53="", "", IFERROR(INDEX('Fixtures, Predictions &amp; Results'!$L$7:$GC$21, MATCH(AB$70, 'Fixtures, Predictions &amp; Results'!$B$7:$B$21, 0), MATCH(CONCATENATE($B53, " - ", AB$72), 'Fixtures, Predictions &amp; Results'!$L$35:$GC$35, 0)), ""))</f>
        <v/>
      </c>
      <c r="AC53" s="36" t="str">
        <f>IF($B53="", "", IFERROR(INDEX('Fixtures, Predictions &amp; Results'!$L$7:$GC$21, MATCH(AC$70, 'Fixtures, Predictions &amp; Results'!$B$7:$B$21, 0), MATCH(CONCATENATE($B53, " - ", AC$72), 'Fixtures, Predictions &amp; Results'!$L$35:$GC$35, 0)), ""))</f>
        <v/>
      </c>
      <c r="AD53" s="2"/>
      <c r="AE53" s="35" t="str">
        <f>IF($B53="", "", IFERROR(INDEX('Fixtures, Predictions &amp; Results'!$L$7:$GC$21, MATCH(AE$70, 'Fixtures, Predictions &amp; Results'!$B$7:$B$21, 0), MATCH(CONCATENATE($B53, " - ", AE$72), 'Fixtures, Predictions &amp; Results'!$L$35:$GC$35, 0)), ""))</f>
        <v/>
      </c>
      <c r="AF53" s="36" t="str">
        <f>IF($B53="", "", IFERROR(INDEX('Fixtures, Predictions &amp; Results'!$L$7:$GC$21, MATCH(AF$70, 'Fixtures, Predictions &amp; Results'!$B$7:$B$21, 0), MATCH(CONCATENATE($B53, " - ", AF$72), 'Fixtures, Predictions &amp; Results'!$L$35:$GC$35, 0)), ""))</f>
        <v/>
      </c>
      <c r="AG53" s="2"/>
      <c r="AH53" s="35" t="str">
        <f>IF($B53="", "", IFERROR(INDEX('Fixtures, Predictions &amp; Results'!$L$7:$GC$21, MATCH(AH$70, 'Fixtures, Predictions &amp; Results'!$B$7:$B$21, 0), MATCH(CONCATENATE($B53, " - ", AH$72), 'Fixtures, Predictions &amp; Results'!$L$35:$GC$35, 0)), ""))</f>
        <v/>
      </c>
      <c r="AI53" s="36" t="str">
        <f>IF($B53="", "", IFERROR(INDEX('Fixtures, Predictions &amp; Results'!$L$7:$GC$21, MATCH(AI$70, 'Fixtures, Predictions &amp; Results'!$B$7:$B$21, 0), MATCH(CONCATENATE($B53, " - ", AI$72), 'Fixtures, Predictions &amp; Results'!$L$35:$GC$35, 0)), ""))</f>
        <v/>
      </c>
      <c r="AJ53" s="2"/>
      <c r="AK53" s="35" t="str">
        <f>IF($B53="", "", IFERROR(INDEX('Fixtures, Predictions &amp; Results'!$L$7:$GC$21, MATCH(AK$70, 'Fixtures, Predictions &amp; Results'!$B$7:$B$21, 0), MATCH(CONCATENATE($B53, " - ", AK$72), 'Fixtures, Predictions &amp; Results'!$L$35:$GC$35, 0)), ""))</f>
        <v/>
      </c>
      <c r="AL53" s="36" t="str">
        <f>IF($B53="", "", IFERROR(INDEX('Fixtures, Predictions &amp; Results'!$L$7:$GC$21, MATCH(AL$70, 'Fixtures, Predictions &amp; Results'!$B$7:$B$21, 0), MATCH(CONCATENATE($B53, " - ", AL$72), 'Fixtures, Predictions &amp; Results'!$L$35:$GC$35, 0)), ""))</f>
        <v/>
      </c>
      <c r="AM53" s="2"/>
      <c r="AN53" s="35" t="str">
        <f>IF($B53="", "", IFERROR(INDEX('Fixtures, Predictions &amp; Results'!$L$7:$GC$21, MATCH(AN$70, 'Fixtures, Predictions &amp; Results'!$B$7:$B$21, 0), MATCH(CONCATENATE($B53, " - ", AN$72), 'Fixtures, Predictions &amp; Results'!$L$35:$GC$35, 0)), ""))</f>
        <v/>
      </c>
      <c r="AO53" s="36" t="str">
        <f>IF($B53="", "", IFERROR(INDEX('Fixtures, Predictions &amp; Results'!$L$7:$GC$21, MATCH(AO$70, 'Fixtures, Predictions &amp; Results'!$B$7:$B$21, 0), MATCH(CONCATENATE($B53, " - ", AO$72), 'Fixtures, Predictions &amp; Results'!$L$35:$GC$35, 0)), ""))</f>
        <v/>
      </c>
      <c r="AP53" s="2"/>
      <c r="AQ53" s="35" t="str">
        <f>IF($B53="", "", IFERROR(INDEX('Fixtures, Predictions &amp; Results'!$L$7:$GC$21, MATCH(AQ$70, 'Fixtures, Predictions &amp; Results'!$B$7:$B$21, 0), MATCH(CONCATENATE($B53, " - ", AQ$72), 'Fixtures, Predictions &amp; Results'!$L$35:$GC$35, 0)), ""))</f>
        <v/>
      </c>
      <c r="AR53" s="36" t="str">
        <f>IF($B53="", "", IFERROR(INDEX('Fixtures, Predictions &amp; Results'!$L$7:$GC$21, MATCH(AR$70, 'Fixtures, Predictions &amp; Results'!$B$7:$B$21, 0), MATCH(CONCATENATE($B53, " - ", AR$72), 'Fixtures, Predictions &amp; Results'!$L$35:$GC$35, 0)), ""))</f>
        <v/>
      </c>
      <c r="AS53" s="2"/>
      <c r="AT53" s="35" t="str">
        <f>IF($B53="", "", IFERROR(INDEX('Fixtures, Predictions &amp; Results'!$L$7:$GC$21, MATCH(AT$70, 'Fixtures, Predictions &amp; Results'!$B$7:$B$21, 0), MATCH(CONCATENATE($B53, " - ", AT$72), 'Fixtures, Predictions &amp; Results'!$L$35:$GC$35, 0)), ""))</f>
        <v/>
      </c>
      <c r="AU53" s="36" t="str">
        <f>IF($B53="", "", IFERROR(INDEX('Fixtures, Predictions &amp; Results'!$L$7:$GC$21, MATCH(AU$70, 'Fixtures, Predictions &amp; Results'!$B$7:$B$21, 0), MATCH(CONCATENATE($B53, " - ", AU$72), 'Fixtures, Predictions &amp; Results'!$L$35:$GC$35, 0)), ""))</f>
        <v/>
      </c>
      <c r="AV53" s="2"/>
      <c r="BA53" s="66" t="str">
        <f t="shared" si="36"/>
        <v/>
      </c>
      <c r="BB53" s="67" t="str">
        <f t="shared" si="37"/>
        <v/>
      </c>
      <c r="BD53" s="66" t="str">
        <f t="shared" si="38"/>
        <v/>
      </c>
      <c r="BE53" s="67" t="str">
        <f t="shared" si="39"/>
        <v/>
      </c>
      <c r="BG53" s="66" t="str">
        <f t="shared" si="40"/>
        <v/>
      </c>
      <c r="BH53" s="67" t="str">
        <f t="shared" si="41"/>
        <v/>
      </c>
      <c r="BJ53" s="66" t="str">
        <f t="shared" si="42"/>
        <v/>
      </c>
      <c r="BK53" s="67" t="str">
        <f t="shared" si="43"/>
        <v/>
      </c>
      <c r="BM53" s="66" t="str">
        <f t="shared" si="44"/>
        <v/>
      </c>
      <c r="BN53" s="67" t="str">
        <f t="shared" si="45"/>
        <v/>
      </c>
      <c r="BP53" s="66" t="str">
        <f t="shared" si="46"/>
        <v/>
      </c>
      <c r="BQ53" s="67" t="str">
        <f t="shared" si="47"/>
        <v/>
      </c>
      <c r="BS53" s="66" t="str">
        <f t="shared" si="48"/>
        <v/>
      </c>
      <c r="BT53" s="67" t="str">
        <f t="shared" si="49"/>
        <v/>
      </c>
      <c r="BV53" s="66" t="str">
        <f t="shared" si="50"/>
        <v/>
      </c>
      <c r="BW53" s="67" t="str">
        <f t="shared" si="51"/>
        <v/>
      </c>
      <c r="BY53" s="66" t="str">
        <f t="shared" si="52"/>
        <v/>
      </c>
      <c r="BZ53" s="67" t="str">
        <f t="shared" si="53"/>
        <v/>
      </c>
      <c r="CB53" s="66" t="str">
        <f t="shared" si="54"/>
        <v/>
      </c>
      <c r="CC53" s="67" t="str">
        <f t="shared" si="55"/>
        <v/>
      </c>
      <c r="CE53" s="66" t="str">
        <f t="shared" si="56"/>
        <v/>
      </c>
      <c r="CF53" s="67" t="str">
        <f t="shared" si="57"/>
        <v/>
      </c>
      <c r="CH53" s="66" t="str">
        <f t="shared" si="58"/>
        <v/>
      </c>
      <c r="CI53" s="67" t="str">
        <f t="shared" si="59"/>
        <v/>
      </c>
      <c r="CK53" s="66" t="str">
        <f t="shared" si="60"/>
        <v/>
      </c>
      <c r="CL53" s="67" t="str">
        <f t="shared" si="61"/>
        <v/>
      </c>
      <c r="CN53" s="66" t="str">
        <f t="shared" si="62"/>
        <v/>
      </c>
      <c r="CO53" s="67" t="str">
        <f t="shared" si="63"/>
        <v/>
      </c>
      <c r="CQ53" s="66" t="str">
        <f t="shared" si="64"/>
        <v/>
      </c>
      <c r="CR53" s="67" t="str">
        <f t="shared" si="65"/>
        <v/>
      </c>
      <c r="CT53" s="66" t="str">
        <f t="shared" si="106"/>
        <v/>
      </c>
      <c r="CU53" s="9" t="str">
        <f t="shared" si="106"/>
        <v/>
      </c>
      <c r="CV53" s="9" t="str">
        <f t="shared" si="106"/>
        <v/>
      </c>
      <c r="CW53" s="9" t="str">
        <f t="shared" si="106"/>
        <v/>
      </c>
      <c r="CX53" s="9" t="str">
        <f t="shared" si="106"/>
        <v/>
      </c>
      <c r="CY53" s="9" t="str">
        <f t="shared" si="106"/>
        <v/>
      </c>
      <c r="CZ53" s="9" t="str">
        <f t="shared" si="106"/>
        <v/>
      </c>
      <c r="DA53" s="9" t="str">
        <f t="shared" si="106"/>
        <v/>
      </c>
      <c r="DB53" s="9" t="str">
        <f t="shared" si="106"/>
        <v/>
      </c>
      <c r="DC53" s="9" t="str">
        <f t="shared" si="106"/>
        <v/>
      </c>
      <c r="DD53" s="9" t="str">
        <f t="shared" si="106"/>
        <v/>
      </c>
      <c r="DE53" s="9" t="str">
        <f t="shared" si="106"/>
        <v/>
      </c>
      <c r="DF53" s="9" t="str">
        <f t="shared" si="106"/>
        <v/>
      </c>
      <c r="DG53" s="9" t="str">
        <f t="shared" si="106"/>
        <v/>
      </c>
      <c r="DH53" s="67" t="str">
        <f t="shared" si="106"/>
        <v/>
      </c>
      <c r="DJ53" s="66" t="str">
        <f t="shared" si="86"/>
        <v/>
      </c>
      <c r="DK53" s="9" t="str">
        <f t="shared" si="88"/>
        <v/>
      </c>
      <c r="DL53" s="9" t="str">
        <f t="shared" si="89"/>
        <v/>
      </c>
      <c r="DM53" s="9" t="str">
        <f t="shared" si="90"/>
        <v/>
      </c>
      <c r="DN53" s="9" t="str">
        <f t="shared" si="91"/>
        <v/>
      </c>
      <c r="DO53" s="9" t="str">
        <f t="shared" si="92"/>
        <v/>
      </c>
      <c r="DP53" s="9" t="str">
        <f t="shared" si="93"/>
        <v/>
      </c>
      <c r="DQ53" s="9" t="str">
        <f t="shared" si="94"/>
        <v/>
      </c>
      <c r="DR53" s="9" t="str">
        <f t="shared" si="95"/>
        <v/>
      </c>
      <c r="DS53" s="9" t="str">
        <f t="shared" si="96"/>
        <v/>
      </c>
      <c r="DT53" s="9" t="str">
        <f t="shared" si="97"/>
        <v/>
      </c>
      <c r="DU53" s="9" t="str">
        <f t="shared" si="98"/>
        <v/>
      </c>
      <c r="DV53" s="9" t="str">
        <f t="shared" si="99"/>
        <v/>
      </c>
      <c r="DW53" s="9" t="str">
        <f t="shared" si="100"/>
        <v/>
      </c>
      <c r="DX53" s="67" t="str">
        <f t="shared" si="101"/>
        <v/>
      </c>
      <c r="DZ53" s="66" t="str">
        <f t="shared" si="66"/>
        <v/>
      </c>
      <c r="EA53" s="9" t="str">
        <f t="shared" si="21"/>
        <v/>
      </c>
      <c r="EB53" s="9" t="str">
        <f t="shared" si="22"/>
        <v/>
      </c>
      <c r="EC53" s="9" t="str">
        <f t="shared" si="23"/>
        <v/>
      </c>
      <c r="ED53" s="9" t="str">
        <f t="shared" si="24"/>
        <v/>
      </c>
      <c r="EE53" s="9" t="str">
        <f t="shared" si="25"/>
        <v/>
      </c>
      <c r="EF53" s="9" t="str">
        <f t="shared" si="26"/>
        <v/>
      </c>
      <c r="EG53" s="9" t="str">
        <f t="shared" si="27"/>
        <v/>
      </c>
      <c r="EH53" s="9" t="str">
        <f t="shared" si="28"/>
        <v/>
      </c>
      <c r="EI53" s="9" t="str">
        <f t="shared" si="29"/>
        <v/>
      </c>
      <c r="EJ53" s="9" t="str">
        <f t="shared" si="30"/>
        <v/>
      </c>
      <c r="EK53" s="9" t="str">
        <f t="shared" si="31"/>
        <v/>
      </c>
      <c r="EL53" s="9" t="str">
        <f t="shared" si="32"/>
        <v/>
      </c>
      <c r="EM53" s="9" t="str">
        <f t="shared" si="33"/>
        <v/>
      </c>
      <c r="EN53" s="67" t="str">
        <f t="shared" si="34"/>
        <v/>
      </c>
      <c r="EP53" s="66" t="str">
        <f>IF(DJ53="", "", IF(DZ53=DZ$3, 'Intro &amp; Setup'!$H$26, 0)+IF(DZ53=0, 'Intro &amp; Setup'!$H$27, 0))</f>
        <v/>
      </c>
      <c r="EQ53" s="9" t="str">
        <f>IF(DK53="", "", IF(EA53=EA$3, 'Intro &amp; Setup'!$H$26, 0)+IF(EA53=0, 'Intro &amp; Setup'!$H$27, 0))</f>
        <v/>
      </c>
      <c r="ER53" s="9" t="str">
        <f>IF(DL53="", "", IF(EB53=EB$3, 'Intro &amp; Setup'!$H$26, 0)+IF(EB53=0, 'Intro &amp; Setup'!$H$27, 0))</f>
        <v/>
      </c>
      <c r="ES53" s="9" t="str">
        <f>IF(DM53="", "", IF(EC53=EC$3, 'Intro &amp; Setup'!$H$26, 0)+IF(EC53=0, 'Intro &amp; Setup'!$H$27, 0))</f>
        <v/>
      </c>
      <c r="ET53" s="9" t="str">
        <f>IF(DN53="", "", IF(ED53=ED$3, 'Intro &amp; Setup'!$H$26, 0)+IF(ED53=0, 'Intro &amp; Setup'!$H$27, 0))</f>
        <v/>
      </c>
      <c r="EU53" s="9" t="str">
        <f>IF(DO53="", "", IF(EE53=EE$3, 'Intro &amp; Setup'!$H$26, 0)+IF(EE53=0, 'Intro &amp; Setup'!$H$27, 0))</f>
        <v/>
      </c>
      <c r="EV53" s="9" t="str">
        <f>IF(DP53="", "", IF(EF53=EF$3, 'Intro &amp; Setup'!$H$26, 0)+IF(EF53=0, 'Intro &amp; Setup'!$H$27, 0))</f>
        <v/>
      </c>
      <c r="EW53" s="9" t="str">
        <f>IF(DQ53="", "", IF(EG53=EG$3, 'Intro &amp; Setup'!$H$26, 0)+IF(EG53=0, 'Intro &amp; Setup'!$H$27, 0))</f>
        <v/>
      </c>
      <c r="EX53" s="9" t="str">
        <f>IF(DR53="", "", IF(EH53=EH$3, 'Intro &amp; Setup'!$H$26, 0)+IF(EH53=0, 'Intro &amp; Setup'!$H$27, 0))</f>
        <v/>
      </c>
      <c r="EY53" s="9" t="str">
        <f>IF(DS53="", "", IF(EI53=EI$3, 'Intro &amp; Setup'!$H$26, 0)+IF(EI53=0, 'Intro &amp; Setup'!$H$27, 0))</f>
        <v/>
      </c>
      <c r="EZ53" s="9" t="str">
        <f>IF(DT53="", "", IF(EJ53=EJ$3, 'Intro &amp; Setup'!$H$26, 0)+IF(EJ53=0, 'Intro &amp; Setup'!$H$27, 0))</f>
        <v/>
      </c>
      <c r="FA53" s="9" t="str">
        <f>IF(DU53="", "", IF(EK53=EK$3, 'Intro &amp; Setup'!$H$26, 0)+IF(EK53=0, 'Intro &amp; Setup'!$H$27, 0))</f>
        <v/>
      </c>
      <c r="FB53" s="9" t="str">
        <f>IF(DV53="", "", IF(EL53=EL$3, 'Intro &amp; Setup'!$H$26, 0)+IF(EL53=0, 'Intro &amp; Setup'!$H$27, 0))</f>
        <v/>
      </c>
      <c r="FC53" s="9" t="str">
        <f>IF(DW53="", "", IF(EM53=EM$3, 'Intro &amp; Setup'!$H$26, 0)+IF(EM53=0, 'Intro &amp; Setup'!$H$27, 0))</f>
        <v/>
      </c>
      <c r="FD53" s="67" t="str">
        <f>IF(DX53="", "", IF(EN53=EN$3, 'Intro &amp; Setup'!$H$26, 0)+IF(EN53=0, 'Intro &amp; Setup'!$H$27, 0))</f>
        <v/>
      </c>
      <c r="FF53" s="66" t="str">
        <f>IF(CT53="", "", IF(AND(CT53=$CR$5, CT53=CT$5), 'Intro &amp; Setup'!$H$29+'Intro &amp; Setup'!$H$30, IF(CT53=CT$5, 'Intro &amp; Setup'!$H$29, "")))</f>
        <v/>
      </c>
      <c r="FG53" s="9" t="str">
        <f>IF(CU53="", "", IF(AND(CU53=$CR$5, CU53=CU$5), 'Intro &amp; Setup'!$H$29+'Intro &amp; Setup'!$H$30, IF(CU53=CU$5, 'Intro &amp; Setup'!$H$29, "")))</f>
        <v/>
      </c>
      <c r="FH53" s="9" t="str">
        <f>IF(CV53="", "", IF(AND(CV53=$CR$5, CV53=CV$5), 'Intro &amp; Setup'!$H$29+'Intro &amp; Setup'!$H$30, IF(CV53=CV$5, 'Intro &amp; Setup'!$H$29, "")))</f>
        <v/>
      </c>
      <c r="FI53" s="9" t="str">
        <f>IF(CW53="", "", IF(AND(CW53=$CR$5, CW53=CW$5), 'Intro &amp; Setup'!$H$29+'Intro &amp; Setup'!$H$30, IF(CW53=CW$5, 'Intro &amp; Setup'!$H$29, "")))</f>
        <v/>
      </c>
      <c r="FJ53" s="9" t="str">
        <f>IF(CX53="", "", IF(AND(CX53=$CR$5, CX53=CX$5), 'Intro &amp; Setup'!$H$29+'Intro &amp; Setup'!$H$30, IF(CX53=CX$5, 'Intro &amp; Setup'!$H$29, "")))</f>
        <v/>
      </c>
      <c r="FK53" s="9" t="str">
        <f>IF(CY53="", "", IF(AND(CY53=$CR$5, CY53=CY$5), 'Intro &amp; Setup'!$H$29+'Intro &amp; Setup'!$H$30, IF(CY53=CY$5, 'Intro &amp; Setup'!$H$29, "")))</f>
        <v/>
      </c>
      <c r="FL53" s="9" t="str">
        <f>IF(CZ53="", "", IF(AND(CZ53=$CR$5, CZ53=CZ$5), 'Intro &amp; Setup'!$H$29+'Intro &amp; Setup'!$H$30, IF(CZ53=CZ$5, 'Intro &amp; Setup'!$H$29, "")))</f>
        <v/>
      </c>
      <c r="FM53" s="9" t="str">
        <f>IF(DA53="", "", IF(AND(DA53=$CR$5, DA53=DA$5), 'Intro &amp; Setup'!$H$29+'Intro &amp; Setup'!$H$30, IF(DA53=DA$5, 'Intro &amp; Setup'!$H$29, "")))</f>
        <v/>
      </c>
      <c r="FN53" s="9" t="str">
        <f>IF(DB53="", "", IF(AND(DB53=$CR$5, DB53=DB$5), 'Intro &amp; Setup'!$H$29+'Intro &amp; Setup'!$H$30, IF(DB53=DB$5, 'Intro &amp; Setup'!$H$29, "")))</f>
        <v/>
      </c>
      <c r="FO53" s="9" t="str">
        <f>IF(DC53="", "", IF(AND(DC53=$CR$5, DC53=DC$5), 'Intro &amp; Setup'!$H$29+'Intro &amp; Setup'!$H$30, IF(DC53=DC$5, 'Intro &amp; Setup'!$H$29, "")))</f>
        <v/>
      </c>
      <c r="FP53" s="9" t="str">
        <f>IF(DD53="", "", IF(AND(DD53=$CR$5, DD53=DD$5), 'Intro &amp; Setup'!$H$29+'Intro &amp; Setup'!$H$30, IF(DD53=DD$5, 'Intro &amp; Setup'!$H$29, "")))</f>
        <v/>
      </c>
      <c r="FQ53" s="9" t="str">
        <f>IF(DE53="", "", IF(AND(DE53=$CR$5, DE53=DE$5), 'Intro &amp; Setup'!$H$29+'Intro &amp; Setup'!$H$30, IF(DE53=DE$5, 'Intro &amp; Setup'!$H$29, "")))</f>
        <v/>
      </c>
      <c r="FR53" s="9" t="str">
        <f>IF(DF53="", "", IF(AND(DF53=$CR$5, DF53=DF$5), 'Intro &amp; Setup'!$H$29+'Intro &amp; Setup'!$H$30, IF(DF53=DF$5, 'Intro &amp; Setup'!$H$29, "")))</f>
        <v/>
      </c>
      <c r="FS53" s="9" t="str">
        <f>IF(DG53="", "", IF(AND(DG53=$CR$5, DG53=DG$5), 'Intro &amp; Setup'!$H$29+'Intro &amp; Setup'!$H$30, IF(DG53=DG$5, 'Intro &amp; Setup'!$H$29, "")))</f>
        <v/>
      </c>
      <c r="FT53" s="67" t="str">
        <f>IF(DH53="", "", IF(AND(DH53=$CR$5, DH53=DH$5), 'Intro &amp; Setup'!$H$29+'Intro &amp; Setup'!$H$30, IF(DH53=DH$5, 'Intro &amp; Setup'!$H$29, "")))</f>
        <v/>
      </c>
      <c r="FV53" s="68" t="str">
        <f t="shared" si="67"/>
        <v/>
      </c>
      <c r="FW53" s="1" t="str">
        <f t="shared" si="68"/>
        <v/>
      </c>
      <c r="FX53" s="1" t="str">
        <f t="shared" si="69"/>
        <v/>
      </c>
      <c r="FY53" s="1" t="str">
        <f t="shared" si="70"/>
        <v/>
      </c>
      <c r="FZ53" s="69" t="str">
        <f t="shared" si="71"/>
        <v/>
      </c>
      <c r="GB53" s="68" t="str">
        <f>IF(COUNTIF($DJ53:$DL53, "")&gt;0, "", IF($B53="", "", IF(FV53=FV$3, 'Intro &amp; Setup'!$H$32, 0)))</f>
        <v/>
      </c>
      <c r="GC53" s="1" t="str">
        <f>IF(COUNTIF($DM53:$DO53, "")&gt;0, "", IF($B53="", "", IF(FW53=FW$3, 'Intro &amp; Setup'!$H$32, 0)))</f>
        <v/>
      </c>
      <c r="GD53" s="1" t="str">
        <f>IF(COUNTIF($DP53:$DR53, "")&gt;0, "", IF($B53="", "", IF(FX53=FX$3, 'Intro &amp; Setup'!$H$32, 0)))</f>
        <v/>
      </c>
      <c r="GE53" s="1" t="str">
        <f>IF(COUNTIF($DS53:$DU53, "")&gt;0, "", IF($B53="", "", IF(FY53=FY$3, 'Intro &amp; Setup'!$H$32, 0)))</f>
        <v/>
      </c>
      <c r="GF53" s="69" t="str">
        <f>IF(COUNTIF($DV53:$DX53, "")&gt;0, "", IF($B53="", "", IF(FZ53=FZ$3, 'Intro &amp; Setup'!$H$32, 0)))</f>
        <v/>
      </c>
      <c r="GH53" s="66" t="str">
        <f t="shared" si="72"/>
        <v/>
      </c>
      <c r="GI53" s="9" t="str">
        <f t="shared" si="73"/>
        <v/>
      </c>
      <c r="GJ53" s="9" t="str">
        <f t="shared" si="74"/>
        <v/>
      </c>
      <c r="GK53" s="67" t="str">
        <f t="shared" si="104"/>
        <v/>
      </c>
      <c r="GM53" s="6" t="str">
        <f t="shared" si="105"/>
        <v/>
      </c>
      <c r="GO53" s="6" t="str">
        <f>IF($GM53="", "", COUNTIF($GM$8:$GM$65, "&lt;"&amp;$GM53)+1+COUNTIF($GM$8:$GM53, $GM53)-1)</f>
        <v/>
      </c>
      <c r="GQ53" s="6" t="str">
        <f t="shared" si="76"/>
        <v/>
      </c>
      <c r="GR53" s="6" t="str">
        <f>IF(GQ53="", "", COUNTIF(GQ$8:GQ$65, "&lt;"&amp;GQ53)+1+COUNTIF(GQ$8:GQ53, GQ53)-1)</f>
        <v/>
      </c>
      <c r="GS53" s="6"/>
      <c r="GU53" s="6" t="str">
        <f t="shared" si="77"/>
        <v/>
      </c>
      <c r="GV53" s="6" t="str">
        <f>IF(GU53="", "", COUNTIF(GU$8:GU$65, "&lt;"&amp;GU53)+1+COUNTIF(GU$8:GU53, GU53)-1)</f>
        <v/>
      </c>
      <c r="GY53" s="6" t="str">
        <f t="shared" si="78"/>
        <v/>
      </c>
      <c r="GZ53" s="6" t="str">
        <f>IF(GY53="", "", COUNTIF(GY$8:GY$65, "&lt;"&amp;GY53)+1+COUNTIF(GY$8:GY53, GY53)-1)</f>
        <v/>
      </c>
      <c r="HA53" s="6"/>
      <c r="HC53" s="6" t="str">
        <f t="shared" si="79"/>
        <v/>
      </c>
      <c r="HD53" s="6" t="str">
        <f>IF(HC53="", "", COUNTIF(HC$8:HC$65, "&lt;"&amp;HC53)+1+COUNTIF(HC$8:HC53, HC53)-1)</f>
        <v/>
      </c>
      <c r="HG53" s="6" t="str">
        <f t="shared" si="80"/>
        <v/>
      </c>
      <c r="HH53" s="6" t="str">
        <f>IF(HG53="", "", COUNTIF(HG$8:HG$65, "&lt;"&amp;HG53)+1+COUNTIF(HG$8:HG53, HG53)-1)</f>
        <v/>
      </c>
      <c r="HI53" s="6"/>
      <c r="HK53" s="6" t="str">
        <f t="shared" si="81"/>
        <v/>
      </c>
      <c r="HL53" s="6" t="str">
        <f>IF(HK53="", "", COUNTIF(HK$8:HK$65, "&lt;"&amp;HK53)+1+COUNTIF(HK$8:HK53, HK53)-1)</f>
        <v/>
      </c>
      <c r="HO53" s="6" t="str">
        <f t="shared" si="82"/>
        <v/>
      </c>
      <c r="HP53" s="6" t="str">
        <f>IF(HO53="", "", COUNTIF(HO$8:HO$65, "&lt;"&amp;HO53)+1+COUNTIF(HO$8:HO53, HO53)-1)</f>
        <v/>
      </c>
      <c r="HQ53" s="6"/>
      <c r="HS53" s="6" t="str">
        <f t="shared" si="83"/>
        <v/>
      </c>
      <c r="HT53" s="6" t="str">
        <f>IF(HS53="", "", COUNTIF(HS$8:HS$65, "&lt;"&amp;HS53)+1+COUNTIF(HS$8:HS53, HS53)-1)</f>
        <v/>
      </c>
      <c r="HW53" s="6" t="str">
        <f t="shared" si="84"/>
        <v/>
      </c>
      <c r="HX53" s="6" t="str">
        <f>IF(HW53="", "", COUNTIF(HW$8:HW$65, "&lt;"&amp;HW53)+1+COUNTIF(HW$8:HW53, HW53)-1)</f>
        <v/>
      </c>
      <c r="HY53" s="6"/>
      <c r="IA53" s="6" t="str">
        <f t="shared" si="85"/>
        <v/>
      </c>
      <c r="IB53" s="6" t="str">
        <f>IF(IA53="", "", COUNTIF(IA$8:IA$65, "&lt;"&amp;IA53)+1+COUNTIF(IA$8:IA53, IA53)-1)</f>
        <v/>
      </c>
    </row>
    <row r="54" spans="1:236" x14ac:dyDescent="0.25">
      <c r="A54" s="2"/>
      <c r="B54" s="19" t="str">
        <f>IF('Intro &amp; Setup'!$BV48="", "", 'Intro &amp; Setup'!$BV48)</f>
        <v/>
      </c>
      <c r="C54" s="2"/>
      <c r="D54" s="35" t="str">
        <f>IF($B54="", "", IFERROR(INDEX('Fixtures, Predictions &amp; Results'!$L$7:$GC$21, MATCH(D$70, 'Fixtures, Predictions &amp; Results'!$B$7:$B$21, 0), MATCH(CONCATENATE($B54, " - ", D$72), 'Fixtures, Predictions &amp; Results'!$L$35:$GC$35, 0)), ""))</f>
        <v/>
      </c>
      <c r="E54" s="36" t="str">
        <f>IF($B54="", "", IFERROR(INDEX('Fixtures, Predictions &amp; Results'!$L$7:$GC$21, MATCH(E$70, 'Fixtures, Predictions &amp; Results'!$B$7:$B$21, 0), MATCH(CONCATENATE($B54, " - ", E$72), 'Fixtures, Predictions &amp; Results'!$L$35:$GC$35, 0)), ""))</f>
        <v/>
      </c>
      <c r="F54" s="2"/>
      <c r="G54" s="35" t="str">
        <f>IF($B54="", "", IFERROR(INDEX('Fixtures, Predictions &amp; Results'!$L$7:$GC$21, MATCH(G$70, 'Fixtures, Predictions &amp; Results'!$B$7:$B$21, 0), MATCH(CONCATENATE($B54, " - ", G$72), 'Fixtures, Predictions &amp; Results'!$L$35:$GC$35, 0)), ""))</f>
        <v/>
      </c>
      <c r="H54" s="36" t="str">
        <f>IF($B54="", "", IFERROR(INDEX('Fixtures, Predictions &amp; Results'!$L$7:$GC$21, MATCH(H$70, 'Fixtures, Predictions &amp; Results'!$B$7:$B$21, 0), MATCH(CONCATENATE($B54, " - ", H$72), 'Fixtures, Predictions &amp; Results'!$L$35:$GC$35, 0)), ""))</f>
        <v/>
      </c>
      <c r="I54" s="2"/>
      <c r="J54" s="35" t="str">
        <f>IF($B54="", "", IFERROR(INDEX('Fixtures, Predictions &amp; Results'!$L$7:$GC$21, MATCH(J$70, 'Fixtures, Predictions &amp; Results'!$B$7:$B$21, 0), MATCH(CONCATENATE($B54, " - ", J$72), 'Fixtures, Predictions &amp; Results'!$L$35:$GC$35, 0)), ""))</f>
        <v/>
      </c>
      <c r="K54" s="36" t="str">
        <f>IF($B54="", "", IFERROR(INDEX('Fixtures, Predictions &amp; Results'!$L$7:$GC$21, MATCH(K$70, 'Fixtures, Predictions &amp; Results'!$B$7:$B$21, 0), MATCH(CONCATENATE($B54, " - ", K$72), 'Fixtures, Predictions &amp; Results'!$L$35:$GC$35, 0)), ""))</f>
        <v/>
      </c>
      <c r="L54" s="2"/>
      <c r="M54" s="35" t="str">
        <f>IF($B54="", "", IFERROR(INDEX('Fixtures, Predictions &amp; Results'!$L$7:$GC$21, MATCH(M$70, 'Fixtures, Predictions &amp; Results'!$B$7:$B$21, 0), MATCH(CONCATENATE($B54, " - ", M$72), 'Fixtures, Predictions &amp; Results'!$L$35:$GC$35, 0)), ""))</f>
        <v/>
      </c>
      <c r="N54" s="36" t="str">
        <f>IF($B54="", "", IFERROR(INDEX('Fixtures, Predictions &amp; Results'!$L$7:$GC$21, MATCH(N$70, 'Fixtures, Predictions &amp; Results'!$B$7:$B$21, 0), MATCH(CONCATENATE($B54, " - ", N$72), 'Fixtures, Predictions &amp; Results'!$L$35:$GC$35, 0)), ""))</f>
        <v/>
      </c>
      <c r="O54" s="2"/>
      <c r="P54" s="35" t="str">
        <f>IF($B54="", "", IFERROR(INDEX('Fixtures, Predictions &amp; Results'!$L$7:$GC$21, MATCH(P$70, 'Fixtures, Predictions &amp; Results'!$B$7:$B$21, 0), MATCH(CONCATENATE($B54, " - ", P$72), 'Fixtures, Predictions &amp; Results'!$L$35:$GC$35, 0)), ""))</f>
        <v/>
      </c>
      <c r="Q54" s="36" t="str">
        <f>IF($B54="", "", IFERROR(INDEX('Fixtures, Predictions &amp; Results'!$L$7:$GC$21, MATCH(Q$70, 'Fixtures, Predictions &amp; Results'!$B$7:$B$21, 0), MATCH(CONCATENATE($B54, " - ", Q$72), 'Fixtures, Predictions &amp; Results'!$L$35:$GC$35, 0)), ""))</f>
        <v/>
      </c>
      <c r="R54" s="2"/>
      <c r="S54" s="35" t="str">
        <f>IF($B54="", "", IFERROR(INDEX('Fixtures, Predictions &amp; Results'!$L$7:$GC$21, MATCH(S$70, 'Fixtures, Predictions &amp; Results'!$B$7:$B$21, 0), MATCH(CONCATENATE($B54, " - ", S$72), 'Fixtures, Predictions &amp; Results'!$L$35:$GC$35, 0)), ""))</f>
        <v/>
      </c>
      <c r="T54" s="36" t="str">
        <f>IF($B54="", "", IFERROR(INDEX('Fixtures, Predictions &amp; Results'!$L$7:$GC$21, MATCH(T$70, 'Fixtures, Predictions &amp; Results'!$B$7:$B$21, 0), MATCH(CONCATENATE($B54, " - ", T$72), 'Fixtures, Predictions &amp; Results'!$L$35:$GC$35, 0)), ""))</f>
        <v/>
      </c>
      <c r="U54" s="2"/>
      <c r="V54" s="35" t="str">
        <f>IF($B54="", "", IFERROR(INDEX('Fixtures, Predictions &amp; Results'!$L$7:$GC$21, MATCH(V$70, 'Fixtures, Predictions &amp; Results'!$B$7:$B$21, 0), MATCH(CONCATENATE($B54, " - ", V$72), 'Fixtures, Predictions &amp; Results'!$L$35:$GC$35, 0)), ""))</f>
        <v/>
      </c>
      <c r="W54" s="36" t="str">
        <f>IF($B54="", "", IFERROR(INDEX('Fixtures, Predictions &amp; Results'!$L$7:$GC$21, MATCH(W$70, 'Fixtures, Predictions &amp; Results'!$B$7:$B$21, 0), MATCH(CONCATENATE($B54, " - ", W$72), 'Fixtures, Predictions &amp; Results'!$L$35:$GC$35, 0)), ""))</f>
        <v/>
      </c>
      <c r="X54" s="2"/>
      <c r="Y54" s="35" t="str">
        <f>IF($B54="", "", IFERROR(INDEX('Fixtures, Predictions &amp; Results'!$L$7:$GC$21, MATCH(Y$70, 'Fixtures, Predictions &amp; Results'!$B$7:$B$21, 0), MATCH(CONCATENATE($B54, " - ", Y$72), 'Fixtures, Predictions &amp; Results'!$L$35:$GC$35, 0)), ""))</f>
        <v/>
      </c>
      <c r="Z54" s="36" t="str">
        <f>IF($B54="", "", IFERROR(INDEX('Fixtures, Predictions &amp; Results'!$L$7:$GC$21, MATCH(Z$70, 'Fixtures, Predictions &amp; Results'!$B$7:$B$21, 0), MATCH(CONCATENATE($B54, " - ", Z$72), 'Fixtures, Predictions &amp; Results'!$L$35:$GC$35, 0)), ""))</f>
        <v/>
      </c>
      <c r="AA54" s="2"/>
      <c r="AB54" s="35" t="str">
        <f>IF($B54="", "", IFERROR(INDEX('Fixtures, Predictions &amp; Results'!$L$7:$GC$21, MATCH(AB$70, 'Fixtures, Predictions &amp; Results'!$B$7:$B$21, 0), MATCH(CONCATENATE($B54, " - ", AB$72), 'Fixtures, Predictions &amp; Results'!$L$35:$GC$35, 0)), ""))</f>
        <v/>
      </c>
      <c r="AC54" s="36" t="str">
        <f>IF($B54="", "", IFERROR(INDEX('Fixtures, Predictions &amp; Results'!$L$7:$GC$21, MATCH(AC$70, 'Fixtures, Predictions &amp; Results'!$B$7:$B$21, 0), MATCH(CONCATENATE($B54, " - ", AC$72), 'Fixtures, Predictions &amp; Results'!$L$35:$GC$35, 0)), ""))</f>
        <v/>
      </c>
      <c r="AD54" s="2"/>
      <c r="AE54" s="35" t="str">
        <f>IF($B54="", "", IFERROR(INDEX('Fixtures, Predictions &amp; Results'!$L$7:$GC$21, MATCH(AE$70, 'Fixtures, Predictions &amp; Results'!$B$7:$B$21, 0), MATCH(CONCATENATE($B54, " - ", AE$72), 'Fixtures, Predictions &amp; Results'!$L$35:$GC$35, 0)), ""))</f>
        <v/>
      </c>
      <c r="AF54" s="36" t="str">
        <f>IF($B54="", "", IFERROR(INDEX('Fixtures, Predictions &amp; Results'!$L$7:$GC$21, MATCH(AF$70, 'Fixtures, Predictions &amp; Results'!$B$7:$B$21, 0), MATCH(CONCATENATE($B54, " - ", AF$72), 'Fixtures, Predictions &amp; Results'!$L$35:$GC$35, 0)), ""))</f>
        <v/>
      </c>
      <c r="AG54" s="2"/>
      <c r="AH54" s="35" t="str">
        <f>IF($B54="", "", IFERROR(INDEX('Fixtures, Predictions &amp; Results'!$L$7:$GC$21, MATCH(AH$70, 'Fixtures, Predictions &amp; Results'!$B$7:$B$21, 0), MATCH(CONCATENATE($B54, " - ", AH$72), 'Fixtures, Predictions &amp; Results'!$L$35:$GC$35, 0)), ""))</f>
        <v/>
      </c>
      <c r="AI54" s="36" t="str">
        <f>IF($B54="", "", IFERROR(INDEX('Fixtures, Predictions &amp; Results'!$L$7:$GC$21, MATCH(AI$70, 'Fixtures, Predictions &amp; Results'!$B$7:$B$21, 0), MATCH(CONCATENATE($B54, " - ", AI$72), 'Fixtures, Predictions &amp; Results'!$L$35:$GC$35, 0)), ""))</f>
        <v/>
      </c>
      <c r="AJ54" s="2"/>
      <c r="AK54" s="35" t="str">
        <f>IF($B54="", "", IFERROR(INDEX('Fixtures, Predictions &amp; Results'!$L$7:$GC$21, MATCH(AK$70, 'Fixtures, Predictions &amp; Results'!$B$7:$B$21, 0), MATCH(CONCATENATE($B54, " - ", AK$72), 'Fixtures, Predictions &amp; Results'!$L$35:$GC$35, 0)), ""))</f>
        <v/>
      </c>
      <c r="AL54" s="36" t="str">
        <f>IF($B54="", "", IFERROR(INDEX('Fixtures, Predictions &amp; Results'!$L$7:$GC$21, MATCH(AL$70, 'Fixtures, Predictions &amp; Results'!$B$7:$B$21, 0), MATCH(CONCATENATE($B54, " - ", AL$72), 'Fixtures, Predictions &amp; Results'!$L$35:$GC$35, 0)), ""))</f>
        <v/>
      </c>
      <c r="AM54" s="2"/>
      <c r="AN54" s="35" t="str">
        <f>IF($B54="", "", IFERROR(INDEX('Fixtures, Predictions &amp; Results'!$L$7:$GC$21, MATCH(AN$70, 'Fixtures, Predictions &amp; Results'!$B$7:$B$21, 0), MATCH(CONCATENATE($B54, " - ", AN$72), 'Fixtures, Predictions &amp; Results'!$L$35:$GC$35, 0)), ""))</f>
        <v/>
      </c>
      <c r="AO54" s="36" t="str">
        <f>IF($B54="", "", IFERROR(INDEX('Fixtures, Predictions &amp; Results'!$L$7:$GC$21, MATCH(AO$70, 'Fixtures, Predictions &amp; Results'!$B$7:$B$21, 0), MATCH(CONCATENATE($B54, " - ", AO$72), 'Fixtures, Predictions &amp; Results'!$L$35:$GC$35, 0)), ""))</f>
        <v/>
      </c>
      <c r="AP54" s="2"/>
      <c r="AQ54" s="35" t="str">
        <f>IF($B54="", "", IFERROR(INDEX('Fixtures, Predictions &amp; Results'!$L$7:$GC$21, MATCH(AQ$70, 'Fixtures, Predictions &amp; Results'!$B$7:$B$21, 0), MATCH(CONCATENATE($B54, " - ", AQ$72), 'Fixtures, Predictions &amp; Results'!$L$35:$GC$35, 0)), ""))</f>
        <v/>
      </c>
      <c r="AR54" s="36" t="str">
        <f>IF($B54="", "", IFERROR(INDEX('Fixtures, Predictions &amp; Results'!$L$7:$GC$21, MATCH(AR$70, 'Fixtures, Predictions &amp; Results'!$B$7:$B$21, 0), MATCH(CONCATENATE($B54, " - ", AR$72), 'Fixtures, Predictions &amp; Results'!$L$35:$GC$35, 0)), ""))</f>
        <v/>
      </c>
      <c r="AS54" s="2"/>
      <c r="AT54" s="35" t="str">
        <f>IF($B54="", "", IFERROR(INDEX('Fixtures, Predictions &amp; Results'!$L$7:$GC$21, MATCH(AT$70, 'Fixtures, Predictions &amp; Results'!$B$7:$B$21, 0), MATCH(CONCATENATE($B54, " - ", AT$72), 'Fixtures, Predictions &amp; Results'!$L$35:$GC$35, 0)), ""))</f>
        <v/>
      </c>
      <c r="AU54" s="36" t="str">
        <f>IF($B54="", "", IFERROR(INDEX('Fixtures, Predictions &amp; Results'!$L$7:$GC$21, MATCH(AU$70, 'Fixtures, Predictions &amp; Results'!$B$7:$B$21, 0), MATCH(CONCATENATE($B54, " - ", AU$72), 'Fixtures, Predictions &amp; Results'!$L$35:$GC$35, 0)), ""))</f>
        <v/>
      </c>
      <c r="AV54" s="2"/>
      <c r="BA54" s="66" t="str">
        <f t="shared" si="36"/>
        <v/>
      </c>
      <c r="BB54" s="67" t="str">
        <f t="shared" si="37"/>
        <v/>
      </c>
      <c r="BD54" s="66" t="str">
        <f t="shared" si="38"/>
        <v/>
      </c>
      <c r="BE54" s="67" t="str">
        <f t="shared" si="39"/>
        <v/>
      </c>
      <c r="BG54" s="66" t="str">
        <f t="shared" si="40"/>
        <v/>
      </c>
      <c r="BH54" s="67" t="str">
        <f t="shared" si="41"/>
        <v/>
      </c>
      <c r="BJ54" s="66" t="str">
        <f t="shared" si="42"/>
        <v/>
      </c>
      <c r="BK54" s="67" t="str">
        <f t="shared" si="43"/>
        <v/>
      </c>
      <c r="BM54" s="66" t="str">
        <f t="shared" si="44"/>
        <v/>
      </c>
      <c r="BN54" s="67" t="str">
        <f t="shared" si="45"/>
        <v/>
      </c>
      <c r="BP54" s="66" t="str">
        <f t="shared" si="46"/>
        <v/>
      </c>
      <c r="BQ54" s="67" t="str">
        <f t="shared" si="47"/>
        <v/>
      </c>
      <c r="BS54" s="66" t="str">
        <f t="shared" si="48"/>
        <v/>
      </c>
      <c r="BT54" s="67" t="str">
        <f t="shared" si="49"/>
        <v/>
      </c>
      <c r="BV54" s="66" t="str">
        <f t="shared" si="50"/>
        <v/>
      </c>
      <c r="BW54" s="67" t="str">
        <f t="shared" si="51"/>
        <v/>
      </c>
      <c r="BY54" s="66" t="str">
        <f t="shared" si="52"/>
        <v/>
      </c>
      <c r="BZ54" s="67" t="str">
        <f t="shared" si="53"/>
        <v/>
      </c>
      <c r="CB54" s="66" t="str">
        <f t="shared" si="54"/>
        <v/>
      </c>
      <c r="CC54" s="67" t="str">
        <f t="shared" si="55"/>
        <v/>
      </c>
      <c r="CE54" s="66" t="str">
        <f t="shared" si="56"/>
        <v/>
      </c>
      <c r="CF54" s="67" t="str">
        <f t="shared" si="57"/>
        <v/>
      </c>
      <c r="CH54" s="66" t="str">
        <f t="shared" si="58"/>
        <v/>
      </c>
      <c r="CI54" s="67" t="str">
        <f t="shared" si="59"/>
        <v/>
      </c>
      <c r="CK54" s="66" t="str">
        <f t="shared" si="60"/>
        <v/>
      </c>
      <c r="CL54" s="67" t="str">
        <f t="shared" si="61"/>
        <v/>
      </c>
      <c r="CN54" s="66" t="str">
        <f t="shared" si="62"/>
        <v/>
      </c>
      <c r="CO54" s="67" t="str">
        <f t="shared" si="63"/>
        <v/>
      </c>
      <c r="CQ54" s="66" t="str">
        <f t="shared" si="64"/>
        <v/>
      </c>
      <c r="CR54" s="67" t="str">
        <f t="shared" si="65"/>
        <v/>
      </c>
      <c r="CT54" s="66" t="str">
        <f t="shared" si="106"/>
        <v/>
      </c>
      <c r="CU54" s="9" t="str">
        <f t="shared" si="106"/>
        <v/>
      </c>
      <c r="CV54" s="9" t="str">
        <f t="shared" si="106"/>
        <v/>
      </c>
      <c r="CW54" s="9" t="str">
        <f t="shared" si="106"/>
        <v/>
      </c>
      <c r="CX54" s="9" t="str">
        <f t="shared" si="106"/>
        <v/>
      </c>
      <c r="CY54" s="9" t="str">
        <f t="shared" si="106"/>
        <v/>
      </c>
      <c r="CZ54" s="9" t="str">
        <f t="shared" si="106"/>
        <v/>
      </c>
      <c r="DA54" s="9" t="str">
        <f t="shared" si="106"/>
        <v/>
      </c>
      <c r="DB54" s="9" t="str">
        <f t="shared" si="106"/>
        <v/>
      </c>
      <c r="DC54" s="9" t="str">
        <f t="shared" si="106"/>
        <v/>
      </c>
      <c r="DD54" s="9" t="str">
        <f t="shared" si="106"/>
        <v/>
      </c>
      <c r="DE54" s="9" t="str">
        <f t="shared" si="106"/>
        <v/>
      </c>
      <c r="DF54" s="9" t="str">
        <f t="shared" si="106"/>
        <v/>
      </c>
      <c r="DG54" s="9" t="str">
        <f t="shared" si="106"/>
        <v/>
      </c>
      <c r="DH54" s="67" t="str">
        <f t="shared" si="106"/>
        <v/>
      </c>
      <c r="DJ54" s="66" t="str">
        <f t="shared" si="86"/>
        <v/>
      </c>
      <c r="DK54" s="9" t="str">
        <f t="shared" si="88"/>
        <v/>
      </c>
      <c r="DL54" s="9" t="str">
        <f t="shared" si="89"/>
        <v/>
      </c>
      <c r="DM54" s="9" t="str">
        <f t="shared" si="90"/>
        <v/>
      </c>
      <c r="DN54" s="9" t="str">
        <f t="shared" si="91"/>
        <v/>
      </c>
      <c r="DO54" s="9" t="str">
        <f t="shared" si="92"/>
        <v/>
      </c>
      <c r="DP54" s="9" t="str">
        <f t="shared" si="93"/>
        <v/>
      </c>
      <c r="DQ54" s="9" t="str">
        <f t="shared" si="94"/>
        <v/>
      </c>
      <c r="DR54" s="9" t="str">
        <f t="shared" si="95"/>
        <v/>
      </c>
      <c r="DS54" s="9" t="str">
        <f t="shared" si="96"/>
        <v/>
      </c>
      <c r="DT54" s="9" t="str">
        <f t="shared" si="97"/>
        <v/>
      </c>
      <c r="DU54" s="9" t="str">
        <f t="shared" si="98"/>
        <v/>
      </c>
      <c r="DV54" s="9" t="str">
        <f t="shared" si="99"/>
        <v/>
      </c>
      <c r="DW54" s="9" t="str">
        <f t="shared" si="100"/>
        <v/>
      </c>
      <c r="DX54" s="67" t="str">
        <f t="shared" si="101"/>
        <v/>
      </c>
      <c r="DZ54" s="66" t="str">
        <f t="shared" si="66"/>
        <v/>
      </c>
      <c r="EA54" s="9" t="str">
        <f t="shared" si="21"/>
        <v/>
      </c>
      <c r="EB54" s="9" t="str">
        <f t="shared" si="22"/>
        <v/>
      </c>
      <c r="EC54" s="9" t="str">
        <f t="shared" si="23"/>
        <v/>
      </c>
      <c r="ED54" s="9" t="str">
        <f t="shared" si="24"/>
        <v/>
      </c>
      <c r="EE54" s="9" t="str">
        <f t="shared" si="25"/>
        <v/>
      </c>
      <c r="EF54" s="9" t="str">
        <f t="shared" si="26"/>
        <v/>
      </c>
      <c r="EG54" s="9" t="str">
        <f t="shared" si="27"/>
        <v/>
      </c>
      <c r="EH54" s="9" t="str">
        <f t="shared" si="28"/>
        <v/>
      </c>
      <c r="EI54" s="9" t="str">
        <f t="shared" si="29"/>
        <v/>
      </c>
      <c r="EJ54" s="9" t="str">
        <f t="shared" si="30"/>
        <v/>
      </c>
      <c r="EK54" s="9" t="str">
        <f t="shared" si="31"/>
        <v/>
      </c>
      <c r="EL54" s="9" t="str">
        <f t="shared" si="32"/>
        <v/>
      </c>
      <c r="EM54" s="9" t="str">
        <f t="shared" si="33"/>
        <v/>
      </c>
      <c r="EN54" s="67" t="str">
        <f t="shared" si="34"/>
        <v/>
      </c>
      <c r="EP54" s="66" t="str">
        <f>IF(DJ54="", "", IF(DZ54=DZ$3, 'Intro &amp; Setup'!$H$26, 0)+IF(DZ54=0, 'Intro &amp; Setup'!$H$27, 0))</f>
        <v/>
      </c>
      <c r="EQ54" s="9" t="str">
        <f>IF(DK54="", "", IF(EA54=EA$3, 'Intro &amp; Setup'!$H$26, 0)+IF(EA54=0, 'Intro &amp; Setup'!$H$27, 0))</f>
        <v/>
      </c>
      <c r="ER54" s="9" t="str">
        <f>IF(DL54="", "", IF(EB54=EB$3, 'Intro &amp; Setup'!$H$26, 0)+IF(EB54=0, 'Intro &amp; Setup'!$H$27, 0))</f>
        <v/>
      </c>
      <c r="ES54" s="9" t="str">
        <f>IF(DM54="", "", IF(EC54=EC$3, 'Intro &amp; Setup'!$H$26, 0)+IF(EC54=0, 'Intro &amp; Setup'!$H$27, 0))</f>
        <v/>
      </c>
      <c r="ET54" s="9" t="str">
        <f>IF(DN54="", "", IF(ED54=ED$3, 'Intro &amp; Setup'!$H$26, 0)+IF(ED54=0, 'Intro &amp; Setup'!$H$27, 0))</f>
        <v/>
      </c>
      <c r="EU54" s="9" t="str">
        <f>IF(DO54="", "", IF(EE54=EE$3, 'Intro &amp; Setup'!$H$26, 0)+IF(EE54=0, 'Intro &amp; Setup'!$H$27, 0))</f>
        <v/>
      </c>
      <c r="EV54" s="9" t="str">
        <f>IF(DP54="", "", IF(EF54=EF$3, 'Intro &amp; Setup'!$H$26, 0)+IF(EF54=0, 'Intro &amp; Setup'!$H$27, 0))</f>
        <v/>
      </c>
      <c r="EW54" s="9" t="str">
        <f>IF(DQ54="", "", IF(EG54=EG$3, 'Intro &amp; Setup'!$H$26, 0)+IF(EG54=0, 'Intro &amp; Setup'!$H$27, 0))</f>
        <v/>
      </c>
      <c r="EX54" s="9" t="str">
        <f>IF(DR54="", "", IF(EH54=EH$3, 'Intro &amp; Setup'!$H$26, 0)+IF(EH54=0, 'Intro &amp; Setup'!$H$27, 0))</f>
        <v/>
      </c>
      <c r="EY54" s="9" t="str">
        <f>IF(DS54="", "", IF(EI54=EI$3, 'Intro &amp; Setup'!$H$26, 0)+IF(EI54=0, 'Intro &amp; Setup'!$H$27, 0))</f>
        <v/>
      </c>
      <c r="EZ54" s="9" t="str">
        <f>IF(DT54="", "", IF(EJ54=EJ$3, 'Intro &amp; Setup'!$H$26, 0)+IF(EJ54=0, 'Intro &amp; Setup'!$H$27, 0))</f>
        <v/>
      </c>
      <c r="FA54" s="9" t="str">
        <f>IF(DU54="", "", IF(EK54=EK$3, 'Intro &amp; Setup'!$H$26, 0)+IF(EK54=0, 'Intro &amp; Setup'!$H$27, 0))</f>
        <v/>
      </c>
      <c r="FB54" s="9" t="str">
        <f>IF(DV54="", "", IF(EL54=EL$3, 'Intro &amp; Setup'!$H$26, 0)+IF(EL54=0, 'Intro &amp; Setup'!$H$27, 0))</f>
        <v/>
      </c>
      <c r="FC54" s="9" t="str">
        <f>IF(DW54="", "", IF(EM54=EM$3, 'Intro &amp; Setup'!$H$26, 0)+IF(EM54=0, 'Intro &amp; Setup'!$H$27, 0))</f>
        <v/>
      </c>
      <c r="FD54" s="67" t="str">
        <f>IF(DX54="", "", IF(EN54=EN$3, 'Intro &amp; Setup'!$H$26, 0)+IF(EN54=0, 'Intro &amp; Setup'!$H$27, 0))</f>
        <v/>
      </c>
      <c r="FF54" s="66" t="str">
        <f>IF(CT54="", "", IF(AND(CT54=$CR$5, CT54=CT$5), 'Intro &amp; Setup'!$H$29+'Intro &amp; Setup'!$H$30, IF(CT54=CT$5, 'Intro &amp; Setup'!$H$29, "")))</f>
        <v/>
      </c>
      <c r="FG54" s="9" t="str">
        <f>IF(CU54="", "", IF(AND(CU54=$CR$5, CU54=CU$5), 'Intro &amp; Setup'!$H$29+'Intro &amp; Setup'!$H$30, IF(CU54=CU$5, 'Intro &amp; Setup'!$H$29, "")))</f>
        <v/>
      </c>
      <c r="FH54" s="9" t="str">
        <f>IF(CV54="", "", IF(AND(CV54=$CR$5, CV54=CV$5), 'Intro &amp; Setup'!$H$29+'Intro &amp; Setup'!$H$30, IF(CV54=CV$5, 'Intro &amp; Setup'!$H$29, "")))</f>
        <v/>
      </c>
      <c r="FI54" s="9" t="str">
        <f>IF(CW54="", "", IF(AND(CW54=$CR$5, CW54=CW$5), 'Intro &amp; Setup'!$H$29+'Intro &amp; Setup'!$H$30, IF(CW54=CW$5, 'Intro &amp; Setup'!$H$29, "")))</f>
        <v/>
      </c>
      <c r="FJ54" s="9" t="str">
        <f>IF(CX54="", "", IF(AND(CX54=$CR$5, CX54=CX$5), 'Intro &amp; Setup'!$H$29+'Intro &amp; Setup'!$H$30, IF(CX54=CX$5, 'Intro &amp; Setup'!$H$29, "")))</f>
        <v/>
      </c>
      <c r="FK54" s="9" t="str">
        <f>IF(CY54="", "", IF(AND(CY54=$CR$5, CY54=CY$5), 'Intro &amp; Setup'!$H$29+'Intro &amp; Setup'!$H$30, IF(CY54=CY$5, 'Intro &amp; Setup'!$H$29, "")))</f>
        <v/>
      </c>
      <c r="FL54" s="9" t="str">
        <f>IF(CZ54="", "", IF(AND(CZ54=$CR$5, CZ54=CZ$5), 'Intro &amp; Setup'!$H$29+'Intro &amp; Setup'!$H$30, IF(CZ54=CZ$5, 'Intro &amp; Setup'!$H$29, "")))</f>
        <v/>
      </c>
      <c r="FM54" s="9" t="str">
        <f>IF(DA54="", "", IF(AND(DA54=$CR$5, DA54=DA$5), 'Intro &amp; Setup'!$H$29+'Intro &amp; Setup'!$H$30, IF(DA54=DA$5, 'Intro &amp; Setup'!$H$29, "")))</f>
        <v/>
      </c>
      <c r="FN54" s="9" t="str">
        <f>IF(DB54="", "", IF(AND(DB54=$CR$5, DB54=DB$5), 'Intro &amp; Setup'!$H$29+'Intro &amp; Setup'!$H$30, IF(DB54=DB$5, 'Intro &amp; Setup'!$H$29, "")))</f>
        <v/>
      </c>
      <c r="FO54" s="9" t="str">
        <f>IF(DC54="", "", IF(AND(DC54=$CR$5, DC54=DC$5), 'Intro &amp; Setup'!$H$29+'Intro &amp; Setup'!$H$30, IF(DC54=DC$5, 'Intro &amp; Setup'!$H$29, "")))</f>
        <v/>
      </c>
      <c r="FP54" s="9" t="str">
        <f>IF(DD54="", "", IF(AND(DD54=$CR$5, DD54=DD$5), 'Intro &amp; Setup'!$H$29+'Intro &amp; Setup'!$H$30, IF(DD54=DD$5, 'Intro &amp; Setup'!$H$29, "")))</f>
        <v/>
      </c>
      <c r="FQ54" s="9" t="str">
        <f>IF(DE54="", "", IF(AND(DE54=$CR$5, DE54=DE$5), 'Intro &amp; Setup'!$H$29+'Intro &amp; Setup'!$H$30, IF(DE54=DE$5, 'Intro &amp; Setup'!$H$29, "")))</f>
        <v/>
      </c>
      <c r="FR54" s="9" t="str">
        <f>IF(DF54="", "", IF(AND(DF54=$CR$5, DF54=DF$5), 'Intro &amp; Setup'!$H$29+'Intro &amp; Setup'!$H$30, IF(DF54=DF$5, 'Intro &amp; Setup'!$H$29, "")))</f>
        <v/>
      </c>
      <c r="FS54" s="9" t="str">
        <f>IF(DG54="", "", IF(AND(DG54=$CR$5, DG54=DG$5), 'Intro &amp; Setup'!$H$29+'Intro &amp; Setup'!$H$30, IF(DG54=DG$5, 'Intro &amp; Setup'!$H$29, "")))</f>
        <v/>
      </c>
      <c r="FT54" s="67" t="str">
        <f>IF(DH54="", "", IF(AND(DH54=$CR$5, DH54=DH$5), 'Intro &amp; Setup'!$H$29+'Intro &amp; Setup'!$H$30, IF(DH54=DH$5, 'Intro &amp; Setup'!$H$29, "")))</f>
        <v/>
      </c>
      <c r="FV54" s="68" t="str">
        <f t="shared" si="67"/>
        <v/>
      </c>
      <c r="FW54" s="1" t="str">
        <f t="shared" si="68"/>
        <v/>
      </c>
      <c r="FX54" s="1" t="str">
        <f t="shared" si="69"/>
        <v/>
      </c>
      <c r="FY54" s="1" t="str">
        <f t="shared" si="70"/>
        <v/>
      </c>
      <c r="FZ54" s="69" t="str">
        <f t="shared" si="71"/>
        <v/>
      </c>
      <c r="GB54" s="68" t="str">
        <f>IF(COUNTIF($DJ54:$DL54, "")&gt;0, "", IF($B54="", "", IF(FV54=FV$3, 'Intro &amp; Setup'!$H$32, 0)))</f>
        <v/>
      </c>
      <c r="GC54" s="1" t="str">
        <f>IF(COUNTIF($DM54:$DO54, "")&gt;0, "", IF($B54="", "", IF(FW54=FW$3, 'Intro &amp; Setup'!$H$32, 0)))</f>
        <v/>
      </c>
      <c r="GD54" s="1" t="str">
        <f>IF(COUNTIF($DP54:$DR54, "")&gt;0, "", IF($B54="", "", IF(FX54=FX$3, 'Intro &amp; Setup'!$H$32, 0)))</f>
        <v/>
      </c>
      <c r="GE54" s="1" t="str">
        <f>IF(COUNTIF($DS54:$DU54, "")&gt;0, "", IF($B54="", "", IF(FY54=FY$3, 'Intro &amp; Setup'!$H$32, 0)))</f>
        <v/>
      </c>
      <c r="GF54" s="69" t="str">
        <f>IF(COUNTIF($DV54:$DX54, "")&gt;0, "", IF($B54="", "", IF(FZ54=FZ$3, 'Intro &amp; Setup'!$H$32, 0)))</f>
        <v/>
      </c>
      <c r="GH54" s="66" t="str">
        <f t="shared" si="72"/>
        <v/>
      </c>
      <c r="GI54" s="9" t="str">
        <f t="shared" si="73"/>
        <v/>
      </c>
      <c r="GJ54" s="9" t="str">
        <f t="shared" si="74"/>
        <v/>
      </c>
      <c r="GK54" s="67" t="str">
        <f t="shared" si="104"/>
        <v/>
      </c>
      <c r="GM54" s="6" t="str">
        <f t="shared" si="105"/>
        <v/>
      </c>
      <c r="GO54" s="6" t="str">
        <f>IF($GM54="", "", COUNTIF($GM$8:$GM$65, "&lt;"&amp;$GM54)+1+COUNTIF($GM$8:$GM54, $GM54)-1)</f>
        <v/>
      </c>
      <c r="GQ54" s="6" t="str">
        <f t="shared" si="76"/>
        <v/>
      </c>
      <c r="GR54" s="6" t="str">
        <f>IF(GQ54="", "", COUNTIF(GQ$8:GQ$65, "&lt;"&amp;GQ54)+1+COUNTIF(GQ$8:GQ54, GQ54)-1)</f>
        <v/>
      </c>
      <c r="GS54" s="6"/>
      <c r="GU54" s="6" t="str">
        <f t="shared" si="77"/>
        <v/>
      </c>
      <c r="GV54" s="6" t="str">
        <f>IF(GU54="", "", COUNTIF(GU$8:GU$65, "&lt;"&amp;GU54)+1+COUNTIF(GU$8:GU54, GU54)-1)</f>
        <v/>
      </c>
      <c r="GY54" s="6" t="str">
        <f t="shared" si="78"/>
        <v/>
      </c>
      <c r="GZ54" s="6" t="str">
        <f>IF(GY54="", "", COUNTIF(GY$8:GY$65, "&lt;"&amp;GY54)+1+COUNTIF(GY$8:GY54, GY54)-1)</f>
        <v/>
      </c>
      <c r="HA54" s="6"/>
      <c r="HC54" s="6" t="str">
        <f t="shared" si="79"/>
        <v/>
      </c>
      <c r="HD54" s="6" t="str">
        <f>IF(HC54="", "", COUNTIF(HC$8:HC$65, "&lt;"&amp;HC54)+1+COUNTIF(HC$8:HC54, HC54)-1)</f>
        <v/>
      </c>
      <c r="HG54" s="6" t="str">
        <f t="shared" si="80"/>
        <v/>
      </c>
      <c r="HH54" s="6" t="str">
        <f>IF(HG54="", "", COUNTIF(HG$8:HG$65, "&lt;"&amp;HG54)+1+COUNTIF(HG$8:HG54, HG54)-1)</f>
        <v/>
      </c>
      <c r="HI54" s="6"/>
      <c r="HK54" s="6" t="str">
        <f t="shared" si="81"/>
        <v/>
      </c>
      <c r="HL54" s="6" t="str">
        <f>IF(HK54="", "", COUNTIF(HK$8:HK$65, "&lt;"&amp;HK54)+1+COUNTIF(HK$8:HK54, HK54)-1)</f>
        <v/>
      </c>
      <c r="HO54" s="6" t="str">
        <f t="shared" si="82"/>
        <v/>
      </c>
      <c r="HP54" s="6" t="str">
        <f>IF(HO54="", "", COUNTIF(HO$8:HO$65, "&lt;"&amp;HO54)+1+COUNTIF(HO$8:HO54, HO54)-1)</f>
        <v/>
      </c>
      <c r="HQ54" s="6"/>
      <c r="HS54" s="6" t="str">
        <f t="shared" si="83"/>
        <v/>
      </c>
      <c r="HT54" s="6" t="str">
        <f>IF(HS54="", "", COUNTIF(HS$8:HS$65, "&lt;"&amp;HS54)+1+COUNTIF(HS$8:HS54, HS54)-1)</f>
        <v/>
      </c>
      <c r="HW54" s="6" t="str">
        <f t="shared" si="84"/>
        <v/>
      </c>
      <c r="HX54" s="6" t="str">
        <f>IF(HW54="", "", COUNTIF(HW$8:HW$65, "&lt;"&amp;HW54)+1+COUNTIF(HW$8:HW54, HW54)-1)</f>
        <v/>
      </c>
      <c r="HY54" s="6"/>
      <c r="IA54" s="6" t="str">
        <f t="shared" si="85"/>
        <v/>
      </c>
      <c r="IB54" s="6" t="str">
        <f>IF(IA54="", "", COUNTIF(IA$8:IA$65, "&lt;"&amp;IA54)+1+COUNTIF(IA$8:IA54, IA54)-1)</f>
        <v/>
      </c>
    </row>
    <row r="55" spans="1:236" x14ac:dyDescent="0.25">
      <c r="A55" s="2"/>
      <c r="B55" s="19" t="str">
        <f>IF('Intro &amp; Setup'!$BV49="", "", 'Intro &amp; Setup'!$BV49)</f>
        <v/>
      </c>
      <c r="C55" s="2"/>
      <c r="D55" s="35" t="str">
        <f>IF($B55="", "", IFERROR(INDEX('Fixtures, Predictions &amp; Results'!$L$7:$GC$21, MATCH(D$70, 'Fixtures, Predictions &amp; Results'!$B$7:$B$21, 0), MATCH(CONCATENATE($B55, " - ", D$72), 'Fixtures, Predictions &amp; Results'!$L$35:$GC$35, 0)), ""))</f>
        <v/>
      </c>
      <c r="E55" s="36" t="str">
        <f>IF($B55="", "", IFERROR(INDEX('Fixtures, Predictions &amp; Results'!$L$7:$GC$21, MATCH(E$70, 'Fixtures, Predictions &amp; Results'!$B$7:$B$21, 0), MATCH(CONCATENATE($B55, " - ", E$72), 'Fixtures, Predictions &amp; Results'!$L$35:$GC$35, 0)), ""))</f>
        <v/>
      </c>
      <c r="F55" s="2"/>
      <c r="G55" s="35" t="str">
        <f>IF($B55="", "", IFERROR(INDEX('Fixtures, Predictions &amp; Results'!$L$7:$GC$21, MATCH(G$70, 'Fixtures, Predictions &amp; Results'!$B$7:$B$21, 0), MATCH(CONCATENATE($B55, " - ", G$72), 'Fixtures, Predictions &amp; Results'!$L$35:$GC$35, 0)), ""))</f>
        <v/>
      </c>
      <c r="H55" s="36" t="str">
        <f>IF($B55="", "", IFERROR(INDEX('Fixtures, Predictions &amp; Results'!$L$7:$GC$21, MATCH(H$70, 'Fixtures, Predictions &amp; Results'!$B$7:$B$21, 0), MATCH(CONCATENATE($B55, " - ", H$72), 'Fixtures, Predictions &amp; Results'!$L$35:$GC$35, 0)), ""))</f>
        <v/>
      </c>
      <c r="I55" s="2"/>
      <c r="J55" s="35" t="str">
        <f>IF($B55="", "", IFERROR(INDEX('Fixtures, Predictions &amp; Results'!$L$7:$GC$21, MATCH(J$70, 'Fixtures, Predictions &amp; Results'!$B$7:$B$21, 0), MATCH(CONCATENATE($B55, " - ", J$72), 'Fixtures, Predictions &amp; Results'!$L$35:$GC$35, 0)), ""))</f>
        <v/>
      </c>
      <c r="K55" s="36" t="str">
        <f>IF($B55="", "", IFERROR(INDEX('Fixtures, Predictions &amp; Results'!$L$7:$GC$21, MATCH(K$70, 'Fixtures, Predictions &amp; Results'!$B$7:$B$21, 0), MATCH(CONCATENATE($B55, " - ", K$72), 'Fixtures, Predictions &amp; Results'!$L$35:$GC$35, 0)), ""))</f>
        <v/>
      </c>
      <c r="L55" s="2"/>
      <c r="M55" s="35" t="str">
        <f>IF($B55="", "", IFERROR(INDEX('Fixtures, Predictions &amp; Results'!$L$7:$GC$21, MATCH(M$70, 'Fixtures, Predictions &amp; Results'!$B$7:$B$21, 0), MATCH(CONCATENATE($B55, " - ", M$72), 'Fixtures, Predictions &amp; Results'!$L$35:$GC$35, 0)), ""))</f>
        <v/>
      </c>
      <c r="N55" s="36" t="str">
        <f>IF($B55="", "", IFERROR(INDEX('Fixtures, Predictions &amp; Results'!$L$7:$GC$21, MATCH(N$70, 'Fixtures, Predictions &amp; Results'!$B$7:$B$21, 0), MATCH(CONCATENATE($B55, " - ", N$72), 'Fixtures, Predictions &amp; Results'!$L$35:$GC$35, 0)), ""))</f>
        <v/>
      </c>
      <c r="O55" s="2"/>
      <c r="P55" s="35" t="str">
        <f>IF($B55="", "", IFERROR(INDEX('Fixtures, Predictions &amp; Results'!$L$7:$GC$21, MATCH(P$70, 'Fixtures, Predictions &amp; Results'!$B$7:$B$21, 0), MATCH(CONCATENATE($B55, " - ", P$72), 'Fixtures, Predictions &amp; Results'!$L$35:$GC$35, 0)), ""))</f>
        <v/>
      </c>
      <c r="Q55" s="36" t="str">
        <f>IF($B55="", "", IFERROR(INDEX('Fixtures, Predictions &amp; Results'!$L$7:$GC$21, MATCH(Q$70, 'Fixtures, Predictions &amp; Results'!$B$7:$B$21, 0), MATCH(CONCATENATE($B55, " - ", Q$72), 'Fixtures, Predictions &amp; Results'!$L$35:$GC$35, 0)), ""))</f>
        <v/>
      </c>
      <c r="R55" s="2"/>
      <c r="S55" s="35" t="str">
        <f>IF($B55="", "", IFERROR(INDEX('Fixtures, Predictions &amp; Results'!$L$7:$GC$21, MATCH(S$70, 'Fixtures, Predictions &amp; Results'!$B$7:$B$21, 0), MATCH(CONCATENATE($B55, " - ", S$72), 'Fixtures, Predictions &amp; Results'!$L$35:$GC$35, 0)), ""))</f>
        <v/>
      </c>
      <c r="T55" s="36" t="str">
        <f>IF($B55="", "", IFERROR(INDEX('Fixtures, Predictions &amp; Results'!$L$7:$GC$21, MATCH(T$70, 'Fixtures, Predictions &amp; Results'!$B$7:$B$21, 0), MATCH(CONCATENATE($B55, " - ", T$72), 'Fixtures, Predictions &amp; Results'!$L$35:$GC$35, 0)), ""))</f>
        <v/>
      </c>
      <c r="U55" s="2"/>
      <c r="V55" s="35" t="str">
        <f>IF($B55="", "", IFERROR(INDEX('Fixtures, Predictions &amp; Results'!$L$7:$GC$21, MATCH(V$70, 'Fixtures, Predictions &amp; Results'!$B$7:$B$21, 0), MATCH(CONCATENATE($B55, " - ", V$72), 'Fixtures, Predictions &amp; Results'!$L$35:$GC$35, 0)), ""))</f>
        <v/>
      </c>
      <c r="W55" s="36" t="str">
        <f>IF($B55="", "", IFERROR(INDEX('Fixtures, Predictions &amp; Results'!$L$7:$GC$21, MATCH(W$70, 'Fixtures, Predictions &amp; Results'!$B$7:$B$21, 0), MATCH(CONCATENATE($B55, " - ", W$72), 'Fixtures, Predictions &amp; Results'!$L$35:$GC$35, 0)), ""))</f>
        <v/>
      </c>
      <c r="X55" s="2"/>
      <c r="Y55" s="35" t="str">
        <f>IF($B55="", "", IFERROR(INDEX('Fixtures, Predictions &amp; Results'!$L$7:$GC$21, MATCH(Y$70, 'Fixtures, Predictions &amp; Results'!$B$7:$B$21, 0), MATCH(CONCATENATE($B55, " - ", Y$72), 'Fixtures, Predictions &amp; Results'!$L$35:$GC$35, 0)), ""))</f>
        <v/>
      </c>
      <c r="Z55" s="36" t="str">
        <f>IF($B55="", "", IFERROR(INDEX('Fixtures, Predictions &amp; Results'!$L$7:$GC$21, MATCH(Z$70, 'Fixtures, Predictions &amp; Results'!$B$7:$B$21, 0), MATCH(CONCATENATE($B55, " - ", Z$72), 'Fixtures, Predictions &amp; Results'!$L$35:$GC$35, 0)), ""))</f>
        <v/>
      </c>
      <c r="AA55" s="2"/>
      <c r="AB55" s="35" t="str">
        <f>IF($B55="", "", IFERROR(INDEX('Fixtures, Predictions &amp; Results'!$L$7:$GC$21, MATCH(AB$70, 'Fixtures, Predictions &amp; Results'!$B$7:$B$21, 0), MATCH(CONCATENATE($B55, " - ", AB$72), 'Fixtures, Predictions &amp; Results'!$L$35:$GC$35, 0)), ""))</f>
        <v/>
      </c>
      <c r="AC55" s="36" t="str">
        <f>IF($B55="", "", IFERROR(INDEX('Fixtures, Predictions &amp; Results'!$L$7:$GC$21, MATCH(AC$70, 'Fixtures, Predictions &amp; Results'!$B$7:$B$21, 0), MATCH(CONCATENATE($B55, " - ", AC$72), 'Fixtures, Predictions &amp; Results'!$L$35:$GC$35, 0)), ""))</f>
        <v/>
      </c>
      <c r="AD55" s="2"/>
      <c r="AE55" s="35" t="str">
        <f>IF($B55="", "", IFERROR(INDEX('Fixtures, Predictions &amp; Results'!$L$7:$GC$21, MATCH(AE$70, 'Fixtures, Predictions &amp; Results'!$B$7:$B$21, 0), MATCH(CONCATENATE($B55, " - ", AE$72), 'Fixtures, Predictions &amp; Results'!$L$35:$GC$35, 0)), ""))</f>
        <v/>
      </c>
      <c r="AF55" s="36" t="str">
        <f>IF($B55="", "", IFERROR(INDEX('Fixtures, Predictions &amp; Results'!$L$7:$GC$21, MATCH(AF$70, 'Fixtures, Predictions &amp; Results'!$B$7:$B$21, 0), MATCH(CONCATENATE($B55, " - ", AF$72), 'Fixtures, Predictions &amp; Results'!$L$35:$GC$35, 0)), ""))</f>
        <v/>
      </c>
      <c r="AG55" s="2"/>
      <c r="AH55" s="35" t="str">
        <f>IF($B55="", "", IFERROR(INDEX('Fixtures, Predictions &amp; Results'!$L$7:$GC$21, MATCH(AH$70, 'Fixtures, Predictions &amp; Results'!$B$7:$B$21, 0), MATCH(CONCATENATE($B55, " - ", AH$72), 'Fixtures, Predictions &amp; Results'!$L$35:$GC$35, 0)), ""))</f>
        <v/>
      </c>
      <c r="AI55" s="36" t="str">
        <f>IF($B55="", "", IFERROR(INDEX('Fixtures, Predictions &amp; Results'!$L$7:$GC$21, MATCH(AI$70, 'Fixtures, Predictions &amp; Results'!$B$7:$B$21, 0), MATCH(CONCATENATE($B55, " - ", AI$72), 'Fixtures, Predictions &amp; Results'!$L$35:$GC$35, 0)), ""))</f>
        <v/>
      </c>
      <c r="AJ55" s="2"/>
      <c r="AK55" s="35" t="str">
        <f>IF($B55="", "", IFERROR(INDEX('Fixtures, Predictions &amp; Results'!$L$7:$GC$21, MATCH(AK$70, 'Fixtures, Predictions &amp; Results'!$B$7:$B$21, 0), MATCH(CONCATENATE($B55, " - ", AK$72), 'Fixtures, Predictions &amp; Results'!$L$35:$GC$35, 0)), ""))</f>
        <v/>
      </c>
      <c r="AL55" s="36" t="str">
        <f>IF($B55="", "", IFERROR(INDEX('Fixtures, Predictions &amp; Results'!$L$7:$GC$21, MATCH(AL$70, 'Fixtures, Predictions &amp; Results'!$B$7:$B$21, 0), MATCH(CONCATENATE($B55, " - ", AL$72), 'Fixtures, Predictions &amp; Results'!$L$35:$GC$35, 0)), ""))</f>
        <v/>
      </c>
      <c r="AM55" s="2"/>
      <c r="AN55" s="35" t="str">
        <f>IF($B55="", "", IFERROR(INDEX('Fixtures, Predictions &amp; Results'!$L$7:$GC$21, MATCH(AN$70, 'Fixtures, Predictions &amp; Results'!$B$7:$B$21, 0), MATCH(CONCATENATE($B55, " - ", AN$72), 'Fixtures, Predictions &amp; Results'!$L$35:$GC$35, 0)), ""))</f>
        <v/>
      </c>
      <c r="AO55" s="36" t="str">
        <f>IF($B55="", "", IFERROR(INDEX('Fixtures, Predictions &amp; Results'!$L$7:$GC$21, MATCH(AO$70, 'Fixtures, Predictions &amp; Results'!$B$7:$B$21, 0), MATCH(CONCATENATE($B55, " - ", AO$72), 'Fixtures, Predictions &amp; Results'!$L$35:$GC$35, 0)), ""))</f>
        <v/>
      </c>
      <c r="AP55" s="2"/>
      <c r="AQ55" s="35" t="str">
        <f>IF($B55="", "", IFERROR(INDEX('Fixtures, Predictions &amp; Results'!$L$7:$GC$21, MATCH(AQ$70, 'Fixtures, Predictions &amp; Results'!$B$7:$B$21, 0), MATCH(CONCATENATE($B55, " - ", AQ$72), 'Fixtures, Predictions &amp; Results'!$L$35:$GC$35, 0)), ""))</f>
        <v/>
      </c>
      <c r="AR55" s="36" t="str">
        <f>IF($B55="", "", IFERROR(INDEX('Fixtures, Predictions &amp; Results'!$L$7:$GC$21, MATCH(AR$70, 'Fixtures, Predictions &amp; Results'!$B$7:$B$21, 0), MATCH(CONCATENATE($B55, " - ", AR$72), 'Fixtures, Predictions &amp; Results'!$L$35:$GC$35, 0)), ""))</f>
        <v/>
      </c>
      <c r="AS55" s="2"/>
      <c r="AT55" s="35" t="str">
        <f>IF($B55="", "", IFERROR(INDEX('Fixtures, Predictions &amp; Results'!$L$7:$GC$21, MATCH(AT$70, 'Fixtures, Predictions &amp; Results'!$B$7:$B$21, 0), MATCH(CONCATENATE($B55, " - ", AT$72), 'Fixtures, Predictions &amp; Results'!$L$35:$GC$35, 0)), ""))</f>
        <v/>
      </c>
      <c r="AU55" s="36" t="str">
        <f>IF($B55="", "", IFERROR(INDEX('Fixtures, Predictions &amp; Results'!$L$7:$GC$21, MATCH(AU$70, 'Fixtures, Predictions &amp; Results'!$B$7:$B$21, 0), MATCH(CONCATENATE($B55, " - ", AU$72), 'Fixtures, Predictions &amp; Results'!$L$35:$GC$35, 0)), ""))</f>
        <v/>
      </c>
      <c r="AV55" s="2"/>
      <c r="BA55" s="66" t="str">
        <f t="shared" si="36"/>
        <v/>
      </c>
      <c r="BB55" s="67" t="str">
        <f t="shared" si="37"/>
        <v/>
      </c>
      <c r="BD55" s="66" t="str">
        <f t="shared" si="38"/>
        <v/>
      </c>
      <c r="BE55" s="67" t="str">
        <f t="shared" si="39"/>
        <v/>
      </c>
      <c r="BG55" s="66" t="str">
        <f t="shared" si="40"/>
        <v/>
      </c>
      <c r="BH55" s="67" t="str">
        <f t="shared" si="41"/>
        <v/>
      </c>
      <c r="BJ55" s="66" t="str">
        <f t="shared" si="42"/>
        <v/>
      </c>
      <c r="BK55" s="67" t="str">
        <f t="shared" si="43"/>
        <v/>
      </c>
      <c r="BM55" s="66" t="str">
        <f t="shared" si="44"/>
        <v/>
      </c>
      <c r="BN55" s="67" t="str">
        <f t="shared" si="45"/>
        <v/>
      </c>
      <c r="BP55" s="66" t="str">
        <f t="shared" si="46"/>
        <v/>
      </c>
      <c r="BQ55" s="67" t="str">
        <f t="shared" si="47"/>
        <v/>
      </c>
      <c r="BS55" s="66" t="str">
        <f t="shared" si="48"/>
        <v/>
      </c>
      <c r="BT55" s="67" t="str">
        <f t="shared" si="49"/>
        <v/>
      </c>
      <c r="BV55" s="66" t="str">
        <f t="shared" si="50"/>
        <v/>
      </c>
      <c r="BW55" s="67" t="str">
        <f t="shared" si="51"/>
        <v/>
      </c>
      <c r="BY55" s="66" t="str">
        <f t="shared" si="52"/>
        <v/>
      </c>
      <c r="BZ55" s="67" t="str">
        <f t="shared" si="53"/>
        <v/>
      </c>
      <c r="CB55" s="66" t="str">
        <f t="shared" si="54"/>
        <v/>
      </c>
      <c r="CC55" s="67" t="str">
        <f t="shared" si="55"/>
        <v/>
      </c>
      <c r="CE55" s="66" t="str">
        <f t="shared" si="56"/>
        <v/>
      </c>
      <c r="CF55" s="67" t="str">
        <f t="shared" si="57"/>
        <v/>
      </c>
      <c r="CH55" s="66" t="str">
        <f t="shared" si="58"/>
        <v/>
      </c>
      <c r="CI55" s="67" t="str">
        <f t="shared" si="59"/>
        <v/>
      </c>
      <c r="CK55" s="66" t="str">
        <f t="shared" si="60"/>
        <v/>
      </c>
      <c r="CL55" s="67" t="str">
        <f t="shared" si="61"/>
        <v/>
      </c>
      <c r="CN55" s="66" t="str">
        <f t="shared" si="62"/>
        <v/>
      </c>
      <c r="CO55" s="67" t="str">
        <f t="shared" si="63"/>
        <v/>
      </c>
      <c r="CQ55" s="66" t="str">
        <f t="shared" si="64"/>
        <v/>
      </c>
      <c r="CR55" s="67" t="str">
        <f t="shared" si="65"/>
        <v/>
      </c>
      <c r="CT55" s="66" t="str">
        <f t="shared" si="106"/>
        <v/>
      </c>
      <c r="CU55" s="9" t="str">
        <f t="shared" si="106"/>
        <v/>
      </c>
      <c r="CV55" s="9" t="str">
        <f t="shared" si="106"/>
        <v/>
      </c>
      <c r="CW55" s="9" t="str">
        <f t="shared" si="106"/>
        <v/>
      </c>
      <c r="CX55" s="9" t="str">
        <f t="shared" si="106"/>
        <v/>
      </c>
      <c r="CY55" s="9" t="str">
        <f t="shared" si="106"/>
        <v/>
      </c>
      <c r="CZ55" s="9" t="str">
        <f t="shared" si="106"/>
        <v/>
      </c>
      <c r="DA55" s="9" t="str">
        <f t="shared" si="106"/>
        <v/>
      </c>
      <c r="DB55" s="9" t="str">
        <f t="shared" si="106"/>
        <v/>
      </c>
      <c r="DC55" s="9" t="str">
        <f t="shared" si="106"/>
        <v/>
      </c>
      <c r="DD55" s="9" t="str">
        <f t="shared" si="106"/>
        <v/>
      </c>
      <c r="DE55" s="9" t="str">
        <f t="shared" si="106"/>
        <v/>
      </c>
      <c r="DF55" s="9" t="str">
        <f t="shared" si="106"/>
        <v/>
      </c>
      <c r="DG55" s="9" t="str">
        <f t="shared" si="106"/>
        <v/>
      </c>
      <c r="DH55" s="67" t="str">
        <f t="shared" si="106"/>
        <v/>
      </c>
      <c r="DJ55" s="66" t="str">
        <f t="shared" si="86"/>
        <v/>
      </c>
      <c r="DK55" s="9" t="str">
        <f t="shared" si="88"/>
        <v/>
      </c>
      <c r="DL55" s="9" t="str">
        <f t="shared" si="89"/>
        <v/>
      </c>
      <c r="DM55" s="9" t="str">
        <f t="shared" si="90"/>
        <v/>
      </c>
      <c r="DN55" s="9" t="str">
        <f t="shared" si="91"/>
        <v/>
      </c>
      <c r="DO55" s="9" t="str">
        <f t="shared" si="92"/>
        <v/>
      </c>
      <c r="DP55" s="9" t="str">
        <f t="shared" si="93"/>
        <v/>
      </c>
      <c r="DQ55" s="9" t="str">
        <f t="shared" si="94"/>
        <v/>
      </c>
      <c r="DR55" s="9" t="str">
        <f t="shared" si="95"/>
        <v/>
      </c>
      <c r="DS55" s="9" t="str">
        <f t="shared" si="96"/>
        <v/>
      </c>
      <c r="DT55" s="9" t="str">
        <f t="shared" si="97"/>
        <v/>
      </c>
      <c r="DU55" s="9" t="str">
        <f t="shared" si="98"/>
        <v/>
      </c>
      <c r="DV55" s="9" t="str">
        <f t="shared" si="99"/>
        <v/>
      </c>
      <c r="DW55" s="9" t="str">
        <f t="shared" si="100"/>
        <v/>
      </c>
      <c r="DX55" s="67" t="str">
        <f t="shared" si="101"/>
        <v/>
      </c>
      <c r="DZ55" s="66" t="str">
        <f t="shared" si="66"/>
        <v/>
      </c>
      <c r="EA55" s="9" t="str">
        <f t="shared" si="21"/>
        <v/>
      </c>
      <c r="EB55" s="9" t="str">
        <f t="shared" si="22"/>
        <v/>
      </c>
      <c r="EC55" s="9" t="str">
        <f t="shared" si="23"/>
        <v/>
      </c>
      <c r="ED55" s="9" t="str">
        <f t="shared" si="24"/>
        <v/>
      </c>
      <c r="EE55" s="9" t="str">
        <f t="shared" si="25"/>
        <v/>
      </c>
      <c r="EF55" s="9" t="str">
        <f t="shared" si="26"/>
        <v/>
      </c>
      <c r="EG55" s="9" t="str">
        <f t="shared" si="27"/>
        <v/>
      </c>
      <c r="EH55" s="9" t="str">
        <f t="shared" si="28"/>
        <v/>
      </c>
      <c r="EI55" s="9" t="str">
        <f t="shared" si="29"/>
        <v/>
      </c>
      <c r="EJ55" s="9" t="str">
        <f t="shared" si="30"/>
        <v/>
      </c>
      <c r="EK55" s="9" t="str">
        <f t="shared" si="31"/>
        <v/>
      </c>
      <c r="EL55" s="9" t="str">
        <f t="shared" si="32"/>
        <v/>
      </c>
      <c r="EM55" s="9" t="str">
        <f t="shared" si="33"/>
        <v/>
      </c>
      <c r="EN55" s="67" t="str">
        <f t="shared" si="34"/>
        <v/>
      </c>
      <c r="EP55" s="66" t="str">
        <f>IF(DJ55="", "", IF(DZ55=DZ$3, 'Intro &amp; Setup'!$H$26, 0)+IF(DZ55=0, 'Intro &amp; Setup'!$H$27, 0))</f>
        <v/>
      </c>
      <c r="EQ55" s="9" t="str">
        <f>IF(DK55="", "", IF(EA55=EA$3, 'Intro &amp; Setup'!$H$26, 0)+IF(EA55=0, 'Intro &amp; Setup'!$H$27, 0))</f>
        <v/>
      </c>
      <c r="ER55" s="9" t="str">
        <f>IF(DL55="", "", IF(EB55=EB$3, 'Intro &amp; Setup'!$H$26, 0)+IF(EB55=0, 'Intro &amp; Setup'!$H$27, 0))</f>
        <v/>
      </c>
      <c r="ES55" s="9" t="str">
        <f>IF(DM55="", "", IF(EC55=EC$3, 'Intro &amp; Setup'!$H$26, 0)+IF(EC55=0, 'Intro &amp; Setup'!$H$27, 0))</f>
        <v/>
      </c>
      <c r="ET55" s="9" t="str">
        <f>IF(DN55="", "", IF(ED55=ED$3, 'Intro &amp; Setup'!$H$26, 0)+IF(ED55=0, 'Intro &amp; Setup'!$H$27, 0))</f>
        <v/>
      </c>
      <c r="EU55" s="9" t="str">
        <f>IF(DO55="", "", IF(EE55=EE$3, 'Intro &amp; Setup'!$H$26, 0)+IF(EE55=0, 'Intro &amp; Setup'!$H$27, 0))</f>
        <v/>
      </c>
      <c r="EV55" s="9" t="str">
        <f>IF(DP55="", "", IF(EF55=EF$3, 'Intro &amp; Setup'!$H$26, 0)+IF(EF55=0, 'Intro &amp; Setup'!$H$27, 0))</f>
        <v/>
      </c>
      <c r="EW55" s="9" t="str">
        <f>IF(DQ55="", "", IF(EG55=EG$3, 'Intro &amp; Setup'!$H$26, 0)+IF(EG55=0, 'Intro &amp; Setup'!$H$27, 0))</f>
        <v/>
      </c>
      <c r="EX55" s="9" t="str">
        <f>IF(DR55="", "", IF(EH55=EH$3, 'Intro &amp; Setup'!$H$26, 0)+IF(EH55=0, 'Intro &amp; Setup'!$H$27, 0))</f>
        <v/>
      </c>
      <c r="EY55" s="9" t="str">
        <f>IF(DS55="", "", IF(EI55=EI$3, 'Intro &amp; Setup'!$H$26, 0)+IF(EI55=0, 'Intro &amp; Setup'!$H$27, 0))</f>
        <v/>
      </c>
      <c r="EZ55" s="9" t="str">
        <f>IF(DT55="", "", IF(EJ55=EJ$3, 'Intro &amp; Setup'!$H$26, 0)+IF(EJ55=0, 'Intro &amp; Setup'!$H$27, 0))</f>
        <v/>
      </c>
      <c r="FA55" s="9" t="str">
        <f>IF(DU55="", "", IF(EK55=EK$3, 'Intro &amp; Setup'!$H$26, 0)+IF(EK55=0, 'Intro &amp; Setup'!$H$27, 0))</f>
        <v/>
      </c>
      <c r="FB55" s="9" t="str">
        <f>IF(DV55="", "", IF(EL55=EL$3, 'Intro &amp; Setup'!$H$26, 0)+IF(EL55=0, 'Intro &amp; Setup'!$H$27, 0))</f>
        <v/>
      </c>
      <c r="FC55" s="9" t="str">
        <f>IF(DW55="", "", IF(EM55=EM$3, 'Intro &amp; Setup'!$H$26, 0)+IF(EM55=0, 'Intro &amp; Setup'!$H$27, 0))</f>
        <v/>
      </c>
      <c r="FD55" s="67" t="str">
        <f>IF(DX55="", "", IF(EN55=EN$3, 'Intro &amp; Setup'!$H$26, 0)+IF(EN55=0, 'Intro &amp; Setup'!$H$27, 0))</f>
        <v/>
      </c>
      <c r="FF55" s="66" t="str">
        <f>IF(CT55="", "", IF(AND(CT55=$CR$5, CT55=CT$5), 'Intro &amp; Setup'!$H$29+'Intro &amp; Setup'!$H$30, IF(CT55=CT$5, 'Intro &amp; Setup'!$H$29, "")))</f>
        <v/>
      </c>
      <c r="FG55" s="9" t="str">
        <f>IF(CU55="", "", IF(AND(CU55=$CR$5, CU55=CU$5), 'Intro &amp; Setup'!$H$29+'Intro &amp; Setup'!$H$30, IF(CU55=CU$5, 'Intro &amp; Setup'!$H$29, "")))</f>
        <v/>
      </c>
      <c r="FH55" s="9" t="str">
        <f>IF(CV55="", "", IF(AND(CV55=$CR$5, CV55=CV$5), 'Intro &amp; Setup'!$H$29+'Intro &amp; Setup'!$H$30, IF(CV55=CV$5, 'Intro &amp; Setup'!$H$29, "")))</f>
        <v/>
      </c>
      <c r="FI55" s="9" t="str">
        <f>IF(CW55="", "", IF(AND(CW55=$CR$5, CW55=CW$5), 'Intro &amp; Setup'!$H$29+'Intro &amp; Setup'!$H$30, IF(CW55=CW$5, 'Intro &amp; Setup'!$H$29, "")))</f>
        <v/>
      </c>
      <c r="FJ55" s="9" t="str">
        <f>IF(CX55="", "", IF(AND(CX55=$CR$5, CX55=CX$5), 'Intro &amp; Setup'!$H$29+'Intro &amp; Setup'!$H$30, IF(CX55=CX$5, 'Intro &amp; Setup'!$H$29, "")))</f>
        <v/>
      </c>
      <c r="FK55" s="9" t="str">
        <f>IF(CY55="", "", IF(AND(CY55=$CR$5, CY55=CY$5), 'Intro &amp; Setup'!$H$29+'Intro &amp; Setup'!$H$30, IF(CY55=CY$5, 'Intro &amp; Setup'!$H$29, "")))</f>
        <v/>
      </c>
      <c r="FL55" s="9" t="str">
        <f>IF(CZ55="", "", IF(AND(CZ55=$CR$5, CZ55=CZ$5), 'Intro &amp; Setup'!$H$29+'Intro &amp; Setup'!$H$30, IF(CZ55=CZ$5, 'Intro &amp; Setup'!$H$29, "")))</f>
        <v/>
      </c>
      <c r="FM55" s="9" t="str">
        <f>IF(DA55="", "", IF(AND(DA55=$CR$5, DA55=DA$5), 'Intro &amp; Setup'!$H$29+'Intro &amp; Setup'!$H$30, IF(DA55=DA$5, 'Intro &amp; Setup'!$H$29, "")))</f>
        <v/>
      </c>
      <c r="FN55" s="9" t="str">
        <f>IF(DB55="", "", IF(AND(DB55=$CR$5, DB55=DB$5), 'Intro &amp; Setup'!$H$29+'Intro &amp; Setup'!$H$30, IF(DB55=DB$5, 'Intro &amp; Setup'!$H$29, "")))</f>
        <v/>
      </c>
      <c r="FO55" s="9" t="str">
        <f>IF(DC55="", "", IF(AND(DC55=$CR$5, DC55=DC$5), 'Intro &amp; Setup'!$H$29+'Intro &amp; Setup'!$H$30, IF(DC55=DC$5, 'Intro &amp; Setup'!$H$29, "")))</f>
        <v/>
      </c>
      <c r="FP55" s="9" t="str">
        <f>IF(DD55="", "", IF(AND(DD55=$CR$5, DD55=DD$5), 'Intro &amp; Setup'!$H$29+'Intro &amp; Setup'!$H$30, IF(DD55=DD$5, 'Intro &amp; Setup'!$H$29, "")))</f>
        <v/>
      </c>
      <c r="FQ55" s="9" t="str">
        <f>IF(DE55="", "", IF(AND(DE55=$CR$5, DE55=DE$5), 'Intro &amp; Setup'!$H$29+'Intro &amp; Setup'!$H$30, IF(DE55=DE$5, 'Intro &amp; Setup'!$H$29, "")))</f>
        <v/>
      </c>
      <c r="FR55" s="9" t="str">
        <f>IF(DF55="", "", IF(AND(DF55=$CR$5, DF55=DF$5), 'Intro &amp; Setup'!$H$29+'Intro &amp; Setup'!$H$30, IF(DF55=DF$5, 'Intro &amp; Setup'!$H$29, "")))</f>
        <v/>
      </c>
      <c r="FS55" s="9" t="str">
        <f>IF(DG55="", "", IF(AND(DG55=$CR$5, DG55=DG$5), 'Intro &amp; Setup'!$H$29+'Intro &amp; Setup'!$H$30, IF(DG55=DG$5, 'Intro &amp; Setup'!$H$29, "")))</f>
        <v/>
      </c>
      <c r="FT55" s="67" t="str">
        <f>IF(DH55="", "", IF(AND(DH55=$CR$5, DH55=DH$5), 'Intro &amp; Setup'!$H$29+'Intro &amp; Setup'!$H$30, IF(DH55=DH$5, 'Intro &amp; Setup'!$H$29, "")))</f>
        <v/>
      </c>
      <c r="FV55" s="68" t="str">
        <f t="shared" si="67"/>
        <v/>
      </c>
      <c r="FW55" s="1" t="str">
        <f t="shared" si="68"/>
        <v/>
      </c>
      <c r="FX55" s="1" t="str">
        <f t="shared" si="69"/>
        <v/>
      </c>
      <c r="FY55" s="1" t="str">
        <f t="shared" si="70"/>
        <v/>
      </c>
      <c r="FZ55" s="69" t="str">
        <f t="shared" si="71"/>
        <v/>
      </c>
      <c r="GB55" s="68" t="str">
        <f>IF(COUNTIF($DJ55:$DL55, "")&gt;0, "", IF($B55="", "", IF(FV55=FV$3, 'Intro &amp; Setup'!$H$32, 0)))</f>
        <v/>
      </c>
      <c r="GC55" s="1" t="str">
        <f>IF(COUNTIF($DM55:$DO55, "")&gt;0, "", IF($B55="", "", IF(FW55=FW$3, 'Intro &amp; Setup'!$H$32, 0)))</f>
        <v/>
      </c>
      <c r="GD55" s="1" t="str">
        <f>IF(COUNTIF($DP55:$DR55, "")&gt;0, "", IF($B55="", "", IF(FX55=FX$3, 'Intro &amp; Setup'!$H$32, 0)))</f>
        <v/>
      </c>
      <c r="GE55" s="1" t="str">
        <f>IF(COUNTIF($DS55:$DU55, "")&gt;0, "", IF($B55="", "", IF(FY55=FY$3, 'Intro &amp; Setup'!$H$32, 0)))</f>
        <v/>
      </c>
      <c r="GF55" s="69" t="str">
        <f>IF(COUNTIF($DV55:$DX55, "")&gt;0, "", IF($B55="", "", IF(FZ55=FZ$3, 'Intro &amp; Setup'!$H$32, 0)))</f>
        <v/>
      </c>
      <c r="GH55" s="66" t="str">
        <f t="shared" si="72"/>
        <v/>
      </c>
      <c r="GI55" s="9" t="str">
        <f t="shared" si="73"/>
        <v/>
      </c>
      <c r="GJ55" s="9" t="str">
        <f t="shared" si="74"/>
        <v/>
      </c>
      <c r="GK55" s="67" t="str">
        <f t="shared" si="104"/>
        <v/>
      </c>
      <c r="GM55" s="6" t="str">
        <f t="shared" si="105"/>
        <v/>
      </c>
      <c r="GO55" s="6" t="str">
        <f>IF($GM55="", "", COUNTIF($GM$8:$GM$65, "&lt;"&amp;$GM55)+1+COUNTIF($GM$8:$GM55, $GM55)-1)</f>
        <v/>
      </c>
      <c r="GQ55" s="6" t="str">
        <f t="shared" si="76"/>
        <v/>
      </c>
      <c r="GR55" s="6" t="str">
        <f>IF(GQ55="", "", COUNTIF(GQ$8:GQ$65, "&lt;"&amp;GQ55)+1+COUNTIF(GQ$8:GQ55, GQ55)-1)</f>
        <v/>
      </c>
      <c r="GS55" s="6"/>
      <c r="GU55" s="6" t="str">
        <f t="shared" si="77"/>
        <v/>
      </c>
      <c r="GV55" s="6" t="str">
        <f>IF(GU55="", "", COUNTIF(GU$8:GU$65, "&lt;"&amp;GU55)+1+COUNTIF(GU$8:GU55, GU55)-1)</f>
        <v/>
      </c>
      <c r="GY55" s="6" t="str">
        <f t="shared" si="78"/>
        <v/>
      </c>
      <c r="GZ55" s="6" t="str">
        <f>IF(GY55="", "", COUNTIF(GY$8:GY$65, "&lt;"&amp;GY55)+1+COUNTIF(GY$8:GY55, GY55)-1)</f>
        <v/>
      </c>
      <c r="HA55" s="6"/>
      <c r="HC55" s="6" t="str">
        <f t="shared" si="79"/>
        <v/>
      </c>
      <c r="HD55" s="6" t="str">
        <f>IF(HC55="", "", COUNTIF(HC$8:HC$65, "&lt;"&amp;HC55)+1+COUNTIF(HC$8:HC55, HC55)-1)</f>
        <v/>
      </c>
      <c r="HG55" s="6" t="str">
        <f t="shared" si="80"/>
        <v/>
      </c>
      <c r="HH55" s="6" t="str">
        <f>IF(HG55="", "", COUNTIF(HG$8:HG$65, "&lt;"&amp;HG55)+1+COUNTIF(HG$8:HG55, HG55)-1)</f>
        <v/>
      </c>
      <c r="HI55" s="6"/>
      <c r="HK55" s="6" t="str">
        <f t="shared" si="81"/>
        <v/>
      </c>
      <c r="HL55" s="6" t="str">
        <f>IF(HK55="", "", COUNTIF(HK$8:HK$65, "&lt;"&amp;HK55)+1+COUNTIF(HK$8:HK55, HK55)-1)</f>
        <v/>
      </c>
      <c r="HO55" s="6" t="str">
        <f t="shared" si="82"/>
        <v/>
      </c>
      <c r="HP55" s="6" t="str">
        <f>IF(HO55="", "", COUNTIF(HO$8:HO$65, "&lt;"&amp;HO55)+1+COUNTIF(HO$8:HO55, HO55)-1)</f>
        <v/>
      </c>
      <c r="HQ55" s="6"/>
      <c r="HS55" s="6" t="str">
        <f t="shared" si="83"/>
        <v/>
      </c>
      <c r="HT55" s="6" t="str">
        <f>IF(HS55="", "", COUNTIF(HS$8:HS$65, "&lt;"&amp;HS55)+1+COUNTIF(HS$8:HS55, HS55)-1)</f>
        <v/>
      </c>
      <c r="HW55" s="6" t="str">
        <f t="shared" si="84"/>
        <v/>
      </c>
      <c r="HX55" s="6" t="str">
        <f>IF(HW55="", "", COUNTIF(HW$8:HW$65, "&lt;"&amp;HW55)+1+COUNTIF(HW$8:HW55, HW55)-1)</f>
        <v/>
      </c>
      <c r="HY55" s="6"/>
      <c r="IA55" s="6" t="str">
        <f t="shared" si="85"/>
        <v/>
      </c>
      <c r="IB55" s="6" t="str">
        <f>IF(IA55="", "", COUNTIF(IA$8:IA$65, "&lt;"&amp;IA55)+1+COUNTIF(IA$8:IA55, IA55)-1)</f>
        <v/>
      </c>
    </row>
    <row r="56" spans="1:236" x14ac:dyDescent="0.25">
      <c r="A56" s="2"/>
      <c r="B56" s="19" t="str">
        <f>IF('Intro &amp; Setup'!$BV50="", "", 'Intro &amp; Setup'!$BV50)</f>
        <v/>
      </c>
      <c r="C56" s="2"/>
      <c r="D56" s="35" t="str">
        <f>IF($B56="", "", IFERROR(INDEX('Fixtures, Predictions &amp; Results'!$L$7:$GC$21, MATCH(D$70, 'Fixtures, Predictions &amp; Results'!$B$7:$B$21, 0), MATCH(CONCATENATE($B56, " - ", D$72), 'Fixtures, Predictions &amp; Results'!$L$35:$GC$35, 0)), ""))</f>
        <v/>
      </c>
      <c r="E56" s="36" t="str">
        <f>IF($B56="", "", IFERROR(INDEX('Fixtures, Predictions &amp; Results'!$L$7:$GC$21, MATCH(E$70, 'Fixtures, Predictions &amp; Results'!$B$7:$B$21, 0), MATCH(CONCATENATE($B56, " - ", E$72), 'Fixtures, Predictions &amp; Results'!$L$35:$GC$35, 0)), ""))</f>
        <v/>
      </c>
      <c r="F56" s="2"/>
      <c r="G56" s="35" t="str">
        <f>IF($B56="", "", IFERROR(INDEX('Fixtures, Predictions &amp; Results'!$L$7:$GC$21, MATCH(G$70, 'Fixtures, Predictions &amp; Results'!$B$7:$B$21, 0), MATCH(CONCATENATE($B56, " - ", G$72), 'Fixtures, Predictions &amp; Results'!$L$35:$GC$35, 0)), ""))</f>
        <v/>
      </c>
      <c r="H56" s="36" t="str">
        <f>IF($B56="", "", IFERROR(INDEX('Fixtures, Predictions &amp; Results'!$L$7:$GC$21, MATCH(H$70, 'Fixtures, Predictions &amp; Results'!$B$7:$B$21, 0), MATCH(CONCATENATE($B56, " - ", H$72), 'Fixtures, Predictions &amp; Results'!$L$35:$GC$35, 0)), ""))</f>
        <v/>
      </c>
      <c r="I56" s="2"/>
      <c r="J56" s="35" t="str">
        <f>IF($B56="", "", IFERROR(INDEX('Fixtures, Predictions &amp; Results'!$L$7:$GC$21, MATCH(J$70, 'Fixtures, Predictions &amp; Results'!$B$7:$B$21, 0), MATCH(CONCATENATE($B56, " - ", J$72), 'Fixtures, Predictions &amp; Results'!$L$35:$GC$35, 0)), ""))</f>
        <v/>
      </c>
      <c r="K56" s="36" t="str">
        <f>IF($B56="", "", IFERROR(INDEX('Fixtures, Predictions &amp; Results'!$L$7:$GC$21, MATCH(K$70, 'Fixtures, Predictions &amp; Results'!$B$7:$B$21, 0), MATCH(CONCATENATE($B56, " - ", K$72), 'Fixtures, Predictions &amp; Results'!$L$35:$GC$35, 0)), ""))</f>
        <v/>
      </c>
      <c r="L56" s="2"/>
      <c r="M56" s="35" t="str">
        <f>IF($B56="", "", IFERROR(INDEX('Fixtures, Predictions &amp; Results'!$L$7:$GC$21, MATCH(M$70, 'Fixtures, Predictions &amp; Results'!$B$7:$B$21, 0), MATCH(CONCATENATE($B56, " - ", M$72), 'Fixtures, Predictions &amp; Results'!$L$35:$GC$35, 0)), ""))</f>
        <v/>
      </c>
      <c r="N56" s="36" t="str">
        <f>IF($B56="", "", IFERROR(INDEX('Fixtures, Predictions &amp; Results'!$L$7:$GC$21, MATCH(N$70, 'Fixtures, Predictions &amp; Results'!$B$7:$B$21, 0), MATCH(CONCATENATE($B56, " - ", N$72), 'Fixtures, Predictions &amp; Results'!$L$35:$GC$35, 0)), ""))</f>
        <v/>
      </c>
      <c r="O56" s="2"/>
      <c r="P56" s="35" t="str">
        <f>IF($B56="", "", IFERROR(INDEX('Fixtures, Predictions &amp; Results'!$L$7:$GC$21, MATCH(P$70, 'Fixtures, Predictions &amp; Results'!$B$7:$B$21, 0), MATCH(CONCATENATE($B56, " - ", P$72), 'Fixtures, Predictions &amp; Results'!$L$35:$GC$35, 0)), ""))</f>
        <v/>
      </c>
      <c r="Q56" s="36" t="str">
        <f>IF($B56="", "", IFERROR(INDEX('Fixtures, Predictions &amp; Results'!$L$7:$GC$21, MATCH(Q$70, 'Fixtures, Predictions &amp; Results'!$B$7:$B$21, 0), MATCH(CONCATENATE($B56, " - ", Q$72), 'Fixtures, Predictions &amp; Results'!$L$35:$GC$35, 0)), ""))</f>
        <v/>
      </c>
      <c r="R56" s="2"/>
      <c r="S56" s="35" t="str">
        <f>IF($B56="", "", IFERROR(INDEX('Fixtures, Predictions &amp; Results'!$L$7:$GC$21, MATCH(S$70, 'Fixtures, Predictions &amp; Results'!$B$7:$B$21, 0), MATCH(CONCATENATE($B56, " - ", S$72), 'Fixtures, Predictions &amp; Results'!$L$35:$GC$35, 0)), ""))</f>
        <v/>
      </c>
      <c r="T56" s="36" t="str">
        <f>IF($B56="", "", IFERROR(INDEX('Fixtures, Predictions &amp; Results'!$L$7:$GC$21, MATCH(T$70, 'Fixtures, Predictions &amp; Results'!$B$7:$B$21, 0), MATCH(CONCATENATE($B56, " - ", T$72), 'Fixtures, Predictions &amp; Results'!$L$35:$GC$35, 0)), ""))</f>
        <v/>
      </c>
      <c r="U56" s="2"/>
      <c r="V56" s="35" t="str">
        <f>IF($B56="", "", IFERROR(INDEX('Fixtures, Predictions &amp; Results'!$L$7:$GC$21, MATCH(V$70, 'Fixtures, Predictions &amp; Results'!$B$7:$B$21, 0), MATCH(CONCATENATE($B56, " - ", V$72), 'Fixtures, Predictions &amp; Results'!$L$35:$GC$35, 0)), ""))</f>
        <v/>
      </c>
      <c r="W56" s="36" t="str">
        <f>IF($B56="", "", IFERROR(INDEX('Fixtures, Predictions &amp; Results'!$L$7:$GC$21, MATCH(W$70, 'Fixtures, Predictions &amp; Results'!$B$7:$B$21, 0), MATCH(CONCATENATE($B56, " - ", W$72), 'Fixtures, Predictions &amp; Results'!$L$35:$GC$35, 0)), ""))</f>
        <v/>
      </c>
      <c r="X56" s="2"/>
      <c r="Y56" s="35" t="str">
        <f>IF($B56="", "", IFERROR(INDEX('Fixtures, Predictions &amp; Results'!$L$7:$GC$21, MATCH(Y$70, 'Fixtures, Predictions &amp; Results'!$B$7:$B$21, 0), MATCH(CONCATENATE($B56, " - ", Y$72), 'Fixtures, Predictions &amp; Results'!$L$35:$GC$35, 0)), ""))</f>
        <v/>
      </c>
      <c r="Z56" s="36" t="str">
        <f>IF($B56="", "", IFERROR(INDEX('Fixtures, Predictions &amp; Results'!$L$7:$GC$21, MATCH(Z$70, 'Fixtures, Predictions &amp; Results'!$B$7:$B$21, 0), MATCH(CONCATENATE($B56, " - ", Z$72), 'Fixtures, Predictions &amp; Results'!$L$35:$GC$35, 0)), ""))</f>
        <v/>
      </c>
      <c r="AA56" s="2"/>
      <c r="AB56" s="35" t="str">
        <f>IF($B56="", "", IFERROR(INDEX('Fixtures, Predictions &amp; Results'!$L$7:$GC$21, MATCH(AB$70, 'Fixtures, Predictions &amp; Results'!$B$7:$B$21, 0), MATCH(CONCATENATE($B56, " - ", AB$72), 'Fixtures, Predictions &amp; Results'!$L$35:$GC$35, 0)), ""))</f>
        <v/>
      </c>
      <c r="AC56" s="36" t="str">
        <f>IF($B56="", "", IFERROR(INDEX('Fixtures, Predictions &amp; Results'!$L$7:$GC$21, MATCH(AC$70, 'Fixtures, Predictions &amp; Results'!$B$7:$B$21, 0), MATCH(CONCATENATE($B56, " - ", AC$72), 'Fixtures, Predictions &amp; Results'!$L$35:$GC$35, 0)), ""))</f>
        <v/>
      </c>
      <c r="AD56" s="2"/>
      <c r="AE56" s="35" t="str">
        <f>IF($B56="", "", IFERROR(INDEX('Fixtures, Predictions &amp; Results'!$L$7:$GC$21, MATCH(AE$70, 'Fixtures, Predictions &amp; Results'!$B$7:$B$21, 0), MATCH(CONCATENATE($B56, " - ", AE$72), 'Fixtures, Predictions &amp; Results'!$L$35:$GC$35, 0)), ""))</f>
        <v/>
      </c>
      <c r="AF56" s="36" t="str">
        <f>IF($B56="", "", IFERROR(INDEX('Fixtures, Predictions &amp; Results'!$L$7:$GC$21, MATCH(AF$70, 'Fixtures, Predictions &amp; Results'!$B$7:$B$21, 0), MATCH(CONCATENATE($B56, " - ", AF$72), 'Fixtures, Predictions &amp; Results'!$L$35:$GC$35, 0)), ""))</f>
        <v/>
      </c>
      <c r="AG56" s="2"/>
      <c r="AH56" s="35" t="str">
        <f>IF($B56="", "", IFERROR(INDEX('Fixtures, Predictions &amp; Results'!$L$7:$GC$21, MATCH(AH$70, 'Fixtures, Predictions &amp; Results'!$B$7:$B$21, 0), MATCH(CONCATENATE($B56, " - ", AH$72), 'Fixtures, Predictions &amp; Results'!$L$35:$GC$35, 0)), ""))</f>
        <v/>
      </c>
      <c r="AI56" s="36" t="str">
        <f>IF($B56="", "", IFERROR(INDEX('Fixtures, Predictions &amp; Results'!$L$7:$GC$21, MATCH(AI$70, 'Fixtures, Predictions &amp; Results'!$B$7:$B$21, 0), MATCH(CONCATENATE($B56, " - ", AI$72), 'Fixtures, Predictions &amp; Results'!$L$35:$GC$35, 0)), ""))</f>
        <v/>
      </c>
      <c r="AJ56" s="2"/>
      <c r="AK56" s="35" t="str">
        <f>IF($B56="", "", IFERROR(INDEX('Fixtures, Predictions &amp; Results'!$L$7:$GC$21, MATCH(AK$70, 'Fixtures, Predictions &amp; Results'!$B$7:$B$21, 0), MATCH(CONCATENATE($B56, " - ", AK$72), 'Fixtures, Predictions &amp; Results'!$L$35:$GC$35, 0)), ""))</f>
        <v/>
      </c>
      <c r="AL56" s="36" t="str">
        <f>IF($B56="", "", IFERROR(INDEX('Fixtures, Predictions &amp; Results'!$L$7:$GC$21, MATCH(AL$70, 'Fixtures, Predictions &amp; Results'!$B$7:$B$21, 0), MATCH(CONCATENATE($B56, " - ", AL$72), 'Fixtures, Predictions &amp; Results'!$L$35:$GC$35, 0)), ""))</f>
        <v/>
      </c>
      <c r="AM56" s="2"/>
      <c r="AN56" s="35" t="str">
        <f>IF($B56="", "", IFERROR(INDEX('Fixtures, Predictions &amp; Results'!$L$7:$GC$21, MATCH(AN$70, 'Fixtures, Predictions &amp; Results'!$B$7:$B$21, 0), MATCH(CONCATENATE($B56, " - ", AN$72), 'Fixtures, Predictions &amp; Results'!$L$35:$GC$35, 0)), ""))</f>
        <v/>
      </c>
      <c r="AO56" s="36" t="str">
        <f>IF($B56="", "", IFERROR(INDEX('Fixtures, Predictions &amp; Results'!$L$7:$GC$21, MATCH(AO$70, 'Fixtures, Predictions &amp; Results'!$B$7:$B$21, 0), MATCH(CONCATENATE($B56, " - ", AO$72), 'Fixtures, Predictions &amp; Results'!$L$35:$GC$35, 0)), ""))</f>
        <v/>
      </c>
      <c r="AP56" s="2"/>
      <c r="AQ56" s="35" t="str">
        <f>IF($B56="", "", IFERROR(INDEX('Fixtures, Predictions &amp; Results'!$L$7:$GC$21, MATCH(AQ$70, 'Fixtures, Predictions &amp; Results'!$B$7:$B$21, 0), MATCH(CONCATENATE($B56, " - ", AQ$72), 'Fixtures, Predictions &amp; Results'!$L$35:$GC$35, 0)), ""))</f>
        <v/>
      </c>
      <c r="AR56" s="36" t="str">
        <f>IF($B56="", "", IFERROR(INDEX('Fixtures, Predictions &amp; Results'!$L$7:$GC$21, MATCH(AR$70, 'Fixtures, Predictions &amp; Results'!$B$7:$B$21, 0), MATCH(CONCATENATE($B56, " - ", AR$72), 'Fixtures, Predictions &amp; Results'!$L$35:$GC$35, 0)), ""))</f>
        <v/>
      </c>
      <c r="AS56" s="2"/>
      <c r="AT56" s="35" t="str">
        <f>IF($B56="", "", IFERROR(INDEX('Fixtures, Predictions &amp; Results'!$L$7:$GC$21, MATCH(AT$70, 'Fixtures, Predictions &amp; Results'!$B$7:$B$21, 0), MATCH(CONCATENATE($B56, " - ", AT$72), 'Fixtures, Predictions &amp; Results'!$L$35:$GC$35, 0)), ""))</f>
        <v/>
      </c>
      <c r="AU56" s="36" t="str">
        <f>IF($B56="", "", IFERROR(INDEX('Fixtures, Predictions &amp; Results'!$L$7:$GC$21, MATCH(AU$70, 'Fixtures, Predictions &amp; Results'!$B$7:$B$21, 0), MATCH(CONCATENATE($B56, " - ", AU$72), 'Fixtures, Predictions &amp; Results'!$L$35:$GC$35, 0)), ""))</f>
        <v/>
      </c>
      <c r="AV56" s="2"/>
      <c r="BA56" s="66" t="str">
        <f t="shared" si="36"/>
        <v/>
      </c>
      <c r="BB56" s="67" t="str">
        <f t="shared" si="37"/>
        <v/>
      </c>
      <c r="BD56" s="66" t="str">
        <f t="shared" si="38"/>
        <v/>
      </c>
      <c r="BE56" s="67" t="str">
        <f t="shared" si="39"/>
        <v/>
      </c>
      <c r="BG56" s="66" t="str">
        <f t="shared" si="40"/>
        <v/>
      </c>
      <c r="BH56" s="67" t="str">
        <f t="shared" si="41"/>
        <v/>
      </c>
      <c r="BJ56" s="66" t="str">
        <f t="shared" si="42"/>
        <v/>
      </c>
      <c r="BK56" s="67" t="str">
        <f t="shared" si="43"/>
        <v/>
      </c>
      <c r="BM56" s="66" t="str">
        <f t="shared" si="44"/>
        <v/>
      </c>
      <c r="BN56" s="67" t="str">
        <f t="shared" si="45"/>
        <v/>
      </c>
      <c r="BP56" s="66" t="str">
        <f t="shared" si="46"/>
        <v/>
      </c>
      <c r="BQ56" s="67" t="str">
        <f t="shared" si="47"/>
        <v/>
      </c>
      <c r="BS56" s="66" t="str">
        <f t="shared" si="48"/>
        <v/>
      </c>
      <c r="BT56" s="67" t="str">
        <f t="shared" si="49"/>
        <v/>
      </c>
      <c r="BV56" s="66" t="str">
        <f t="shared" si="50"/>
        <v/>
      </c>
      <c r="BW56" s="67" t="str">
        <f t="shared" si="51"/>
        <v/>
      </c>
      <c r="BY56" s="66" t="str">
        <f t="shared" si="52"/>
        <v/>
      </c>
      <c r="BZ56" s="67" t="str">
        <f t="shared" si="53"/>
        <v/>
      </c>
      <c r="CB56" s="66" t="str">
        <f t="shared" si="54"/>
        <v/>
      </c>
      <c r="CC56" s="67" t="str">
        <f t="shared" si="55"/>
        <v/>
      </c>
      <c r="CE56" s="66" t="str">
        <f t="shared" si="56"/>
        <v/>
      </c>
      <c r="CF56" s="67" t="str">
        <f t="shared" si="57"/>
        <v/>
      </c>
      <c r="CH56" s="66" t="str">
        <f t="shared" si="58"/>
        <v/>
      </c>
      <c r="CI56" s="67" t="str">
        <f t="shared" si="59"/>
        <v/>
      </c>
      <c r="CK56" s="66" t="str">
        <f t="shared" si="60"/>
        <v/>
      </c>
      <c r="CL56" s="67" t="str">
        <f t="shared" si="61"/>
        <v/>
      </c>
      <c r="CN56" s="66" t="str">
        <f t="shared" si="62"/>
        <v/>
      </c>
      <c r="CO56" s="67" t="str">
        <f t="shared" si="63"/>
        <v/>
      </c>
      <c r="CQ56" s="66" t="str">
        <f t="shared" si="64"/>
        <v/>
      </c>
      <c r="CR56" s="67" t="str">
        <f t="shared" si="65"/>
        <v/>
      </c>
      <c r="CT56" s="66" t="str">
        <f t="shared" si="106"/>
        <v/>
      </c>
      <c r="CU56" s="9" t="str">
        <f t="shared" si="106"/>
        <v/>
      </c>
      <c r="CV56" s="9" t="str">
        <f t="shared" si="106"/>
        <v/>
      </c>
      <c r="CW56" s="9" t="str">
        <f t="shared" si="106"/>
        <v/>
      </c>
      <c r="CX56" s="9" t="str">
        <f t="shared" si="106"/>
        <v/>
      </c>
      <c r="CY56" s="9" t="str">
        <f t="shared" si="106"/>
        <v/>
      </c>
      <c r="CZ56" s="9" t="str">
        <f t="shared" si="106"/>
        <v/>
      </c>
      <c r="DA56" s="9" t="str">
        <f t="shared" si="106"/>
        <v/>
      </c>
      <c r="DB56" s="9" t="str">
        <f t="shared" si="106"/>
        <v/>
      </c>
      <c r="DC56" s="9" t="str">
        <f t="shared" si="106"/>
        <v/>
      </c>
      <c r="DD56" s="9" t="str">
        <f t="shared" si="106"/>
        <v/>
      </c>
      <c r="DE56" s="9" t="str">
        <f t="shared" si="106"/>
        <v/>
      </c>
      <c r="DF56" s="9" t="str">
        <f t="shared" si="106"/>
        <v/>
      </c>
      <c r="DG56" s="9" t="str">
        <f t="shared" si="106"/>
        <v/>
      </c>
      <c r="DH56" s="67" t="str">
        <f t="shared" si="106"/>
        <v/>
      </c>
      <c r="DJ56" s="66" t="str">
        <f t="shared" si="86"/>
        <v/>
      </c>
      <c r="DK56" s="9" t="str">
        <f t="shared" si="88"/>
        <v/>
      </c>
      <c r="DL56" s="9" t="str">
        <f t="shared" si="89"/>
        <v/>
      </c>
      <c r="DM56" s="9" t="str">
        <f t="shared" si="90"/>
        <v/>
      </c>
      <c r="DN56" s="9" t="str">
        <f t="shared" si="91"/>
        <v/>
      </c>
      <c r="DO56" s="9" t="str">
        <f t="shared" si="92"/>
        <v/>
      </c>
      <c r="DP56" s="9" t="str">
        <f t="shared" si="93"/>
        <v/>
      </c>
      <c r="DQ56" s="9" t="str">
        <f t="shared" si="94"/>
        <v/>
      </c>
      <c r="DR56" s="9" t="str">
        <f t="shared" si="95"/>
        <v/>
      </c>
      <c r="DS56" s="9" t="str">
        <f t="shared" si="96"/>
        <v/>
      </c>
      <c r="DT56" s="9" t="str">
        <f t="shared" si="97"/>
        <v/>
      </c>
      <c r="DU56" s="9" t="str">
        <f t="shared" si="98"/>
        <v/>
      </c>
      <c r="DV56" s="9" t="str">
        <f t="shared" si="99"/>
        <v/>
      </c>
      <c r="DW56" s="9" t="str">
        <f t="shared" si="100"/>
        <v/>
      </c>
      <c r="DX56" s="67" t="str">
        <f t="shared" si="101"/>
        <v/>
      </c>
      <c r="DZ56" s="66" t="str">
        <f t="shared" si="66"/>
        <v/>
      </c>
      <c r="EA56" s="9" t="str">
        <f t="shared" si="21"/>
        <v/>
      </c>
      <c r="EB56" s="9" t="str">
        <f t="shared" si="22"/>
        <v/>
      </c>
      <c r="EC56" s="9" t="str">
        <f t="shared" si="23"/>
        <v/>
      </c>
      <c r="ED56" s="9" t="str">
        <f t="shared" si="24"/>
        <v/>
      </c>
      <c r="EE56" s="9" t="str">
        <f t="shared" si="25"/>
        <v/>
      </c>
      <c r="EF56" s="9" t="str">
        <f t="shared" si="26"/>
        <v/>
      </c>
      <c r="EG56" s="9" t="str">
        <f t="shared" si="27"/>
        <v/>
      </c>
      <c r="EH56" s="9" t="str">
        <f t="shared" si="28"/>
        <v/>
      </c>
      <c r="EI56" s="9" t="str">
        <f t="shared" si="29"/>
        <v/>
      </c>
      <c r="EJ56" s="9" t="str">
        <f t="shared" si="30"/>
        <v/>
      </c>
      <c r="EK56" s="9" t="str">
        <f t="shared" si="31"/>
        <v/>
      </c>
      <c r="EL56" s="9" t="str">
        <f t="shared" si="32"/>
        <v/>
      </c>
      <c r="EM56" s="9" t="str">
        <f t="shared" si="33"/>
        <v/>
      </c>
      <c r="EN56" s="67" t="str">
        <f t="shared" si="34"/>
        <v/>
      </c>
      <c r="EP56" s="66" t="str">
        <f>IF(DJ56="", "", IF(DZ56=DZ$3, 'Intro &amp; Setup'!$H$26, 0)+IF(DZ56=0, 'Intro &amp; Setup'!$H$27, 0))</f>
        <v/>
      </c>
      <c r="EQ56" s="9" t="str">
        <f>IF(DK56="", "", IF(EA56=EA$3, 'Intro &amp; Setup'!$H$26, 0)+IF(EA56=0, 'Intro &amp; Setup'!$H$27, 0))</f>
        <v/>
      </c>
      <c r="ER56" s="9" t="str">
        <f>IF(DL56="", "", IF(EB56=EB$3, 'Intro &amp; Setup'!$H$26, 0)+IF(EB56=0, 'Intro &amp; Setup'!$H$27, 0))</f>
        <v/>
      </c>
      <c r="ES56" s="9" t="str">
        <f>IF(DM56="", "", IF(EC56=EC$3, 'Intro &amp; Setup'!$H$26, 0)+IF(EC56=0, 'Intro &amp; Setup'!$H$27, 0))</f>
        <v/>
      </c>
      <c r="ET56" s="9" t="str">
        <f>IF(DN56="", "", IF(ED56=ED$3, 'Intro &amp; Setup'!$H$26, 0)+IF(ED56=0, 'Intro &amp; Setup'!$H$27, 0))</f>
        <v/>
      </c>
      <c r="EU56" s="9" t="str">
        <f>IF(DO56="", "", IF(EE56=EE$3, 'Intro &amp; Setup'!$H$26, 0)+IF(EE56=0, 'Intro &amp; Setup'!$H$27, 0))</f>
        <v/>
      </c>
      <c r="EV56" s="9" t="str">
        <f>IF(DP56="", "", IF(EF56=EF$3, 'Intro &amp; Setup'!$H$26, 0)+IF(EF56=0, 'Intro &amp; Setup'!$H$27, 0))</f>
        <v/>
      </c>
      <c r="EW56" s="9" t="str">
        <f>IF(DQ56="", "", IF(EG56=EG$3, 'Intro &amp; Setup'!$H$26, 0)+IF(EG56=0, 'Intro &amp; Setup'!$H$27, 0))</f>
        <v/>
      </c>
      <c r="EX56" s="9" t="str">
        <f>IF(DR56="", "", IF(EH56=EH$3, 'Intro &amp; Setup'!$H$26, 0)+IF(EH56=0, 'Intro &amp; Setup'!$H$27, 0))</f>
        <v/>
      </c>
      <c r="EY56" s="9" t="str">
        <f>IF(DS56="", "", IF(EI56=EI$3, 'Intro &amp; Setup'!$H$26, 0)+IF(EI56=0, 'Intro &amp; Setup'!$H$27, 0))</f>
        <v/>
      </c>
      <c r="EZ56" s="9" t="str">
        <f>IF(DT56="", "", IF(EJ56=EJ$3, 'Intro &amp; Setup'!$H$26, 0)+IF(EJ56=0, 'Intro &amp; Setup'!$H$27, 0))</f>
        <v/>
      </c>
      <c r="FA56" s="9" t="str">
        <f>IF(DU56="", "", IF(EK56=EK$3, 'Intro &amp; Setup'!$H$26, 0)+IF(EK56=0, 'Intro &amp; Setup'!$H$27, 0))</f>
        <v/>
      </c>
      <c r="FB56" s="9" t="str">
        <f>IF(DV56="", "", IF(EL56=EL$3, 'Intro &amp; Setup'!$H$26, 0)+IF(EL56=0, 'Intro &amp; Setup'!$H$27, 0))</f>
        <v/>
      </c>
      <c r="FC56" s="9" t="str">
        <f>IF(DW56="", "", IF(EM56=EM$3, 'Intro &amp; Setup'!$H$26, 0)+IF(EM56=0, 'Intro &amp; Setup'!$H$27, 0))</f>
        <v/>
      </c>
      <c r="FD56" s="67" t="str">
        <f>IF(DX56="", "", IF(EN56=EN$3, 'Intro &amp; Setup'!$H$26, 0)+IF(EN56=0, 'Intro &amp; Setup'!$H$27, 0))</f>
        <v/>
      </c>
      <c r="FF56" s="66" t="str">
        <f>IF(CT56="", "", IF(AND(CT56=$CR$5, CT56=CT$5), 'Intro &amp; Setup'!$H$29+'Intro &amp; Setup'!$H$30, IF(CT56=CT$5, 'Intro &amp; Setup'!$H$29, "")))</f>
        <v/>
      </c>
      <c r="FG56" s="9" t="str">
        <f>IF(CU56="", "", IF(AND(CU56=$CR$5, CU56=CU$5), 'Intro &amp; Setup'!$H$29+'Intro &amp; Setup'!$H$30, IF(CU56=CU$5, 'Intro &amp; Setup'!$H$29, "")))</f>
        <v/>
      </c>
      <c r="FH56" s="9" t="str">
        <f>IF(CV56="", "", IF(AND(CV56=$CR$5, CV56=CV$5), 'Intro &amp; Setup'!$H$29+'Intro &amp; Setup'!$H$30, IF(CV56=CV$5, 'Intro &amp; Setup'!$H$29, "")))</f>
        <v/>
      </c>
      <c r="FI56" s="9" t="str">
        <f>IF(CW56="", "", IF(AND(CW56=$CR$5, CW56=CW$5), 'Intro &amp; Setup'!$H$29+'Intro &amp; Setup'!$H$30, IF(CW56=CW$5, 'Intro &amp; Setup'!$H$29, "")))</f>
        <v/>
      </c>
      <c r="FJ56" s="9" t="str">
        <f>IF(CX56="", "", IF(AND(CX56=$CR$5, CX56=CX$5), 'Intro &amp; Setup'!$H$29+'Intro &amp; Setup'!$H$30, IF(CX56=CX$5, 'Intro &amp; Setup'!$H$29, "")))</f>
        <v/>
      </c>
      <c r="FK56" s="9" t="str">
        <f>IF(CY56="", "", IF(AND(CY56=$CR$5, CY56=CY$5), 'Intro &amp; Setup'!$H$29+'Intro &amp; Setup'!$H$30, IF(CY56=CY$5, 'Intro &amp; Setup'!$H$29, "")))</f>
        <v/>
      </c>
      <c r="FL56" s="9" t="str">
        <f>IF(CZ56="", "", IF(AND(CZ56=$CR$5, CZ56=CZ$5), 'Intro &amp; Setup'!$H$29+'Intro &amp; Setup'!$H$30, IF(CZ56=CZ$5, 'Intro &amp; Setup'!$H$29, "")))</f>
        <v/>
      </c>
      <c r="FM56" s="9" t="str">
        <f>IF(DA56="", "", IF(AND(DA56=$CR$5, DA56=DA$5), 'Intro &amp; Setup'!$H$29+'Intro &amp; Setup'!$H$30, IF(DA56=DA$5, 'Intro &amp; Setup'!$H$29, "")))</f>
        <v/>
      </c>
      <c r="FN56" s="9" t="str">
        <f>IF(DB56="", "", IF(AND(DB56=$CR$5, DB56=DB$5), 'Intro &amp; Setup'!$H$29+'Intro &amp; Setup'!$H$30, IF(DB56=DB$5, 'Intro &amp; Setup'!$H$29, "")))</f>
        <v/>
      </c>
      <c r="FO56" s="9" t="str">
        <f>IF(DC56="", "", IF(AND(DC56=$CR$5, DC56=DC$5), 'Intro &amp; Setup'!$H$29+'Intro &amp; Setup'!$H$30, IF(DC56=DC$5, 'Intro &amp; Setup'!$H$29, "")))</f>
        <v/>
      </c>
      <c r="FP56" s="9" t="str">
        <f>IF(DD56="", "", IF(AND(DD56=$CR$5, DD56=DD$5), 'Intro &amp; Setup'!$H$29+'Intro &amp; Setup'!$H$30, IF(DD56=DD$5, 'Intro &amp; Setup'!$H$29, "")))</f>
        <v/>
      </c>
      <c r="FQ56" s="9" t="str">
        <f>IF(DE56="", "", IF(AND(DE56=$CR$5, DE56=DE$5), 'Intro &amp; Setup'!$H$29+'Intro &amp; Setup'!$H$30, IF(DE56=DE$5, 'Intro &amp; Setup'!$H$29, "")))</f>
        <v/>
      </c>
      <c r="FR56" s="9" t="str">
        <f>IF(DF56="", "", IF(AND(DF56=$CR$5, DF56=DF$5), 'Intro &amp; Setup'!$H$29+'Intro &amp; Setup'!$H$30, IF(DF56=DF$5, 'Intro &amp; Setup'!$H$29, "")))</f>
        <v/>
      </c>
      <c r="FS56" s="9" t="str">
        <f>IF(DG56="", "", IF(AND(DG56=$CR$5, DG56=DG$5), 'Intro &amp; Setup'!$H$29+'Intro &amp; Setup'!$H$30, IF(DG56=DG$5, 'Intro &amp; Setup'!$H$29, "")))</f>
        <v/>
      </c>
      <c r="FT56" s="67" t="str">
        <f>IF(DH56="", "", IF(AND(DH56=$CR$5, DH56=DH$5), 'Intro &amp; Setup'!$H$29+'Intro &amp; Setup'!$H$30, IF(DH56=DH$5, 'Intro &amp; Setup'!$H$29, "")))</f>
        <v/>
      </c>
      <c r="FV56" s="68" t="str">
        <f t="shared" si="67"/>
        <v/>
      </c>
      <c r="FW56" s="1" t="str">
        <f t="shared" si="68"/>
        <v/>
      </c>
      <c r="FX56" s="1" t="str">
        <f t="shared" si="69"/>
        <v/>
      </c>
      <c r="FY56" s="1" t="str">
        <f t="shared" si="70"/>
        <v/>
      </c>
      <c r="FZ56" s="69" t="str">
        <f t="shared" si="71"/>
        <v/>
      </c>
      <c r="GB56" s="68" t="str">
        <f>IF(COUNTIF($DJ56:$DL56, "")&gt;0, "", IF($B56="", "", IF(FV56=FV$3, 'Intro &amp; Setup'!$H$32, 0)))</f>
        <v/>
      </c>
      <c r="GC56" s="1" t="str">
        <f>IF(COUNTIF($DM56:$DO56, "")&gt;0, "", IF($B56="", "", IF(FW56=FW$3, 'Intro &amp; Setup'!$H$32, 0)))</f>
        <v/>
      </c>
      <c r="GD56" s="1" t="str">
        <f>IF(COUNTIF($DP56:$DR56, "")&gt;0, "", IF($B56="", "", IF(FX56=FX$3, 'Intro &amp; Setup'!$H$32, 0)))</f>
        <v/>
      </c>
      <c r="GE56" s="1" t="str">
        <f>IF(COUNTIF($DS56:$DU56, "")&gt;0, "", IF($B56="", "", IF(FY56=FY$3, 'Intro &amp; Setup'!$H$32, 0)))</f>
        <v/>
      </c>
      <c r="GF56" s="69" t="str">
        <f>IF(COUNTIF($DV56:$DX56, "")&gt;0, "", IF($B56="", "", IF(FZ56=FZ$3, 'Intro &amp; Setup'!$H$32, 0)))</f>
        <v/>
      </c>
      <c r="GH56" s="66" t="str">
        <f t="shared" si="72"/>
        <v/>
      </c>
      <c r="GI56" s="9" t="str">
        <f t="shared" si="73"/>
        <v/>
      </c>
      <c r="GJ56" s="9" t="str">
        <f t="shared" si="74"/>
        <v/>
      </c>
      <c r="GK56" s="67" t="str">
        <f t="shared" si="104"/>
        <v/>
      </c>
      <c r="GM56" s="6" t="str">
        <f t="shared" si="105"/>
        <v/>
      </c>
      <c r="GO56" s="6" t="str">
        <f>IF($GM56="", "", COUNTIF($GM$8:$GM$65, "&lt;"&amp;$GM56)+1+COUNTIF($GM$8:$GM56, $GM56)-1)</f>
        <v/>
      </c>
      <c r="GQ56" s="6" t="str">
        <f t="shared" si="76"/>
        <v/>
      </c>
      <c r="GR56" s="6" t="str">
        <f>IF(GQ56="", "", COUNTIF(GQ$8:GQ$65, "&lt;"&amp;GQ56)+1+COUNTIF(GQ$8:GQ56, GQ56)-1)</f>
        <v/>
      </c>
      <c r="GS56" s="6"/>
      <c r="GU56" s="6" t="str">
        <f t="shared" si="77"/>
        <v/>
      </c>
      <c r="GV56" s="6" t="str">
        <f>IF(GU56="", "", COUNTIF(GU$8:GU$65, "&lt;"&amp;GU56)+1+COUNTIF(GU$8:GU56, GU56)-1)</f>
        <v/>
      </c>
      <c r="GY56" s="6" t="str">
        <f t="shared" si="78"/>
        <v/>
      </c>
      <c r="GZ56" s="6" t="str">
        <f>IF(GY56="", "", COUNTIF(GY$8:GY$65, "&lt;"&amp;GY56)+1+COUNTIF(GY$8:GY56, GY56)-1)</f>
        <v/>
      </c>
      <c r="HA56" s="6"/>
      <c r="HC56" s="6" t="str">
        <f t="shared" si="79"/>
        <v/>
      </c>
      <c r="HD56" s="6" t="str">
        <f>IF(HC56="", "", COUNTIF(HC$8:HC$65, "&lt;"&amp;HC56)+1+COUNTIF(HC$8:HC56, HC56)-1)</f>
        <v/>
      </c>
      <c r="HG56" s="6" t="str">
        <f t="shared" si="80"/>
        <v/>
      </c>
      <c r="HH56" s="6" t="str">
        <f>IF(HG56="", "", COUNTIF(HG$8:HG$65, "&lt;"&amp;HG56)+1+COUNTIF(HG$8:HG56, HG56)-1)</f>
        <v/>
      </c>
      <c r="HI56" s="6"/>
      <c r="HK56" s="6" t="str">
        <f t="shared" si="81"/>
        <v/>
      </c>
      <c r="HL56" s="6" t="str">
        <f>IF(HK56="", "", COUNTIF(HK$8:HK$65, "&lt;"&amp;HK56)+1+COUNTIF(HK$8:HK56, HK56)-1)</f>
        <v/>
      </c>
      <c r="HO56" s="6" t="str">
        <f t="shared" si="82"/>
        <v/>
      </c>
      <c r="HP56" s="6" t="str">
        <f>IF(HO56="", "", COUNTIF(HO$8:HO$65, "&lt;"&amp;HO56)+1+COUNTIF(HO$8:HO56, HO56)-1)</f>
        <v/>
      </c>
      <c r="HQ56" s="6"/>
      <c r="HS56" s="6" t="str">
        <f t="shared" si="83"/>
        <v/>
      </c>
      <c r="HT56" s="6" t="str">
        <f>IF(HS56="", "", COUNTIF(HS$8:HS$65, "&lt;"&amp;HS56)+1+COUNTIF(HS$8:HS56, HS56)-1)</f>
        <v/>
      </c>
      <c r="HW56" s="6" t="str">
        <f t="shared" si="84"/>
        <v/>
      </c>
      <c r="HX56" s="6" t="str">
        <f>IF(HW56="", "", COUNTIF(HW$8:HW$65, "&lt;"&amp;HW56)+1+COUNTIF(HW$8:HW56, HW56)-1)</f>
        <v/>
      </c>
      <c r="HY56" s="6"/>
      <c r="IA56" s="6" t="str">
        <f t="shared" si="85"/>
        <v/>
      </c>
      <c r="IB56" s="6" t="str">
        <f>IF(IA56="", "", COUNTIF(IA$8:IA$65, "&lt;"&amp;IA56)+1+COUNTIF(IA$8:IA56, IA56)-1)</f>
        <v/>
      </c>
    </row>
    <row r="57" spans="1:236" x14ac:dyDescent="0.25">
      <c r="A57" s="2"/>
      <c r="B57" s="19" t="str">
        <f>IF('Intro &amp; Setup'!$BV51="", "", 'Intro &amp; Setup'!$BV51)</f>
        <v/>
      </c>
      <c r="C57" s="2"/>
      <c r="D57" s="35" t="str">
        <f>IF($B57="", "", IFERROR(INDEX('Fixtures, Predictions &amp; Results'!$L$7:$GC$21, MATCH(D$70, 'Fixtures, Predictions &amp; Results'!$B$7:$B$21, 0), MATCH(CONCATENATE($B57, " - ", D$72), 'Fixtures, Predictions &amp; Results'!$L$35:$GC$35, 0)), ""))</f>
        <v/>
      </c>
      <c r="E57" s="36" t="str">
        <f>IF($B57="", "", IFERROR(INDEX('Fixtures, Predictions &amp; Results'!$L$7:$GC$21, MATCH(E$70, 'Fixtures, Predictions &amp; Results'!$B$7:$B$21, 0), MATCH(CONCATENATE($B57, " - ", E$72), 'Fixtures, Predictions &amp; Results'!$L$35:$GC$35, 0)), ""))</f>
        <v/>
      </c>
      <c r="F57" s="2"/>
      <c r="G57" s="35" t="str">
        <f>IF($B57="", "", IFERROR(INDEX('Fixtures, Predictions &amp; Results'!$L$7:$GC$21, MATCH(G$70, 'Fixtures, Predictions &amp; Results'!$B$7:$B$21, 0), MATCH(CONCATENATE($B57, " - ", G$72), 'Fixtures, Predictions &amp; Results'!$L$35:$GC$35, 0)), ""))</f>
        <v/>
      </c>
      <c r="H57" s="36" t="str">
        <f>IF($B57="", "", IFERROR(INDEX('Fixtures, Predictions &amp; Results'!$L$7:$GC$21, MATCH(H$70, 'Fixtures, Predictions &amp; Results'!$B$7:$B$21, 0), MATCH(CONCATENATE($B57, " - ", H$72), 'Fixtures, Predictions &amp; Results'!$L$35:$GC$35, 0)), ""))</f>
        <v/>
      </c>
      <c r="I57" s="2"/>
      <c r="J57" s="35" t="str">
        <f>IF($B57="", "", IFERROR(INDEX('Fixtures, Predictions &amp; Results'!$L$7:$GC$21, MATCH(J$70, 'Fixtures, Predictions &amp; Results'!$B$7:$B$21, 0), MATCH(CONCATENATE($B57, " - ", J$72), 'Fixtures, Predictions &amp; Results'!$L$35:$GC$35, 0)), ""))</f>
        <v/>
      </c>
      <c r="K57" s="36" t="str">
        <f>IF($B57="", "", IFERROR(INDEX('Fixtures, Predictions &amp; Results'!$L$7:$GC$21, MATCH(K$70, 'Fixtures, Predictions &amp; Results'!$B$7:$B$21, 0), MATCH(CONCATENATE($B57, " - ", K$72), 'Fixtures, Predictions &amp; Results'!$L$35:$GC$35, 0)), ""))</f>
        <v/>
      </c>
      <c r="L57" s="2"/>
      <c r="M57" s="35" t="str">
        <f>IF($B57="", "", IFERROR(INDEX('Fixtures, Predictions &amp; Results'!$L$7:$GC$21, MATCH(M$70, 'Fixtures, Predictions &amp; Results'!$B$7:$B$21, 0), MATCH(CONCATENATE($B57, " - ", M$72), 'Fixtures, Predictions &amp; Results'!$L$35:$GC$35, 0)), ""))</f>
        <v/>
      </c>
      <c r="N57" s="36" t="str">
        <f>IF($B57="", "", IFERROR(INDEX('Fixtures, Predictions &amp; Results'!$L$7:$GC$21, MATCH(N$70, 'Fixtures, Predictions &amp; Results'!$B$7:$B$21, 0), MATCH(CONCATENATE($B57, " - ", N$72), 'Fixtures, Predictions &amp; Results'!$L$35:$GC$35, 0)), ""))</f>
        <v/>
      </c>
      <c r="O57" s="2"/>
      <c r="P57" s="35" t="str">
        <f>IF($B57="", "", IFERROR(INDEX('Fixtures, Predictions &amp; Results'!$L$7:$GC$21, MATCH(P$70, 'Fixtures, Predictions &amp; Results'!$B$7:$B$21, 0), MATCH(CONCATENATE($B57, " - ", P$72), 'Fixtures, Predictions &amp; Results'!$L$35:$GC$35, 0)), ""))</f>
        <v/>
      </c>
      <c r="Q57" s="36" t="str">
        <f>IF($B57="", "", IFERROR(INDEX('Fixtures, Predictions &amp; Results'!$L$7:$GC$21, MATCH(Q$70, 'Fixtures, Predictions &amp; Results'!$B$7:$B$21, 0), MATCH(CONCATENATE($B57, " - ", Q$72), 'Fixtures, Predictions &amp; Results'!$L$35:$GC$35, 0)), ""))</f>
        <v/>
      </c>
      <c r="R57" s="2"/>
      <c r="S57" s="35" t="str">
        <f>IF($B57="", "", IFERROR(INDEX('Fixtures, Predictions &amp; Results'!$L$7:$GC$21, MATCH(S$70, 'Fixtures, Predictions &amp; Results'!$B$7:$B$21, 0), MATCH(CONCATENATE($B57, " - ", S$72), 'Fixtures, Predictions &amp; Results'!$L$35:$GC$35, 0)), ""))</f>
        <v/>
      </c>
      <c r="T57" s="36" t="str">
        <f>IF($B57="", "", IFERROR(INDEX('Fixtures, Predictions &amp; Results'!$L$7:$GC$21, MATCH(T$70, 'Fixtures, Predictions &amp; Results'!$B$7:$B$21, 0), MATCH(CONCATENATE($B57, " - ", T$72), 'Fixtures, Predictions &amp; Results'!$L$35:$GC$35, 0)), ""))</f>
        <v/>
      </c>
      <c r="U57" s="2"/>
      <c r="V57" s="35" t="str">
        <f>IF($B57="", "", IFERROR(INDEX('Fixtures, Predictions &amp; Results'!$L$7:$GC$21, MATCH(V$70, 'Fixtures, Predictions &amp; Results'!$B$7:$B$21, 0), MATCH(CONCATENATE($B57, " - ", V$72), 'Fixtures, Predictions &amp; Results'!$L$35:$GC$35, 0)), ""))</f>
        <v/>
      </c>
      <c r="W57" s="36" t="str">
        <f>IF($B57="", "", IFERROR(INDEX('Fixtures, Predictions &amp; Results'!$L$7:$GC$21, MATCH(W$70, 'Fixtures, Predictions &amp; Results'!$B$7:$B$21, 0), MATCH(CONCATENATE($B57, " - ", W$72), 'Fixtures, Predictions &amp; Results'!$L$35:$GC$35, 0)), ""))</f>
        <v/>
      </c>
      <c r="X57" s="2"/>
      <c r="Y57" s="35" t="str">
        <f>IF($B57="", "", IFERROR(INDEX('Fixtures, Predictions &amp; Results'!$L$7:$GC$21, MATCH(Y$70, 'Fixtures, Predictions &amp; Results'!$B$7:$B$21, 0), MATCH(CONCATENATE($B57, " - ", Y$72), 'Fixtures, Predictions &amp; Results'!$L$35:$GC$35, 0)), ""))</f>
        <v/>
      </c>
      <c r="Z57" s="36" t="str">
        <f>IF($B57="", "", IFERROR(INDEX('Fixtures, Predictions &amp; Results'!$L$7:$GC$21, MATCH(Z$70, 'Fixtures, Predictions &amp; Results'!$B$7:$B$21, 0), MATCH(CONCATENATE($B57, " - ", Z$72), 'Fixtures, Predictions &amp; Results'!$L$35:$GC$35, 0)), ""))</f>
        <v/>
      </c>
      <c r="AA57" s="2"/>
      <c r="AB57" s="35" t="str">
        <f>IF($B57="", "", IFERROR(INDEX('Fixtures, Predictions &amp; Results'!$L$7:$GC$21, MATCH(AB$70, 'Fixtures, Predictions &amp; Results'!$B$7:$B$21, 0), MATCH(CONCATENATE($B57, " - ", AB$72), 'Fixtures, Predictions &amp; Results'!$L$35:$GC$35, 0)), ""))</f>
        <v/>
      </c>
      <c r="AC57" s="36" t="str">
        <f>IF($B57="", "", IFERROR(INDEX('Fixtures, Predictions &amp; Results'!$L$7:$GC$21, MATCH(AC$70, 'Fixtures, Predictions &amp; Results'!$B$7:$B$21, 0), MATCH(CONCATENATE($B57, " - ", AC$72), 'Fixtures, Predictions &amp; Results'!$L$35:$GC$35, 0)), ""))</f>
        <v/>
      </c>
      <c r="AD57" s="2"/>
      <c r="AE57" s="35" t="str">
        <f>IF($B57="", "", IFERROR(INDEX('Fixtures, Predictions &amp; Results'!$L$7:$GC$21, MATCH(AE$70, 'Fixtures, Predictions &amp; Results'!$B$7:$B$21, 0), MATCH(CONCATENATE($B57, " - ", AE$72), 'Fixtures, Predictions &amp; Results'!$L$35:$GC$35, 0)), ""))</f>
        <v/>
      </c>
      <c r="AF57" s="36" t="str">
        <f>IF($B57="", "", IFERROR(INDEX('Fixtures, Predictions &amp; Results'!$L$7:$GC$21, MATCH(AF$70, 'Fixtures, Predictions &amp; Results'!$B$7:$B$21, 0), MATCH(CONCATENATE($B57, " - ", AF$72), 'Fixtures, Predictions &amp; Results'!$L$35:$GC$35, 0)), ""))</f>
        <v/>
      </c>
      <c r="AG57" s="2"/>
      <c r="AH57" s="35" t="str">
        <f>IF($B57="", "", IFERROR(INDEX('Fixtures, Predictions &amp; Results'!$L$7:$GC$21, MATCH(AH$70, 'Fixtures, Predictions &amp; Results'!$B$7:$B$21, 0), MATCH(CONCATENATE($B57, " - ", AH$72), 'Fixtures, Predictions &amp; Results'!$L$35:$GC$35, 0)), ""))</f>
        <v/>
      </c>
      <c r="AI57" s="36" t="str">
        <f>IF($B57="", "", IFERROR(INDEX('Fixtures, Predictions &amp; Results'!$L$7:$GC$21, MATCH(AI$70, 'Fixtures, Predictions &amp; Results'!$B$7:$B$21, 0), MATCH(CONCATENATE($B57, " - ", AI$72), 'Fixtures, Predictions &amp; Results'!$L$35:$GC$35, 0)), ""))</f>
        <v/>
      </c>
      <c r="AJ57" s="2"/>
      <c r="AK57" s="35" t="str">
        <f>IF($B57="", "", IFERROR(INDEX('Fixtures, Predictions &amp; Results'!$L$7:$GC$21, MATCH(AK$70, 'Fixtures, Predictions &amp; Results'!$B$7:$B$21, 0), MATCH(CONCATENATE($B57, " - ", AK$72), 'Fixtures, Predictions &amp; Results'!$L$35:$GC$35, 0)), ""))</f>
        <v/>
      </c>
      <c r="AL57" s="36" t="str">
        <f>IF($B57="", "", IFERROR(INDEX('Fixtures, Predictions &amp; Results'!$L$7:$GC$21, MATCH(AL$70, 'Fixtures, Predictions &amp; Results'!$B$7:$B$21, 0), MATCH(CONCATENATE($B57, " - ", AL$72), 'Fixtures, Predictions &amp; Results'!$L$35:$GC$35, 0)), ""))</f>
        <v/>
      </c>
      <c r="AM57" s="2"/>
      <c r="AN57" s="35" t="str">
        <f>IF($B57="", "", IFERROR(INDEX('Fixtures, Predictions &amp; Results'!$L$7:$GC$21, MATCH(AN$70, 'Fixtures, Predictions &amp; Results'!$B$7:$B$21, 0), MATCH(CONCATENATE($B57, " - ", AN$72), 'Fixtures, Predictions &amp; Results'!$L$35:$GC$35, 0)), ""))</f>
        <v/>
      </c>
      <c r="AO57" s="36" t="str">
        <f>IF($B57="", "", IFERROR(INDEX('Fixtures, Predictions &amp; Results'!$L$7:$GC$21, MATCH(AO$70, 'Fixtures, Predictions &amp; Results'!$B$7:$B$21, 0), MATCH(CONCATENATE($B57, " - ", AO$72), 'Fixtures, Predictions &amp; Results'!$L$35:$GC$35, 0)), ""))</f>
        <v/>
      </c>
      <c r="AP57" s="2"/>
      <c r="AQ57" s="35" t="str">
        <f>IF($B57="", "", IFERROR(INDEX('Fixtures, Predictions &amp; Results'!$L$7:$GC$21, MATCH(AQ$70, 'Fixtures, Predictions &amp; Results'!$B$7:$B$21, 0), MATCH(CONCATENATE($B57, " - ", AQ$72), 'Fixtures, Predictions &amp; Results'!$L$35:$GC$35, 0)), ""))</f>
        <v/>
      </c>
      <c r="AR57" s="36" t="str">
        <f>IF($B57="", "", IFERROR(INDEX('Fixtures, Predictions &amp; Results'!$L$7:$GC$21, MATCH(AR$70, 'Fixtures, Predictions &amp; Results'!$B$7:$B$21, 0), MATCH(CONCATENATE($B57, " - ", AR$72), 'Fixtures, Predictions &amp; Results'!$L$35:$GC$35, 0)), ""))</f>
        <v/>
      </c>
      <c r="AS57" s="2"/>
      <c r="AT57" s="35" t="str">
        <f>IF($B57="", "", IFERROR(INDEX('Fixtures, Predictions &amp; Results'!$L$7:$GC$21, MATCH(AT$70, 'Fixtures, Predictions &amp; Results'!$B$7:$B$21, 0), MATCH(CONCATENATE($B57, " - ", AT$72), 'Fixtures, Predictions &amp; Results'!$L$35:$GC$35, 0)), ""))</f>
        <v/>
      </c>
      <c r="AU57" s="36" t="str">
        <f>IF($B57="", "", IFERROR(INDEX('Fixtures, Predictions &amp; Results'!$L$7:$GC$21, MATCH(AU$70, 'Fixtures, Predictions &amp; Results'!$B$7:$B$21, 0), MATCH(CONCATENATE($B57, " - ", AU$72), 'Fixtures, Predictions &amp; Results'!$L$35:$GC$35, 0)), ""))</f>
        <v/>
      </c>
      <c r="AV57" s="2"/>
      <c r="BA57" s="66" t="str">
        <f t="shared" si="36"/>
        <v/>
      </c>
      <c r="BB57" s="67" t="str">
        <f t="shared" si="37"/>
        <v/>
      </c>
      <c r="BD57" s="66" t="str">
        <f t="shared" si="38"/>
        <v/>
      </c>
      <c r="BE57" s="67" t="str">
        <f t="shared" si="39"/>
        <v/>
      </c>
      <c r="BG57" s="66" t="str">
        <f t="shared" si="40"/>
        <v/>
      </c>
      <c r="BH57" s="67" t="str">
        <f t="shared" si="41"/>
        <v/>
      </c>
      <c r="BJ57" s="66" t="str">
        <f t="shared" si="42"/>
        <v/>
      </c>
      <c r="BK57" s="67" t="str">
        <f t="shared" si="43"/>
        <v/>
      </c>
      <c r="BM57" s="66" t="str">
        <f t="shared" si="44"/>
        <v/>
      </c>
      <c r="BN57" s="67" t="str">
        <f t="shared" si="45"/>
        <v/>
      </c>
      <c r="BP57" s="66" t="str">
        <f t="shared" si="46"/>
        <v/>
      </c>
      <c r="BQ57" s="67" t="str">
        <f t="shared" si="47"/>
        <v/>
      </c>
      <c r="BS57" s="66" t="str">
        <f t="shared" si="48"/>
        <v/>
      </c>
      <c r="BT57" s="67" t="str">
        <f t="shared" si="49"/>
        <v/>
      </c>
      <c r="BV57" s="66" t="str">
        <f t="shared" si="50"/>
        <v/>
      </c>
      <c r="BW57" s="67" t="str">
        <f t="shared" si="51"/>
        <v/>
      </c>
      <c r="BY57" s="66" t="str">
        <f t="shared" si="52"/>
        <v/>
      </c>
      <c r="BZ57" s="67" t="str">
        <f t="shared" si="53"/>
        <v/>
      </c>
      <c r="CB57" s="66" t="str">
        <f t="shared" si="54"/>
        <v/>
      </c>
      <c r="CC57" s="67" t="str">
        <f t="shared" si="55"/>
        <v/>
      </c>
      <c r="CE57" s="66" t="str">
        <f t="shared" si="56"/>
        <v/>
      </c>
      <c r="CF57" s="67" t="str">
        <f t="shared" si="57"/>
        <v/>
      </c>
      <c r="CH57" s="66" t="str">
        <f t="shared" si="58"/>
        <v/>
      </c>
      <c r="CI57" s="67" t="str">
        <f t="shared" si="59"/>
        <v/>
      </c>
      <c r="CK57" s="66" t="str">
        <f t="shared" si="60"/>
        <v/>
      </c>
      <c r="CL57" s="67" t="str">
        <f t="shared" si="61"/>
        <v/>
      </c>
      <c r="CN57" s="66" t="str">
        <f t="shared" si="62"/>
        <v/>
      </c>
      <c r="CO57" s="67" t="str">
        <f t="shared" si="63"/>
        <v/>
      </c>
      <c r="CQ57" s="66" t="str">
        <f t="shared" si="64"/>
        <v/>
      </c>
      <c r="CR57" s="67" t="str">
        <f t="shared" si="65"/>
        <v/>
      </c>
      <c r="CT57" s="66" t="str">
        <f t="shared" si="106"/>
        <v/>
      </c>
      <c r="CU57" s="9" t="str">
        <f t="shared" si="106"/>
        <v/>
      </c>
      <c r="CV57" s="9" t="str">
        <f t="shared" si="106"/>
        <v/>
      </c>
      <c r="CW57" s="9" t="str">
        <f t="shared" si="106"/>
        <v/>
      </c>
      <c r="CX57" s="9" t="str">
        <f t="shared" si="106"/>
        <v/>
      </c>
      <c r="CY57" s="9" t="str">
        <f t="shared" si="106"/>
        <v/>
      </c>
      <c r="CZ57" s="9" t="str">
        <f t="shared" si="106"/>
        <v/>
      </c>
      <c r="DA57" s="9" t="str">
        <f t="shared" si="106"/>
        <v/>
      </c>
      <c r="DB57" s="9" t="str">
        <f t="shared" si="106"/>
        <v/>
      </c>
      <c r="DC57" s="9" t="str">
        <f t="shared" si="106"/>
        <v/>
      </c>
      <c r="DD57" s="9" t="str">
        <f t="shared" si="106"/>
        <v/>
      </c>
      <c r="DE57" s="9" t="str">
        <f t="shared" si="106"/>
        <v/>
      </c>
      <c r="DF57" s="9" t="str">
        <f t="shared" si="106"/>
        <v/>
      </c>
      <c r="DG57" s="9" t="str">
        <f t="shared" si="106"/>
        <v/>
      </c>
      <c r="DH57" s="67" t="str">
        <f t="shared" si="106"/>
        <v/>
      </c>
      <c r="DJ57" s="66" t="str">
        <f t="shared" si="86"/>
        <v/>
      </c>
      <c r="DK57" s="9" t="str">
        <f t="shared" si="88"/>
        <v/>
      </c>
      <c r="DL57" s="9" t="str">
        <f t="shared" si="89"/>
        <v/>
      </c>
      <c r="DM57" s="9" t="str">
        <f t="shared" si="90"/>
        <v/>
      </c>
      <c r="DN57" s="9" t="str">
        <f t="shared" si="91"/>
        <v/>
      </c>
      <c r="DO57" s="9" t="str">
        <f t="shared" si="92"/>
        <v/>
      </c>
      <c r="DP57" s="9" t="str">
        <f t="shared" si="93"/>
        <v/>
      </c>
      <c r="DQ57" s="9" t="str">
        <f t="shared" si="94"/>
        <v/>
      </c>
      <c r="DR57" s="9" t="str">
        <f t="shared" si="95"/>
        <v/>
      </c>
      <c r="DS57" s="9" t="str">
        <f t="shared" si="96"/>
        <v/>
      </c>
      <c r="DT57" s="9" t="str">
        <f t="shared" si="97"/>
        <v/>
      </c>
      <c r="DU57" s="9" t="str">
        <f t="shared" si="98"/>
        <v/>
      </c>
      <c r="DV57" s="9" t="str">
        <f t="shared" si="99"/>
        <v/>
      </c>
      <c r="DW57" s="9" t="str">
        <f t="shared" si="100"/>
        <v/>
      </c>
      <c r="DX57" s="67" t="str">
        <f t="shared" si="101"/>
        <v/>
      </c>
      <c r="DZ57" s="66" t="str">
        <f t="shared" si="66"/>
        <v/>
      </c>
      <c r="EA57" s="9" t="str">
        <f t="shared" si="21"/>
        <v/>
      </c>
      <c r="EB57" s="9" t="str">
        <f t="shared" si="22"/>
        <v/>
      </c>
      <c r="EC57" s="9" t="str">
        <f t="shared" si="23"/>
        <v/>
      </c>
      <c r="ED57" s="9" t="str">
        <f t="shared" si="24"/>
        <v/>
      </c>
      <c r="EE57" s="9" t="str">
        <f t="shared" si="25"/>
        <v/>
      </c>
      <c r="EF57" s="9" t="str">
        <f t="shared" si="26"/>
        <v/>
      </c>
      <c r="EG57" s="9" t="str">
        <f t="shared" si="27"/>
        <v/>
      </c>
      <c r="EH57" s="9" t="str">
        <f t="shared" si="28"/>
        <v/>
      </c>
      <c r="EI57" s="9" t="str">
        <f t="shared" si="29"/>
        <v/>
      </c>
      <c r="EJ57" s="9" t="str">
        <f t="shared" si="30"/>
        <v/>
      </c>
      <c r="EK57" s="9" t="str">
        <f t="shared" si="31"/>
        <v/>
      </c>
      <c r="EL57" s="9" t="str">
        <f t="shared" si="32"/>
        <v/>
      </c>
      <c r="EM57" s="9" t="str">
        <f t="shared" si="33"/>
        <v/>
      </c>
      <c r="EN57" s="67" t="str">
        <f t="shared" si="34"/>
        <v/>
      </c>
      <c r="EP57" s="66" t="str">
        <f>IF(DJ57="", "", IF(DZ57=DZ$3, 'Intro &amp; Setup'!$H$26, 0)+IF(DZ57=0, 'Intro &amp; Setup'!$H$27, 0))</f>
        <v/>
      </c>
      <c r="EQ57" s="9" t="str">
        <f>IF(DK57="", "", IF(EA57=EA$3, 'Intro &amp; Setup'!$H$26, 0)+IF(EA57=0, 'Intro &amp; Setup'!$H$27, 0))</f>
        <v/>
      </c>
      <c r="ER57" s="9" t="str">
        <f>IF(DL57="", "", IF(EB57=EB$3, 'Intro &amp; Setup'!$H$26, 0)+IF(EB57=0, 'Intro &amp; Setup'!$H$27, 0))</f>
        <v/>
      </c>
      <c r="ES57" s="9" t="str">
        <f>IF(DM57="", "", IF(EC57=EC$3, 'Intro &amp; Setup'!$H$26, 0)+IF(EC57=0, 'Intro &amp; Setup'!$H$27, 0))</f>
        <v/>
      </c>
      <c r="ET57" s="9" t="str">
        <f>IF(DN57="", "", IF(ED57=ED$3, 'Intro &amp; Setup'!$H$26, 0)+IF(ED57=0, 'Intro &amp; Setup'!$H$27, 0))</f>
        <v/>
      </c>
      <c r="EU57" s="9" t="str">
        <f>IF(DO57="", "", IF(EE57=EE$3, 'Intro &amp; Setup'!$H$26, 0)+IF(EE57=0, 'Intro &amp; Setup'!$H$27, 0))</f>
        <v/>
      </c>
      <c r="EV57" s="9" t="str">
        <f>IF(DP57="", "", IF(EF57=EF$3, 'Intro &amp; Setup'!$H$26, 0)+IF(EF57=0, 'Intro &amp; Setup'!$H$27, 0))</f>
        <v/>
      </c>
      <c r="EW57" s="9" t="str">
        <f>IF(DQ57="", "", IF(EG57=EG$3, 'Intro &amp; Setup'!$H$26, 0)+IF(EG57=0, 'Intro &amp; Setup'!$H$27, 0))</f>
        <v/>
      </c>
      <c r="EX57" s="9" t="str">
        <f>IF(DR57="", "", IF(EH57=EH$3, 'Intro &amp; Setup'!$H$26, 0)+IF(EH57=0, 'Intro &amp; Setup'!$H$27, 0))</f>
        <v/>
      </c>
      <c r="EY57" s="9" t="str">
        <f>IF(DS57="", "", IF(EI57=EI$3, 'Intro &amp; Setup'!$H$26, 0)+IF(EI57=0, 'Intro &amp; Setup'!$H$27, 0))</f>
        <v/>
      </c>
      <c r="EZ57" s="9" t="str">
        <f>IF(DT57="", "", IF(EJ57=EJ$3, 'Intro &amp; Setup'!$H$26, 0)+IF(EJ57=0, 'Intro &amp; Setup'!$H$27, 0))</f>
        <v/>
      </c>
      <c r="FA57" s="9" t="str">
        <f>IF(DU57="", "", IF(EK57=EK$3, 'Intro &amp; Setup'!$H$26, 0)+IF(EK57=0, 'Intro &amp; Setup'!$H$27, 0))</f>
        <v/>
      </c>
      <c r="FB57" s="9" t="str">
        <f>IF(DV57="", "", IF(EL57=EL$3, 'Intro &amp; Setup'!$H$26, 0)+IF(EL57=0, 'Intro &amp; Setup'!$H$27, 0))</f>
        <v/>
      </c>
      <c r="FC57" s="9" t="str">
        <f>IF(DW57="", "", IF(EM57=EM$3, 'Intro &amp; Setup'!$H$26, 0)+IF(EM57=0, 'Intro &amp; Setup'!$H$27, 0))</f>
        <v/>
      </c>
      <c r="FD57" s="67" t="str">
        <f>IF(DX57="", "", IF(EN57=EN$3, 'Intro &amp; Setup'!$H$26, 0)+IF(EN57=0, 'Intro &amp; Setup'!$H$27, 0))</f>
        <v/>
      </c>
      <c r="FF57" s="66" t="str">
        <f>IF(CT57="", "", IF(AND(CT57=$CR$5, CT57=CT$5), 'Intro &amp; Setup'!$H$29+'Intro &amp; Setup'!$H$30, IF(CT57=CT$5, 'Intro &amp; Setup'!$H$29, "")))</f>
        <v/>
      </c>
      <c r="FG57" s="9" t="str">
        <f>IF(CU57="", "", IF(AND(CU57=$CR$5, CU57=CU$5), 'Intro &amp; Setup'!$H$29+'Intro &amp; Setup'!$H$30, IF(CU57=CU$5, 'Intro &amp; Setup'!$H$29, "")))</f>
        <v/>
      </c>
      <c r="FH57" s="9" t="str">
        <f>IF(CV57="", "", IF(AND(CV57=$CR$5, CV57=CV$5), 'Intro &amp; Setup'!$H$29+'Intro &amp; Setup'!$H$30, IF(CV57=CV$5, 'Intro &amp; Setup'!$H$29, "")))</f>
        <v/>
      </c>
      <c r="FI57" s="9" t="str">
        <f>IF(CW57="", "", IF(AND(CW57=$CR$5, CW57=CW$5), 'Intro &amp; Setup'!$H$29+'Intro &amp; Setup'!$H$30, IF(CW57=CW$5, 'Intro &amp; Setup'!$H$29, "")))</f>
        <v/>
      </c>
      <c r="FJ57" s="9" t="str">
        <f>IF(CX57="", "", IF(AND(CX57=$CR$5, CX57=CX$5), 'Intro &amp; Setup'!$H$29+'Intro &amp; Setup'!$H$30, IF(CX57=CX$5, 'Intro &amp; Setup'!$H$29, "")))</f>
        <v/>
      </c>
      <c r="FK57" s="9" t="str">
        <f>IF(CY57="", "", IF(AND(CY57=$CR$5, CY57=CY$5), 'Intro &amp; Setup'!$H$29+'Intro &amp; Setup'!$H$30, IF(CY57=CY$5, 'Intro &amp; Setup'!$H$29, "")))</f>
        <v/>
      </c>
      <c r="FL57" s="9" t="str">
        <f>IF(CZ57="", "", IF(AND(CZ57=$CR$5, CZ57=CZ$5), 'Intro &amp; Setup'!$H$29+'Intro &amp; Setup'!$H$30, IF(CZ57=CZ$5, 'Intro &amp; Setup'!$H$29, "")))</f>
        <v/>
      </c>
      <c r="FM57" s="9" t="str">
        <f>IF(DA57="", "", IF(AND(DA57=$CR$5, DA57=DA$5), 'Intro &amp; Setup'!$H$29+'Intro &amp; Setup'!$H$30, IF(DA57=DA$5, 'Intro &amp; Setup'!$H$29, "")))</f>
        <v/>
      </c>
      <c r="FN57" s="9" t="str">
        <f>IF(DB57="", "", IF(AND(DB57=$CR$5, DB57=DB$5), 'Intro &amp; Setup'!$H$29+'Intro &amp; Setup'!$H$30, IF(DB57=DB$5, 'Intro &amp; Setup'!$H$29, "")))</f>
        <v/>
      </c>
      <c r="FO57" s="9" t="str">
        <f>IF(DC57="", "", IF(AND(DC57=$CR$5, DC57=DC$5), 'Intro &amp; Setup'!$H$29+'Intro &amp; Setup'!$H$30, IF(DC57=DC$5, 'Intro &amp; Setup'!$H$29, "")))</f>
        <v/>
      </c>
      <c r="FP57" s="9" t="str">
        <f>IF(DD57="", "", IF(AND(DD57=$CR$5, DD57=DD$5), 'Intro &amp; Setup'!$H$29+'Intro &amp; Setup'!$H$30, IF(DD57=DD$5, 'Intro &amp; Setup'!$H$29, "")))</f>
        <v/>
      </c>
      <c r="FQ57" s="9" t="str">
        <f>IF(DE57="", "", IF(AND(DE57=$CR$5, DE57=DE$5), 'Intro &amp; Setup'!$H$29+'Intro &amp; Setup'!$H$30, IF(DE57=DE$5, 'Intro &amp; Setup'!$H$29, "")))</f>
        <v/>
      </c>
      <c r="FR57" s="9" t="str">
        <f>IF(DF57="", "", IF(AND(DF57=$CR$5, DF57=DF$5), 'Intro &amp; Setup'!$H$29+'Intro &amp; Setup'!$H$30, IF(DF57=DF$5, 'Intro &amp; Setup'!$H$29, "")))</f>
        <v/>
      </c>
      <c r="FS57" s="9" t="str">
        <f>IF(DG57="", "", IF(AND(DG57=$CR$5, DG57=DG$5), 'Intro &amp; Setup'!$H$29+'Intro &amp; Setup'!$H$30, IF(DG57=DG$5, 'Intro &amp; Setup'!$H$29, "")))</f>
        <v/>
      </c>
      <c r="FT57" s="67" t="str">
        <f>IF(DH57="", "", IF(AND(DH57=$CR$5, DH57=DH$5), 'Intro &amp; Setup'!$H$29+'Intro &amp; Setup'!$H$30, IF(DH57=DH$5, 'Intro &amp; Setup'!$H$29, "")))</f>
        <v/>
      </c>
      <c r="FV57" s="68" t="str">
        <f t="shared" si="67"/>
        <v/>
      </c>
      <c r="FW57" s="1" t="str">
        <f t="shared" si="68"/>
        <v/>
      </c>
      <c r="FX57" s="1" t="str">
        <f t="shared" si="69"/>
        <v/>
      </c>
      <c r="FY57" s="1" t="str">
        <f t="shared" si="70"/>
        <v/>
      </c>
      <c r="FZ57" s="69" t="str">
        <f t="shared" si="71"/>
        <v/>
      </c>
      <c r="GB57" s="68" t="str">
        <f>IF(COUNTIF($DJ57:$DL57, "")&gt;0, "", IF($B57="", "", IF(FV57=FV$3, 'Intro &amp; Setup'!$H$32, 0)))</f>
        <v/>
      </c>
      <c r="GC57" s="1" t="str">
        <f>IF(COUNTIF($DM57:$DO57, "")&gt;0, "", IF($B57="", "", IF(FW57=FW$3, 'Intro &amp; Setup'!$H$32, 0)))</f>
        <v/>
      </c>
      <c r="GD57" s="1" t="str">
        <f>IF(COUNTIF($DP57:$DR57, "")&gt;0, "", IF($B57="", "", IF(FX57=FX$3, 'Intro &amp; Setup'!$H$32, 0)))</f>
        <v/>
      </c>
      <c r="GE57" s="1" t="str">
        <f>IF(COUNTIF($DS57:$DU57, "")&gt;0, "", IF($B57="", "", IF(FY57=FY$3, 'Intro &amp; Setup'!$H$32, 0)))</f>
        <v/>
      </c>
      <c r="GF57" s="69" t="str">
        <f>IF(COUNTIF($DV57:$DX57, "")&gt;0, "", IF($B57="", "", IF(FZ57=FZ$3, 'Intro &amp; Setup'!$H$32, 0)))</f>
        <v/>
      </c>
      <c r="GH57" s="66" t="str">
        <f t="shared" si="72"/>
        <v/>
      </c>
      <c r="GI57" s="9" t="str">
        <f t="shared" si="73"/>
        <v/>
      </c>
      <c r="GJ57" s="9" t="str">
        <f t="shared" si="74"/>
        <v/>
      </c>
      <c r="GK57" s="67" t="str">
        <f t="shared" si="104"/>
        <v/>
      </c>
      <c r="GM57" s="6" t="str">
        <f t="shared" si="105"/>
        <v/>
      </c>
      <c r="GO57" s="6" t="str">
        <f>IF($GM57="", "", COUNTIF($GM$8:$GM$65, "&lt;"&amp;$GM57)+1+COUNTIF($GM$8:$GM57, $GM57)-1)</f>
        <v/>
      </c>
      <c r="GQ57" s="6" t="str">
        <f t="shared" si="76"/>
        <v/>
      </c>
      <c r="GR57" s="6" t="str">
        <f>IF(GQ57="", "", COUNTIF(GQ$8:GQ$65, "&lt;"&amp;GQ57)+1+COUNTIF(GQ$8:GQ57, GQ57)-1)</f>
        <v/>
      </c>
      <c r="GS57" s="6"/>
      <c r="GU57" s="6" t="str">
        <f t="shared" si="77"/>
        <v/>
      </c>
      <c r="GV57" s="6" t="str">
        <f>IF(GU57="", "", COUNTIF(GU$8:GU$65, "&lt;"&amp;GU57)+1+COUNTIF(GU$8:GU57, GU57)-1)</f>
        <v/>
      </c>
      <c r="GY57" s="6" t="str">
        <f t="shared" si="78"/>
        <v/>
      </c>
      <c r="GZ57" s="6" t="str">
        <f>IF(GY57="", "", COUNTIF(GY$8:GY$65, "&lt;"&amp;GY57)+1+COUNTIF(GY$8:GY57, GY57)-1)</f>
        <v/>
      </c>
      <c r="HA57" s="6"/>
      <c r="HC57" s="6" t="str">
        <f t="shared" si="79"/>
        <v/>
      </c>
      <c r="HD57" s="6" t="str">
        <f>IF(HC57="", "", COUNTIF(HC$8:HC$65, "&lt;"&amp;HC57)+1+COUNTIF(HC$8:HC57, HC57)-1)</f>
        <v/>
      </c>
      <c r="HG57" s="6" t="str">
        <f t="shared" si="80"/>
        <v/>
      </c>
      <c r="HH57" s="6" t="str">
        <f>IF(HG57="", "", COUNTIF(HG$8:HG$65, "&lt;"&amp;HG57)+1+COUNTIF(HG$8:HG57, HG57)-1)</f>
        <v/>
      </c>
      <c r="HI57" s="6"/>
      <c r="HK57" s="6" t="str">
        <f t="shared" si="81"/>
        <v/>
      </c>
      <c r="HL57" s="6" t="str">
        <f>IF(HK57="", "", COUNTIF(HK$8:HK$65, "&lt;"&amp;HK57)+1+COUNTIF(HK$8:HK57, HK57)-1)</f>
        <v/>
      </c>
      <c r="HO57" s="6" t="str">
        <f t="shared" si="82"/>
        <v/>
      </c>
      <c r="HP57" s="6" t="str">
        <f>IF(HO57="", "", COUNTIF(HO$8:HO$65, "&lt;"&amp;HO57)+1+COUNTIF(HO$8:HO57, HO57)-1)</f>
        <v/>
      </c>
      <c r="HQ57" s="6"/>
      <c r="HS57" s="6" t="str">
        <f t="shared" si="83"/>
        <v/>
      </c>
      <c r="HT57" s="6" t="str">
        <f>IF(HS57="", "", COUNTIF(HS$8:HS$65, "&lt;"&amp;HS57)+1+COUNTIF(HS$8:HS57, HS57)-1)</f>
        <v/>
      </c>
      <c r="HW57" s="6" t="str">
        <f t="shared" si="84"/>
        <v/>
      </c>
      <c r="HX57" s="6" t="str">
        <f>IF(HW57="", "", COUNTIF(HW$8:HW$65, "&lt;"&amp;HW57)+1+COUNTIF(HW$8:HW57, HW57)-1)</f>
        <v/>
      </c>
      <c r="HY57" s="6"/>
      <c r="IA57" s="6" t="str">
        <f t="shared" si="85"/>
        <v/>
      </c>
      <c r="IB57" s="6" t="str">
        <f>IF(IA57="", "", COUNTIF(IA$8:IA$65, "&lt;"&amp;IA57)+1+COUNTIF(IA$8:IA57, IA57)-1)</f>
        <v/>
      </c>
    </row>
    <row r="58" spans="1:236" x14ac:dyDescent="0.25">
      <c r="A58" s="2"/>
      <c r="B58" s="19" t="str">
        <f>IF('Intro &amp; Setup'!$BV52="", "", 'Intro &amp; Setup'!$BV52)</f>
        <v/>
      </c>
      <c r="C58" s="2"/>
      <c r="D58" s="35" t="str">
        <f>IF($B58="", "", IFERROR(INDEX('Fixtures, Predictions &amp; Results'!$L$7:$GC$21, MATCH(D$70, 'Fixtures, Predictions &amp; Results'!$B$7:$B$21, 0), MATCH(CONCATENATE($B58, " - ", D$72), 'Fixtures, Predictions &amp; Results'!$L$35:$GC$35, 0)), ""))</f>
        <v/>
      </c>
      <c r="E58" s="36" t="str">
        <f>IF($B58="", "", IFERROR(INDEX('Fixtures, Predictions &amp; Results'!$L$7:$GC$21, MATCH(E$70, 'Fixtures, Predictions &amp; Results'!$B$7:$B$21, 0), MATCH(CONCATENATE($B58, " - ", E$72), 'Fixtures, Predictions &amp; Results'!$L$35:$GC$35, 0)), ""))</f>
        <v/>
      </c>
      <c r="F58" s="2"/>
      <c r="G58" s="35" t="str">
        <f>IF($B58="", "", IFERROR(INDEX('Fixtures, Predictions &amp; Results'!$L$7:$GC$21, MATCH(G$70, 'Fixtures, Predictions &amp; Results'!$B$7:$B$21, 0), MATCH(CONCATENATE($B58, " - ", G$72), 'Fixtures, Predictions &amp; Results'!$L$35:$GC$35, 0)), ""))</f>
        <v/>
      </c>
      <c r="H58" s="36" t="str">
        <f>IF($B58="", "", IFERROR(INDEX('Fixtures, Predictions &amp; Results'!$L$7:$GC$21, MATCH(H$70, 'Fixtures, Predictions &amp; Results'!$B$7:$B$21, 0), MATCH(CONCATENATE($B58, " - ", H$72), 'Fixtures, Predictions &amp; Results'!$L$35:$GC$35, 0)), ""))</f>
        <v/>
      </c>
      <c r="I58" s="2"/>
      <c r="J58" s="35" t="str">
        <f>IF($B58="", "", IFERROR(INDEX('Fixtures, Predictions &amp; Results'!$L$7:$GC$21, MATCH(J$70, 'Fixtures, Predictions &amp; Results'!$B$7:$B$21, 0), MATCH(CONCATENATE($B58, " - ", J$72), 'Fixtures, Predictions &amp; Results'!$L$35:$GC$35, 0)), ""))</f>
        <v/>
      </c>
      <c r="K58" s="36" t="str">
        <f>IF($B58="", "", IFERROR(INDEX('Fixtures, Predictions &amp; Results'!$L$7:$GC$21, MATCH(K$70, 'Fixtures, Predictions &amp; Results'!$B$7:$B$21, 0), MATCH(CONCATENATE($B58, " - ", K$72), 'Fixtures, Predictions &amp; Results'!$L$35:$GC$35, 0)), ""))</f>
        <v/>
      </c>
      <c r="L58" s="2"/>
      <c r="M58" s="35" t="str">
        <f>IF($B58="", "", IFERROR(INDEX('Fixtures, Predictions &amp; Results'!$L$7:$GC$21, MATCH(M$70, 'Fixtures, Predictions &amp; Results'!$B$7:$B$21, 0), MATCH(CONCATENATE($B58, " - ", M$72), 'Fixtures, Predictions &amp; Results'!$L$35:$GC$35, 0)), ""))</f>
        <v/>
      </c>
      <c r="N58" s="36" t="str">
        <f>IF($B58="", "", IFERROR(INDEX('Fixtures, Predictions &amp; Results'!$L$7:$GC$21, MATCH(N$70, 'Fixtures, Predictions &amp; Results'!$B$7:$B$21, 0), MATCH(CONCATENATE($B58, " - ", N$72), 'Fixtures, Predictions &amp; Results'!$L$35:$GC$35, 0)), ""))</f>
        <v/>
      </c>
      <c r="O58" s="2"/>
      <c r="P58" s="35" t="str">
        <f>IF($B58="", "", IFERROR(INDEX('Fixtures, Predictions &amp; Results'!$L$7:$GC$21, MATCH(P$70, 'Fixtures, Predictions &amp; Results'!$B$7:$B$21, 0), MATCH(CONCATENATE($B58, " - ", P$72), 'Fixtures, Predictions &amp; Results'!$L$35:$GC$35, 0)), ""))</f>
        <v/>
      </c>
      <c r="Q58" s="36" t="str">
        <f>IF($B58="", "", IFERROR(INDEX('Fixtures, Predictions &amp; Results'!$L$7:$GC$21, MATCH(Q$70, 'Fixtures, Predictions &amp; Results'!$B$7:$B$21, 0), MATCH(CONCATENATE($B58, " - ", Q$72), 'Fixtures, Predictions &amp; Results'!$L$35:$GC$35, 0)), ""))</f>
        <v/>
      </c>
      <c r="R58" s="2"/>
      <c r="S58" s="35" t="str">
        <f>IF($B58="", "", IFERROR(INDEX('Fixtures, Predictions &amp; Results'!$L$7:$GC$21, MATCH(S$70, 'Fixtures, Predictions &amp; Results'!$B$7:$B$21, 0), MATCH(CONCATENATE($B58, " - ", S$72), 'Fixtures, Predictions &amp; Results'!$L$35:$GC$35, 0)), ""))</f>
        <v/>
      </c>
      <c r="T58" s="36" t="str">
        <f>IF($B58="", "", IFERROR(INDEX('Fixtures, Predictions &amp; Results'!$L$7:$GC$21, MATCH(T$70, 'Fixtures, Predictions &amp; Results'!$B$7:$B$21, 0), MATCH(CONCATENATE($B58, " - ", T$72), 'Fixtures, Predictions &amp; Results'!$L$35:$GC$35, 0)), ""))</f>
        <v/>
      </c>
      <c r="U58" s="2"/>
      <c r="V58" s="35" t="str">
        <f>IF($B58="", "", IFERROR(INDEX('Fixtures, Predictions &amp; Results'!$L$7:$GC$21, MATCH(V$70, 'Fixtures, Predictions &amp; Results'!$B$7:$B$21, 0), MATCH(CONCATENATE($B58, " - ", V$72), 'Fixtures, Predictions &amp; Results'!$L$35:$GC$35, 0)), ""))</f>
        <v/>
      </c>
      <c r="W58" s="36" t="str">
        <f>IF($B58="", "", IFERROR(INDEX('Fixtures, Predictions &amp; Results'!$L$7:$GC$21, MATCH(W$70, 'Fixtures, Predictions &amp; Results'!$B$7:$B$21, 0), MATCH(CONCATENATE($B58, " - ", W$72), 'Fixtures, Predictions &amp; Results'!$L$35:$GC$35, 0)), ""))</f>
        <v/>
      </c>
      <c r="X58" s="2"/>
      <c r="Y58" s="35" t="str">
        <f>IF($B58="", "", IFERROR(INDEX('Fixtures, Predictions &amp; Results'!$L$7:$GC$21, MATCH(Y$70, 'Fixtures, Predictions &amp; Results'!$B$7:$B$21, 0), MATCH(CONCATENATE($B58, " - ", Y$72), 'Fixtures, Predictions &amp; Results'!$L$35:$GC$35, 0)), ""))</f>
        <v/>
      </c>
      <c r="Z58" s="36" t="str">
        <f>IF($B58="", "", IFERROR(INDEX('Fixtures, Predictions &amp; Results'!$L$7:$GC$21, MATCH(Z$70, 'Fixtures, Predictions &amp; Results'!$B$7:$B$21, 0), MATCH(CONCATENATE($B58, " - ", Z$72), 'Fixtures, Predictions &amp; Results'!$L$35:$GC$35, 0)), ""))</f>
        <v/>
      </c>
      <c r="AA58" s="2"/>
      <c r="AB58" s="35" t="str">
        <f>IF($B58="", "", IFERROR(INDEX('Fixtures, Predictions &amp; Results'!$L$7:$GC$21, MATCH(AB$70, 'Fixtures, Predictions &amp; Results'!$B$7:$B$21, 0), MATCH(CONCATENATE($B58, " - ", AB$72), 'Fixtures, Predictions &amp; Results'!$L$35:$GC$35, 0)), ""))</f>
        <v/>
      </c>
      <c r="AC58" s="36" t="str">
        <f>IF($B58="", "", IFERROR(INDEX('Fixtures, Predictions &amp; Results'!$L$7:$GC$21, MATCH(AC$70, 'Fixtures, Predictions &amp; Results'!$B$7:$B$21, 0), MATCH(CONCATENATE($B58, " - ", AC$72), 'Fixtures, Predictions &amp; Results'!$L$35:$GC$35, 0)), ""))</f>
        <v/>
      </c>
      <c r="AD58" s="2"/>
      <c r="AE58" s="35" t="str">
        <f>IF($B58="", "", IFERROR(INDEX('Fixtures, Predictions &amp; Results'!$L$7:$GC$21, MATCH(AE$70, 'Fixtures, Predictions &amp; Results'!$B$7:$B$21, 0), MATCH(CONCATENATE($B58, " - ", AE$72), 'Fixtures, Predictions &amp; Results'!$L$35:$GC$35, 0)), ""))</f>
        <v/>
      </c>
      <c r="AF58" s="36" t="str">
        <f>IF($B58="", "", IFERROR(INDEX('Fixtures, Predictions &amp; Results'!$L$7:$GC$21, MATCH(AF$70, 'Fixtures, Predictions &amp; Results'!$B$7:$B$21, 0), MATCH(CONCATENATE($B58, " - ", AF$72), 'Fixtures, Predictions &amp; Results'!$L$35:$GC$35, 0)), ""))</f>
        <v/>
      </c>
      <c r="AG58" s="2"/>
      <c r="AH58" s="35" t="str">
        <f>IF($B58="", "", IFERROR(INDEX('Fixtures, Predictions &amp; Results'!$L$7:$GC$21, MATCH(AH$70, 'Fixtures, Predictions &amp; Results'!$B$7:$B$21, 0), MATCH(CONCATENATE($B58, " - ", AH$72), 'Fixtures, Predictions &amp; Results'!$L$35:$GC$35, 0)), ""))</f>
        <v/>
      </c>
      <c r="AI58" s="36" t="str">
        <f>IF($B58="", "", IFERROR(INDEX('Fixtures, Predictions &amp; Results'!$L$7:$GC$21, MATCH(AI$70, 'Fixtures, Predictions &amp; Results'!$B$7:$B$21, 0), MATCH(CONCATENATE($B58, " - ", AI$72), 'Fixtures, Predictions &amp; Results'!$L$35:$GC$35, 0)), ""))</f>
        <v/>
      </c>
      <c r="AJ58" s="2"/>
      <c r="AK58" s="35" t="str">
        <f>IF($B58="", "", IFERROR(INDEX('Fixtures, Predictions &amp; Results'!$L$7:$GC$21, MATCH(AK$70, 'Fixtures, Predictions &amp; Results'!$B$7:$B$21, 0), MATCH(CONCATENATE($B58, " - ", AK$72), 'Fixtures, Predictions &amp; Results'!$L$35:$GC$35, 0)), ""))</f>
        <v/>
      </c>
      <c r="AL58" s="36" t="str">
        <f>IF($B58="", "", IFERROR(INDEX('Fixtures, Predictions &amp; Results'!$L$7:$GC$21, MATCH(AL$70, 'Fixtures, Predictions &amp; Results'!$B$7:$B$21, 0), MATCH(CONCATENATE($B58, " - ", AL$72), 'Fixtures, Predictions &amp; Results'!$L$35:$GC$35, 0)), ""))</f>
        <v/>
      </c>
      <c r="AM58" s="2"/>
      <c r="AN58" s="35" t="str">
        <f>IF($B58="", "", IFERROR(INDEX('Fixtures, Predictions &amp; Results'!$L$7:$GC$21, MATCH(AN$70, 'Fixtures, Predictions &amp; Results'!$B$7:$B$21, 0), MATCH(CONCATENATE($B58, " - ", AN$72), 'Fixtures, Predictions &amp; Results'!$L$35:$GC$35, 0)), ""))</f>
        <v/>
      </c>
      <c r="AO58" s="36" t="str">
        <f>IF($B58="", "", IFERROR(INDEX('Fixtures, Predictions &amp; Results'!$L$7:$GC$21, MATCH(AO$70, 'Fixtures, Predictions &amp; Results'!$B$7:$B$21, 0), MATCH(CONCATENATE($B58, " - ", AO$72), 'Fixtures, Predictions &amp; Results'!$L$35:$GC$35, 0)), ""))</f>
        <v/>
      </c>
      <c r="AP58" s="2"/>
      <c r="AQ58" s="35" t="str">
        <f>IF($B58="", "", IFERROR(INDEX('Fixtures, Predictions &amp; Results'!$L$7:$GC$21, MATCH(AQ$70, 'Fixtures, Predictions &amp; Results'!$B$7:$B$21, 0), MATCH(CONCATENATE($B58, " - ", AQ$72), 'Fixtures, Predictions &amp; Results'!$L$35:$GC$35, 0)), ""))</f>
        <v/>
      </c>
      <c r="AR58" s="36" t="str">
        <f>IF($B58="", "", IFERROR(INDEX('Fixtures, Predictions &amp; Results'!$L$7:$GC$21, MATCH(AR$70, 'Fixtures, Predictions &amp; Results'!$B$7:$B$21, 0), MATCH(CONCATENATE($B58, " - ", AR$72), 'Fixtures, Predictions &amp; Results'!$L$35:$GC$35, 0)), ""))</f>
        <v/>
      </c>
      <c r="AS58" s="2"/>
      <c r="AT58" s="35" t="str">
        <f>IF($B58="", "", IFERROR(INDEX('Fixtures, Predictions &amp; Results'!$L$7:$GC$21, MATCH(AT$70, 'Fixtures, Predictions &amp; Results'!$B$7:$B$21, 0), MATCH(CONCATENATE($B58, " - ", AT$72), 'Fixtures, Predictions &amp; Results'!$L$35:$GC$35, 0)), ""))</f>
        <v/>
      </c>
      <c r="AU58" s="36" t="str">
        <f>IF($B58="", "", IFERROR(INDEX('Fixtures, Predictions &amp; Results'!$L$7:$GC$21, MATCH(AU$70, 'Fixtures, Predictions &amp; Results'!$B$7:$B$21, 0), MATCH(CONCATENATE($B58, " - ", AU$72), 'Fixtures, Predictions &amp; Results'!$L$35:$GC$35, 0)), ""))</f>
        <v/>
      </c>
      <c r="AV58" s="2"/>
      <c r="BA58" s="66" t="str">
        <f t="shared" si="36"/>
        <v/>
      </c>
      <c r="BB58" s="67" t="str">
        <f t="shared" si="37"/>
        <v/>
      </c>
      <c r="BD58" s="66" t="str">
        <f t="shared" si="38"/>
        <v/>
      </c>
      <c r="BE58" s="67" t="str">
        <f t="shared" si="39"/>
        <v/>
      </c>
      <c r="BG58" s="66" t="str">
        <f t="shared" si="40"/>
        <v/>
      </c>
      <c r="BH58" s="67" t="str">
        <f t="shared" si="41"/>
        <v/>
      </c>
      <c r="BJ58" s="66" t="str">
        <f t="shared" si="42"/>
        <v/>
      </c>
      <c r="BK58" s="67" t="str">
        <f t="shared" si="43"/>
        <v/>
      </c>
      <c r="BM58" s="66" t="str">
        <f t="shared" si="44"/>
        <v/>
      </c>
      <c r="BN58" s="67" t="str">
        <f t="shared" si="45"/>
        <v/>
      </c>
      <c r="BP58" s="66" t="str">
        <f t="shared" si="46"/>
        <v/>
      </c>
      <c r="BQ58" s="67" t="str">
        <f t="shared" si="47"/>
        <v/>
      </c>
      <c r="BS58" s="66" t="str">
        <f t="shared" si="48"/>
        <v/>
      </c>
      <c r="BT58" s="67" t="str">
        <f t="shared" si="49"/>
        <v/>
      </c>
      <c r="BV58" s="66" t="str">
        <f t="shared" si="50"/>
        <v/>
      </c>
      <c r="BW58" s="67" t="str">
        <f t="shared" si="51"/>
        <v/>
      </c>
      <c r="BY58" s="66" t="str">
        <f t="shared" si="52"/>
        <v/>
      </c>
      <c r="BZ58" s="67" t="str">
        <f t="shared" si="53"/>
        <v/>
      </c>
      <c r="CB58" s="66" t="str">
        <f t="shared" si="54"/>
        <v/>
      </c>
      <c r="CC58" s="67" t="str">
        <f t="shared" si="55"/>
        <v/>
      </c>
      <c r="CE58" s="66" t="str">
        <f t="shared" si="56"/>
        <v/>
      </c>
      <c r="CF58" s="67" t="str">
        <f t="shared" si="57"/>
        <v/>
      </c>
      <c r="CH58" s="66" t="str">
        <f t="shared" si="58"/>
        <v/>
      </c>
      <c r="CI58" s="67" t="str">
        <f t="shared" si="59"/>
        <v/>
      </c>
      <c r="CK58" s="66" t="str">
        <f t="shared" si="60"/>
        <v/>
      </c>
      <c r="CL58" s="67" t="str">
        <f t="shared" si="61"/>
        <v/>
      </c>
      <c r="CN58" s="66" t="str">
        <f t="shared" si="62"/>
        <v/>
      </c>
      <c r="CO58" s="67" t="str">
        <f t="shared" si="63"/>
        <v/>
      </c>
      <c r="CQ58" s="66" t="str">
        <f t="shared" si="64"/>
        <v/>
      </c>
      <c r="CR58" s="67" t="str">
        <f t="shared" si="65"/>
        <v/>
      </c>
      <c r="CT58" s="66" t="str">
        <f t="shared" ref="CT58:DH65" si="107">IF(CT$5="", "", IFERROR(IF(OR(INDEX($D58:$AU58, $CS58, MATCH(CONCATENATE(CT$7, "H"), $D$71:$AU$71, 0))="", INDEX($D58:$AU58, $CS58, MATCH(CONCATENATE(CT$7, "A"), $D$71:$AU$71, 0))=""), "", IF(INDEX($D58:$AU58, $CS58, MATCH(CONCATENATE(CT$7, "H"), $D$71:$AU$71, 0))&gt;INDEX($D58:$AU58, $CS58, MATCH(CONCATENATE(CT$7, "A"), $D$71:$AU$71, 0)), $CR$3, IF(INDEX($D58:$AU58, $CS58, MATCH(CONCATENATE(CT$7, "A"), $D$71:$AU$71, 0))&gt;INDEX($D58:$AU58, $CS58, MATCH(CONCATENATE(CT$7, "H"), $D$71:$AU$71, 0)), $CR$4, IF(INDEX($D58:$AU58, $CS58, MATCH(CONCATENATE(CT$7, "H"), $D$71:$AU$71, 0))=INDEX($D58:$AU58, $CS58, MATCH(CONCATENATE(CT$7, "A"), $D$71:$AU$71, 0)), $CR$5)))), ""))</f>
        <v/>
      </c>
      <c r="CU58" s="9" t="str">
        <f t="shared" si="107"/>
        <v/>
      </c>
      <c r="CV58" s="9" t="str">
        <f t="shared" si="107"/>
        <v/>
      </c>
      <c r="CW58" s="9" t="str">
        <f t="shared" si="107"/>
        <v/>
      </c>
      <c r="CX58" s="9" t="str">
        <f t="shared" si="107"/>
        <v/>
      </c>
      <c r="CY58" s="9" t="str">
        <f t="shared" si="107"/>
        <v/>
      </c>
      <c r="CZ58" s="9" t="str">
        <f t="shared" si="107"/>
        <v/>
      </c>
      <c r="DA58" s="9" t="str">
        <f t="shared" si="107"/>
        <v/>
      </c>
      <c r="DB58" s="9" t="str">
        <f t="shared" si="107"/>
        <v/>
      </c>
      <c r="DC58" s="9" t="str">
        <f t="shared" si="107"/>
        <v/>
      </c>
      <c r="DD58" s="9" t="str">
        <f t="shared" si="107"/>
        <v/>
      </c>
      <c r="DE58" s="9" t="str">
        <f t="shared" si="107"/>
        <v/>
      </c>
      <c r="DF58" s="9" t="str">
        <f t="shared" si="107"/>
        <v/>
      </c>
      <c r="DG58" s="9" t="str">
        <f t="shared" si="107"/>
        <v/>
      </c>
      <c r="DH58" s="67" t="str">
        <f t="shared" si="107"/>
        <v/>
      </c>
      <c r="DJ58" s="66" t="str">
        <f t="shared" si="86"/>
        <v/>
      </c>
      <c r="DK58" s="9" t="str">
        <f t="shared" si="88"/>
        <v/>
      </c>
      <c r="DL58" s="9" t="str">
        <f t="shared" si="89"/>
        <v/>
      </c>
      <c r="DM58" s="9" t="str">
        <f t="shared" si="90"/>
        <v/>
      </c>
      <c r="DN58" s="9" t="str">
        <f t="shared" si="91"/>
        <v/>
      </c>
      <c r="DO58" s="9" t="str">
        <f t="shared" si="92"/>
        <v/>
      </c>
      <c r="DP58" s="9" t="str">
        <f t="shared" si="93"/>
        <v/>
      </c>
      <c r="DQ58" s="9" t="str">
        <f t="shared" si="94"/>
        <v/>
      </c>
      <c r="DR58" s="9" t="str">
        <f t="shared" si="95"/>
        <v/>
      </c>
      <c r="DS58" s="9" t="str">
        <f t="shared" si="96"/>
        <v/>
      </c>
      <c r="DT58" s="9" t="str">
        <f t="shared" si="97"/>
        <v/>
      </c>
      <c r="DU58" s="9" t="str">
        <f t="shared" si="98"/>
        <v/>
      </c>
      <c r="DV58" s="9" t="str">
        <f t="shared" si="99"/>
        <v/>
      </c>
      <c r="DW58" s="9" t="str">
        <f t="shared" si="100"/>
        <v/>
      </c>
      <c r="DX58" s="67" t="str">
        <f t="shared" si="101"/>
        <v/>
      </c>
      <c r="DZ58" s="66" t="str">
        <f t="shared" si="66"/>
        <v/>
      </c>
      <c r="EA58" s="9" t="str">
        <f t="shared" si="21"/>
        <v/>
      </c>
      <c r="EB58" s="9" t="str">
        <f t="shared" si="22"/>
        <v/>
      </c>
      <c r="EC58" s="9" t="str">
        <f t="shared" si="23"/>
        <v/>
      </c>
      <c r="ED58" s="9" t="str">
        <f t="shared" si="24"/>
        <v/>
      </c>
      <c r="EE58" s="9" t="str">
        <f t="shared" si="25"/>
        <v/>
      </c>
      <c r="EF58" s="9" t="str">
        <f t="shared" si="26"/>
        <v/>
      </c>
      <c r="EG58" s="9" t="str">
        <f t="shared" si="27"/>
        <v/>
      </c>
      <c r="EH58" s="9" t="str">
        <f t="shared" si="28"/>
        <v/>
      </c>
      <c r="EI58" s="9" t="str">
        <f t="shared" si="29"/>
        <v/>
      </c>
      <c r="EJ58" s="9" t="str">
        <f t="shared" si="30"/>
        <v/>
      </c>
      <c r="EK58" s="9" t="str">
        <f t="shared" si="31"/>
        <v/>
      </c>
      <c r="EL58" s="9" t="str">
        <f t="shared" si="32"/>
        <v/>
      </c>
      <c r="EM58" s="9" t="str">
        <f t="shared" si="33"/>
        <v/>
      </c>
      <c r="EN58" s="67" t="str">
        <f t="shared" si="34"/>
        <v/>
      </c>
      <c r="EP58" s="66" t="str">
        <f>IF(DJ58="", "", IF(DZ58=DZ$3, 'Intro &amp; Setup'!$H$26, 0)+IF(DZ58=0, 'Intro &amp; Setup'!$H$27, 0))</f>
        <v/>
      </c>
      <c r="EQ58" s="9" t="str">
        <f>IF(DK58="", "", IF(EA58=EA$3, 'Intro &amp; Setup'!$H$26, 0)+IF(EA58=0, 'Intro &amp; Setup'!$H$27, 0))</f>
        <v/>
      </c>
      <c r="ER58" s="9" t="str">
        <f>IF(DL58="", "", IF(EB58=EB$3, 'Intro &amp; Setup'!$H$26, 0)+IF(EB58=0, 'Intro &amp; Setup'!$H$27, 0))</f>
        <v/>
      </c>
      <c r="ES58" s="9" t="str">
        <f>IF(DM58="", "", IF(EC58=EC$3, 'Intro &amp; Setup'!$H$26, 0)+IF(EC58=0, 'Intro &amp; Setup'!$H$27, 0))</f>
        <v/>
      </c>
      <c r="ET58" s="9" t="str">
        <f>IF(DN58="", "", IF(ED58=ED$3, 'Intro &amp; Setup'!$H$26, 0)+IF(ED58=0, 'Intro &amp; Setup'!$H$27, 0))</f>
        <v/>
      </c>
      <c r="EU58" s="9" t="str">
        <f>IF(DO58="", "", IF(EE58=EE$3, 'Intro &amp; Setup'!$H$26, 0)+IF(EE58=0, 'Intro &amp; Setup'!$H$27, 0))</f>
        <v/>
      </c>
      <c r="EV58" s="9" t="str">
        <f>IF(DP58="", "", IF(EF58=EF$3, 'Intro &amp; Setup'!$H$26, 0)+IF(EF58=0, 'Intro &amp; Setup'!$H$27, 0))</f>
        <v/>
      </c>
      <c r="EW58" s="9" t="str">
        <f>IF(DQ58="", "", IF(EG58=EG$3, 'Intro &amp; Setup'!$H$26, 0)+IF(EG58=0, 'Intro &amp; Setup'!$H$27, 0))</f>
        <v/>
      </c>
      <c r="EX58" s="9" t="str">
        <f>IF(DR58="", "", IF(EH58=EH$3, 'Intro &amp; Setup'!$H$26, 0)+IF(EH58=0, 'Intro &amp; Setup'!$H$27, 0))</f>
        <v/>
      </c>
      <c r="EY58" s="9" t="str">
        <f>IF(DS58="", "", IF(EI58=EI$3, 'Intro &amp; Setup'!$H$26, 0)+IF(EI58=0, 'Intro &amp; Setup'!$H$27, 0))</f>
        <v/>
      </c>
      <c r="EZ58" s="9" t="str">
        <f>IF(DT58="", "", IF(EJ58=EJ$3, 'Intro &amp; Setup'!$H$26, 0)+IF(EJ58=0, 'Intro &amp; Setup'!$H$27, 0))</f>
        <v/>
      </c>
      <c r="FA58" s="9" t="str">
        <f>IF(DU58="", "", IF(EK58=EK$3, 'Intro &amp; Setup'!$H$26, 0)+IF(EK58=0, 'Intro &amp; Setup'!$H$27, 0))</f>
        <v/>
      </c>
      <c r="FB58" s="9" t="str">
        <f>IF(DV58="", "", IF(EL58=EL$3, 'Intro &amp; Setup'!$H$26, 0)+IF(EL58=0, 'Intro &amp; Setup'!$H$27, 0))</f>
        <v/>
      </c>
      <c r="FC58" s="9" t="str">
        <f>IF(DW58="", "", IF(EM58=EM$3, 'Intro &amp; Setup'!$H$26, 0)+IF(EM58=0, 'Intro &amp; Setup'!$H$27, 0))</f>
        <v/>
      </c>
      <c r="FD58" s="67" t="str">
        <f>IF(DX58="", "", IF(EN58=EN$3, 'Intro &amp; Setup'!$H$26, 0)+IF(EN58=0, 'Intro &amp; Setup'!$H$27, 0))</f>
        <v/>
      </c>
      <c r="FF58" s="66" t="str">
        <f>IF(CT58="", "", IF(AND(CT58=$CR$5, CT58=CT$5), 'Intro &amp; Setup'!$H$29+'Intro &amp; Setup'!$H$30, IF(CT58=CT$5, 'Intro &amp; Setup'!$H$29, "")))</f>
        <v/>
      </c>
      <c r="FG58" s="9" t="str">
        <f>IF(CU58="", "", IF(AND(CU58=$CR$5, CU58=CU$5), 'Intro &amp; Setup'!$H$29+'Intro &amp; Setup'!$H$30, IF(CU58=CU$5, 'Intro &amp; Setup'!$H$29, "")))</f>
        <v/>
      </c>
      <c r="FH58" s="9" t="str">
        <f>IF(CV58="", "", IF(AND(CV58=$CR$5, CV58=CV$5), 'Intro &amp; Setup'!$H$29+'Intro &amp; Setup'!$H$30, IF(CV58=CV$5, 'Intro &amp; Setup'!$H$29, "")))</f>
        <v/>
      </c>
      <c r="FI58" s="9" t="str">
        <f>IF(CW58="", "", IF(AND(CW58=$CR$5, CW58=CW$5), 'Intro &amp; Setup'!$H$29+'Intro &amp; Setup'!$H$30, IF(CW58=CW$5, 'Intro &amp; Setup'!$H$29, "")))</f>
        <v/>
      </c>
      <c r="FJ58" s="9" t="str">
        <f>IF(CX58="", "", IF(AND(CX58=$CR$5, CX58=CX$5), 'Intro &amp; Setup'!$H$29+'Intro &amp; Setup'!$H$30, IF(CX58=CX$5, 'Intro &amp; Setup'!$H$29, "")))</f>
        <v/>
      </c>
      <c r="FK58" s="9" t="str">
        <f>IF(CY58="", "", IF(AND(CY58=$CR$5, CY58=CY$5), 'Intro &amp; Setup'!$H$29+'Intro &amp; Setup'!$H$30, IF(CY58=CY$5, 'Intro &amp; Setup'!$H$29, "")))</f>
        <v/>
      </c>
      <c r="FL58" s="9" t="str">
        <f>IF(CZ58="", "", IF(AND(CZ58=$CR$5, CZ58=CZ$5), 'Intro &amp; Setup'!$H$29+'Intro &amp; Setup'!$H$30, IF(CZ58=CZ$5, 'Intro &amp; Setup'!$H$29, "")))</f>
        <v/>
      </c>
      <c r="FM58" s="9" t="str">
        <f>IF(DA58="", "", IF(AND(DA58=$CR$5, DA58=DA$5), 'Intro &amp; Setup'!$H$29+'Intro &amp; Setup'!$H$30, IF(DA58=DA$5, 'Intro &amp; Setup'!$H$29, "")))</f>
        <v/>
      </c>
      <c r="FN58" s="9" t="str">
        <f>IF(DB58="", "", IF(AND(DB58=$CR$5, DB58=DB$5), 'Intro &amp; Setup'!$H$29+'Intro &amp; Setup'!$H$30, IF(DB58=DB$5, 'Intro &amp; Setup'!$H$29, "")))</f>
        <v/>
      </c>
      <c r="FO58" s="9" t="str">
        <f>IF(DC58="", "", IF(AND(DC58=$CR$5, DC58=DC$5), 'Intro &amp; Setup'!$H$29+'Intro &amp; Setup'!$H$30, IF(DC58=DC$5, 'Intro &amp; Setup'!$H$29, "")))</f>
        <v/>
      </c>
      <c r="FP58" s="9" t="str">
        <f>IF(DD58="", "", IF(AND(DD58=$CR$5, DD58=DD$5), 'Intro &amp; Setup'!$H$29+'Intro &amp; Setup'!$H$30, IF(DD58=DD$5, 'Intro &amp; Setup'!$H$29, "")))</f>
        <v/>
      </c>
      <c r="FQ58" s="9" t="str">
        <f>IF(DE58="", "", IF(AND(DE58=$CR$5, DE58=DE$5), 'Intro &amp; Setup'!$H$29+'Intro &amp; Setup'!$H$30, IF(DE58=DE$5, 'Intro &amp; Setup'!$H$29, "")))</f>
        <v/>
      </c>
      <c r="FR58" s="9" t="str">
        <f>IF(DF58="", "", IF(AND(DF58=$CR$5, DF58=DF$5), 'Intro &amp; Setup'!$H$29+'Intro &amp; Setup'!$H$30, IF(DF58=DF$5, 'Intro &amp; Setup'!$H$29, "")))</f>
        <v/>
      </c>
      <c r="FS58" s="9" t="str">
        <f>IF(DG58="", "", IF(AND(DG58=$CR$5, DG58=DG$5), 'Intro &amp; Setup'!$H$29+'Intro &amp; Setup'!$H$30, IF(DG58=DG$5, 'Intro &amp; Setup'!$H$29, "")))</f>
        <v/>
      </c>
      <c r="FT58" s="67" t="str">
        <f>IF(DH58="", "", IF(AND(DH58=$CR$5, DH58=DH$5), 'Intro &amp; Setup'!$H$29+'Intro &amp; Setup'!$H$30, IF(DH58=DH$5, 'Intro &amp; Setup'!$H$29, "")))</f>
        <v/>
      </c>
      <c r="FV58" s="68" t="str">
        <f t="shared" si="67"/>
        <v/>
      </c>
      <c r="FW58" s="1" t="str">
        <f t="shared" si="68"/>
        <v/>
      </c>
      <c r="FX58" s="1" t="str">
        <f t="shared" si="69"/>
        <v/>
      </c>
      <c r="FY58" s="1" t="str">
        <f t="shared" si="70"/>
        <v/>
      </c>
      <c r="FZ58" s="69" t="str">
        <f t="shared" si="71"/>
        <v/>
      </c>
      <c r="GB58" s="68" t="str">
        <f>IF(COUNTIF($DJ58:$DL58, "")&gt;0, "", IF($B58="", "", IF(FV58=FV$3, 'Intro &amp; Setup'!$H$32, 0)))</f>
        <v/>
      </c>
      <c r="GC58" s="1" t="str">
        <f>IF(COUNTIF($DM58:$DO58, "")&gt;0, "", IF($B58="", "", IF(FW58=FW$3, 'Intro &amp; Setup'!$H$32, 0)))</f>
        <v/>
      </c>
      <c r="GD58" s="1" t="str">
        <f>IF(COUNTIF($DP58:$DR58, "")&gt;0, "", IF($B58="", "", IF(FX58=FX$3, 'Intro &amp; Setup'!$H$32, 0)))</f>
        <v/>
      </c>
      <c r="GE58" s="1" t="str">
        <f>IF(COUNTIF($DS58:$DU58, "")&gt;0, "", IF($B58="", "", IF(FY58=FY$3, 'Intro &amp; Setup'!$H$32, 0)))</f>
        <v/>
      </c>
      <c r="GF58" s="69" t="str">
        <f>IF(COUNTIF($DV58:$DX58, "")&gt;0, "", IF($B58="", "", IF(FZ58=FZ$3, 'Intro &amp; Setup'!$H$32, 0)))</f>
        <v/>
      </c>
      <c r="GH58" s="66" t="str">
        <f t="shared" si="72"/>
        <v/>
      </c>
      <c r="GI58" s="9" t="str">
        <f t="shared" si="73"/>
        <v/>
      </c>
      <c r="GJ58" s="9" t="str">
        <f t="shared" si="74"/>
        <v/>
      </c>
      <c r="GK58" s="67" t="str">
        <f t="shared" si="104"/>
        <v/>
      </c>
      <c r="GM58" s="6" t="str">
        <f t="shared" si="105"/>
        <v/>
      </c>
      <c r="GO58" s="6" t="str">
        <f>IF($GM58="", "", COUNTIF($GM$8:$GM$65, "&lt;"&amp;$GM58)+1+COUNTIF($GM$8:$GM58, $GM58)-1)</f>
        <v/>
      </c>
      <c r="GQ58" s="6" t="str">
        <f t="shared" si="76"/>
        <v/>
      </c>
      <c r="GR58" s="6" t="str">
        <f>IF(GQ58="", "", COUNTIF(GQ$8:GQ$65, "&lt;"&amp;GQ58)+1+COUNTIF(GQ$8:GQ58, GQ58)-1)</f>
        <v/>
      </c>
      <c r="GS58" s="6"/>
      <c r="GU58" s="6" t="str">
        <f t="shared" si="77"/>
        <v/>
      </c>
      <c r="GV58" s="6" t="str">
        <f>IF(GU58="", "", COUNTIF(GU$8:GU$65, "&lt;"&amp;GU58)+1+COUNTIF(GU$8:GU58, GU58)-1)</f>
        <v/>
      </c>
      <c r="GY58" s="6" t="str">
        <f t="shared" si="78"/>
        <v/>
      </c>
      <c r="GZ58" s="6" t="str">
        <f>IF(GY58="", "", COUNTIF(GY$8:GY$65, "&lt;"&amp;GY58)+1+COUNTIF(GY$8:GY58, GY58)-1)</f>
        <v/>
      </c>
      <c r="HA58" s="6"/>
      <c r="HC58" s="6" t="str">
        <f t="shared" si="79"/>
        <v/>
      </c>
      <c r="HD58" s="6" t="str">
        <f>IF(HC58="", "", COUNTIF(HC$8:HC$65, "&lt;"&amp;HC58)+1+COUNTIF(HC$8:HC58, HC58)-1)</f>
        <v/>
      </c>
      <c r="HG58" s="6" t="str">
        <f t="shared" si="80"/>
        <v/>
      </c>
      <c r="HH58" s="6" t="str">
        <f>IF(HG58="", "", COUNTIF(HG$8:HG$65, "&lt;"&amp;HG58)+1+COUNTIF(HG$8:HG58, HG58)-1)</f>
        <v/>
      </c>
      <c r="HI58" s="6"/>
      <c r="HK58" s="6" t="str">
        <f t="shared" si="81"/>
        <v/>
      </c>
      <c r="HL58" s="6" t="str">
        <f>IF(HK58="", "", COUNTIF(HK$8:HK$65, "&lt;"&amp;HK58)+1+COUNTIF(HK$8:HK58, HK58)-1)</f>
        <v/>
      </c>
      <c r="HO58" s="6" t="str">
        <f t="shared" si="82"/>
        <v/>
      </c>
      <c r="HP58" s="6" t="str">
        <f>IF(HO58="", "", COUNTIF(HO$8:HO$65, "&lt;"&amp;HO58)+1+COUNTIF(HO$8:HO58, HO58)-1)</f>
        <v/>
      </c>
      <c r="HQ58" s="6"/>
      <c r="HS58" s="6" t="str">
        <f t="shared" si="83"/>
        <v/>
      </c>
      <c r="HT58" s="6" t="str">
        <f>IF(HS58="", "", COUNTIF(HS$8:HS$65, "&lt;"&amp;HS58)+1+COUNTIF(HS$8:HS58, HS58)-1)</f>
        <v/>
      </c>
      <c r="HW58" s="6" t="str">
        <f t="shared" si="84"/>
        <v/>
      </c>
      <c r="HX58" s="6" t="str">
        <f>IF(HW58="", "", COUNTIF(HW$8:HW$65, "&lt;"&amp;HW58)+1+COUNTIF(HW$8:HW58, HW58)-1)</f>
        <v/>
      </c>
      <c r="HY58" s="6"/>
      <c r="IA58" s="6" t="str">
        <f t="shared" si="85"/>
        <v/>
      </c>
      <c r="IB58" s="6" t="str">
        <f>IF(IA58="", "", COUNTIF(IA$8:IA$65, "&lt;"&amp;IA58)+1+COUNTIF(IA$8:IA58, IA58)-1)</f>
        <v/>
      </c>
    </row>
    <row r="59" spans="1:236" x14ac:dyDescent="0.25">
      <c r="A59" s="2"/>
      <c r="B59" s="19" t="str">
        <f>IF('Intro &amp; Setup'!$BV53="", "", 'Intro &amp; Setup'!$BV53)</f>
        <v/>
      </c>
      <c r="C59" s="2"/>
      <c r="D59" s="35" t="str">
        <f>IF($B59="", "", IFERROR(INDEX('Fixtures, Predictions &amp; Results'!$L$7:$GC$21, MATCH(D$70, 'Fixtures, Predictions &amp; Results'!$B$7:$B$21, 0), MATCH(CONCATENATE($B59, " - ", D$72), 'Fixtures, Predictions &amp; Results'!$L$35:$GC$35, 0)), ""))</f>
        <v/>
      </c>
      <c r="E59" s="36" t="str">
        <f>IF($B59="", "", IFERROR(INDEX('Fixtures, Predictions &amp; Results'!$L$7:$GC$21, MATCH(E$70, 'Fixtures, Predictions &amp; Results'!$B$7:$B$21, 0), MATCH(CONCATENATE($B59, " - ", E$72), 'Fixtures, Predictions &amp; Results'!$L$35:$GC$35, 0)), ""))</f>
        <v/>
      </c>
      <c r="F59" s="2"/>
      <c r="G59" s="35" t="str">
        <f>IF($B59="", "", IFERROR(INDEX('Fixtures, Predictions &amp; Results'!$L$7:$GC$21, MATCH(G$70, 'Fixtures, Predictions &amp; Results'!$B$7:$B$21, 0), MATCH(CONCATENATE($B59, " - ", G$72), 'Fixtures, Predictions &amp; Results'!$L$35:$GC$35, 0)), ""))</f>
        <v/>
      </c>
      <c r="H59" s="36" t="str">
        <f>IF($B59="", "", IFERROR(INDEX('Fixtures, Predictions &amp; Results'!$L$7:$GC$21, MATCH(H$70, 'Fixtures, Predictions &amp; Results'!$B$7:$B$21, 0), MATCH(CONCATENATE($B59, " - ", H$72), 'Fixtures, Predictions &amp; Results'!$L$35:$GC$35, 0)), ""))</f>
        <v/>
      </c>
      <c r="I59" s="2"/>
      <c r="J59" s="35" t="str">
        <f>IF($B59="", "", IFERROR(INDEX('Fixtures, Predictions &amp; Results'!$L$7:$GC$21, MATCH(J$70, 'Fixtures, Predictions &amp; Results'!$B$7:$B$21, 0), MATCH(CONCATENATE($B59, " - ", J$72), 'Fixtures, Predictions &amp; Results'!$L$35:$GC$35, 0)), ""))</f>
        <v/>
      </c>
      <c r="K59" s="36" t="str">
        <f>IF($B59="", "", IFERROR(INDEX('Fixtures, Predictions &amp; Results'!$L$7:$GC$21, MATCH(K$70, 'Fixtures, Predictions &amp; Results'!$B$7:$B$21, 0), MATCH(CONCATENATE($B59, " - ", K$72), 'Fixtures, Predictions &amp; Results'!$L$35:$GC$35, 0)), ""))</f>
        <v/>
      </c>
      <c r="L59" s="2"/>
      <c r="M59" s="35" t="str">
        <f>IF($B59="", "", IFERROR(INDEX('Fixtures, Predictions &amp; Results'!$L$7:$GC$21, MATCH(M$70, 'Fixtures, Predictions &amp; Results'!$B$7:$B$21, 0), MATCH(CONCATENATE($B59, " - ", M$72), 'Fixtures, Predictions &amp; Results'!$L$35:$GC$35, 0)), ""))</f>
        <v/>
      </c>
      <c r="N59" s="36" t="str">
        <f>IF($B59="", "", IFERROR(INDEX('Fixtures, Predictions &amp; Results'!$L$7:$GC$21, MATCH(N$70, 'Fixtures, Predictions &amp; Results'!$B$7:$B$21, 0), MATCH(CONCATENATE($B59, " - ", N$72), 'Fixtures, Predictions &amp; Results'!$L$35:$GC$35, 0)), ""))</f>
        <v/>
      </c>
      <c r="O59" s="2"/>
      <c r="P59" s="35" t="str">
        <f>IF($B59="", "", IFERROR(INDEX('Fixtures, Predictions &amp; Results'!$L$7:$GC$21, MATCH(P$70, 'Fixtures, Predictions &amp; Results'!$B$7:$B$21, 0), MATCH(CONCATENATE($B59, " - ", P$72), 'Fixtures, Predictions &amp; Results'!$L$35:$GC$35, 0)), ""))</f>
        <v/>
      </c>
      <c r="Q59" s="36" t="str">
        <f>IF($B59="", "", IFERROR(INDEX('Fixtures, Predictions &amp; Results'!$L$7:$GC$21, MATCH(Q$70, 'Fixtures, Predictions &amp; Results'!$B$7:$B$21, 0), MATCH(CONCATENATE($B59, " - ", Q$72), 'Fixtures, Predictions &amp; Results'!$L$35:$GC$35, 0)), ""))</f>
        <v/>
      </c>
      <c r="R59" s="2"/>
      <c r="S59" s="35" t="str">
        <f>IF($B59="", "", IFERROR(INDEX('Fixtures, Predictions &amp; Results'!$L$7:$GC$21, MATCH(S$70, 'Fixtures, Predictions &amp; Results'!$B$7:$B$21, 0), MATCH(CONCATENATE($B59, " - ", S$72), 'Fixtures, Predictions &amp; Results'!$L$35:$GC$35, 0)), ""))</f>
        <v/>
      </c>
      <c r="T59" s="36" t="str">
        <f>IF($B59="", "", IFERROR(INDEX('Fixtures, Predictions &amp; Results'!$L$7:$GC$21, MATCH(T$70, 'Fixtures, Predictions &amp; Results'!$B$7:$B$21, 0), MATCH(CONCATENATE($B59, " - ", T$72), 'Fixtures, Predictions &amp; Results'!$L$35:$GC$35, 0)), ""))</f>
        <v/>
      </c>
      <c r="U59" s="2"/>
      <c r="V59" s="35" t="str">
        <f>IF($B59="", "", IFERROR(INDEX('Fixtures, Predictions &amp; Results'!$L$7:$GC$21, MATCH(V$70, 'Fixtures, Predictions &amp; Results'!$B$7:$B$21, 0), MATCH(CONCATENATE($B59, " - ", V$72), 'Fixtures, Predictions &amp; Results'!$L$35:$GC$35, 0)), ""))</f>
        <v/>
      </c>
      <c r="W59" s="36" t="str">
        <f>IF($B59="", "", IFERROR(INDEX('Fixtures, Predictions &amp; Results'!$L$7:$GC$21, MATCH(W$70, 'Fixtures, Predictions &amp; Results'!$B$7:$B$21, 0), MATCH(CONCATENATE($B59, " - ", W$72), 'Fixtures, Predictions &amp; Results'!$L$35:$GC$35, 0)), ""))</f>
        <v/>
      </c>
      <c r="X59" s="2"/>
      <c r="Y59" s="35" t="str">
        <f>IF($B59="", "", IFERROR(INDEX('Fixtures, Predictions &amp; Results'!$L$7:$GC$21, MATCH(Y$70, 'Fixtures, Predictions &amp; Results'!$B$7:$B$21, 0), MATCH(CONCATENATE($B59, " - ", Y$72), 'Fixtures, Predictions &amp; Results'!$L$35:$GC$35, 0)), ""))</f>
        <v/>
      </c>
      <c r="Z59" s="36" t="str">
        <f>IF($B59="", "", IFERROR(INDEX('Fixtures, Predictions &amp; Results'!$L$7:$GC$21, MATCH(Z$70, 'Fixtures, Predictions &amp; Results'!$B$7:$B$21, 0), MATCH(CONCATENATE($B59, " - ", Z$72), 'Fixtures, Predictions &amp; Results'!$L$35:$GC$35, 0)), ""))</f>
        <v/>
      </c>
      <c r="AA59" s="2"/>
      <c r="AB59" s="35" t="str">
        <f>IF($B59="", "", IFERROR(INDEX('Fixtures, Predictions &amp; Results'!$L$7:$GC$21, MATCH(AB$70, 'Fixtures, Predictions &amp; Results'!$B$7:$B$21, 0), MATCH(CONCATENATE($B59, " - ", AB$72), 'Fixtures, Predictions &amp; Results'!$L$35:$GC$35, 0)), ""))</f>
        <v/>
      </c>
      <c r="AC59" s="36" t="str">
        <f>IF($B59="", "", IFERROR(INDEX('Fixtures, Predictions &amp; Results'!$L$7:$GC$21, MATCH(AC$70, 'Fixtures, Predictions &amp; Results'!$B$7:$B$21, 0), MATCH(CONCATENATE($B59, " - ", AC$72), 'Fixtures, Predictions &amp; Results'!$L$35:$GC$35, 0)), ""))</f>
        <v/>
      </c>
      <c r="AD59" s="2"/>
      <c r="AE59" s="35" t="str">
        <f>IF($B59="", "", IFERROR(INDEX('Fixtures, Predictions &amp; Results'!$L$7:$GC$21, MATCH(AE$70, 'Fixtures, Predictions &amp; Results'!$B$7:$B$21, 0), MATCH(CONCATENATE($B59, " - ", AE$72), 'Fixtures, Predictions &amp; Results'!$L$35:$GC$35, 0)), ""))</f>
        <v/>
      </c>
      <c r="AF59" s="36" t="str">
        <f>IF($B59="", "", IFERROR(INDEX('Fixtures, Predictions &amp; Results'!$L$7:$GC$21, MATCH(AF$70, 'Fixtures, Predictions &amp; Results'!$B$7:$B$21, 0), MATCH(CONCATENATE($B59, " - ", AF$72), 'Fixtures, Predictions &amp; Results'!$L$35:$GC$35, 0)), ""))</f>
        <v/>
      </c>
      <c r="AG59" s="2"/>
      <c r="AH59" s="35" t="str">
        <f>IF($B59="", "", IFERROR(INDEX('Fixtures, Predictions &amp; Results'!$L$7:$GC$21, MATCH(AH$70, 'Fixtures, Predictions &amp; Results'!$B$7:$B$21, 0), MATCH(CONCATENATE($B59, " - ", AH$72), 'Fixtures, Predictions &amp; Results'!$L$35:$GC$35, 0)), ""))</f>
        <v/>
      </c>
      <c r="AI59" s="36" t="str">
        <f>IF($B59="", "", IFERROR(INDEX('Fixtures, Predictions &amp; Results'!$L$7:$GC$21, MATCH(AI$70, 'Fixtures, Predictions &amp; Results'!$B$7:$B$21, 0), MATCH(CONCATENATE($B59, " - ", AI$72), 'Fixtures, Predictions &amp; Results'!$L$35:$GC$35, 0)), ""))</f>
        <v/>
      </c>
      <c r="AJ59" s="2"/>
      <c r="AK59" s="35" t="str">
        <f>IF($B59="", "", IFERROR(INDEX('Fixtures, Predictions &amp; Results'!$L$7:$GC$21, MATCH(AK$70, 'Fixtures, Predictions &amp; Results'!$B$7:$B$21, 0), MATCH(CONCATENATE($B59, " - ", AK$72), 'Fixtures, Predictions &amp; Results'!$L$35:$GC$35, 0)), ""))</f>
        <v/>
      </c>
      <c r="AL59" s="36" t="str">
        <f>IF($B59="", "", IFERROR(INDEX('Fixtures, Predictions &amp; Results'!$L$7:$GC$21, MATCH(AL$70, 'Fixtures, Predictions &amp; Results'!$B$7:$B$21, 0), MATCH(CONCATENATE($B59, " - ", AL$72), 'Fixtures, Predictions &amp; Results'!$L$35:$GC$35, 0)), ""))</f>
        <v/>
      </c>
      <c r="AM59" s="2"/>
      <c r="AN59" s="35" t="str">
        <f>IF($B59="", "", IFERROR(INDEX('Fixtures, Predictions &amp; Results'!$L$7:$GC$21, MATCH(AN$70, 'Fixtures, Predictions &amp; Results'!$B$7:$B$21, 0), MATCH(CONCATENATE($B59, " - ", AN$72), 'Fixtures, Predictions &amp; Results'!$L$35:$GC$35, 0)), ""))</f>
        <v/>
      </c>
      <c r="AO59" s="36" t="str">
        <f>IF($B59="", "", IFERROR(INDEX('Fixtures, Predictions &amp; Results'!$L$7:$GC$21, MATCH(AO$70, 'Fixtures, Predictions &amp; Results'!$B$7:$B$21, 0), MATCH(CONCATENATE($B59, " - ", AO$72), 'Fixtures, Predictions &amp; Results'!$L$35:$GC$35, 0)), ""))</f>
        <v/>
      </c>
      <c r="AP59" s="2"/>
      <c r="AQ59" s="35" t="str">
        <f>IF($B59="", "", IFERROR(INDEX('Fixtures, Predictions &amp; Results'!$L$7:$GC$21, MATCH(AQ$70, 'Fixtures, Predictions &amp; Results'!$B$7:$B$21, 0), MATCH(CONCATENATE($B59, " - ", AQ$72), 'Fixtures, Predictions &amp; Results'!$L$35:$GC$35, 0)), ""))</f>
        <v/>
      </c>
      <c r="AR59" s="36" t="str">
        <f>IF($B59="", "", IFERROR(INDEX('Fixtures, Predictions &amp; Results'!$L$7:$GC$21, MATCH(AR$70, 'Fixtures, Predictions &amp; Results'!$B$7:$B$21, 0), MATCH(CONCATENATE($B59, " - ", AR$72), 'Fixtures, Predictions &amp; Results'!$L$35:$GC$35, 0)), ""))</f>
        <v/>
      </c>
      <c r="AS59" s="2"/>
      <c r="AT59" s="35" t="str">
        <f>IF($B59="", "", IFERROR(INDEX('Fixtures, Predictions &amp; Results'!$L$7:$GC$21, MATCH(AT$70, 'Fixtures, Predictions &amp; Results'!$B$7:$B$21, 0), MATCH(CONCATENATE($B59, " - ", AT$72), 'Fixtures, Predictions &amp; Results'!$L$35:$GC$35, 0)), ""))</f>
        <v/>
      </c>
      <c r="AU59" s="36" t="str">
        <f>IF($B59="", "", IFERROR(INDEX('Fixtures, Predictions &amp; Results'!$L$7:$GC$21, MATCH(AU$70, 'Fixtures, Predictions &amp; Results'!$B$7:$B$21, 0), MATCH(CONCATENATE($B59, " - ", AU$72), 'Fixtures, Predictions &amp; Results'!$L$35:$GC$35, 0)), ""))</f>
        <v/>
      </c>
      <c r="AV59" s="2"/>
      <c r="BA59" s="66" t="str">
        <f t="shared" si="36"/>
        <v/>
      </c>
      <c r="BB59" s="67" t="str">
        <f t="shared" si="37"/>
        <v/>
      </c>
      <c r="BD59" s="66" t="str">
        <f t="shared" si="38"/>
        <v/>
      </c>
      <c r="BE59" s="67" t="str">
        <f t="shared" si="39"/>
        <v/>
      </c>
      <c r="BG59" s="66" t="str">
        <f t="shared" si="40"/>
        <v/>
      </c>
      <c r="BH59" s="67" t="str">
        <f t="shared" si="41"/>
        <v/>
      </c>
      <c r="BJ59" s="66" t="str">
        <f t="shared" si="42"/>
        <v/>
      </c>
      <c r="BK59" s="67" t="str">
        <f t="shared" si="43"/>
        <v/>
      </c>
      <c r="BM59" s="66" t="str">
        <f t="shared" si="44"/>
        <v/>
      </c>
      <c r="BN59" s="67" t="str">
        <f t="shared" si="45"/>
        <v/>
      </c>
      <c r="BP59" s="66" t="str">
        <f t="shared" si="46"/>
        <v/>
      </c>
      <c r="BQ59" s="67" t="str">
        <f t="shared" si="47"/>
        <v/>
      </c>
      <c r="BS59" s="66" t="str">
        <f t="shared" si="48"/>
        <v/>
      </c>
      <c r="BT59" s="67" t="str">
        <f t="shared" si="49"/>
        <v/>
      </c>
      <c r="BV59" s="66" t="str">
        <f t="shared" si="50"/>
        <v/>
      </c>
      <c r="BW59" s="67" t="str">
        <f t="shared" si="51"/>
        <v/>
      </c>
      <c r="BY59" s="66" t="str">
        <f t="shared" si="52"/>
        <v/>
      </c>
      <c r="BZ59" s="67" t="str">
        <f t="shared" si="53"/>
        <v/>
      </c>
      <c r="CB59" s="66" t="str">
        <f t="shared" si="54"/>
        <v/>
      </c>
      <c r="CC59" s="67" t="str">
        <f t="shared" si="55"/>
        <v/>
      </c>
      <c r="CE59" s="66" t="str">
        <f t="shared" si="56"/>
        <v/>
      </c>
      <c r="CF59" s="67" t="str">
        <f t="shared" si="57"/>
        <v/>
      </c>
      <c r="CH59" s="66" t="str">
        <f t="shared" si="58"/>
        <v/>
      </c>
      <c r="CI59" s="67" t="str">
        <f t="shared" si="59"/>
        <v/>
      </c>
      <c r="CK59" s="66" t="str">
        <f t="shared" si="60"/>
        <v/>
      </c>
      <c r="CL59" s="67" t="str">
        <f t="shared" si="61"/>
        <v/>
      </c>
      <c r="CN59" s="66" t="str">
        <f t="shared" si="62"/>
        <v/>
      </c>
      <c r="CO59" s="67" t="str">
        <f t="shared" si="63"/>
        <v/>
      </c>
      <c r="CQ59" s="66" t="str">
        <f t="shared" si="64"/>
        <v/>
      </c>
      <c r="CR59" s="67" t="str">
        <f t="shared" si="65"/>
        <v/>
      </c>
      <c r="CT59" s="66" t="str">
        <f t="shared" si="107"/>
        <v/>
      </c>
      <c r="CU59" s="9" t="str">
        <f t="shared" si="107"/>
        <v/>
      </c>
      <c r="CV59" s="9" t="str">
        <f t="shared" si="107"/>
        <v/>
      </c>
      <c r="CW59" s="9" t="str">
        <f t="shared" si="107"/>
        <v/>
      </c>
      <c r="CX59" s="9" t="str">
        <f t="shared" si="107"/>
        <v/>
      </c>
      <c r="CY59" s="9" t="str">
        <f t="shared" si="107"/>
        <v/>
      </c>
      <c r="CZ59" s="9" t="str">
        <f t="shared" si="107"/>
        <v/>
      </c>
      <c r="DA59" s="9" t="str">
        <f t="shared" si="107"/>
        <v/>
      </c>
      <c r="DB59" s="9" t="str">
        <f t="shared" si="107"/>
        <v/>
      </c>
      <c r="DC59" s="9" t="str">
        <f t="shared" si="107"/>
        <v/>
      </c>
      <c r="DD59" s="9" t="str">
        <f t="shared" si="107"/>
        <v/>
      </c>
      <c r="DE59" s="9" t="str">
        <f t="shared" si="107"/>
        <v/>
      </c>
      <c r="DF59" s="9" t="str">
        <f t="shared" si="107"/>
        <v/>
      </c>
      <c r="DG59" s="9" t="str">
        <f t="shared" si="107"/>
        <v/>
      </c>
      <c r="DH59" s="67" t="str">
        <f t="shared" si="107"/>
        <v/>
      </c>
      <c r="DJ59" s="66" t="str">
        <f t="shared" si="86"/>
        <v/>
      </c>
      <c r="DK59" s="9" t="str">
        <f t="shared" si="88"/>
        <v/>
      </c>
      <c r="DL59" s="9" t="str">
        <f t="shared" si="89"/>
        <v/>
      </c>
      <c r="DM59" s="9" t="str">
        <f t="shared" si="90"/>
        <v/>
      </c>
      <c r="DN59" s="9" t="str">
        <f t="shared" si="91"/>
        <v/>
      </c>
      <c r="DO59" s="9" t="str">
        <f t="shared" si="92"/>
        <v/>
      </c>
      <c r="DP59" s="9" t="str">
        <f t="shared" si="93"/>
        <v/>
      </c>
      <c r="DQ59" s="9" t="str">
        <f t="shared" si="94"/>
        <v/>
      </c>
      <c r="DR59" s="9" t="str">
        <f t="shared" si="95"/>
        <v/>
      </c>
      <c r="DS59" s="9" t="str">
        <f t="shared" si="96"/>
        <v/>
      </c>
      <c r="DT59" s="9" t="str">
        <f t="shared" si="97"/>
        <v/>
      </c>
      <c r="DU59" s="9" t="str">
        <f t="shared" si="98"/>
        <v/>
      </c>
      <c r="DV59" s="9" t="str">
        <f t="shared" si="99"/>
        <v/>
      </c>
      <c r="DW59" s="9" t="str">
        <f t="shared" si="100"/>
        <v/>
      </c>
      <c r="DX59" s="67" t="str">
        <f t="shared" si="101"/>
        <v/>
      </c>
      <c r="DZ59" s="66" t="str">
        <f t="shared" si="66"/>
        <v/>
      </c>
      <c r="EA59" s="9" t="str">
        <f t="shared" si="21"/>
        <v/>
      </c>
      <c r="EB59" s="9" t="str">
        <f t="shared" si="22"/>
        <v/>
      </c>
      <c r="EC59" s="9" t="str">
        <f t="shared" si="23"/>
        <v/>
      </c>
      <c r="ED59" s="9" t="str">
        <f t="shared" si="24"/>
        <v/>
      </c>
      <c r="EE59" s="9" t="str">
        <f t="shared" si="25"/>
        <v/>
      </c>
      <c r="EF59" s="9" t="str">
        <f t="shared" si="26"/>
        <v/>
      </c>
      <c r="EG59" s="9" t="str">
        <f t="shared" si="27"/>
        <v/>
      </c>
      <c r="EH59" s="9" t="str">
        <f t="shared" si="28"/>
        <v/>
      </c>
      <c r="EI59" s="9" t="str">
        <f t="shared" si="29"/>
        <v/>
      </c>
      <c r="EJ59" s="9" t="str">
        <f t="shared" si="30"/>
        <v/>
      </c>
      <c r="EK59" s="9" t="str">
        <f t="shared" si="31"/>
        <v/>
      </c>
      <c r="EL59" s="9" t="str">
        <f t="shared" si="32"/>
        <v/>
      </c>
      <c r="EM59" s="9" t="str">
        <f t="shared" si="33"/>
        <v/>
      </c>
      <c r="EN59" s="67" t="str">
        <f t="shared" si="34"/>
        <v/>
      </c>
      <c r="EP59" s="66" t="str">
        <f>IF(DJ59="", "", IF(DZ59=DZ$3, 'Intro &amp; Setup'!$H$26, 0)+IF(DZ59=0, 'Intro &amp; Setup'!$H$27, 0))</f>
        <v/>
      </c>
      <c r="EQ59" s="9" t="str">
        <f>IF(DK59="", "", IF(EA59=EA$3, 'Intro &amp; Setup'!$H$26, 0)+IF(EA59=0, 'Intro &amp; Setup'!$H$27, 0))</f>
        <v/>
      </c>
      <c r="ER59" s="9" t="str">
        <f>IF(DL59="", "", IF(EB59=EB$3, 'Intro &amp; Setup'!$H$26, 0)+IF(EB59=0, 'Intro &amp; Setup'!$H$27, 0))</f>
        <v/>
      </c>
      <c r="ES59" s="9" t="str">
        <f>IF(DM59="", "", IF(EC59=EC$3, 'Intro &amp; Setup'!$H$26, 0)+IF(EC59=0, 'Intro &amp; Setup'!$H$27, 0))</f>
        <v/>
      </c>
      <c r="ET59" s="9" t="str">
        <f>IF(DN59="", "", IF(ED59=ED$3, 'Intro &amp; Setup'!$H$26, 0)+IF(ED59=0, 'Intro &amp; Setup'!$H$27, 0))</f>
        <v/>
      </c>
      <c r="EU59" s="9" t="str">
        <f>IF(DO59="", "", IF(EE59=EE$3, 'Intro &amp; Setup'!$H$26, 0)+IF(EE59=0, 'Intro &amp; Setup'!$H$27, 0))</f>
        <v/>
      </c>
      <c r="EV59" s="9" t="str">
        <f>IF(DP59="", "", IF(EF59=EF$3, 'Intro &amp; Setup'!$H$26, 0)+IF(EF59=0, 'Intro &amp; Setup'!$H$27, 0))</f>
        <v/>
      </c>
      <c r="EW59" s="9" t="str">
        <f>IF(DQ59="", "", IF(EG59=EG$3, 'Intro &amp; Setup'!$H$26, 0)+IF(EG59=0, 'Intro &amp; Setup'!$H$27, 0))</f>
        <v/>
      </c>
      <c r="EX59" s="9" t="str">
        <f>IF(DR59="", "", IF(EH59=EH$3, 'Intro &amp; Setup'!$H$26, 0)+IF(EH59=0, 'Intro &amp; Setup'!$H$27, 0))</f>
        <v/>
      </c>
      <c r="EY59" s="9" t="str">
        <f>IF(DS59="", "", IF(EI59=EI$3, 'Intro &amp; Setup'!$H$26, 0)+IF(EI59=0, 'Intro &amp; Setup'!$H$27, 0))</f>
        <v/>
      </c>
      <c r="EZ59" s="9" t="str">
        <f>IF(DT59="", "", IF(EJ59=EJ$3, 'Intro &amp; Setup'!$H$26, 0)+IF(EJ59=0, 'Intro &amp; Setup'!$H$27, 0))</f>
        <v/>
      </c>
      <c r="FA59" s="9" t="str">
        <f>IF(DU59="", "", IF(EK59=EK$3, 'Intro &amp; Setup'!$H$26, 0)+IF(EK59=0, 'Intro &amp; Setup'!$H$27, 0))</f>
        <v/>
      </c>
      <c r="FB59" s="9" t="str">
        <f>IF(DV59="", "", IF(EL59=EL$3, 'Intro &amp; Setup'!$H$26, 0)+IF(EL59=0, 'Intro &amp; Setup'!$H$27, 0))</f>
        <v/>
      </c>
      <c r="FC59" s="9" t="str">
        <f>IF(DW59="", "", IF(EM59=EM$3, 'Intro &amp; Setup'!$H$26, 0)+IF(EM59=0, 'Intro &amp; Setup'!$H$27, 0))</f>
        <v/>
      </c>
      <c r="FD59" s="67" t="str">
        <f>IF(DX59="", "", IF(EN59=EN$3, 'Intro &amp; Setup'!$H$26, 0)+IF(EN59=0, 'Intro &amp; Setup'!$H$27, 0))</f>
        <v/>
      </c>
      <c r="FF59" s="66" t="str">
        <f>IF(CT59="", "", IF(AND(CT59=$CR$5, CT59=CT$5), 'Intro &amp; Setup'!$H$29+'Intro &amp; Setup'!$H$30, IF(CT59=CT$5, 'Intro &amp; Setup'!$H$29, "")))</f>
        <v/>
      </c>
      <c r="FG59" s="9" t="str">
        <f>IF(CU59="", "", IF(AND(CU59=$CR$5, CU59=CU$5), 'Intro &amp; Setup'!$H$29+'Intro &amp; Setup'!$H$30, IF(CU59=CU$5, 'Intro &amp; Setup'!$H$29, "")))</f>
        <v/>
      </c>
      <c r="FH59" s="9" t="str">
        <f>IF(CV59="", "", IF(AND(CV59=$CR$5, CV59=CV$5), 'Intro &amp; Setup'!$H$29+'Intro &amp; Setup'!$H$30, IF(CV59=CV$5, 'Intro &amp; Setup'!$H$29, "")))</f>
        <v/>
      </c>
      <c r="FI59" s="9" t="str">
        <f>IF(CW59="", "", IF(AND(CW59=$CR$5, CW59=CW$5), 'Intro &amp; Setup'!$H$29+'Intro &amp; Setup'!$H$30, IF(CW59=CW$5, 'Intro &amp; Setup'!$H$29, "")))</f>
        <v/>
      </c>
      <c r="FJ59" s="9" t="str">
        <f>IF(CX59="", "", IF(AND(CX59=$CR$5, CX59=CX$5), 'Intro &amp; Setup'!$H$29+'Intro &amp; Setup'!$H$30, IF(CX59=CX$5, 'Intro &amp; Setup'!$H$29, "")))</f>
        <v/>
      </c>
      <c r="FK59" s="9" t="str">
        <f>IF(CY59="", "", IF(AND(CY59=$CR$5, CY59=CY$5), 'Intro &amp; Setup'!$H$29+'Intro &amp; Setup'!$H$30, IF(CY59=CY$5, 'Intro &amp; Setup'!$H$29, "")))</f>
        <v/>
      </c>
      <c r="FL59" s="9" t="str">
        <f>IF(CZ59="", "", IF(AND(CZ59=$CR$5, CZ59=CZ$5), 'Intro &amp; Setup'!$H$29+'Intro &amp; Setup'!$H$30, IF(CZ59=CZ$5, 'Intro &amp; Setup'!$H$29, "")))</f>
        <v/>
      </c>
      <c r="FM59" s="9" t="str">
        <f>IF(DA59="", "", IF(AND(DA59=$CR$5, DA59=DA$5), 'Intro &amp; Setup'!$H$29+'Intro &amp; Setup'!$H$30, IF(DA59=DA$5, 'Intro &amp; Setup'!$H$29, "")))</f>
        <v/>
      </c>
      <c r="FN59" s="9" t="str">
        <f>IF(DB59="", "", IF(AND(DB59=$CR$5, DB59=DB$5), 'Intro &amp; Setup'!$H$29+'Intro &amp; Setup'!$H$30, IF(DB59=DB$5, 'Intro &amp; Setup'!$H$29, "")))</f>
        <v/>
      </c>
      <c r="FO59" s="9" t="str">
        <f>IF(DC59="", "", IF(AND(DC59=$CR$5, DC59=DC$5), 'Intro &amp; Setup'!$H$29+'Intro &amp; Setup'!$H$30, IF(DC59=DC$5, 'Intro &amp; Setup'!$H$29, "")))</f>
        <v/>
      </c>
      <c r="FP59" s="9" t="str">
        <f>IF(DD59="", "", IF(AND(DD59=$CR$5, DD59=DD$5), 'Intro &amp; Setup'!$H$29+'Intro &amp; Setup'!$H$30, IF(DD59=DD$5, 'Intro &amp; Setup'!$H$29, "")))</f>
        <v/>
      </c>
      <c r="FQ59" s="9" t="str">
        <f>IF(DE59="", "", IF(AND(DE59=$CR$5, DE59=DE$5), 'Intro &amp; Setup'!$H$29+'Intro &amp; Setup'!$H$30, IF(DE59=DE$5, 'Intro &amp; Setup'!$H$29, "")))</f>
        <v/>
      </c>
      <c r="FR59" s="9" t="str">
        <f>IF(DF59="", "", IF(AND(DF59=$CR$5, DF59=DF$5), 'Intro &amp; Setup'!$H$29+'Intro &amp; Setup'!$H$30, IF(DF59=DF$5, 'Intro &amp; Setup'!$H$29, "")))</f>
        <v/>
      </c>
      <c r="FS59" s="9" t="str">
        <f>IF(DG59="", "", IF(AND(DG59=$CR$5, DG59=DG$5), 'Intro &amp; Setup'!$H$29+'Intro &amp; Setup'!$H$30, IF(DG59=DG$5, 'Intro &amp; Setup'!$H$29, "")))</f>
        <v/>
      </c>
      <c r="FT59" s="67" t="str">
        <f>IF(DH59="", "", IF(AND(DH59=$CR$5, DH59=DH$5), 'Intro &amp; Setup'!$H$29+'Intro &amp; Setup'!$H$30, IF(DH59=DH$5, 'Intro &amp; Setup'!$H$29, "")))</f>
        <v/>
      </c>
      <c r="FV59" s="68" t="str">
        <f t="shared" si="67"/>
        <v/>
      </c>
      <c r="FW59" s="1" t="str">
        <f t="shared" si="68"/>
        <v/>
      </c>
      <c r="FX59" s="1" t="str">
        <f t="shared" si="69"/>
        <v/>
      </c>
      <c r="FY59" s="1" t="str">
        <f t="shared" si="70"/>
        <v/>
      </c>
      <c r="FZ59" s="69" t="str">
        <f t="shared" si="71"/>
        <v/>
      </c>
      <c r="GB59" s="68" t="str">
        <f>IF(COUNTIF($DJ59:$DL59, "")&gt;0, "", IF($B59="", "", IF(FV59=FV$3, 'Intro &amp; Setup'!$H$32, 0)))</f>
        <v/>
      </c>
      <c r="GC59" s="1" t="str">
        <f>IF(COUNTIF($DM59:$DO59, "")&gt;0, "", IF($B59="", "", IF(FW59=FW$3, 'Intro &amp; Setup'!$H$32, 0)))</f>
        <v/>
      </c>
      <c r="GD59" s="1" t="str">
        <f>IF(COUNTIF($DP59:$DR59, "")&gt;0, "", IF($B59="", "", IF(FX59=FX$3, 'Intro &amp; Setup'!$H$32, 0)))</f>
        <v/>
      </c>
      <c r="GE59" s="1" t="str">
        <f>IF(COUNTIF($DS59:$DU59, "")&gt;0, "", IF($B59="", "", IF(FY59=FY$3, 'Intro &amp; Setup'!$H$32, 0)))</f>
        <v/>
      </c>
      <c r="GF59" s="69" t="str">
        <f>IF(COUNTIF($DV59:$DX59, "")&gt;0, "", IF($B59="", "", IF(FZ59=FZ$3, 'Intro &amp; Setup'!$H$32, 0)))</f>
        <v/>
      </c>
      <c r="GH59" s="66" t="str">
        <f t="shared" si="72"/>
        <v/>
      </c>
      <c r="GI59" s="9" t="str">
        <f t="shared" si="73"/>
        <v/>
      </c>
      <c r="GJ59" s="9" t="str">
        <f t="shared" si="74"/>
        <v/>
      </c>
      <c r="GK59" s="67" t="str">
        <f t="shared" si="104"/>
        <v/>
      </c>
      <c r="GM59" s="6" t="str">
        <f t="shared" si="105"/>
        <v/>
      </c>
      <c r="GO59" s="6" t="str">
        <f>IF($GM59="", "", COUNTIF($GM$8:$GM$65, "&lt;"&amp;$GM59)+1+COUNTIF($GM$8:$GM59, $GM59)-1)</f>
        <v/>
      </c>
      <c r="GQ59" s="6" t="str">
        <f t="shared" si="76"/>
        <v/>
      </c>
      <c r="GR59" s="6" t="str">
        <f>IF(GQ59="", "", COUNTIF(GQ$8:GQ$65, "&lt;"&amp;GQ59)+1+COUNTIF(GQ$8:GQ59, GQ59)-1)</f>
        <v/>
      </c>
      <c r="GS59" s="6"/>
      <c r="GU59" s="6" t="str">
        <f t="shared" si="77"/>
        <v/>
      </c>
      <c r="GV59" s="6" t="str">
        <f>IF(GU59="", "", COUNTIF(GU$8:GU$65, "&lt;"&amp;GU59)+1+COUNTIF(GU$8:GU59, GU59)-1)</f>
        <v/>
      </c>
      <c r="GY59" s="6" t="str">
        <f t="shared" si="78"/>
        <v/>
      </c>
      <c r="GZ59" s="6" t="str">
        <f>IF(GY59="", "", COUNTIF(GY$8:GY$65, "&lt;"&amp;GY59)+1+COUNTIF(GY$8:GY59, GY59)-1)</f>
        <v/>
      </c>
      <c r="HA59" s="6"/>
      <c r="HC59" s="6" t="str">
        <f t="shared" si="79"/>
        <v/>
      </c>
      <c r="HD59" s="6" t="str">
        <f>IF(HC59="", "", COUNTIF(HC$8:HC$65, "&lt;"&amp;HC59)+1+COUNTIF(HC$8:HC59, HC59)-1)</f>
        <v/>
      </c>
      <c r="HG59" s="6" t="str">
        <f t="shared" si="80"/>
        <v/>
      </c>
      <c r="HH59" s="6" t="str">
        <f>IF(HG59="", "", COUNTIF(HG$8:HG$65, "&lt;"&amp;HG59)+1+COUNTIF(HG$8:HG59, HG59)-1)</f>
        <v/>
      </c>
      <c r="HI59" s="6"/>
      <c r="HK59" s="6" t="str">
        <f t="shared" si="81"/>
        <v/>
      </c>
      <c r="HL59" s="6" t="str">
        <f>IF(HK59="", "", COUNTIF(HK$8:HK$65, "&lt;"&amp;HK59)+1+COUNTIF(HK$8:HK59, HK59)-1)</f>
        <v/>
      </c>
      <c r="HO59" s="6" t="str">
        <f t="shared" si="82"/>
        <v/>
      </c>
      <c r="HP59" s="6" t="str">
        <f>IF(HO59="", "", COUNTIF(HO$8:HO$65, "&lt;"&amp;HO59)+1+COUNTIF(HO$8:HO59, HO59)-1)</f>
        <v/>
      </c>
      <c r="HQ59" s="6"/>
      <c r="HS59" s="6" t="str">
        <f t="shared" si="83"/>
        <v/>
      </c>
      <c r="HT59" s="6" t="str">
        <f>IF(HS59="", "", COUNTIF(HS$8:HS$65, "&lt;"&amp;HS59)+1+COUNTIF(HS$8:HS59, HS59)-1)</f>
        <v/>
      </c>
      <c r="HW59" s="6" t="str">
        <f t="shared" si="84"/>
        <v/>
      </c>
      <c r="HX59" s="6" t="str">
        <f>IF(HW59="", "", COUNTIF(HW$8:HW$65, "&lt;"&amp;HW59)+1+COUNTIF(HW$8:HW59, HW59)-1)</f>
        <v/>
      </c>
      <c r="HY59" s="6"/>
      <c r="IA59" s="6" t="str">
        <f t="shared" si="85"/>
        <v/>
      </c>
      <c r="IB59" s="6" t="str">
        <f>IF(IA59="", "", COUNTIF(IA$8:IA$65, "&lt;"&amp;IA59)+1+COUNTIF(IA$8:IA59, IA59)-1)</f>
        <v/>
      </c>
    </row>
    <row r="60" spans="1:236" x14ac:dyDescent="0.25">
      <c r="A60" s="2"/>
      <c r="B60" s="19" t="str">
        <f>IF('Intro &amp; Setup'!$BV54="", "", 'Intro &amp; Setup'!$BV54)</f>
        <v/>
      </c>
      <c r="C60" s="2"/>
      <c r="D60" s="35" t="str">
        <f>IF($B60="", "", IFERROR(INDEX('Fixtures, Predictions &amp; Results'!$L$7:$GC$21, MATCH(D$70, 'Fixtures, Predictions &amp; Results'!$B$7:$B$21, 0), MATCH(CONCATENATE($B60, " - ", D$72), 'Fixtures, Predictions &amp; Results'!$L$35:$GC$35, 0)), ""))</f>
        <v/>
      </c>
      <c r="E60" s="36" t="str">
        <f>IF($B60="", "", IFERROR(INDEX('Fixtures, Predictions &amp; Results'!$L$7:$GC$21, MATCH(E$70, 'Fixtures, Predictions &amp; Results'!$B$7:$B$21, 0), MATCH(CONCATENATE($B60, " - ", E$72), 'Fixtures, Predictions &amp; Results'!$L$35:$GC$35, 0)), ""))</f>
        <v/>
      </c>
      <c r="F60" s="2"/>
      <c r="G60" s="35" t="str">
        <f>IF($B60="", "", IFERROR(INDEX('Fixtures, Predictions &amp; Results'!$L$7:$GC$21, MATCH(G$70, 'Fixtures, Predictions &amp; Results'!$B$7:$B$21, 0), MATCH(CONCATENATE($B60, " - ", G$72), 'Fixtures, Predictions &amp; Results'!$L$35:$GC$35, 0)), ""))</f>
        <v/>
      </c>
      <c r="H60" s="36" t="str">
        <f>IF($B60="", "", IFERROR(INDEX('Fixtures, Predictions &amp; Results'!$L$7:$GC$21, MATCH(H$70, 'Fixtures, Predictions &amp; Results'!$B$7:$B$21, 0), MATCH(CONCATENATE($B60, " - ", H$72), 'Fixtures, Predictions &amp; Results'!$L$35:$GC$35, 0)), ""))</f>
        <v/>
      </c>
      <c r="I60" s="2"/>
      <c r="J60" s="35" t="str">
        <f>IF($B60="", "", IFERROR(INDEX('Fixtures, Predictions &amp; Results'!$L$7:$GC$21, MATCH(J$70, 'Fixtures, Predictions &amp; Results'!$B$7:$B$21, 0), MATCH(CONCATENATE($B60, " - ", J$72), 'Fixtures, Predictions &amp; Results'!$L$35:$GC$35, 0)), ""))</f>
        <v/>
      </c>
      <c r="K60" s="36" t="str">
        <f>IF($B60="", "", IFERROR(INDEX('Fixtures, Predictions &amp; Results'!$L$7:$GC$21, MATCH(K$70, 'Fixtures, Predictions &amp; Results'!$B$7:$B$21, 0), MATCH(CONCATENATE($B60, " - ", K$72), 'Fixtures, Predictions &amp; Results'!$L$35:$GC$35, 0)), ""))</f>
        <v/>
      </c>
      <c r="L60" s="2"/>
      <c r="M60" s="35" t="str">
        <f>IF($B60="", "", IFERROR(INDEX('Fixtures, Predictions &amp; Results'!$L$7:$GC$21, MATCH(M$70, 'Fixtures, Predictions &amp; Results'!$B$7:$B$21, 0), MATCH(CONCATENATE($B60, " - ", M$72), 'Fixtures, Predictions &amp; Results'!$L$35:$GC$35, 0)), ""))</f>
        <v/>
      </c>
      <c r="N60" s="36" t="str">
        <f>IF($B60="", "", IFERROR(INDEX('Fixtures, Predictions &amp; Results'!$L$7:$GC$21, MATCH(N$70, 'Fixtures, Predictions &amp; Results'!$B$7:$B$21, 0), MATCH(CONCATENATE($B60, " - ", N$72), 'Fixtures, Predictions &amp; Results'!$L$35:$GC$35, 0)), ""))</f>
        <v/>
      </c>
      <c r="O60" s="2"/>
      <c r="P60" s="35" t="str">
        <f>IF($B60="", "", IFERROR(INDEX('Fixtures, Predictions &amp; Results'!$L$7:$GC$21, MATCH(P$70, 'Fixtures, Predictions &amp; Results'!$B$7:$B$21, 0), MATCH(CONCATENATE($B60, " - ", P$72), 'Fixtures, Predictions &amp; Results'!$L$35:$GC$35, 0)), ""))</f>
        <v/>
      </c>
      <c r="Q60" s="36" t="str">
        <f>IF($B60="", "", IFERROR(INDEX('Fixtures, Predictions &amp; Results'!$L$7:$GC$21, MATCH(Q$70, 'Fixtures, Predictions &amp; Results'!$B$7:$B$21, 0), MATCH(CONCATENATE($B60, " - ", Q$72), 'Fixtures, Predictions &amp; Results'!$L$35:$GC$35, 0)), ""))</f>
        <v/>
      </c>
      <c r="R60" s="2"/>
      <c r="S60" s="35" t="str">
        <f>IF($B60="", "", IFERROR(INDEX('Fixtures, Predictions &amp; Results'!$L$7:$GC$21, MATCH(S$70, 'Fixtures, Predictions &amp; Results'!$B$7:$B$21, 0), MATCH(CONCATENATE($B60, " - ", S$72), 'Fixtures, Predictions &amp; Results'!$L$35:$GC$35, 0)), ""))</f>
        <v/>
      </c>
      <c r="T60" s="36" t="str">
        <f>IF($B60="", "", IFERROR(INDEX('Fixtures, Predictions &amp; Results'!$L$7:$GC$21, MATCH(T$70, 'Fixtures, Predictions &amp; Results'!$B$7:$B$21, 0), MATCH(CONCATENATE($B60, " - ", T$72), 'Fixtures, Predictions &amp; Results'!$L$35:$GC$35, 0)), ""))</f>
        <v/>
      </c>
      <c r="U60" s="2"/>
      <c r="V60" s="35" t="str">
        <f>IF($B60="", "", IFERROR(INDEX('Fixtures, Predictions &amp; Results'!$L$7:$GC$21, MATCH(V$70, 'Fixtures, Predictions &amp; Results'!$B$7:$B$21, 0), MATCH(CONCATENATE($B60, " - ", V$72), 'Fixtures, Predictions &amp; Results'!$L$35:$GC$35, 0)), ""))</f>
        <v/>
      </c>
      <c r="W60" s="36" t="str">
        <f>IF($B60="", "", IFERROR(INDEX('Fixtures, Predictions &amp; Results'!$L$7:$GC$21, MATCH(W$70, 'Fixtures, Predictions &amp; Results'!$B$7:$B$21, 0), MATCH(CONCATENATE($B60, " - ", W$72), 'Fixtures, Predictions &amp; Results'!$L$35:$GC$35, 0)), ""))</f>
        <v/>
      </c>
      <c r="X60" s="2"/>
      <c r="Y60" s="35" t="str">
        <f>IF($B60="", "", IFERROR(INDEX('Fixtures, Predictions &amp; Results'!$L$7:$GC$21, MATCH(Y$70, 'Fixtures, Predictions &amp; Results'!$B$7:$B$21, 0), MATCH(CONCATENATE($B60, " - ", Y$72), 'Fixtures, Predictions &amp; Results'!$L$35:$GC$35, 0)), ""))</f>
        <v/>
      </c>
      <c r="Z60" s="36" t="str">
        <f>IF($B60="", "", IFERROR(INDEX('Fixtures, Predictions &amp; Results'!$L$7:$GC$21, MATCH(Z$70, 'Fixtures, Predictions &amp; Results'!$B$7:$B$21, 0), MATCH(CONCATENATE($B60, " - ", Z$72), 'Fixtures, Predictions &amp; Results'!$L$35:$GC$35, 0)), ""))</f>
        <v/>
      </c>
      <c r="AA60" s="2"/>
      <c r="AB60" s="35" t="str">
        <f>IF($B60="", "", IFERROR(INDEX('Fixtures, Predictions &amp; Results'!$L$7:$GC$21, MATCH(AB$70, 'Fixtures, Predictions &amp; Results'!$B$7:$B$21, 0), MATCH(CONCATENATE($B60, " - ", AB$72), 'Fixtures, Predictions &amp; Results'!$L$35:$GC$35, 0)), ""))</f>
        <v/>
      </c>
      <c r="AC60" s="36" t="str">
        <f>IF($B60="", "", IFERROR(INDEX('Fixtures, Predictions &amp; Results'!$L$7:$GC$21, MATCH(AC$70, 'Fixtures, Predictions &amp; Results'!$B$7:$B$21, 0), MATCH(CONCATENATE($B60, " - ", AC$72), 'Fixtures, Predictions &amp; Results'!$L$35:$GC$35, 0)), ""))</f>
        <v/>
      </c>
      <c r="AD60" s="2"/>
      <c r="AE60" s="35" t="str">
        <f>IF($B60="", "", IFERROR(INDEX('Fixtures, Predictions &amp; Results'!$L$7:$GC$21, MATCH(AE$70, 'Fixtures, Predictions &amp; Results'!$B$7:$B$21, 0), MATCH(CONCATENATE($B60, " - ", AE$72), 'Fixtures, Predictions &amp; Results'!$L$35:$GC$35, 0)), ""))</f>
        <v/>
      </c>
      <c r="AF60" s="36" t="str">
        <f>IF($B60="", "", IFERROR(INDEX('Fixtures, Predictions &amp; Results'!$L$7:$GC$21, MATCH(AF$70, 'Fixtures, Predictions &amp; Results'!$B$7:$B$21, 0), MATCH(CONCATENATE($B60, " - ", AF$72), 'Fixtures, Predictions &amp; Results'!$L$35:$GC$35, 0)), ""))</f>
        <v/>
      </c>
      <c r="AG60" s="2"/>
      <c r="AH60" s="35" t="str">
        <f>IF($B60="", "", IFERROR(INDEX('Fixtures, Predictions &amp; Results'!$L$7:$GC$21, MATCH(AH$70, 'Fixtures, Predictions &amp; Results'!$B$7:$B$21, 0), MATCH(CONCATENATE($B60, " - ", AH$72), 'Fixtures, Predictions &amp; Results'!$L$35:$GC$35, 0)), ""))</f>
        <v/>
      </c>
      <c r="AI60" s="36" t="str">
        <f>IF($B60="", "", IFERROR(INDEX('Fixtures, Predictions &amp; Results'!$L$7:$GC$21, MATCH(AI$70, 'Fixtures, Predictions &amp; Results'!$B$7:$B$21, 0), MATCH(CONCATENATE($B60, " - ", AI$72), 'Fixtures, Predictions &amp; Results'!$L$35:$GC$35, 0)), ""))</f>
        <v/>
      </c>
      <c r="AJ60" s="2"/>
      <c r="AK60" s="35" t="str">
        <f>IF($B60="", "", IFERROR(INDEX('Fixtures, Predictions &amp; Results'!$L$7:$GC$21, MATCH(AK$70, 'Fixtures, Predictions &amp; Results'!$B$7:$B$21, 0), MATCH(CONCATENATE($B60, " - ", AK$72), 'Fixtures, Predictions &amp; Results'!$L$35:$GC$35, 0)), ""))</f>
        <v/>
      </c>
      <c r="AL60" s="36" t="str">
        <f>IF($B60="", "", IFERROR(INDEX('Fixtures, Predictions &amp; Results'!$L$7:$GC$21, MATCH(AL$70, 'Fixtures, Predictions &amp; Results'!$B$7:$B$21, 0), MATCH(CONCATENATE($B60, " - ", AL$72), 'Fixtures, Predictions &amp; Results'!$L$35:$GC$35, 0)), ""))</f>
        <v/>
      </c>
      <c r="AM60" s="2"/>
      <c r="AN60" s="35" t="str">
        <f>IF($B60="", "", IFERROR(INDEX('Fixtures, Predictions &amp; Results'!$L$7:$GC$21, MATCH(AN$70, 'Fixtures, Predictions &amp; Results'!$B$7:$B$21, 0), MATCH(CONCATENATE($B60, " - ", AN$72), 'Fixtures, Predictions &amp; Results'!$L$35:$GC$35, 0)), ""))</f>
        <v/>
      </c>
      <c r="AO60" s="36" t="str">
        <f>IF($B60="", "", IFERROR(INDEX('Fixtures, Predictions &amp; Results'!$L$7:$GC$21, MATCH(AO$70, 'Fixtures, Predictions &amp; Results'!$B$7:$B$21, 0), MATCH(CONCATENATE($B60, " - ", AO$72), 'Fixtures, Predictions &amp; Results'!$L$35:$GC$35, 0)), ""))</f>
        <v/>
      </c>
      <c r="AP60" s="2"/>
      <c r="AQ60" s="35" t="str">
        <f>IF($B60="", "", IFERROR(INDEX('Fixtures, Predictions &amp; Results'!$L$7:$GC$21, MATCH(AQ$70, 'Fixtures, Predictions &amp; Results'!$B$7:$B$21, 0), MATCH(CONCATENATE($B60, " - ", AQ$72), 'Fixtures, Predictions &amp; Results'!$L$35:$GC$35, 0)), ""))</f>
        <v/>
      </c>
      <c r="AR60" s="36" t="str">
        <f>IF($B60="", "", IFERROR(INDEX('Fixtures, Predictions &amp; Results'!$L$7:$GC$21, MATCH(AR$70, 'Fixtures, Predictions &amp; Results'!$B$7:$B$21, 0), MATCH(CONCATENATE($B60, " - ", AR$72), 'Fixtures, Predictions &amp; Results'!$L$35:$GC$35, 0)), ""))</f>
        <v/>
      </c>
      <c r="AS60" s="2"/>
      <c r="AT60" s="35" t="str">
        <f>IF($B60="", "", IFERROR(INDEX('Fixtures, Predictions &amp; Results'!$L$7:$GC$21, MATCH(AT$70, 'Fixtures, Predictions &amp; Results'!$B$7:$B$21, 0), MATCH(CONCATENATE($B60, " - ", AT$72), 'Fixtures, Predictions &amp; Results'!$L$35:$GC$35, 0)), ""))</f>
        <v/>
      </c>
      <c r="AU60" s="36" t="str">
        <f>IF($B60="", "", IFERROR(INDEX('Fixtures, Predictions &amp; Results'!$L$7:$GC$21, MATCH(AU$70, 'Fixtures, Predictions &amp; Results'!$B$7:$B$21, 0), MATCH(CONCATENATE($B60, " - ", AU$72), 'Fixtures, Predictions &amp; Results'!$L$35:$GC$35, 0)), ""))</f>
        <v/>
      </c>
      <c r="AV60" s="2"/>
      <c r="BA60" s="66" t="str">
        <f t="shared" si="36"/>
        <v/>
      </c>
      <c r="BB60" s="67" t="str">
        <f t="shared" si="37"/>
        <v/>
      </c>
      <c r="BD60" s="66" t="str">
        <f t="shared" si="38"/>
        <v/>
      </c>
      <c r="BE60" s="67" t="str">
        <f t="shared" si="39"/>
        <v/>
      </c>
      <c r="BG60" s="66" t="str">
        <f t="shared" si="40"/>
        <v/>
      </c>
      <c r="BH60" s="67" t="str">
        <f t="shared" si="41"/>
        <v/>
      </c>
      <c r="BJ60" s="66" t="str">
        <f t="shared" si="42"/>
        <v/>
      </c>
      <c r="BK60" s="67" t="str">
        <f t="shared" si="43"/>
        <v/>
      </c>
      <c r="BM60" s="66" t="str">
        <f t="shared" si="44"/>
        <v/>
      </c>
      <c r="BN60" s="67" t="str">
        <f t="shared" si="45"/>
        <v/>
      </c>
      <c r="BP60" s="66" t="str">
        <f t="shared" si="46"/>
        <v/>
      </c>
      <c r="BQ60" s="67" t="str">
        <f t="shared" si="47"/>
        <v/>
      </c>
      <c r="BS60" s="66" t="str">
        <f t="shared" si="48"/>
        <v/>
      </c>
      <c r="BT60" s="67" t="str">
        <f t="shared" si="49"/>
        <v/>
      </c>
      <c r="BV60" s="66" t="str">
        <f t="shared" si="50"/>
        <v/>
      </c>
      <c r="BW60" s="67" t="str">
        <f t="shared" si="51"/>
        <v/>
      </c>
      <c r="BY60" s="66" t="str">
        <f t="shared" si="52"/>
        <v/>
      </c>
      <c r="BZ60" s="67" t="str">
        <f t="shared" si="53"/>
        <v/>
      </c>
      <c r="CB60" s="66" t="str">
        <f t="shared" si="54"/>
        <v/>
      </c>
      <c r="CC60" s="67" t="str">
        <f t="shared" si="55"/>
        <v/>
      </c>
      <c r="CE60" s="66" t="str">
        <f t="shared" si="56"/>
        <v/>
      </c>
      <c r="CF60" s="67" t="str">
        <f t="shared" si="57"/>
        <v/>
      </c>
      <c r="CH60" s="66" t="str">
        <f t="shared" si="58"/>
        <v/>
      </c>
      <c r="CI60" s="67" t="str">
        <f t="shared" si="59"/>
        <v/>
      </c>
      <c r="CK60" s="66" t="str">
        <f t="shared" si="60"/>
        <v/>
      </c>
      <c r="CL60" s="67" t="str">
        <f t="shared" si="61"/>
        <v/>
      </c>
      <c r="CN60" s="66" t="str">
        <f t="shared" si="62"/>
        <v/>
      </c>
      <c r="CO60" s="67" t="str">
        <f t="shared" si="63"/>
        <v/>
      </c>
      <c r="CQ60" s="66" t="str">
        <f t="shared" si="64"/>
        <v/>
      </c>
      <c r="CR60" s="67" t="str">
        <f t="shared" si="65"/>
        <v/>
      </c>
      <c r="CT60" s="66" t="str">
        <f t="shared" si="107"/>
        <v/>
      </c>
      <c r="CU60" s="9" t="str">
        <f t="shared" si="107"/>
        <v/>
      </c>
      <c r="CV60" s="9" t="str">
        <f t="shared" si="107"/>
        <v/>
      </c>
      <c r="CW60" s="9" t="str">
        <f t="shared" si="107"/>
        <v/>
      </c>
      <c r="CX60" s="9" t="str">
        <f t="shared" si="107"/>
        <v/>
      </c>
      <c r="CY60" s="9" t="str">
        <f t="shared" si="107"/>
        <v/>
      </c>
      <c r="CZ60" s="9" t="str">
        <f t="shared" si="107"/>
        <v/>
      </c>
      <c r="DA60" s="9" t="str">
        <f t="shared" si="107"/>
        <v/>
      </c>
      <c r="DB60" s="9" t="str">
        <f t="shared" si="107"/>
        <v/>
      </c>
      <c r="DC60" s="9" t="str">
        <f t="shared" si="107"/>
        <v/>
      </c>
      <c r="DD60" s="9" t="str">
        <f t="shared" si="107"/>
        <v/>
      </c>
      <c r="DE60" s="9" t="str">
        <f t="shared" si="107"/>
        <v/>
      </c>
      <c r="DF60" s="9" t="str">
        <f t="shared" si="107"/>
        <v/>
      </c>
      <c r="DG60" s="9" t="str">
        <f t="shared" si="107"/>
        <v/>
      </c>
      <c r="DH60" s="67" t="str">
        <f t="shared" si="107"/>
        <v/>
      </c>
      <c r="DJ60" s="66" t="str">
        <f t="shared" si="86"/>
        <v/>
      </c>
      <c r="DK60" s="9" t="str">
        <f t="shared" si="88"/>
        <v/>
      </c>
      <c r="DL60" s="9" t="str">
        <f t="shared" si="89"/>
        <v/>
      </c>
      <c r="DM60" s="9" t="str">
        <f t="shared" si="90"/>
        <v/>
      </c>
      <c r="DN60" s="9" t="str">
        <f t="shared" si="91"/>
        <v/>
      </c>
      <c r="DO60" s="9" t="str">
        <f t="shared" si="92"/>
        <v/>
      </c>
      <c r="DP60" s="9" t="str">
        <f t="shared" si="93"/>
        <v/>
      </c>
      <c r="DQ60" s="9" t="str">
        <f t="shared" si="94"/>
        <v/>
      </c>
      <c r="DR60" s="9" t="str">
        <f t="shared" si="95"/>
        <v/>
      </c>
      <c r="DS60" s="9" t="str">
        <f t="shared" si="96"/>
        <v/>
      </c>
      <c r="DT60" s="9" t="str">
        <f t="shared" si="97"/>
        <v/>
      </c>
      <c r="DU60" s="9" t="str">
        <f t="shared" si="98"/>
        <v/>
      </c>
      <c r="DV60" s="9" t="str">
        <f t="shared" si="99"/>
        <v/>
      </c>
      <c r="DW60" s="9" t="str">
        <f t="shared" si="100"/>
        <v/>
      </c>
      <c r="DX60" s="67" t="str">
        <f t="shared" si="101"/>
        <v/>
      </c>
      <c r="DZ60" s="66" t="str">
        <f t="shared" si="66"/>
        <v/>
      </c>
      <c r="EA60" s="9" t="str">
        <f t="shared" si="21"/>
        <v/>
      </c>
      <c r="EB60" s="9" t="str">
        <f t="shared" si="22"/>
        <v/>
      </c>
      <c r="EC60" s="9" t="str">
        <f t="shared" si="23"/>
        <v/>
      </c>
      <c r="ED60" s="9" t="str">
        <f t="shared" si="24"/>
        <v/>
      </c>
      <c r="EE60" s="9" t="str">
        <f t="shared" si="25"/>
        <v/>
      </c>
      <c r="EF60" s="9" t="str">
        <f t="shared" si="26"/>
        <v/>
      </c>
      <c r="EG60" s="9" t="str">
        <f t="shared" si="27"/>
        <v/>
      </c>
      <c r="EH60" s="9" t="str">
        <f t="shared" si="28"/>
        <v/>
      </c>
      <c r="EI60" s="9" t="str">
        <f t="shared" si="29"/>
        <v/>
      </c>
      <c r="EJ60" s="9" t="str">
        <f t="shared" si="30"/>
        <v/>
      </c>
      <c r="EK60" s="9" t="str">
        <f t="shared" si="31"/>
        <v/>
      </c>
      <c r="EL60" s="9" t="str">
        <f t="shared" si="32"/>
        <v/>
      </c>
      <c r="EM60" s="9" t="str">
        <f t="shared" si="33"/>
        <v/>
      </c>
      <c r="EN60" s="67" t="str">
        <f t="shared" si="34"/>
        <v/>
      </c>
      <c r="EP60" s="66" t="str">
        <f>IF(DJ60="", "", IF(DZ60=DZ$3, 'Intro &amp; Setup'!$H$26, 0)+IF(DZ60=0, 'Intro &amp; Setup'!$H$27, 0))</f>
        <v/>
      </c>
      <c r="EQ60" s="9" t="str">
        <f>IF(DK60="", "", IF(EA60=EA$3, 'Intro &amp; Setup'!$H$26, 0)+IF(EA60=0, 'Intro &amp; Setup'!$H$27, 0))</f>
        <v/>
      </c>
      <c r="ER60" s="9" t="str">
        <f>IF(DL60="", "", IF(EB60=EB$3, 'Intro &amp; Setup'!$H$26, 0)+IF(EB60=0, 'Intro &amp; Setup'!$H$27, 0))</f>
        <v/>
      </c>
      <c r="ES60" s="9" t="str">
        <f>IF(DM60="", "", IF(EC60=EC$3, 'Intro &amp; Setup'!$H$26, 0)+IF(EC60=0, 'Intro &amp; Setup'!$H$27, 0))</f>
        <v/>
      </c>
      <c r="ET60" s="9" t="str">
        <f>IF(DN60="", "", IF(ED60=ED$3, 'Intro &amp; Setup'!$H$26, 0)+IF(ED60=0, 'Intro &amp; Setup'!$H$27, 0))</f>
        <v/>
      </c>
      <c r="EU60" s="9" t="str">
        <f>IF(DO60="", "", IF(EE60=EE$3, 'Intro &amp; Setup'!$H$26, 0)+IF(EE60=0, 'Intro &amp; Setup'!$H$27, 0))</f>
        <v/>
      </c>
      <c r="EV60" s="9" t="str">
        <f>IF(DP60="", "", IF(EF60=EF$3, 'Intro &amp; Setup'!$H$26, 0)+IF(EF60=0, 'Intro &amp; Setup'!$H$27, 0))</f>
        <v/>
      </c>
      <c r="EW60" s="9" t="str">
        <f>IF(DQ60="", "", IF(EG60=EG$3, 'Intro &amp; Setup'!$H$26, 0)+IF(EG60=0, 'Intro &amp; Setup'!$H$27, 0))</f>
        <v/>
      </c>
      <c r="EX60" s="9" t="str">
        <f>IF(DR60="", "", IF(EH60=EH$3, 'Intro &amp; Setup'!$H$26, 0)+IF(EH60=0, 'Intro &amp; Setup'!$H$27, 0))</f>
        <v/>
      </c>
      <c r="EY60" s="9" t="str">
        <f>IF(DS60="", "", IF(EI60=EI$3, 'Intro &amp; Setup'!$H$26, 0)+IF(EI60=0, 'Intro &amp; Setup'!$H$27, 0))</f>
        <v/>
      </c>
      <c r="EZ60" s="9" t="str">
        <f>IF(DT60="", "", IF(EJ60=EJ$3, 'Intro &amp; Setup'!$H$26, 0)+IF(EJ60=0, 'Intro &amp; Setup'!$H$27, 0))</f>
        <v/>
      </c>
      <c r="FA60" s="9" t="str">
        <f>IF(DU60="", "", IF(EK60=EK$3, 'Intro &amp; Setup'!$H$26, 0)+IF(EK60=0, 'Intro &amp; Setup'!$H$27, 0))</f>
        <v/>
      </c>
      <c r="FB60" s="9" t="str">
        <f>IF(DV60="", "", IF(EL60=EL$3, 'Intro &amp; Setup'!$H$26, 0)+IF(EL60=0, 'Intro &amp; Setup'!$H$27, 0))</f>
        <v/>
      </c>
      <c r="FC60" s="9" t="str">
        <f>IF(DW60="", "", IF(EM60=EM$3, 'Intro &amp; Setup'!$H$26, 0)+IF(EM60=0, 'Intro &amp; Setup'!$H$27, 0))</f>
        <v/>
      </c>
      <c r="FD60" s="67" t="str">
        <f>IF(DX60="", "", IF(EN60=EN$3, 'Intro &amp; Setup'!$H$26, 0)+IF(EN60=0, 'Intro &amp; Setup'!$H$27, 0))</f>
        <v/>
      </c>
      <c r="FF60" s="66" t="str">
        <f>IF(CT60="", "", IF(AND(CT60=$CR$5, CT60=CT$5), 'Intro &amp; Setup'!$H$29+'Intro &amp; Setup'!$H$30, IF(CT60=CT$5, 'Intro &amp; Setup'!$H$29, "")))</f>
        <v/>
      </c>
      <c r="FG60" s="9" t="str">
        <f>IF(CU60="", "", IF(AND(CU60=$CR$5, CU60=CU$5), 'Intro &amp; Setup'!$H$29+'Intro &amp; Setup'!$H$30, IF(CU60=CU$5, 'Intro &amp; Setup'!$H$29, "")))</f>
        <v/>
      </c>
      <c r="FH60" s="9" t="str">
        <f>IF(CV60="", "", IF(AND(CV60=$CR$5, CV60=CV$5), 'Intro &amp; Setup'!$H$29+'Intro &amp; Setup'!$H$30, IF(CV60=CV$5, 'Intro &amp; Setup'!$H$29, "")))</f>
        <v/>
      </c>
      <c r="FI60" s="9" t="str">
        <f>IF(CW60="", "", IF(AND(CW60=$CR$5, CW60=CW$5), 'Intro &amp; Setup'!$H$29+'Intro &amp; Setup'!$H$30, IF(CW60=CW$5, 'Intro &amp; Setup'!$H$29, "")))</f>
        <v/>
      </c>
      <c r="FJ60" s="9" t="str">
        <f>IF(CX60="", "", IF(AND(CX60=$CR$5, CX60=CX$5), 'Intro &amp; Setup'!$H$29+'Intro &amp; Setup'!$H$30, IF(CX60=CX$5, 'Intro &amp; Setup'!$H$29, "")))</f>
        <v/>
      </c>
      <c r="FK60" s="9" t="str">
        <f>IF(CY60="", "", IF(AND(CY60=$CR$5, CY60=CY$5), 'Intro &amp; Setup'!$H$29+'Intro &amp; Setup'!$H$30, IF(CY60=CY$5, 'Intro &amp; Setup'!$H$29, "")))</f>
        <v/>
      </c>
      <c r="FL60" s="9" t="str">
        <f>IF(CZ60="", "", IF(AND(CZ60=$CR$5, CZ60=CZ$5), 'Intro &amp; Setup'!$H$29+'Intro &amp; Setup'!$H$30, IF(CZ60=CZ$5, 'Intro &amp; Setup'!$H$29, "")))</f>
        <v/>
      </c>
      <c r="FM60" s="9" t="str">
        <f>IF(DA60="", "", IF(AND(DA60=$CR$5, DA60=DA$5), 'Intro &amp; Setup'!$H$29+'Intro &amp; Setup'!$H$30, IF(DA60=DA$5, 'Intro &amp; Setup'!$H$29, "")))</f>
        <v/>
      </c>
      <c r="FN60" s="9" t="str">
        <f>IF(DB60="", "", IF(AND(DB60=$CR$5, DB60=DB$5), 'Intro &amp; Setup'!$H$29+'Intro &amp; Setup'!$H$30, IF(DB60=DB$5, 'Intro &amp; Setup'!$H$29, "")))</f>
        <v/>
      </c>
      <c r="FO60" s="9" t="str">
        <f>IF(DC60="", "", IF(AND(DC60=$CR$5, DC60=DC$5), 'Intro &amp; Setup'!$H$29+'Intro &amp; Setup'!$H$30, IF(DC60=DC$5, 'Intro &amp; Setup'!$H$29, "")))</f>
        <v/>
      </c>
      <c r="FP60" s="9" t="str">
        <f>IF(DD60="", "", IF(AND(DD60=$CR$5, DD60=DD$5), 'Intro &amp; Setup'!$H$29+'Intro &amp; Setup'!$H$30, IF(DD60=DD$5, 'Intro &amp; Setup'!$H$29, "")))</f>
        <v/>
      </c>
      <c r="FQ60" s="9" t="str">
        <f>IF(DE60="", "", IF(AND(DE60=$CR$5, DE60=DE$5), 'Intro &amp; Setup'!$H$29+'Intro &amp; Setup'!$H$30, IF(DE60=DE$5, 'Intro &amp; Setup'!$H$29, "")))</f>
        <v/>
      </c>
      <c r="FR60" s="9" t="str">
        <f>IF(DF60="", "", IF(AND(DF60=$CR$5, DF60=DF$5), 'Intro &amp; Setup'!$H$29+'Intro &amp; Setup'!$H$30, IF(DF60=DF$5, 'Intro &amp; Setup'!$H$29, "")))</f>
        <v/>
      </c>
      <c r="FS60" s="9" t="str">
        <f>IF(DG60="", "", IF(AND(DG60=$CR$5, DG60=DG$5), 'Intro &amp; Setup'!$H$29+'Intro &amp; Setup'!$H$30, IF(DG60=DG$5, 'Intro &amp; Setup'!$H$29, "")))</f>
        <v/>
      </c>
      <c r="FT60" s="67" t="str">
        <f>IF(DH60="", "", IF(AND(DH60=$CR$5, DH60=DH$5), 'Intro &amp; Setup'!$H$29+'Intro &amp; Setup'!$H$30, IF(DH60=DH$5, 'Intro &amp; Setup'!$H$29, "")))</f>
        <v/>
      </c>
      <c r="FV60" s="68" t="str">
        <f t="shared" si="67"/>
        <v/>
      </c>
      <c r="FW60" s="1" t="str">
        <f t="shared" si="68"/>
        <v/>
      </c>
      <c r="FX60" s="1" t="str">
        <f t="shared" si="69"/>
        <v/>
      </c>
      <c r="FY60" s="1" t="str">
        <f t="shared" si="70"/>
        <v/>
      </c>
      <c r="FZ60" s="69" t="str">
        <f t="shared" si="71"/>
        <v/>
      </c>
      <c r="GB60" s="68" t="str">
        <f>IF(COUNTIF($DJ60:$DL60, "")&gt;0, "", IF($B60="", "", IF(FV60=FV$3, 'Intro &amp; Setup'!$H$32, 0)))</f>
        <v/>
      </c>
      <c r="GC60" s="1" t="str">
        <f>IF(COUNTIF($DM60:$DO60, "")&gt;0, "", IF($B60="", "", IF(FW60=FW$3, 'Intro &amp; Setup'!$H$32, 0)))</f>
        <v/>
      </c>
      <c r="GD60" s="1" t="str">
        <f>IF(COUNTIF($DP60:$DR60, "")&gt;0, "", IF($B60="", "", IF(FX60=FX$3, 'Intro &amp; Setup'!$H$32, 0)))</f>
        <v/>
      </c>
      <c r="GE60" s="1" t="str">
        <f>IF(COUNTIF($DS60:$DU60, "")&gt;0, "", IF($B60="", "", IF(FY60=FY$3, 'Intro &amp; Setup'!$H$32, 0)))</f>
        <v/>
      </c>
      <c r="GF60" s="69" t="str">
        <f>IF(COUNTIF($DV60:$DX60, "")&gt;0, "", IF($B60="", "", IF(FZ60=FZ$3, 'Intro &amp; Setup'!$H$32, 0)))</f>
        <v/>
      </c>
      <c r="GH60" s="66" t="str">
        <f t="shared" si="72"/>
        <v/>
      </c>
      <c r="GI60" s="9" t="str">
        <f t="shared" si="73"/>
        <v/>
      </c>
      <c r="GJ60" s="9" t="str">
        <f t="shared" si="74"/>
        <v/>
      </c>
      <c r="GK60" s="67" t="str">
        <f t="shared" si="104"/>
        <v/>
      </c>
      <c r="GM60" s="6" t="str">
        <f t="shared" si="105"/>
        <v/>
      </c>
      <c r="GO60" s="6" t="str">
        <f>IF($GM60="", "", COUNTIF($GM$8:$GM$65, "&lt;"&amp;$GM60)+1+COUNTIF($GM$8:$GM60, $GM60)-1)</f>
        <v/>
      </c>
      <c r="GQ60" s="6" t="str">
        <f t="shared" si="76"/>
        <v/>
      </c>
      <c r="GR60" s="6" t="str">
        <f>IF(GQ60="", "", COUNTIF(GQ$8:GQ$65, "&lt;"&amp;GQ60)+1+COUNTIF(GQ$8:GQ60, GQ60)-1)</f>
        <v/>
      </c>
      <c r="GS60" s="6"/>
      <c r="GU60" s="6" t="str">
        <f t="shared" si="77"/>
        <v/>
      </c>
      <c r="GV60" s="6" t="str">
        <f>IF(GU60="", "", COUNTIF(GU$8:GU$65, "&lt;"&amp;GU60)+1+COUNTIF(GU$8:GU60, GU60)-1)</f>
        <v/>
      </c>
      <c r="GY60" s="6" t="str">
        <f t="shared" si="78"/>
        <v/>
      </c>
      <c r="GZ60" s="6" t="str">
        <f>IF(GY60="", "", COUNTIF(GY$8:GY$65, "&lt;"&amp;GY60)+1+COUNTIF(GY$8:GY60, GY60)-1)</f>
        <v/>
      </c>
      <c r="HA60" s="6"/>
      <c r="HC60" s="6" t="str">
        <f t="shared" si="79"/>
        <v/>
      </c>
      <c r="HD60" s="6" t="str">
        <f>IF(HC60="", "", COUNTIF(HC$8:HC$65, "&lt;"&amp;HC60)+1+COUNTIF(HC$8:HC60, HC60)-1)</f>
        <v/>
      </c>
      <c r="HG60" s="6" t="str">
        <f t="shared" si="80"/>
        <v/>
      </c>
      <c r="HH60" s="6" t="str">
        <f>IF(HG60="", "", COUNTIF(HG$8:HG$65, "&lt;"&amp;HG60)+1+COUNTIF(HG$8:HG60, HG60)-1)</f>
        <v/>
      </c>
      <c r="HI60" s="6"/>
      <c r="HK60" s="6" t="str">
        <f t="shared" si="81"/>
        <v/>
      </c>
      <c r="HL60" s="6" t="str">
        <f>IF(HK60="", "", COUNTIF(HK$8:HK$65, "&lt;"&amp;HK60)+1+COUNTIF(HK$8:HK60, HK60)-1)</f>
        <v/>
      </c>
      <c r="HO60" s="6" t="str">
        <f t="shared" si="82"/>
        <v/>
      </c>
      <c r="HP60" s="6" t="str">
        <f>IF(HO60="", "", COUNTIF(HO$8:HO$65, "&lt;"&amp;HO60)+1+COUNTIF(HO$8:HO60, HO60)-1)</f>
        <v/>
      </c>
      <c r="HQ60" s="6"/>
      <c r="HS60" s="6" t="str">
        <f t="shared" si="83"/>
        <v/>
      </c>
      <c r="HT60" s="6" t="str">
        <f>IF(HS60="", "", COUNTIF(HS$8:HS$65, "&lt;"&amp;HS60)+1+COUNTIF(HS$8:HS60, HS60)-1)</f>
        <v/>
      </c>
      <c r="HW60" s="6" t="str">
        <f t="shared" si="84"/>
        <v/>
      </c>
      <c r="HX60" s="6" t="str">
        <f>IF(HW60="", "", COUNTIF(HW$8:HW$65, "&lt;"&amp;HW60)+1+COUNTIF(HW$8:HW60, HW60)-1)</f>
        <v/>
      </c>
      <c r="HY60" s="6"/>
      <c r="IA60" s="6" t="str">
        <f t="shared" si="85"/>
        <v/>
      </c>
      <c r="IB60" s="6" t="str">
        <f>IF(IA60="", "", COUNTIF(IA$8:IA$65, "&lt;"&amp;IA60)+1+COUNTIF(IA$8:IA60, IA60)-1)</f>
        <v/>
      </c>
    </row>
    <row r="61" spans="1:236" x14ac:dyDescent="0.25">
      <c r="A61" s="2"/>
      <c r="B61" s="19" t="str">
        <f>IF('Intro &amp; Setup'!$BV55="", "", 'Intro &amp; Setup'!$BV55)</f>
        <v/>
      </c>
      <c r="C61" s="2"/>
      <c r="D61" s="35" t="str">
        <f>IF($B61="", "", IFERROR(INDEX('Fixtures, Predictions &amp; Results'!$L$7:$GC$21, MATCH(D$70, 'Fixtures, Predictions &amp; Results'!$B$7:$B$21, 0), MATCH(CONCATENATE($B61, " - ", D$72), 'Fixtures, Predictions &amp; Results'!$L$35:$GC$35, 0)), ""))</f>
        <v/>
      </c>
      <c r="E61" s="36" t="str">
        <f>IF($B61="", "", IFERROR(INDEX('Fixtures, Predictions &amp; Results'!$L$7:$GC$21, MATCH(E$70, 'Fixtures, Predictions &amp; Results'!$B$7:$B$21, 0), MATCH(CONCATENATE($B61, " - ", E$72), 'Fixtures, Predictions &amp; Results'!$L$35:$GC$35, 0)), ""))</f>
        <v/>
      </c>
      <c r="F61" s="2"/>
      <c r="G61" s="35" t="str">
        <f>IF($B61="", "", IFERROR(INDEX('Fixtures, Predictions &amp; Results'!$L$7:$GC$21, MATCH(G$70, 'Fixtures, Predictions &amp; Results'!$B$7:$B$21, 0), MATCH(CONCATENATE($B61, " - ", G$72), 'Fixtures, Predictions &amp; Results'!$L$35:$GC$35, 0)), ""))</f>
        <v/>
      </c>
      <c r="H61" s="36" t="str">
        <f>IF($B61="", "", IFERROR(INDEX('Fixtures, Predictions &amp; Results'!$L$7:$GC$21, MATCH(H$70, 'Fixtures, Predictions &amp; Results'!$B$7:$B$21, 0), MATCH(CONCATENATE($B61, " - ", H$72), 'Fixtures, Predictions &amp; Results'!$L$35:$GC$35, 0)), ""))</f>
        <v/>
      </c>
      <c r="I61" s="2"/>
      <c r="J61" s="35" t="str">
        <f>IF($B61="", "", IFERROR(INDEX('Fixtures, Predictions &amp; Results'!$L$7:$GC$21, MATCH(J$70, 'Fixtures, Predictions &amp; Results'!$B$7:$B$21, 0), MATCH(CONCATENATE($B61, " - ", J$72), 'Fixtures, Predictions &amp; Results'!$L$35:$GC$35, 0)), ""))</f>
        <v/>
      </c>
      <c r="K61" s="36" t="str">
        <f>IF($B61="", "", IFERROR(INDEX('Fixtures, Predictions &amp; Results'!$L$7:$GC$21, MATCH(K$70, 'Fixtures, Predictions &amp; Results'!$B$7:$B$21, 0), MATCH(CONCATENATE($B61, " - ", K$72), 'Fixtures, Predictions &amp; Results'!$L$35:$GC$35, 0)), ""))</f>
        <v/>
      </c>
      <c r="L61" s="2"/>
      <c r="M61" s="35" t="str">
        <f>IF($B61="", "", IFERROR(INDEX('Fixtures, Predictions &amp; Results'!$L$7:$GC$21, MATCH(M$70, 'Fixtures, Predictions &amp; Results'!$B$7:$B$21, 0), MATCH(CONCATENATE($B61, " - ", M$72), 'Fixtures, Predictions &amp; Results'!$L$35:$GC$35, 0)), ""))</f>
        <v/>
      </c>
      <c r="N61" s="36" t="str">
        <f>IF($B61="", "", IFERROR(INDEX('Fixtures, Predictions &amp; Results'!$L$7:$GC$21, MATCH(N$70, 'Fixtures, Predictions &amp; Results'!$B$7:$B$21, 0), MATCH(CONCATENATE($B61, " - ", N$72), 'Fixtures, Predictions &amp; Results'!$L$35:$GC$35, 0)), ""))</f>
        <v/>
      </c>
      <c r="O61" s="2"/>
      <c r="P61" s="35" t="str">
        <f>IF($B61="", "", IFERROR(INDEX('Fixtures, Predictions &amp; Results'!$L$7:$GC$21, MATCH(P$70, 'Fixtures, Predictions &amp; Results'!$B$7:$B$21, 0), MATCH(CONCATENATE($B61, " - ", P$72), 'Fixtures, Predictions &amp; Results'!$L$35:$GC$35, 0)), ""))</f>
        <v/>
      </c>
      <c r="Q61" s="36" t="str">
        <f>IF($B61="", "", IFERROR(INDEX('Fixtures, Predictions &amp; Results'!$L$7:$GC$21, MATCH(Q$70, 'Fixtures, Predictions &amp; Results'!$B$7:$B$21, 0), MATCH(CONCATENATE($B61, " - ", Q$72), 'Fixtures, Predictions &amp; Results'!$L$35:$GC$35, 0)), ""))</f>
        <v/>
      </c>
      <c r="R61" s="2"/>
      <c r="S61" s="35" t="str">
        <f>IF($B61="", "", IFERROR(INDEX('Fixtures, Predictions &amp; Results'!$L$7:$GC$21, MATCH(S$70, 'Fixtures, Predictions &amp; Results'!$B$7:$B$21, 0), MATCH(CONCATENATE($B61, " - ", S$72), 'Fixtures, Predictions &amp; Results'!$L$35:$GC$35, 0)), ""))</f>
        <v/>
      </c>
      <c r="T61" s="36" t="str">
        <f>IF($B61="", "", IFERROR(INDEX('Fixtures, Predictions &amp; Results'!$L$7:$GC$21, MATCH(T$70, 'Fixtures, Predictions &amp; Results'!$B$7:$B$21, 0), MATCH(CONCATENATE($B61, " - ", T$72), 'Fixtures, Predictions &amp; Results'!$L$35:$GC$35, 0)), ""))</f>
        <v/>
      </c>
      <c r="U61" s="2"/>
      <c r="V61" s="35" t="str">
        <f>IF($B61="", "", IFERROR(INDEX('Fixtures, Predictions &amp; Results'!$L$7:$GC$21, MATCH(V$70, 'Fixtures, Predictions &amp; Results'!$B$7:$B$21, 0), MATCH(CONCATENATE($B61, " - ", V$72), 'Fixtures, Predictions &amp; Results'!$L$35:$GC$35, 0)), ""))</f>
        <v/>
      </c>
      <c r="W61" s="36" t="str">
        <f>IF($B61="", "", IFERROR(INDEX('Fixtures, Predictions &amp; Results'!$L$7:$GC$21, MATCH(W$70, 'Fixtures, Predictions &amp; Results'!$B$7:$B$21, 0), MATCH(CONCATENATE($B61, " - ", W$72), 'Fixtures, Predictions &amp; Results'!$L$35:$GC$35, 0)), ""))</f>
        <v/>
      </c>
      <c r="X61" s="2"/>
      <c r="Y61" s="35" t="str">
        <f>IF($B61="", "", IFERROR(INDEX('Fixtures, Predictions &amp; Results'!$L$7:$GC$21, MATCH(Y$70, 'Fixtures, Predictions &amp; Results'!$B$7:$B$21, 0), MATCH(CONCATENATE($B61, " - ", Y$72), 'Fixtures, Predictions &amp; Results'!$L$35:$GC$35, 0)), ""))</f>
        <v/>
      </c>
      <c r="Z61" s="36" t="str">
        <f>IF($B61="", "", IFERROR(INDEX('Fixtures, Predictions &amp; Results'!$L$7:$GC$21, MATCH(Z$70, 'Fixtures, Predictions &amp; Results'!$B$7:$B$21, 0), MATCH(CONCATENATE($B61, " - ", Z$72), 'Fixtures, Predictions &amp; Results'!$L$35:$GC$35, 0)), ""))</f>
        <v/>
      </c>
      <c r="AA61" s="2"/>
      <c r="AB61" s="35" t="str">
        <f>IF($B61="", "", IFERROR(INDEX('Fixtures, Predictions &amp; Results'!$L$7:$GC$21, MATCH(AB$70, 'Fixtures, Predictions &amp; Results'!$B$7:$B$21, 0), MATCH(CONCATENATE($B61, " - ", AB$72), 'Fixtures, Predictions &amp; Results'!$L$35:$GC$35, 0)), ""))</f>
        <v/>
      </c>
      <c r="AC61" s="36" t="str">
        <f>IF($B61="", "", IFERROR(INDEX('Fixtures, Predictions &amp; Results'!$L$7:$GC$21, MATCH(AC$70, 'Fixtures, Predictions &amp; Results'!$B$7:$B$21, 0), MATCH(CONCATENATE($B61, " - ", AC$72), 'Fixtures, Predictions &amp; Results'!$L$35:$GC$35, 0)), ""))</f>
        <v/>
      </c>
      <c r="AD61" s="2"/>
      <c r="AE61" s="35" t="str">
        <f>IF($B61="", "", IFERROR(INDEX('Fixtures, Predictions &amp; Results'!$L$7:$GC$21, MATCH(AE$70, 'Fixtures, Predictions &amp; Results'!$B$7:$B$21, 0), MATCH(CONCATENATE($B61, " - ", AE$72), 'Fixtures, Predictions &amp; Results'!$L$35:$GC$35, 0)), ""))</f>
        <v/>
      </c>
      <c r="AF61" s="36" t="str">
        <f>IF($B61="", "", IFERROR(INDEX('Fixtures, Predictions &amp; Results'!$L$7:$GC$21, MATCH(AF$70, 'Fixtures, Predictions &amp; Results'!$B$7:$B$21, 0), MATCH(CONCATENATE($B61, " - ", AF$72), 'Fixtures, Predictions &amp; Results'!$L$35:$GC$35, 0)), ""))</f>
        <v/>
      </c>
      <c r="AG61" s="2"/>
      <c r="AH61" s="35" t="str">
        <f>IF($B61="", "", IFERROR(INDEX('Fixtures, Predictions &amp; Results'!$L$7:$GC$21, MATCH(AH$70, 'Fixtures, Predictions &amp; Results'!$B$7:$B$21, 0), MATCH(CONCATENATE($B61, " - ", AH$72), 'Fixtures, Predictions &amp; Results'!$L$35:$GC$35, 0)), ""))</f>
        <v/>
      </c>
      <c r="AI61" s="36" t="str">
        <f>IF($B61="", "", IFERROR(INDEX('Fixtures, Predictions &amp; Results'!$L$7:$GC$21, MATCH(AI$70, 'Fixtures, Predictions &amp; Results'!$B$7:$B$21, 0), MATCH(CONCATENATE($B61, " - ", AI$72), 'Fixtures, Predictions &amp; Results'!$L$35:$GC$35, 0)), ""))</f>
        <v/>
      </c>
      <c r="AJ61" s="2"/>
      <c r="AK61" s="35" t="str">
        <f>IF($B61="", "", IFERROR(INDEX('Fixtures, Predictions &amp; Results'!$L$7:$GC$21, MATCH(AK$70, 'Fixtures, Predictions &amp; Results'!$B$7:$B$21, 0), MATCH(CONCATENATE($B61, " - ", AK$72), 'Fixtures, Predictions &amp; Results'!$L$35:$GC$35, 0)), ""))</f>
        <v/>
      </c>
      <c r="AL61" s="36" t="str">
        <f>IF($B61="", "", IFERROR(INDEX('Fixtures, Predictions &amp; Results'!$L$7:$GC$21, MATCH(AL$70, 'Fixtures, Predictions &amp; Results'!$B$7:$B$21, 0), MATCH(CONCATENATE($B61, " - ", AL$72), 'Fixtures, Predictions &amp; Results'!$L$35:$GC$35, 0)), ""))</f>
        <v/>
      </c>
      <c r="AM61" s="2"/>
      <c r="AN61" s="35" t="str">
        <f>IF($B61="", "", IFERROR(INDEX('Fixtures, Predictions &amp; Results'!$L$7:$GC$21, MATCH(AN$70, 'Fixtures, Predictions &amp; Results'!$B$7:$B$21, 0), MATCH(CONCATENATE($B61, " - ", AN$72), 'Fixtures, Predictions &amp; Results'!$L$35:$GC$35, 0)), ""))</f>
        <v/>
      </c>
      <c r="AO61" s="36" t="str">
        <f>IF($B61="", "", IFERROR(INDEX('Fixtures, Predictions &amp; Results'!$L$7:$GC$21, MATCH(AO$70, 'Fixtures, Predictions &amp; Results'!$B$7:$B$21, 0), MATCH(CONCATENATE($B61, " - ", AO$72), 'Fixtures, Predictions &amp; Results'!$L$35:$GC$35, 0)), ""))</f>
        <v/>
      </c>
      <c r="AP61" s="2"/>
      <c r="AQ61" s="35" t="str">
        <f>IF($B61="", "", IFERROR(INDEX('Fixtures, Predictions &amp; Results'!$L$7:$GC$21, MATCH(AQ$70, 'Fixtures, Predictions &amp; Results'!$B$7:$B$21, 0), MATCH(CONCATENATE($B61, " - ", AQ$72), 'Fixtures, Predictions &amp; Results'!$L$35:$GC$35, 0)), ""))</f>
        <v/>
      </c>
      <c r="AR61" s="36" t="str">
        <f>IF($B61="", "", IFERROR(INDEX('Fixtures, Predictions &amp; Results'!$L$7:$GC$21, MATCH(AR$70, 'Fixtures, Predictions &amp; Results'!$B$7:$B$21, 0), MATCH(CONCATENATE($B61, " - ", AR$72), 'Fixtures, Predictions &amp; Results'!$L$35:$GC$35, 0)), ""))</f>
        <v/>
      </c>
      <c r="AS61" s="2"/>
      <c r="AT61" s="35" t="str">
        <f>IF($B61="", "", IFERROR(INDEX('Fixtures, Predictions &amp; Results'!$L$7:$GC$21, MATCH(AT$70, 'Fixtures, Predictions &amp; Results'!$B$7:$B$21, 0), MATCH(CONCATENATE($B61, " - ", AT$72), 'Fixtures, Predictions &amp; Results'!$L$35:$GC$35, 0)), ""))</f>
        <v/>
      </c>
      <c r="AU61" s="36" t="str">
        <f>IF($B61="", "", IFERROR(INDEX('Fixtures, Predictions &amp; Results'!$L$7:$GC$21, MATCH(AU$70, 'Fixtures, Predictions &amp; Results'!$B$7:$B$21, 0), MATCH(CONCATENATE($B61, " - ", AU$72), 'Fixtures, Predictions &amp; Results'!$L$35:$GC$35, 0)), ""))</f>
        <v/>
      </c>
      <c r="AV61" s="2"/>
      <c r="BA61" s="66" t="str">
        <f t="shared" si="36"/>
        <v/>
      </c>
      <c r="BB61" s="67" t="str">
        <f t="shared" si="37"/>
        <v/>
      </c>
      <c r="BD61" s="66" t="str">
        <f t="shared" si="38"/>
        <v/>
      </c>
      <c r="BE61" s="67" t="str">
        <f t="shared" si="39"/>
        <v/>
      </c>
      <c r="BG61" s="66" t="str">
        <f t="shared" si="40"/>
        <v/>
      </c>
      <c r="BH61" s="67" t="str">
        <f t="shared" si="41"/>
        <v/>
      </c>
      <c r="BJ61" s="66" t="str">
        <f t="shared" si="42"/>
        <v/>
      </c>
      <c r="BK61" s="67" t="str">
        <f t="shared" si="43"/>
        <v/>
      </c>
      <c r="BM61" s="66" t="str">
        <f t="shared" si="44"/>
        <v/>
      </c>
      <c r="BN61" s="67" t="str">
        <f t="shared" si="45"/>
        <v/>
      </c>
      <c r="BP61" s="66" t="str">
        <f t="shared" si="46"/>
        <v/>
      </c>
      <c r="BQ61" s="67" t="str">
        <f t="shared" si="47"/>
        <v/>
      </c>
      <c r="BS61" s="66" t="str">
        <f t="shared" si="48"/>
        <v/>
      </c>
      <c r="BT61" s="67" t="str">
        <f t="shared" si="49"/>
        <v/>
      </c>
      <c r="BV61" s="66" t="str">
        <f t="shared" si="50"/>
        <v/>
      </c>
      <c r="BW61" s="67" t="str">
        <f t="shared" si="51"/>
        <v/>
      </c>
      <c r="BY61" s="66" t="str">
        <f t="shared" si="52"/>
        <v/>
      </c>
      <c r="BZ61" s="67" t="str">
        <f t="shared" si="53"/>
        <v/>
      </c>
      <c r="CB61" s="66" t="str">
        <f t="shared" si="54"/>
        <v/>
      </c>
      <c r="CC61" s="67" t="str">
        <f t="shared" si="55"/>
        <v/>
      </c>
      <c r="CE61" s="66" t="str">
        <f t="shared" si="56"/>
        <v/>
      </c>
      <c r="CF61" s="67" t="str">
        <f t="shared" si="57"/>
        <v/>
      </c>
      <c r="CH61" s="66" t="str">
        <f t="shared" si="58"/>
        <v/>
      </c>
      <c r="CI61" s="67" t="str">
        <f t="shared" si="59"/>
        <v/>
      </c>
      <c r="CK61" s="66" t="str">
        <f t="shared" si="60"/>
        <v/>
      </c>
      <c r="CL61" s="67" t="str">
        <f t="shared" si="61"/>
        <v/>
      </c>
      <c r="CN61" s="66" t="str">
        <f t="shared" si="62"/>
        <v/>
      </c>
      <c r="CO61" s="67" t="str">
        <f t="shared" si="63"/>
        <v/>
      </c>
      <c r="CQ61" s="66" t="str">
        <f t="shared" si="64"/>
        <v/>
      </c>
      <c r="CR61" s="67" t="str">
        <f t="shared" si="65"/>
        <v/>
      </c>
      <c r="CT61" s="66" t="str">
        <f t="shared" si="107"/>
        <v/>
      </c>
      <c r="CU61" s="9" t="str">
        <f t="shared" si="107"/>
        <v/>
      </c>
      <c r="CV61" s="9" t="str">
        <f t="shared" si="107"/>
        <v/>
      </c>
      <c r="CW61" s="9" t="str">
        <f t="shared" si="107"/>
        <v/>
      </c>
      <c r="CX61" s="9" t="str">
        <f t="shared" si="107"/>
        <v/>
      </c>
      <c r="CY61" s="9" t="str">
        <f t="shared" si="107"/>
        <v/>
      </c>
      <c r="CZ61" s="9" t="str">
        <f t="shared" si="107"/>
        <v/>
      </c>
      <c r="DA61" s="9" t="str">
        <f t="shared" si="107"/>
        <v/>
      </c>
      <c r="DB61" s="9" t="str">
        <f t="shared" si="107"/>
        <v/>
      </c>
      <c r="DC61" s="9" t="str">
        <f t="shared" si="107"/>
        <v/>
      </c>
      <c r="DD61" s="9" t="str">
        <f t="shared" si="107"/>
        <v/>
      </c>
      <c r="DE61" s="9" t="str">
        <f t="shared" si="107"/>
        <v/>
      </c>
      <c r="DF61" s="9" t="str">
        <f t="shared" si="107"/>
        <v/>
      </c>
      <c r="DG61" s="9" t="str">
        <f t="shared" si="107"/>
        <v/>
      </c>
      <c r="DH61" s="67" t="str">
        <f t="shared" si="107"/>
        <v/>
      </c>
      <c r="DJ61" s="66" t="str">
        <f t="shared" si="86"/>
        <v/>
      </c>
      <c r="DK61" s="9" t="str">
        <f t="shared" si="88"/>
        <v/>
      </c>
      <c r="DL61" s="9" t="str">
        <f t="shared" si="89"/>
        <v/>
      </c>
      <c r="DM61" s="9" t="str">
        <f t="shared" si="90"/>
        <v/>
      </c>
      <c r="DN61" s="9" t="str">
        <f t="shared" si="91"/>
        <v/>
      </c>
      <c r="DO61" s="9" t="str">
        <f t="shared" si="92"/>
        <v/>
      </c>
      <c r="DP61" s="9" t="str">
        <f t="shared" si="93"/>
        <v/>
      </c>
      <c r="DQ61" s="9" t="str">
        <f t="shared" si="94"/>
        <v/>
      </c>
      <c r="DR61" s="9" t="str">
        <f t="shared" si="95"/>
        <v/>
      </c>
      <c r="DS61" s="9" t="str">
        <f t="shared" si="96"/>
        <v/>
      </c>
      <c r="DT61" s="9" t="str">
        <f t="shared" si="97"/>
        <v/>
      </c>
      <c r="DU61" s="9" t="str">
        <f t="shared" si="98"/>
        <v/>
      </c>
      <c r="DV61" s="9" t="str">
        <f t="shared" si="99"/>
        <v/>
      </c>
      <c r="DW61" s="9" t="str">
        <f t="shared" si="100"/>
        <v/>
      </c>
      <c r="DX61" s="67" t="str">
        <f t="shared" si="101"/>
        <v/>
      </c>
      <c r="DZ61" s="66" t="str">
        <f t="shared" si="66"/>
        <v/>
      </c>
      <c r="EA61" s="9" t="str">
        <f t="shared" si="21"/>
        <v/>
      </c>
      <c r="EB61" s="9" t="str">
        <f t="shared" si="22"/>
        <v/>
      </c>
      <c r="EC61" s="9" t="str">
        <f t="shared" si="23"/>
        <v/>
      </c>
      <c r="ED61" s="9" t="str">
        <f t="shared" si="24"/>
        <v/>
      </c>
      <c r="EE61" s="9" t="str">
        <f t="shared" si="25"/>
        <v/>
      </c>
      <c r="EF61" s="9" t="str">
        <f t="shared" si="26"/>
        <v/>
      </c>
      <c r="EG61" s="9" t="str">
        <f t="shared" si="27"/>
        <v/>
      </c>
      <c r="EH61" s="9" t="str">
        <f t="shared" si="28"/>
        <v/>
      </c>
      <c r="EI61" s="9" t="str">
        <f t="shared" si="29"/>
        <v/>
      </c>
      <c r="EJ61" s="9" t="str">
        <f t="shared" si="30"/>
        <v/>
      </c>
      <c r="EK61" s="9" t="str">
        <f t="shared" si="31"/>
        <v/>
      </c>
      <c r="EL61" s="9" t="str">
        <f t="shared" si="32"/>
        <v/>
      </c>
      <c r="EM61" s="9" t="str">
        <f t="shared" si="33"/>
        <v/>
      </c>
      <c r="EN61" s="67" t="str">
        <f t="shared" si="34"/>
        <v/>
      </c>
      <c r="EP61" s="66" t="str">
        <f>IF(DJ61="", "", IF(DZ61=DZ$3, 'Intro &amp; Setup'!$H$26, 0)+IF(DZ61=0, 'Intro &amp; Setup'!$H$27, 0))</f>
        <v/>
      </c>
      <c r="EQ61" s="9" t="str">
        <f>IF(DK61="", "", IF(EA61=EA$3, 'Intro &amp; Setup'!$H$26, 0)+IF(EA61=0, 'Intro &amp; Setup'!$H$27, 0))</f>
        <v/>
      </c>
      <c r="ER61" s="9" t="str">
        <f>IF(DL61="", "", IF(EB61=EB$3, 'Intro &amp; Setup'!$H$26, 0)+IF(EB61=0, 'Intro &amp; Setup'!$H$27, 0))</f>
        <v/>
      </c>
      <c r="ES61" s="9" t="str">
        <f>IF(DM61="", "", IF(EC61=EC$3, 'Intro &amp; Setup'!$H$26, 0)+IF(EC61=0, 'Intro &amp; Setup'!$H$27, 0))</f>
        <v/>
      </c>
      <c r="ET61" s="9" t="str">
        <f>IF(DN61="", "", IF(ED61=ED$3, 'Intro &amp; Setup'!$H$26, 0)+IF(ED61=0, 'Intro &amp; Setup'!$H$27, 0))</f>
        <v/>
      </c>
      <c r="EU61" s="9" t="str">
        <f>IF(DO61="", "", IF(EE61=EE$3, 'Intro &amp; Setup'!$H$26, 0)+IF(EE61=0, 'Intro &amp; Setup'!$H$27, 0))</f>
        <v/>
      </c>
      <c r="EV61" s="9" t="str">
        <f>IF(DP61="", "", IF(EF61=EF$3, 'Intro &amp; Setup'!$H$26, 0)+IF(EF61=0, 'Intro &amp; Setup'!$H$27, 0))</f>
        <v/>
      </c>
      <c r="EW61" s="9" t="str">
        <f>IF(DQ61="", "", IF(EG61=EG$3, 'Intro &amp; Setup'!$H$26, 0)+IF(EG61=0, 'Intro &amp; Setup'!$H$27, 0))</f>
        <v/>
      </c>
      <c r="EX61" s="9" t="str">
        <f>IF(DR61="", "", IF(EH61=EH$3, 'Intro &amp; Setup'!$H$26, 0)+IF(EH61=0, 'Intro &amp; Setup'!$H$27, 0))</f>
        <v/>
      </c>
      <c r="EY61" s="9" t="str">
        <f>IF(DS61="", "", IF(EI61=EI$3, 'Intro &amp; Setup'!$H$26, 0)+IF(EI61=0, 'Intro &amp; Setup'!$H$27, 0))</f>
        <v/>
      </c>
      <c r="EZ61" s="9" t="str">
        <f>IF(DT61="", "", IF(EJ61=EJ$3, 'Intro &amp; Setup'!$H$26, 0)+IF(EJ61=0, 'Intro &amp; Setup'!$H$27, 0))</f>
        <v/>
      </c>
      <c r="FA61" s="9" t="str">
        <f>IF(DU61="", "", IF(EK61=EK$3, 'Intro &amp; Setup'!$H$26, 0)+IF(EK61=0, 'Intro &amp; Setup'!$H$27, 0))</f>
        <v/>
      </c>
      <c r="FB61" s="9" t="str">
        <f>IF(DV61="", "", IF(EL61=EL$3, 'Intro &amp; Setup'!$H$26, 0)+IF(EL61=0, 'Intro &amp; Setup'!$H$27, 0))</f>
        <v/>
      </c>
      <c r="FC61" s="9" t="str">
        <f>IF(DW61="", "", IF(EM61=EM$3, 'Intro &amp; Setup'!$H$26, 0)+IF(EM61=0, 'Intro &amp; Setup'!$H$27, 0))</f>
        <v/>
      </c>
      <c r="FD61" s="67" t="str">
        <f>IF(DX61="", "", IF(EN61=EN$3, 'Intro &amp; Setup'!$H$26, 0)+IF(EN61=0, 'Intro &amp; Setup'!$H$27, 0))</f>
        <v/>
      </c>
      <c r="FF61" s="66" t="str">
        <f>IF(CT61="", "", IF(AND(CT61=$CR$5, CT61=CT$5), 'Intro &amp; Setup'!$H$29+'Intro &amp; Setup'!$H$30, IF(CT61=CT$5, 'Intro &amp; Setup'!$H$29, "")))</f>
        <v/>
      </c>
      <c r="FG61" s="9" t="str">
        <f>IF(CU61="", "", IF(AND(CU61=$CR$5, CU61=CU$5), 'Intro &amp; Setup'!$H$29+'Intro &amp; Setup'!$H$30, IF(CU61=CU$5, 'Intro &amp; Setup'!$H$29, "")))</f>
        <v/>
      </c>
      <c r="FH61" s="9" t="str">
        <f>IF(CV61="", "", IF(AND(CV61=$CR$5, CV61=CV$5), 'Intro &amp; Setup'!$H$29+'Intro &amp; Setup'!$H$30, IF(CV61=CV$5, 'Intro &amp; Setup'!$H$29, "")))</f>
        <v/>
      </c>
      <c r="FI61" s="9" t="str">
        <f>IF(CW61="", "", IF(AND(CW61=$CR$5, CW61=CW$5), 'Intro &amp; Setup'!$H$29+'Intro &amp; Setup'!$H$30, IF(CW61=CW$5, 'Intro &amp; Setup'!$H$29, "")))</f>
        <v/>
      </c>
      <c r="FJ61" s="9" t="str">
        <f>IF(CX61="", "", IF(AND(CX61=$CR$5, CX61=CX$5), 'Intro &amp; Setup'!$H$29+'Intro &amp; Setup'!$H$30, IF(CX61=CX$5, 'Intro &amp; Setup'!$H$29, "")))</f>
        <v/>
      </c>
      <c r="FK61" s="9" t="str">
        <f>IF(CY61="", "", IF(AND(CY61=$CR$5, CY61=CY$5), 'Intro &amp; Setup'!$H$29+'Intro &amp; Setup'!$H$30, IF(CY61=CY$5, 'Intro &amp; Setup'!$H$29, "")))</f>
        <v/>
      </c>
      <c r="FL61" s="9" t="str">
        <f>IF(CZ61="", "", IF(AND(CZ61=$CR$5, CZ61=CZ$5), 'Intro &amp; Setup'!$H$29+'Intro &amp; Setup'!$H$30, IF(CZ61=CZ$5, 'Intro &amp; Setup'!$H$29, "")))</f>
        <v/>
      </c>
      <c r="FM61" s="9" t="str">
        <f>IF(DA61="", "", IF(AND(DA61=$CR$5, DA61=DA$5), 'Intro &amp; Setup'!$H$29+'Intro &amp; Setup'!$H$30, IF(DA61=DA$5, 'Intro &amp; Setup'!$H$29, "")))</f>
        <v/>
      </c>
      <c r="FN61" s="9" t="str">
        <f>IF(DB61="", "", IF(AND(DB61=$CR$5, DB61=DB$5), 'Intro &amp; Setup'!$H$29+'Intro &amp; Setup'!$H$30, IF(DB61=DB$5, 'Intro &amp; Setup'!$H$29, "")))</f>
        <v/>
      </c>
      <c r="FO61" s="9" t="str">
        <f>IF(DC61="", "", IF(AND(DC61=$CR$5, DC61=DC$5), 'Intro &amp; Setup'!$H$29+'Intro &amp; Setup'!$H$30, IF(DC61=DC$5, 'Intro &amp; Setup'!$H$29, "")))</f>
        <v/>
      </c>
      <c r="FP61" s="9" t="str">
        <f>IF(DD61="", "", IF(AND(DD61=$CR$5, DD61=DD$5), 'Intro &amp; Setup'!$H$29+'Intro &amp; Setup'!$H$30, IF(DD61=DD$5, 'Intro &amp; Setup'!$H$29, "")))</f>
        <v/>
      </c>
      <c r="FQ61" s="9" t="str">
        <f>IF(DE61="", "", IF(AND(DE61=$CR$5, DE61=DE$5), 'Intro &amp; Setup'!$H$29+'Intro &amp; Setup'!$H$30, IF(DE61=DE$5, 'Intro &amp; Setup'!$H$29, "")))</f>
        <v/>
      </c>
      <c r="FR61" s="9" t="str">
        <f>IF(DF61="", "", IF(AND(DF61=$CR$5, DF61=DF$5), 'Intro &amp; Setup'!$H$29+'Intro &amp; Setup'!$H$30, IF(DF61=DF$5, 'Intro &amp; Setup'!$H$29, "")))</f>
        <v/>
      </c>
      <c r="FS61" s="9" t="str">
        <f>IF(DG61="", "", IF(AND(DG61=$CR$5, DG61=DG$5), 'Intro &amp; Setup'!$H$29+'Intro &amp; Setup'!$H$30, IF(DG61=DG$5, 'Intro &amp; Setup'!$H$29, "")))</f>
        <v/>
      </c>
      <c r="FT61" s="67" t="str">
        <f>IF(DH61="", "", IF(AND(DH61=$CR$5, DH61=DH$5), 'Intro &amp; Setup'!$H$29+'Intro &amp; Setup'!$H$30, IF(DH61=DH$5, 'Intro &amp; Setup'!$H$29, "")))</f>
        <v/>
      </c>
      <c r="FV61" s="68" t="str">
        <f t="shared" si="67"/>
        <v/>
      </c>
      <c r="FW61" s="1" t="str">
        <f t="shared" si="68"/>
        <v/>
      </c>
      <c r="FX61" s="1" t="str">
        <f t="shared" si="69"/>
        <v/>
      </c>
      <c r="FY61" s="1" t="str">
        <f t="shared" si="70"/>
        <v/>
      </c>
      <c r="FZ61" s="69" t="str">
        <f t="shared" si="71"/>
        <v/>
      </c>
      <c r="GB61" s="68" t="str">
        <f>IF(COUNTIF($DJ61:$DL61, "")&gt;0, "", IF($B61="", "", IF(FV61=FV$3, 'Intro &amp; Setup'!$H$32, 0)))</f>
        <v/>
      </c>
      <c r="GC61" s="1" t="str">
        <f>IF(COUNTIF($DM61:$DO61, "")&gt;0, "", IF($B61="", "", IF(FW61=FW$3, 'Intro &amp; Setup'!$H$32, 0)))</f>
        <v/>
      </c>
      <c r="GD61" s="1" t="str">
        <f>IF(COUNTIF($DP61:$DR61, "")&gt;0, "", IF($B61="", "", IF(FX61=FX$3, 'Intro &amp; Setup'!$H$32, 0)))</f>
        <v/>
      </c>
      <c r="GE61" s="1" t="str">
        <f>IF(COUNTIF($DS61:$DU61, "")&gt;0, "", IF($B61="", "", IF(FY61=FY$3, 'Intro &amp; Setup'!$H$32, 0)))</f>
        <v/>
      </c>
      <c r="GF61" s="69" t="str">
        <f>IF(COUNTIF($DV61:$DX61, "")&gt;0, "", IF($B61="", "", IF(FZ61=FZ$3, 'Intro &amp; Setup'!$H$32, 0)))</f>
        <v/>
      </c>
      <c r="GH61" s="66" t="str">
        <f t="shared" si="72"/>
        <v/>
      </c>
      <c r="GI61" s="9" t="str">
        <f t="shared" si="73"/>
        <v/>
      </c>
      <c r="GJ61" s="9" t="str">
        <f t="shared" si="74"/>
        <v/>
      </c>
      <c r="GK61" s="67" t="str">
        <f t="shared" si="104"/>
        <v/>
      </c>
      <c r="GM61" s="6" t="str">
        <f t="shared" si="105"/>
        <v/>
      </c>
      <c r="GO61" s="6" t="str">
        <f>IF($GM61="", "", COUNTIF($GM$8:$GM$65, "&lt;"&amp;$GM61)+1+COUNTIF($GM$8:$GM61, $GM61)-1)</f>
        <v/>
      </c>
      <c r="GQ61" s="6" t="str">
        <f t="shared" si="76"/>
        <v/>
      </c>
      <c r="GR61" s="6" t="str">
        <f>IF(GQ61="", "", COUNTIF(GQ$8:GQ$65, "&lt;"&amp;GQ61)+1+COUNTIF(GQ$8:GQ61, GQ61)-1)</f>
        <v/>
      </c>
      <c r="GS61" s="6"/>
      <c r="GU61" s="6" t="str">
        <f t="shared" si="77"/>
        <v/>
      </c>
      <c r="GV61" s="6" t="str">
        <f>IF(GU61="", "", COUNTIF(GU$8:GU$65, "&lt;"&amp;GU61)+1+COUNTIF(GU$8:GU61, GU61)-1)</f>
        <v/>
      </c>
      <c r="GY61" s="6" t="str">
        <f t="shared" si="78"/>
        <v/>
      </c>
      <c r="GZ61" s="6" t="str">
        <f>IF(GY61="", "", COUNTIF(GY$8:GY$65, "&lt;"&amp;GY61)+1+COUNTIF(GY$8:GY61, GY61)-1)</f>
        <v/>
      </c>
      <c r="HA61" s="6"/>
      <c r="HC61" s="6" t="str">
        <f t="shared" si="79"/>
        <v/>
      </c>
      <c r="HD61" s="6" t="str">
        <f>IF(HC61="", "", COUNTIF(HC$8:HC$65, "&lt;"&amp;HC61)+1+COUNTIF(HC$8:HC61, HC61)-1)</f>
        <v/>
      </c>
      <c r="HG61" s="6" t="str">
        <f t="shared" si="80"/>
        <v/>
      </c>
      <c r="HH61" s="6" t="str">
        <f>IF(HG61="", "", COUNTIF(HG$8:HG$65, "&lt;"&amp;HG61)+1+COUNTIF(HG$8:HG61, HG61)-1)</f>
        <v/>
      </c>
      <c r="HI61" s="6"/>
      <c r="HK61" s="6" t="str">
        <f t="shared" si="81"/>
        <v/>
      </c>
      <c r="HL61" s="6" t="str">
        <f>IF(HK61="", "", COUNTIF(HK$8:HK$65, "&lt;"&amp;HK61)+1+COUNTIF(HK$8:HK61, HK61)-1)</f>
        <v/>
      </c>
      <c r="HO61" s="6" t="str">
        <f t="shared" si="82"/>
        <v/>
      </c>
      <c r="HP61" s="6" t="str">
        <f>IF(HO61="", "", COUNTIF(HO$8:HO$65, "&lt;"&amp;HO61)+1+COUNTIF(HO$8:HO61, HO61)-1)</f>
        <v/>
      </c>
      <c r="HQ61" s="6"/>
      <c r="HS61" s="6" t="str">
        <f t="shared" si="83"/>
        <v/>
      </c>
      <c r="HT61" s="6" t="str">
        <f>IF(HS61="", "", COUNTIF(HS$8:HS$65, "&lt;"&amp;HS61)+1+COUNTIF(HS$8:HS61, HS61)-1)</f>
        <v/>
      </c>
      <c r="HW61" s="6" t="str">
        <f t="shared" si="84"/>
        <v/>
      </c>
      <c r="HX61" s="6" t="str">
        <f>IF(HW61="", "", COUNTIF(HW$8:HW$65, "&lt;"&amp;HW61)+1+COUNTIF(HW$8:HW61, HW61)-1)</f>
        <v/>
      </c>
      <c r="HY61" s="6"/>
      <c r="IA61" s="6" t="str">
        <f t="shared" si="85"/>
        <v/>
      </c>
      <c r="IB61" s="6" t="str">
        <f>IF(IA61="", "", COUNTIF(IA$8:IA$65, "&lt;"&amp;IA61)+1+COUNTIF(IA$8:IA61, IA61)-1)</f>
        <v/>
      </c>
    </row>
    <row r="62" spans="1:236" x14ac:dyDescent="0.25">
      <c r="A62" s="2"/>
      <c r="B62" s="19" t="str">
        <f>IF('Intro &amp; Setup'!$BV56="", "", 'Intro &amp; Setup'!$BV56)</f>
        <v/>
      </c>
      <c r="C62" s="2"/>
      <c r="D62" s="35" t="str">
        <f>IF($B62="", "", IFERROR(INDEX('Fixtures, Predictions &amp; Results'!$L$7:$GC$21, MATCH(D$70, 'Fixtures, Predictions &amp; Results'!$B$7:$B$21, 0), MATCH(CONCATENATE($B62, " - ", D$72), 'Fixtures, Predictions &amp; Results'!$L$35:$GC$35, 0)), ""))</f>
        <v/>
      </c>
      <c r="E62" s="36" t="str">
        <f>IF($B62="", "", IFERROR(INDEX('Fixtures, Predictions &amp; Results'!$L$7:$GC$21, MATCH(E$70, 'Fixtures, Predictions &amp; Results'!$B$7:$B$21, 0), MATCH(CONCATENATE($B62, " - ", E$72), 'Fixtures, Predictions &amp; Results'!$L$35:$GC$35, 0)), ""))</f>
        <v/>
      </c>
      <c r="F62" s="2"/>
      <c r="G62" s="35" t="str">
        <f>IF($B62="", "", IFERROR(INDEX('Fixtures, Predictions &amp; Results'!$L$7:$GC$21, MATCH(G$70, 'Fixtures, Predictions &amp; Results'!$B$7:$B$21, 0), MATCH(CONCATENATE($B62, " - ", G$72), 'Fixtures, Predictions &amp; Results'!$L$35:$GC$35, 0)), ""))</f>
        <v/>
      </c>
      <c r="H62" s="36" t="str">
        <f>IF($B62="", "", IFERROR(INDEX('Fixtures, Predictions &amp; Results'!$L$7:$GC$21, MATCH(H$70, 'Fixtures, Predictions &amp; Results'!$B$7:$B$21, 0), MATCH(CONCATENATE($B62, " - ", H$72), 'Fixtures, Predictions &amp; Results'!$L$35:$GC$35, 0)), ""))</f>
        <v/>
      </c>
      <c r="I62" s="2"/>
      <c r="J62" s="35" t="str">
        <f>IF($B62="", "", IFERROR(INDEX('Fixtures, Predictions &amp; Results'!$L$7:$GC$21, MATCH(J$70, 'Fixtures, Predictions &amp; Results'!$B$7:$B$21, 0), MATCH(CONCATENATE($B62, " - ", J$72), 'Fixtures, Predictions &amp; Results'!$L$35:$GC$35, 0)), ""))</f>
        <v/>
      </c>
      <c r="K62" s="36" t="str">
        <f>IF($B62="", "", IFERROR(INDEX('Fixtures, Predictions &amp; Results'!$L$7:$GC$21, MATCH(K$70, 'Fixtures, Predictions &amp; Results'!$B$7:$B$21, 0), MATCH(CONCATENATE($B62, " - ", K$72), 'Fixtures, Predictions &amp; Results'!$L$35:$GC$35, 0)), ""))</f>
        <v/>
      </c>
      <c r="L62" s="2"/>
      <c r="M62" s="35" t="str">
        <f>IF($B62="", "", IFERROR(INDEX('Fixtures, Predictions &amp; Results'!$L$7:$GC$21, MATCH(M$70, 'Fixtures, Predictions &amp; Results'!$B$7:$B$21, 0), MATCH(CONCATENATE($B62, " - ", M$72), 'Fixtures, Predictions &amp; Results'!$L$35:$GC$35, 0)), ""))</f>
        <v/>
      </c>
      <c r="N62" s="36" t="str">
        <f>IF($B62="", "", IFERROR(INDEX('Fixtures, Predictions &amp; Results'!$L$7:$GC$21, MATCH(N$70, 'Fixtures, Predictions &amp; Results'!$B$7:$B$21, 0), MATCH(CONCATENATE($B62, " - ", N$72), 'Fixtures, Predictions &amp; Results'!$L$35:$GC$35, 0)), ""))</f>
        <v/>
      </c>
      <c r="O62" s="2"/>
      <c r="P62" s="35" t="str">
        <f>IF($B62="", "", IFERROR(INDEX('Fixtures, Predictions &amp; Results'!$L$7:$GC$21, MATCH(P$70, 'Fixtures, Predictions &amp; Results'!$B$7:$B$21, 0), MATCH(CONCATENATE($B62, " - ", P$72), 'Fixtures, Predictions &amp; Results'!$L$35:$GC$35, 0)), ""))</f>
        <v/>
      </c>
      <c r="Q62" s="36" t="str">
        <f>IF($B62="", "", IFERROR(INDEX('Fixtures, Predictions &amp; Results'!$L$7:$GC$21, MATCH(Q$70, 'Fixtures, Predictions &amp; Results'!$B$7:$B$21, 0), MATCH(CONCATENATE($B62, " - ", Q$72), 'Fixtures, Predictions &amp; Results'!$L$35:$GC$35, 0)), ""))</f>
        <v/>
      </c>
      <c r="R62" s="2"/>
      <c r="S62" s="35" t="str">
        <f>IF($B62="", "", IFERROR(INDEX('Fixtures, Predictions &amp; Results'!$L$7:$GC$21, MATCH(S$70, 'Fixtures, Predictions &amp; Results'!$B$7:$B$21, 0), MATCH(CONCATENATE($B62, " - ", S$72), 'Fixtures, Predictions &amp; Results'!$L$35:$GC$35, 0)), ""))</f>
        <v/>
      </c>
      <c r="T62" s="36" t="str">
        <f>IF($B62="", "", IFERROR(INDEX('Fixtures, Predictions &amp; Results'!$L$7:$GC$21, MATCH(T$70, 'Fixtures, Predictions &amp; Results'!$B$7:$B$21, 0), MATCH(CONCATENATE($B62, " - ", T$72), 'Fixtures, Predictions &amp; Results'!$L$35:$GC$35, 0)), ""))</f>
        <v/>
      </c>
      <c r="U62" s="2"/>
      <c r="V62" s="35" t="str">
        <f>IF($B62="", "", IFERROR(INDEX('Fixtures, Predictions &amp; Results'!$L$7:$GC$21, MATCH(V$70, 'Fixtures, Predictions &amp; Results'!$B$7:$B$21, 0), MATCH(CONCATENATE($B62, " - ", V$72), 'Fixtures, Predictions &amp; Results'!$L$35:$GC$35, 0)), ""))</f>
        <v/>
      </c>
      <c r="W62" s="36" t="str">
        <f>IF($B62="", "", IFERROR(INDEX('Fixtures, Predictions &amp; Results'!$L$7:$GC$21, MATCH(W$70, 'Fixtures, Predictions &amp; Results'!$B$7:$B$21, 0), MATCH(CONCATENATE($B62, " - ", W$72), 'Fixtures, Predictions &amp; Results'!$L$35:$GC$35, 0)), ""))</f>
        <v/>
      </c>
      <c r="X62" s="2"/>
      <c r="Y62" s="35" t="str">
        <f>IF($B62="", "", IFERROR(INDEX('Fixtures, Predictions &amp; Results'!$L$7:$GC$21, MATCH(Y$70, 'Fixtures, Predictions &amp; Results'!$B$7:$B$21, 0), MATCH(CONCATENATE($B62, " - ", Y$72), 'Fixtures, Predictions &amp; Results'!$L$35:$GC$35, 0)), ""))</f>
        <v/>
      </c>
      <c r="Z62" s="36" t="str">
        <f>IF($B62="", "", IFERROR(INDEX('Fixtures, Predictions &amp; Results'!$L$7:$GC$21, MATCH(Z$70, 'Fixtures, Predictions &amp; Results'!$B$7:$B$21, 0), MATCH(CONCATENATE($B62, " - ", Z$72), 'Fixtures, Predictions &amp; Results'!$L$35:$GC$35, 0)), ""))</f>
        <v/>
      </c>
      <c r="AA62" s="2"/>
      <c r="AB62" s="35" t="str">
        <f>IF($B62="", "", IFERROR(INDEX('Fixtures, Predictions &amp; Results'!$L$7:$GC$21, MATCH(AB$70, 'Fixtures, Predictions &amp; Results'!$B$7:$B$21, 0), MATCH(CONCATENATE($B62, " - ", AB$72), 'Fixtures, Predictions &amp; Results'!$L$35:$GC$35, 0)), ""))</f>
        <v/>
      </c>
      <c r="AC62" s="36" t="str">
        <f>IF($B62="", "", IFERROR(INDEX('Fixtures, Predictions &amp; Results'!$L$7:$GC$21, MATCH(AC$70, 'Fixtures, Predictions &amp; Results'!$B$7:$B$21, 0), MATCH(CONCATENATE($B62, " - ", AC$72), 'Fixtures, Predictions &amp; Results'!$L$35:$GC$35, 0)), ""))</f>
        <v/>
      </c>
      <c r="AD62" s="2"/>
      <c r="AE62" s="35" t="str">
        <f>IF($B62="", "", IFERROR(INDEX('Fixtures, Predictions &amp; Results'!$L$7:$GC$21, MATCH(AE$70, 'Fixtures, Predictions &amp; Results'!$B$7:$B$21, 0), MATCH(CONCATENATE($B62, " - ", AE$72), 'Fixtures, Predictions &amp; Results'!$L$35:$GC$35, 0)), ""))</f>
        <v/>
      </c>
      <c r="AF62" s="36" t="str">
        <f>IF($B62="", "", IFERROR(INDEX('Fixtures, Predictions &amp; Results'!$L$7:$GC$21, MATCH(AF$70, 'Fixtures, Predictions &amp; Results'!$B$7:$B$21, 0), MATCH(CONCATENATE($B62, " - ", AF$72), 'Fixtures, Predictions &amp; Results'!$L$35:$GC$35, 0)), ""))</f>
        <v/>
      </c>
      <c r="AG62" s="2"/>
      <c r="AH62" s="35" t="str">
        <f>IF($B62="", "", IFERROR(INDEX('Fixtures, Predictions &amp; Results'!$L$7:$GC$21, MATCH(AH$70, 'Fixtures, Predictions &amp; Results'!$B$7:$B$21, 0), MATCH(CONCATENATE($B62, " - ", AH$72), 'Fixtures, Predictions &amp; Results'!$L$35:$GC$35, 0)), ""))</f>
        <v/>
      </c>
      <c r="AI62" s="36" t="str">
        <f>IF($B62="", "", IFERROR(INDEX('Fixtures, Predictions &amp; Results'!$L$7:$GC$21, MATCH(AI$70, 'Fixtures, Predictions &amp; Results'!$B$7:$B$21, 0), MATCH(CONCATENATE($B62, " - ", AI$72), 'Fixtures, Predictions &amp; Results'!$L$35:$GC$35, 0)), ""))</f>
        <v/>
      </c>
      <c r="AJ62" s="2"/>
      <c r="AK62" s="35" t="str">
        <f>IF($B62="", "", IFERROR(INDEX('Fixtures, Predictions &amp; Results'!$L$7:$GC$21, MATCH(AK$70, 'Fixtures, Predictions &amp; Results'!$B$7:$B$21, 0), MATCH(CONCATENATE($B62, " - ", AK$72), 'Fixtures, Predictions &amp; Results'!$L$35:$GC$35, 0)), ""))</f>
        <v/>
      </c>
      <c r="AL62" s="36" t="str">
        <f>IF($B62="", "", IFERROR(INDEX('Fixtures, Predictions &amp; Results'!$L$7:$GC$21, MATCH(AL$70, 'Fixtures, Predictions &amp; Results'!$B$7:$B$21, 0), MATCH(CONCATENATE($B62, " - ", AL$72), 'Fixtures, Predictions &amp; Results'!$L$35:$GC$35, 0)), ""))</f>
        <v/>
      </c>
      <c r="AM62" s="2"/>
      <c r="AN62" s="35" t="str">
        <f>IF($B62="", "", IFERROR(INDEX('Fixtures, Predictions &amp; Results'!$L$7:$GC$21, MATCH(AN$70, 'Fixtures, Predictions &amp; Results'!$B$7:$B$21, 0), MATCH(CONCATENATE($B62, " - ", AN$72), 'Fixtures, Predictions &amp; Results'!$L$35:$GC$35, 0)), ""))</f>
        <v/>
      </c>
      <c r="AO62" s="36" t="str">
        <f>IF($B62="", "", IFERROR(INDEX('Fixtures, Predictions &amp; Results'!$L$7:$GC$21, MATCH(AO$70, 'Fixtures, Predictions &amp; Results'!$B$7:$B$21, 0), MATCH(CONCATENATE($B62, " - ", AO$72), 'Fixtures, Predictions &amp; Results'!$L$35:$GC$35, 0)), ""))</f>
        <v/>
      </c>
      <c r="AP62" s="2"/>
      <c r="AQ62" s="35" t="str">
        <f>IF($B62="", "", IFERROR(INDEX('Fixtures, Predictions &amp; Results'!$L$7:$GC$21, MATCH(AQ$70, 'Fixtures, Predictions &amp; Results'!$B$7:$B$21, 0), MATCH(CONCATENATE($B62, " - ", AQ$72), 'Fixtures, Predictions &amp; Results'!$L$35:$GC$35, 0)), ""))</f>
        <v/>
      </c>
      <c r="AR62" s="36" t="str">
        <f>IF($B62="", "", IFERROR(INDEX('Fixtures, Predictions &amp; Results'!$L$7:$GC$21, MATCH(AR$70, 'Fixtures, Predictions &amp; Results'!$B$7:$B$21, 0), MATCH(CONCATENATE($B62, " - ", AR$72), 'Fixtures, Predictions &amp; Results'!$L$35:$GC$35, 0)), ""))</f>
        <v/>
      </c>
      <c r="AS62" s="2"/>
      <c r="AT62" s="35" t="str">
        <f>IF($B62="", "", IFERROR(INDEX('Fixtures, Predictions &amp; Results'!$L$7:$GC$21, MATCH(AT$70, 'Fixtures, Predictions &amp; Results'!$B$7:$B$21, 0), MATCH(CONCATENATE($B62, " - ", AT$72), 'Fixtures, Predictions &amp; Results'!$L$35:$GC$35, 0)), ""))</f>
        <v/>
      </c>
      <c r="AU62" s="36" t="str">
        <f>IF($B62="", "", IFERROR(INDEX('Fixtures, Predictions &amp; Results'!$L$7:$GC$21, MATCH(AU$70, 'Fixtures, Predictions &amp; Results'!$B$7:$B$21, 0), MATCH(CONCATENATE($B62, " - ", AU$72), 'Fixtures, Predictions &amp; Results'!$L$35:$GC$35, 0)), ""))</f>
        <v/>
      </c>
      <c r="AV62" s="2"/>
      <c r="BA62" s="66" t="str">
        <f t="shared" si="36"/>
        <v/>
      </c>
      <c r="BB62" s="67" t="str">
        <f t="shared" si="37"/>
        <v/>
      </c>
      <c r="BD62" s="66" t="str">
        <f t="shared" si="38"/>
        <v/>
      </c>
      <c r="BE62" s="67" t="str">
        <f t="shared" si="39"/>
        <v/>
      </c>
      <c r="BG62" s="66" t="str">
        <f t="shared" si="40"/>
        <v/>
      </c>
      <c r="BH62" s="67" t="str">
        <f t="shared" si="41"/>
        <v/>
      </c>
      <c r="BJ62" s="66" t="str">
        <f t="shared" si="42"/>
        <v/>
      </c>
      <c r="BK62" s="67" t="str">
        <f t="shared" si="43"/>
        <v/>
      </c>
      <c r="BM62" s="66" t="str">
        <f t="shared" si="44"/>
        <v/>
      </c>
      <c r="BN62" s="67" t="str">
        <f t="shared" si="45"/>
        <v/>
      </c>
      <c r="BP62" s="66" t="str">
        <f t="shared" si="46"/>
        <v/>
      </c>
      <c r="BQ62" s="67" t="str">
        <f t="shared" si="47"/>
        <v/>
      </c>
      <c r="BS62" s="66" t="str">
        <f t="shared" si="48"/>
        <v/>
      </c>
      <c r="BT62" s="67" t="str">
        <f t="shared" si="49"/>
        <v/>
      </c>
      <c r="BV62" s="66" t="str">
        <f t="shared" si="50"/>
        <v/>
      </c>
      <c r="BW62" s="67" t="str">
        <f t="shared" si="51"/>
        <v/>
      </c>
      <c r="BY62" s="66" t="str">
        <f t="shared" si="52"/>
        <v/>
      </c>
      <c r="BZ62" s="67" t="str">
        <f t="shared" si="53"/>
        <v/>
      </c>
      <c r="CB62" s="66" t="str">
        <f t="shared" si="54"/>
        <v/>
      </c>
      <c r="CC62" s="67" t="str">
        <f t="shared" si="55"/>
        <v/>
      </c>
      <c r="CE62" s="66" t="str">
        <f t="shared" si="56"/>
        <v/>
      </c>
      <c r="CF62" s="67" t="str">
        <f t="shared" si="57"/>
        <v/>
      </c>
      <c r="CH62" s="66" t="str">
        <f t="shared" si="58"/>
        <v/>
      </c>
      <c r="CI62" s="67" t="str">
        <f t="shared" si="59"/>
        <v/>
      </c>
      <c r="CK62" s="66" t="str">
        <f t="shared" si="60"/>
        <v/>
      </c>
      <c r="CL62" s="67" t="str">
        <f t="shared" si="61"/>
        <v/>
      </c>
      <c r="CN62" s="66" t="str">
        <f t="shared" si="62"/>
        <v/>
      </c>
      <c r="CO62" s="67" t="str">
        <f t="shared" si="63"/>
        <v/>
      </c>
      <c r="CQ62" s="66" t="str">
        <f t="shared" si="64"/>
        <v/>
      </c>
      <c r="CR62" s="67" t="str">
        <f t="shared" si="65"/>
        <v/>
      </c>
      <c r="CT62" s="66" t="str">
        <f t="shared" si="107"/>
        <v/>
      </c>
      <c r="CU62" s="9" t="str">
        <f t="shared" si="107"/>
        <v/>
      </c>
      <c r="CV62" s="9" t="str">
        <f t="shared" si="107"/>
        <v/>
      </c>
      <c r="CW62" s="9" t="str">
        <f t="shared" si="107"/>
        <v/>
      </c>
      <c r="CX62" s="9" t="str">
        <f t="shared" si="107"/>
        <v/>
      </c>
      <c r="CY62" s="9" t="str">
        <f t="shared" si="107"/>
        <v/>
      </c>
      <c r="CZ62" s="9" t="str">
        <f t="shared" si="107"/>
        <v/>
      </c>
      <c r="DA62" s="9" t="str">
        <f t="shared" si="107"/>
        <v/>
      </c>
      <c r="DB62" s="9" t="str">
        <f t="shared" si="107"/>
        <v/>
      </c>
      <c r="DC62" s="9" t="str">
        <f t="shared" si="107"/>
        <v/>
      </c>
      <c r="DD62" s="9" t="str">
        <f t="shared" si="107"/>
        <v/>
      </c>
      <c r="DE62" s="9" t="str">
        <f t="shared" si="107"/>
        <v/>
      </c>
      <c r="DF62" s="9" t="str">
        <f t="shared" si="107"/>
        <v/>
      </c>
      <c r="DG62" s="9" t="str">
        <f t="shared" si="107"/>
        <v/>
      </c>
      <c r="DH62" s="67" t="str">
        <f t="shared" si="107"/>
        <v/>
      </c>
      <c r="DJ62" s="66" t="str">
        <f t="shared" si="86"/>
        <v/>
      </c>
      <c r="DK62" s="9" t="str">
        <f t="shared" si="88"/>
        <v/>
      </c>
      <c r="DL62" s="9" t="str">
        <f t="shared" si="89"/>
        <v/>
      </c>
      <c r="DM62" s="9" t="str">
        <f t="shared" si="90"/>
        <v/>
      </c>
      <c r="DN62" s="9" t="str">
        <f t="shared" si="91"/>
        <v/>
      </c>
      <c r="DO62" s="9" t="str">
        <f t="shared" si="92"/>
        <v/>
      </c>
      <c r="DP62" s="9" t="str">
        <f t="shared" si="93"/>
        <v/>
      </c>
      <c r="DQ62" s="9" t="str">
        <f t="shared" si="94"/>
        <v/>
      </c>
      <c r="DR62" s="9" t="str">
        <f t="shared" si="95"/>
        <v/>
      </c>
      <c r="DS62" s="9" t="str">
        <f t="shared" si="96"/>
        <v/>
      </c>
      <c r="DT62" s="9" t="str">
        <f t="shared" si="97"/>
        <v/>
      </c>
      <c r="DU62" s="9" t="str">
        <f t="shared" si="98"/>
        <v/>
      </c>
      <c r="DV62" s="9" t="str">
        <f t="shared" si="99"/>
        <v/>
      </c>
      <c r="DW62" s="9" t="str">
        <f t="shared" si="100"/>
        <v/>
      </c>
      <c r="DX62" s="67" t="str">
        <f t="shared" si="101"/>
        <v/>
      </c>
      <c r="DZ62" s="66" t="str">
        <f t="shared" si="66"/>
        <v/>
      </c>
      <c r="EA62" s="9" t="str">
        <f t="shared" si="21"/>
        <v/>
      </c>
      <c r="EB62" s="9" t="str">
        <f t="shared" si="22"/>
        <v/>
      </c>
      <c r="EC62" s="9" t="str">
        <f t="shared" si="23"/>
        <v/>
      </c>
      <c r="ED62" s="9" t="str">
        <f t="shared" si="24"/>
        <v/>
      </c>
      <c r="EE62" s="9" t="str">
        <f t="shared" si="25"/>
        <v/>
      </c>
      <c r="EF62" s="9" t="str">
        <f t="shared" si="26"/>
        <v/>
      </c>
      <c r="EG62" s="9" t="str">
        <f t="shared" si="27"/>
        <v/>
      </c>
      <c r="EH62" s="9" t="str">
        <f t="shared" si="28"/>
        <v/>
      </c>
      <c r="EI62" s="9" t="str">
        <f t="shared" si="29"/>
        <v/>
      </c>
      <c r="EJ62" s="9" t="str">
        <f t="shared" si="30"/>
        <v/>
      </c>
      <c r="EK62" s="9" t="str">
        <f t="shared" si="31"/>
        <v/>
      </c>
      <c r="EL62" s="9" t="str">
        <f t="shared" si="32"/>
        <v/>
      </c>
      <c r="EM62" s="9" t="str">
        <f t="shared" si="33"/>
        <v/>
      </c>
      <c r="EN62" s="67" t="str">
        <f t="shared" si="34"/>
        <v/>
      </c>
      <c r="EP62" s="66" t="str">
        <f>IF(DJ62="", "", IF(DZ62=DZ$3, 'Intro &amp; Setup'!$H$26, 0)+IF(DZ62=0, 'Intro &amp; Setup'!$H$27, 0))</f>
        <v/>
      </c>
      <c r="EQ62" s="9" t="str">
        <f>IF(DK62="", "", IF(EA62=EA$3, 'Intro &amp; Setup'!$H$26, 0)+IF(EA62=0, 'Intro &amp; Setup'!$H$27, 0))</f>
        <v/>
      </c>
      <c r="ER62" s="9" t="str">
        <f>IF(DL62="", "", IF(EB62=EB$3, 'Intro &amp; Setup'!$H$26, 0)+IF(EB62=0, 'Intro &amp; Setup'!$H$27, 0))</f>
        <v/>
      </c>
      <c r="ES62" s="9" t="str">
        <f>IF(DM62="", "", IF(EC62=EC$3, 'Intro &amp; Setup'!$H$26, 0)+IF(EC62=0, 'Intro &amp; Setup'!$H$27, 0))</f>
        <v/>
      </c>
      <c r="ET62" s="9" t="str">
        <f>IF(DN62="", "", IF(ED62=ED$3, 'Intro &amp; Setup'!$H$26, 0)+IF(ED62=0, 'Intro &amp; Setup'!$H$27, 0))</f>
        <v/>
      </c>
      <c r="EU62" s="9" t="str">
        <f>IF(DO62="", "", IF(EE62=EE$3, 'Intro &amp; Setup'!$H$26, 0)+IF(EE62=0, 'Intro &amp; Setup'!$H$27, 0))</f>
        <v/>
      </c>
      <c r="EV62" s="9" t="str">
        <f>IF(DP62="", "", IF(EF62=EF$3, 'Intro &amp; Setup'!$H$26, 0)+IF(EF62=0, 'Intro &amp; Setup'!$H$27, 0))</f>
        <v/>
      </c>
      <c r="EW62" s="9" t="str">
        <f>IF(DQ62="", "", IF(EG62=EG$3, 'Intro &amp; Setup'!$H$26, 0)+IF(EG62=0, 'Intro &amp; Setup'!$H$27, 0))</f>
        <v/>
      </c>
      <c r="EX62" s="9" t="str">
        <f>IF(DR62="", "", IF(EH62=EH$3, 'Intro &amp; Setup'!$H$26, 0)+IF(EH62=0, 'Intro &amp; Setup'!$H$27, 0))</f>
        <v/>
      </c>
      <c r="EY62" s="9" t="str">
        <f>IF(DS62="", "", IF(EI62=EI$3, 'Intro &amp; Setup'!$H$26, 0)+IF(EI62=0, 'Intro &amp; Setup'!$H$27, 0))</f>
        <v/>
      </c>
      <c r="EZ62" s="9" t="str">
        <f>IF(DT62="", "", IF(EJ62=EJ$3, 'Intro &amp; Setup'!$H$26, 0)+IF(EJ62=0, 'Intro &amp; Setup'!$H$27, 0))</f>
        <v/>
      </c>
      <c r="FA62" s="9" t="str">
        <f>IF(DU62="", "", IF(EK62=EK$3, 'Intro &amp; Setup'!$H$26, 0)+IF(EK62=0, 'Intro &amp; Setup'!$H$27, 0))</f>
        <v/>
      </c>
      <c r="FB62" s="9" t="str">
        <f>IF(DV62="", "", IF(EL62=EL$3, 'Intro &amp; Setup'!$H$26, 0)+IF(EL62=0, 'Intro &amp; Setup'!$H$27, 0))</f>
        <v/>
      </c>
      <c r="FC62" s="9" t="str">
        <f>IF(DW62="", "", IF(EM62=EM$3, 'Intro &amp; Setup'!$H$26, 0)+IF(EM62=0, 'Intro &amp; Setup'!$H$27, 0))</f>
        <v/>
      </c>
      <c r="FD62" s="67" t="str">
        <f>IF(DX62="", "", IF(EN62=EN$3, 'Intro &amp; Setup'!$H$26, 0)+IF(EN62=0, 'Intro &amp; Setup'!$H$27, 0))</f>
        <v/>
      </c>
      <c r="FF62" s="66" t="str">
        <f>IF(CT62="", "", IF(AND(CT62=$CR$5, CT62=CT$5), 'Intro &amp; Setup'!$H$29+'Intro &amp; Setup'!$H$30, IF(CT62=CT$5, 'Intro &amp; Setup'!$H$29, "")))</f>
        <v/>
      </c>
      <c r="FG62" s="9" t="str">
        <f>IF(CU62="", "", IF(AND(CU62=$CR$5, CU62=CU$5), 'Intro &amp; Setup'!$H$29+'Intro &amp; Setup'!$H$30, IF(CU62=CU$5, 'Intro &amp; Setup'!$H$29, "")))</f>
        <v/>
      </c>
      <c r="FH62" s="9" t="str">
        <f>IF(CV62="", "", IF(AND(CV62=$CR$5, CV62=CV$5), 'Intro &amp; Setup'!$H$29+'Intro &amp; Setup'!$H$30, IF(CV62=CV$5, 'Intro &amp; Setup'!$H$29, "")))</f>
        <v/>
      </c>
      <c r="FI62" s="9" t="str">
        <f>IF(CW62="", "", IF(AND(CW62=$CR$5, CW62=CW$5), 'Intro &amp; Setup'!$H$29+'Intro &amp; Setup'!$H$30, IF(CW62=CW$5, 'Intro &amp; Setup'!$H$29, "")))</f>
        <v/>
      </c>
      <c r="FJ62" s="9" t="str">
        <f>IF(CX62="", "", IF(AND(CX62=$CR$5, CX62=CX$5), 'Intro &amp; Setup'!$H$29+'Intro &amp; Setup'!$H$30, IF(CX62=CX$5, 'Intro &amp; Setup'!$H$29, "")))</f>
        <v/>
      </c>
      <c r="FK62" s="9" t="str">
        <f>IF(CY62="", "", IF(AND(CY62=$CR$5, CY62=CY$5), 'Intro &amp; Setup'!$H$29+'Intro &amp; Setup'!$H$30, IF(CY62=CY$5, 'Intro &amp; Setup'!$H$29, "")))</f>
        <v/>
      </c>
      <c r="FL62" s="9" t="str">
        <f>IF(CZ62="", "", IF(AND(CZ62=$CR$5, CZ62=CZ$5), 'Intro &amp; Setup'!$H$29+'Intro &amp; Setup'!$H$30, IF(CZ62=CZ$5, 'Intro &amp; Setup'!$H$29, "")))</f>
        <v/>
      </c>
      <c r="FM62" s="9" t="str">
        <f>IF(DA62="", "", IF(AND(DA62=$CR$5, DA62=DA$5), 'Intro &amp; Setup'!$H$29+'Intro &amp; Setup'!$H$30, IF(DA62=DA$5, 'Intro &amp; Setup'!$H$29, "")))</f>
        <v/>
      </c>
      <c r="FN62" s="9" t="str">
        <f>IF(DB62="", "", IF(AND(DB62=$CR$5, DB62=DB$5), 'Intro &amp; Setup'!$H$29+'Intro &amp; Setup'!$H$30, IF(DB62=DB$5, 'Intro &amp; Setup'!$H$29, "")))</f>
        <v/>
      </c>
      <c r="FO62" s="9" t="str">
        <f>IF(DC62="", "", IF(AND(DC62=$CR$5, DC62=DC$5), 'Intro &amp; Setup'!$H$29+'Intro &amp; Setup'!$H$30, IF(DC62=DC$5, 'Intro &amp; Setup'!$H$29, "")))</f>
        <v/>
      </c>
      <c r="FP62" s="9" t="str">
        <f>IF(DD62="", "", IF(AND(DD62=$CR$5, DD62=DD$5), 'Intro &amp; Setup'!$H$29+'Intro &amp; Setup'!$H$30, IF(DD62=DD$5, 'Intro &amp; Setup'!$H$29, "")))</f>
        <v/>
      </c>
      <c r="FQ62" s="9" t="str">
        <f>IF(DE62="", "", IF(AND(DE62=$CR$5, DE62=DE$5), 'Intro &amp; Setup'!$H$29+'Intro &amp; Setup'!$H$30, IF(DE62=DE$5, 'Intro &amp; Setup'!$H$29, "")))</f>
        <v/>
      </c>
      <c r="FR62" s="9" t="str">
        <f>IF(DF62="", "", IF(AND(DF62=$CR$5, DF62=DF$5), 'Intro &amp; Setup'!$H$29+'Intro &amp; Setup'!$H$30, IF(DF62=DF$5, 'Intro &amp; Setup'!$H$29, "")))</f>
        <v/>
      </c>
      <c r="FS62" s="9" t="str">
        <f>IF(DG62="", "", IF(AND(DG62=$CR$5, DG62=DG$5), 'Intro &amp; Setup'!$H$29+'Intro &amp; Setup'!$H$30, IF(DG62=DG$5, 'Intro &amp; Setup'!$H$29, "")))</f>
        <v/>
      </c>
      <c r="FT62" s="67" t="str">
        <f>IF(DH62="", "", IF(AND(DH62=$CR$5, DH62=DH$5), 'Intro &amp; Setup'!$H$29+'Intro &amp; Setup'!$H$30, IF(DH62=DH$5, 'Intro &amp; Setup'!$H$29, "")))</f>
        <v/>
      </c>
      <c r="FV62" s="68" t="str">
        <f t="shared" si="67"/>
        <v/>
      </c>
      <c r="FW62" s="1" t="str">
        <f t="shared" si="68"/>
        <v/>
      </c>
      <c r="FX62" s="1" t="str">
        <f t="shared" si="69"/>
        <v/>
      </c>
      <c r="FY62" s="1" t="str">
        <f t="shared" si="70"/>
        <v/>
      </c>
      <c r="FZ62" s="69" t="str">
        <f t="shared" si="71"/>
        <v/>
      </c>
      <c r="GB62" s="68" t="str">
        <f>IF(COUNTIF($DJ62:$DL62, "")&gt;0, "", IF($B62="", "", IF(FV62=FV$3, 'Intro &amp; Setup'!$H$32, 0)))</f>
        <v/>
      </c>
      <c r="GC62" s="1" t="str">
        <f>IF(COUNTIF($DM62:$DO62, "")&gt;0, "", IF($B62="", "", IF(FW62=FW$3, 'Intro &amp; Setup'!$H$32, 0)))</f>
        <v/>
      </c>
      <c r="GD62" s="1" t="str">
        <f>IF(COUNTIF($DP62:$DR62, "")&gt;0, "", IF($B62="", "", IF(FX62=FX$3, 'Intro &amp; Setup'!$H$32, 0)))</f>
        <v/>
      </c>
      <c r="GE62" s="1" t="str">
        <f>IF(COUNTIF($DS62:$DU62, "")&gt;0, "", IF($B62="", "", IF(FY62=FY$3, 'Intro &amp; Setup'!$H$32, 0)))</f>
        <v/>
      </c>
      <c r="GF62" s="69" t="str">
        <f>IF(COUNTIF($DV62:$DX62, "")&gt;0, "", IF($B62="", "", IF(FZ62=FZ$3, 'Intro &amp; Setup'!$H$32, 0)))</f>
        <v/>
      </c>
      <c r="GH62" s="66" t="str">
        <f t="shared" si="72"/>
        <v/>
      </c>
      <c r="GI62" s="9" t="str">
        <f t="shared" si="73"/>
        <v/>
      </c>
      <c r="GJ62" s="9" t="str">
        <f t="shared" si="74"/>
        <v/>
      </c>
      <c r="GK62" s="67" t="str">
        <f t="shared" si="104"/>
        <v/>
      </c>
      <c r="GM62" s="6" t="str">
        <f t="shared" si="105"/>
        <v/>
      </c>
      <c r="GO62" s="6" t="str">
        <f>IF($GM62="", "", COUNTIF($GM$8:$GM$65, "&lt;"&amp;$GM62)+1+COUNTIF($GM$8:$GM62, $GM62)-1)</f>
        <v/>
      </c>
      <c r="GQ62" s="6" t="str">
        <f t="shared" si="76"/>
        <v/>
      </c>
      <c r="GR62" s="6" t="str">
        <f>IF(GQ62="", "", COUNTIF(GQ$8:GQ$65, "&lt;"&amp;GQ62)+1+COUNTIF(GQ$8:GQ62, GQ62)-1)</f>
        <v/>
      </c>
      <c r="GS62" s="6"/>
      <c r="GU62" s="6" t="str">
        <f t="shared" si="77"/>
        <v/>
      </c>
      <c r="GV62" s="6" t="str">
        <f>IF(GU62="", "", COUNTIF(GU$8:GU$65, "&lt;"&amp;GU62)+1+COUNTIF(GU$8:GU62, GU62)-1)</f>
        <v/>
      </c>
      <c r="GY62" s="6" t="str">
        <f t="shared" si="78"/>
        <v/>
      </c>
      <c r="GZ62" s="6" t="str">
        <f>IF(GY62="", "", COUNTIF(GY$8:GY$65, "&lt;"&amp;GY62)+1+COUNTIF(GY$8:GY62, GY62)-1)</f>
        <v/>
      </c>
      <c r="HA62" s="6"/>
      <c r="HC62" s="6" t="str">
        <f t="shared" si="79"/>
        <v/>
      </c>
      <c r="HD62" s="6" t="str">
        <f>IF(HC62="", "", COUNTIF(HC$8:HC$65, "&lt;"&amp;HC62)+1+COUNTIF(HC$8:HC62, HC62)-1)</f>
        <v/>
      </c>
      <c r="HG62" s="6" t="str">
        <f t="shared" si="80"/>
        <v/>
      </c>
      <c r="HH62" s="6" t="str">
        <f>IF(HG62="", "", COUNTIF(HG$8:HG$65, "&lt;"&amp;HG62)+1+COUNTIF(HG$8:HG62, HG62)-1)</f>
        <v/>
      </c>
      <c r="HI62" s="6"/>
      <c r="HK62" s="6" t="str">
        <f t="shared" si="81"/>
        <v/>
      </c>
      <c r="HL62" s="6" t="str">
        <f>IF(HK62="", "", COUNTIF(HK$8:HK$65, "&lt;"&amp;HK62)+1+COUNTIF(HK$8:HK62, HK62)-1)</f>
        <v/>
      </c>
      <c r="HO62" s="6" t="str">
        <f t="shared" si="82"/>
        <v/>
      </c>
      <c r="HP62" s="6" t="str">
        <f>IF(HO62="", "", COUNTIF(HO$8:HO$65, "&lt;"&amp;HO62)+1+COUNTIF(HO$8:HO62, HO62)-1)</f>
        <v/>
      </c>
      <c r="HQ62" s="6"/>
      <c r="HS62" s="6" t="str">
        <f t="shared" si="83"/>
        <v/>
      </c>
      <c r="HT62" s="6" t="str">
        <f>IF(HS62="", "", COUNTIF(HS$8:HS$65, "&lt;"&amp;HS62)+1+COUNTIF(HS$8:HS62, HS62)-1)</f>
        <v/>
      </c>
      <c r="HW62" s="6" t="str">
        <f t="shared" si="84"/>
        <v/>
      </c>
      <c r="HX62" s="6" t="str">
        <f>IF(HW62="", "", COUNTIF(HW$8:HW$65, "&lt;"&amp;HW62)+1+COUNTIF(HW$8:HW62, HW62)-1)</f>
        <v/>
      </c>
      <c r="HY62" s="6"/>
      <c r="IA62" s="6" t="str">
        <f t="shared" si="85"/>
        <v/>
      </c>
      <c r="IB62" s="6" t="str">
        <f>IF(IA62="", "", COUNTIF(IA$8:IA$65, "&lt;"&amp;IA62)+1+COUNTIF(IA$8:IA62, IA62)-1)</f>
        <v/>
      </c>
    </row>
    <row r="63" spans="1:236" x14ac:dyDescent="0.25">
      <c r="A63" s="2"/>
      <c r="B63" s="19" t="str">
        <f>IF('Intro &amp; Setup'!$BV57="", "", 'Intro &amp; Setup'!$BV57)</f>
        <v/>
      </c>
      <c r="C63" s="2"/>
      <c r="D63" s="35" t="str">
        <f>IF($B63="", "", IFERROR(INDEX('Fixtures, Predictions &amp; Results'!$L$7:$GC$21, MATCH(D$70, 'Fixtures, Predictions &amp; Results'!$B$7:$B$21, 0), MATCH(CONCATENATE($B63, " - ", D$72), 'Fixtures, Predictions &amp; Results'!$L$35:$GC$35, 0)), ""))</f>
        <v/>
      </c>
      <c r="E63" s="36" t="str">
        <f>IF($B63="", "", IFERROR(INDEX('Fixtures, Predictions &amp; Results'!$L$7:$GC$21, MATCH(E$70, 'Fixtures, Predictions &amp; Results'!$B$7:$B$21, 0), MATCH(CONCATENATE($B63, " - ", E$72), 'Fixtures, Predictions &amp; Results'!$L$35:$GC$35, 0)), ""))</f>
        <v/>
      </c>
      <c r="F63" s="2"/>
      <c r="G63" s="35" t="str">
        <f>IF($B63="", "", IFERROR(INDEX('Fixtures, Predictions &amp; Results'!$L$7:$GC$21, MATCH(G$70, 'Fixtures, Predictions &amp; Results'!$B$7:$B$21, 0), MATCH(CONCATENATE($B63, " - ", G$72), 'Fixtures, Predictions &amp; Results'!$L$35:$GC$35, 0)), ""))</f>
        <v/>
      </c>
      <c r="H63" s="36" t="str">
        <f>IF($B63="", "", IFERROR(INDEX('Fixtures, Predictions &amp; Results'!$L$7:$GC$21, MATCH(H$70, 'Fixtures, Predictions &amp; Results'!$B$7:$B$21, 0), MATCH(CONCATENATE($B63, " - ", H$72), 'Fixtures, Predictions &amp; Results'!$L$35:$GC$35, 0)), ""))</f>
        <v/>
      </c>
      <c r="I63" s="2"/>
      <c r="J63" s="35" t="str">
        <f>IF($B63="", "", IFERROR(INDEX('Fixtures, Predictions &amp; Results'!$L$7:$GC$21, MATCH(J$70, 'Fixtures, Predictions &amp; Results'!$B$7:$B$21, 0), MATCH(CONCATENATE($B63, " - ", J$72), 'Fixtures, Predictions &amp; Results'!$L$35:$GC$35, 0)), ""))</f>
        <v/>
      </c>
      <c r="K63" s="36" t="str">
        <f>IF($B63="", "", IFERROR(INDEX('Fixtures, Predictions &amp; Results'!$L$7:$GC$21, MATCH(K$70, 'Fixtures, Predictions &amp; Results'!$B$7:$B$21, 0), MATCH(CONCATENATE($B63, " - ", K$72), 'Fixtures, Predictions &amp; Results'!$L$35:$GC$35, 0)), ""))</f>
        <v/>
      </c>
      <c r="L63" s="2"/>
      <c r="M63" s="35" t="str">
        <f>IF($B63="", "", IFERROR(INDEX('Fixtures, Predictions &amp; Results'!$L$7:$GC$21, MATCH(M$70, 'Fixtures, Predictions &amp; Results'!$B$7:$B$21, 0), MATCH(CONCATENATE($B63, " - ", M$72), 'Fixtures, Predictions &amp; Results'!$L$35:$GC$35, 0)), ""))</f>
        <v/>
      </c>
      <c r="N63" s="36" t="str">
        <f>IF($B63="", "", IFERROR(INDEX('Fixtures, Predictions &amp; Results'!$L$7:$GC$21, MATCH(N$70, 'Fixtures, Predictions &amp; Results'!$B$7:$B$21, 0), MATCH(CONCATENATE($B63, " - ", N$72), 'Fixtures, Predictions &amp; Results'!$L$35:$GC$35, 0)), ""))</f>
        <v/>
      </c>
      <c r="O63" s="2"/>
      <c r="P63" s="35" t="str">
        <f>IF($B63="", "", IFERROR(INDEX('Fixtures, Predictions &amp; Results'!$L$7:$GC$21, MATCH(P$70, 'Fixtures, Predictions &amp; Results'!$B$7:$B$21, 0), MATCH(CONCATENATE($B63, " - ", P$72), 'Fixtures, Predictions &amp; Results'!$L$35:$GC$35, 0)), ""))</f>
        <v/>
      </c>
      <c r="Q63" s="36" t="str">
        <f>IF($B63="", "", IFERROR(INDEX('Fixtures, Predictions &amp; Results'!$L$7:$GC$21, MATCH(Q$70, 'Fixtures, Predictions &amp; Results'!$B$7:$B$21, 0), MATCH(CONCATENATE($B63, " - ", Q$72), 'Fixtures, Predictions &amp; Results'!$L$35:$GC$35, 0)), ""))</f>
        <v/>
      </c>
      <c r="R63" s="2"/>
      <c r="S63" s="35" t="str">
        <f>IF($B63="", "", IFERROR(INDEX('Fixtures, Predictions &amp; Results'!$L$7:$GC$21, MATCH(S$70, 'Fixtures, Predictions &amp; Results'!$B$7:$B$21, 0), MATCH(CONCATENATE($B63, " - ", S$72), 'Fixtures, Predictions &amp; Results'!$L$35:$GC$35, 0)), ""))</f>
        <v/>
      </c>
      <c r="T63" s="36" t="str">
        <f>IF($B63="", "", IFERROR(INDEX('Fixtures, Predictions &amp; Results'!$L$7:$GC$21, MATCH(T$70, 'Fixtures, Predictions &amp; Results'!$B$7:$B$21, 0), MATCH(CONCATENATE($B63, " - ", T$72), 'Fixtures, Predictions &amp; Results'!$L$35:$GC$35, 0)), ""))</f>
        <v/>
      </c>
      <c r="U63" s="2"/>
      <c r="V63" s="35" t="str">
        <f>IF($B63="", "", IFERROR(INDEX('Fixtures, Predictions &amp; Results'!$L$7:$GC$21, MATCH(V$70, 'Fixtures, Predictions &amp; Results'!$B$7:$B$21, 0), MATCH(CONCATENATE($B63, " - ", V$72), 'Fixtures, Predictions &amp; Results'!$L$35:$GC$35, 0)), ""))</f>
        <v/>
      </c>
      <c r="W63" s="36" t="str">
        <f>IF($B63="", "", IFERROR(INDEX('Fixtures, Predictions &amp; Results'!$L$7:$GC$21, MATCH(W$70, 'Fixtures, Predictions &amp; Results'!$B$7:$B$21, 0), MATCH(CONCATENATE($B63, " - ", W$72), 'Fixtures, Predictions &amp; Results'!$L$35:$GC$35, 0)), ""))</f>
        <v/>
      </c>
      <c r="X63" s="2"/>
      <c r="Y63" s="35" t="str">
        <f>IF($B63="", "", IFERROR(INDEX('Fixtures, Predictions &amp; Results'!$L$7:$GC$21, MATCH(Y$70, 'Fixtures, Predictions &amp; Results'!$B$7:$B$21, 0), MATCH(CONCATENATE($B63, " - ", Y$72), 'Fixtures, Predictions &amp; Results'!$L$35:$GC$35, 0)), ""))</f>
        <v/>
      </c>
      <c r="Z63" s="36" t="str">
        <f>IF($B63="", "", IFERROR(INDEX('Fixtures, Predictions &amp; Results'!$L$7:$GC$21, MATCH(Z$70, 'Fixtures, Predictions &amp; Results'!$B$7:$B$21, 0), MATCH(CONCATENATE($B63, " - ", Z$72), 'Fixtures, Predictions &amp; Results'!$L$35:$GC$35, 0)), ""))</f>
        <v/>
      </c>
      <c r="AA63" s="2"/>
      <c r="AB63" s="35" t="str">
        <f>IF($B63="", "", IFERROR(INDEX('Fixtures, Predictions &amp; Results'!$L$7:$GC$21, MATCH(AB$70, 'Fixtures, Predictions &amp; Results'!$B$7:$B$21, 0), MATCH(CONCATENATE($B63, " - ", AB$72), 'Fixtures, Predictions &amp; Results'!$L$35:$GC$35, 0)), ""))</f>
        <v/>
      </c>
      <c r="AC63" s="36" t="str">
        <f>IF($B63="", "", IFERROR(INDEX('Fixtures, Predictions &amp; Results'!$L$7:$GC$21, MATCH(AC$70, 'Fixtures, Predictions &amp; Results'!$B$7:$B$21, 0), MATCH(CONCATENATE($B63, " - ", AC$72), 'Fixtures, Predictions &amp; Results'!$L$35:$GC$35, 0)), ""))</f>
        <v/>
      </c>
      <c r="AD63" s="2"/>
      <c r="AE63" s="35" t="str">
        <f>IF($B63="", "", IFERROR(INDEX('Fixtures, Predictions &amp; Results'!$L$7:$GC$21, MATCH(AE$70, 'Fixtures, Predictions &amp; Results'!$B$7:$B$21, 0), MATCH(CONCATENATE($B63, " - ", AE$72), 'Fixtures, Predictions &amp; Results'!$L$35:$GC$35, 0)), ""))</f>
        <v/>
      </c>
      <c r="AF63" s="36" t="str">
        <f>IF($B63="", "", IFERROR(INDEX('Fixtures, Predictions &amp; Results'!$L$7:$GC$21, MATCH(AF$70, 'Fixtures, Predictions &amp; Results'!$B$7:$B$21, 0), MATCH(CONCATENATE($B63, " - ", AF$72), 'Fixtures, Predictions &amp; Results'!$L$35:$GC$35, 0)), ""))</f>
        <v/>
      </c>
      <c r="AG63" s="2"/>
      <c r="AH63" s="35" t="str">
        <f>IF($B63="", "", IFERROR(INDEX('Fixtures, Predictions &amp; Results'!$L$7:$GC$21, MATCH(AH$70, 'Fixtures, Predictions &amp; Results'!$B$7:$B$21, 0), MATCH(CONCATENATE($B63, " - ", AH$72), 'Fixtures, Predictions &amp; Results'!$L$35:$GC$35, 0)), ""))</f>
        <v/>
      </c>
      <c r="AI63" s="36" t="str">
        <f>IF($B63="", "", IFERROR(INDEX('Fixtures, Predictions &amp; Results'!$L$7:$GC$21, MATCH(AI$70, 'Fixtures, Predictions &amp; Results'!$B$7:$B$21, 0), MATCH(CONCATENATE($B63, " - ", AI$72), 'Fixtures, Predictions &amp; Results'!$L$35:$GC$35, 0)), ""))</f>
        <v/>
      </c>
      <c r="AJ63" s="2"/>
      <c r="AK63" s="35" t="str">
        <f>IF($B63="", "", IFERROR(INDEX('Fixtures, Predictions &amp; Results'!$L$7:$GC$21, MATCH(AK$70, 'Fixtures, Predictions &amp; Results'!$B$7:$B$21, 0), MATCH(CONCATENATE($B63, " - ", AK$72), 'Fixtures, Predictions &amp; Results'!$L$35:$GC$35, 0)), ""))</f>
        <v/>
      </c>
      <c r="AL63" s="36" t="str">
        <f>IF($B63="", "", IFERROR(INDEX('Fixtures, Predictions &amp; Results'!$L$7:$GC$21, MATCH(AL$70, 'Fixtures, Predictions &amp; Results'!$B$7:$B$21, 0), MATCH(CONCATENATE($B63, " - ", AL$72), 'Fixtures, Predictions &amp; Results'!$L$35:$GC$35, 0)), ""))</f>
        <v/>
      </c>
      <c r="AM63" s="2"/>
      <c r="AN63" s="35" t="str">
        <f>IF($B63="", "", IFERROR(INDEX('Fixtures, Predictions &amp; Results'!$L$7:$GC$21, MATCH(AN$70, 'Fixtures, Predictions &amp; Results'!$B$7:$B$21, 0), MATCH(CONCATENATE($B63, " - ", AN$72), 'Fixtures, Predictions &amp; Results'!$L$35:$GC$35, 0)), ""))</f>
        <v/>
      </c>
      <c r="AO63" s="36" t="str">
        <f>IF($B63="", "", IFERROR(INDEX('Fixtures, Predictions &amp; Results'!$L$7:$GC$21, MATCH(AO$70, 'Fixtures, Predictions &amp; Results'!$B$7:$B$21, 0), MATCH(CONCATENATE($B63, " - ", AO$72), 'Fixtures, Predictions &amp; Results'!$L$35:$GC$35, 0)), ""))</f>
        <v/>
      </c>
      <c r="AP63" s="2"/>
      <c r="AQ63" s="35" t="str">
        <f>IF($B63="", "", IFERROR(INDEX('Fixtures, Predictions &amp; Results'!$L$7:$GC$21, MATCH(AQ$70, 'Fixtures, Predictions &amp; Results'!$B$7:$B$21, 0), MATCH(CONCATENATE($B63, " - ", AQ$72), 'Fixtures, Predictions &amp; Results'!$L$35:$GC$35, 0)), ""))</f>
        <v/>
      </c>
      <c r="AR63" s="36" t="str">
        <f>IF($B63="", "", IFERROR(INDEX('Fixtures, Predictions &amp; Results'!$L$7:$GC$21, MATCH(AR$70, 'Fixtures, Predictions &amp; Results'!$B$7:$B$21, 0), MATCH(CONCATENATE($B63, " - ", AR$72), 'Fixtures, Predictions &amp; Results'!$L$35:$GC$35, 0)), ""))</f>
        <v/>
      </c>
      <c r="AS63" s="2"/>
      <c r="AT63" s="35" t="str">
        <f>IF($B63="", "", IFERROR(INDEX('Fixtures, Predictions &amp; Results'!$L$7:$GC$21, MATCH(AT$70, 'Fixtures, Predictions &amp; Results'!$B$7:$B$21, 0), MATCH(CONCATENATE($B63, " - ", AT$72), 'Fixtures, Predictions &amp; Results'!$L$35:$GC$35, 0)), ""))</f>
        <v/>
      </c>
      <c r="AU63" s="36" t="str">
        <f>IF($B63="", "", IFERROR(INDEX('Fixtures, Predictions &amp; Results'!$L$7:$GC$21, MATCH(AU$70, 'Fixtures, Predictions &amp; Results'!$B$7:$B$21, 0), MATCH(CONCATENATE($B63, " - ", AU$72), 'Fixtures, Predictions &amp; Results'!$L$35:$GC$35, 0)), ""))</f>
        <v/>
      </c>
      <c r="AV63" s="2"/>
      <c r="BA63" s="66" t="str">
        <f t="shared" si="36"/>
        <v/>
      </c>
      <c r="BB63" s="67" t="str">
        <f t="shared" si="37"/>
        <v/>
      </c>
      <c r="BD63" s="66" t="str">
        <f t="shared" si="38"/>
        <v/>
      </c>
      <c r="BE63" s="67" t="str">
        <f t="shared" si="39"/>
        <v/>
      </c>
      <c r="BG63" s="66" t="str">
        <f t="shared" si="40"/>
        <v/>
      </c>
      <c r="BH63" s="67" t="str">
        <f t="shared" si="41"/>
        <v/>
      </c>
      <c r="BJ63" s="66" t="str">
        <f t="shared" si="42"/>
        <v/>
      </c>
      <c r="BK63" s="67" t="str">
        <f t="shared" si="43"/>
        <v/>
      </c>
      <c r="BM63" s="66" t="str">
        <f t="shared" si="44"/>
        <v/>
      </c>
      <c r="BN63" s="67" t="str">
        <f t="shared" si="45"/>
        <v/>
      </c>
      <c r="BP63" s="66" t="str">
        <f t="shared" si="46"/>
        <v/>
      </c>
      <c r="BQ63" s="67" t="str">
        <f t="shared" si="47"/>
        <v/>
      </c>
      <c r="BS63" s="66" t="str">
        <f t="shared" si="48"/>
        <v/>
      </c>
      <c r="BT63" s="67" t="str">
        <f t="shared" si="49"/>
        <v/>
      </c>
      <c r="BV63" s="66" t="str">
        <f t="shared" si="50"/>
        <v/>
      </c>
      <c r="BW63" s="67" t="str">
        <f t="shared" si="51"/>
        <v/>
      </c>
      <c r="BY63" s="66" t="str">
        <f t="shared" si="52"/>
        <v/>
      </c>
      <c r="BZ63" s="67" t="str">
        <f t="shared" si="53"/>
        <v/>
      </c>
      <c r="CB63" s="66" t="str">
        <f t="shared" si="54"/>
        <v/>
      </c>
      <c r="CC63" s="67" t="str">
        <f t="shared" si="55"/>
        <v/>
      </c>
      <c r="CE63" s="66" t="str">
        <f t="shared" si="56"/>
        <v/>
      </c>
      <c r="CF63" s="67" t="str">
        <f t="shared" si="57"/>
        <v/>
      </c>
      <c r="CH63" s="66" t="str">
        <f t="shared" si="58"/>
        <v/>
      </c>
      <c r="CI63" s="67" t="str">
        <f t="shared" si="59"/>
        <v/>
      </c>
      <c r="CK63" s="66" t="str">
        <f t="shared" si="60"/>
        <v/>
      </c>
      <c r="CL63" s="67" t="str">
        <f t="shared" si="61"/>
        <v/>
      </c>
      <c r="CN63" s="66" t="str">
        <f t="shared" si="62"/>
        <v/>
      </c>
      <c r="CO63" s="67" t="str">
        <f t="shared" si="63"/>
        <v/>
      </c>
      <c r="CQ63" s="66" t="str">
        <f t="shared" si="64"/>
        <v/>
      </c>
      <c r="CR63" s="67" t="str">
        <f t="shared" si="65"/>
        <v/>
      </c>
      <c r="CT63" s="66" t="str">
        <f t="shared" si="107"/>
        <v/>
      </c>
      <c r="CU63" s="9" t="str">
        <f t="shared" si="107"/>
        <v/>
      </c>
      <c r="CV63" s="9" t="str">
        <f t="shared" si="107"/>
        <v/>
      </c>
      <c r="CW63" s="9" t="str">
        <f t="shared" si="107"/>
        <v/>
      </c>
      <c r="CX63" s="9" t="str">
        <f t="shared" si="107"/>
        <v/>
      </c>
      <c r="CY63" s="9" t="str">
        <f t="shared" si="107"/>
        <v/>
      </c>
      <c r="CZ63" s="9" t="str">
        <f t="shared" si="107"/>
        <v/>
      </c>
      <c r="DA63" s="9" t="str">
        <f t="shared" si="107"/>
        <v/>
      </c>
      <c r="DB63" s="9" t="str">
        <f t="shared" si="107"/>
        <v/>
      </c>
      <c r="DC63" s="9" t="str">
        <f t="shared" si="107"/>
        <v/>
      </c>
      <c r="DD63" s="9" t="str">
        <f t="shared" si="107"/>
        <v/>
      </c>
      <c r="DE63" s="9" t="str">
        <f t="shared" si="107"/>
        <v/>
      </c>
      <c r="DF63" s="9" t="str">
        <f t="shared" si="107"/>
        <v/>
      </c>
      <c r="DG63" s="9" t="str">
        <f t="shared" si="107"/>
        <v/>
      </c>
      <c r="DH63" s="67" t="str">
        <f t="shared" si="107"/>
        <v/>
      </c>
      <c r="DJ63" s="66" t="str">
        <f t="shared" si="86"/>
        <v/>
      </c>
      <c r="DK63" s="9" t="str">
        <f t="shared" si="88"/>
        <v/>
      </c>
      <c r="DL63" s="9" t="str">
        <f t="shared" si="89"/>
        <v/>
      </c>
      <c r="DM63" s="9" t="str">
        <f t="shared" si="90"/>
        <v/>
      </c>
      <c r="DN63" s="9" t="str">
        <f t="shared" si="91"/>
        <v/>
      </c>
      <c r="DO63" s="9" t="str">
        <f t="shared" si="92"/>
        <v/>
      </c>
      <c r="DP63" s="9" t="str">
        <f t="shared" si="93"/>
        <v/>
      </c>
      <c r="DQ63" s="9" t="str">
        <f t="shared" si="94"/>
        <v/>
      </c>
      <c r="DR63" s="9" t="str">
        <f t="shared" si="95"/>
        <v/>
      </c>
      <c r="DS63" s="9" t="str">
        <f t="shared" si="96"/>
        <v/>
      </c>
      <c r="DT63" s="9" t="str">
        <f t="shared" si="97"/>
        <v/>
      </c>
      <c r="DU63" s="9" t="str">
        <f t="shared" si="98"/>
        <v/>
      </c>
      <c r="DV63" s="9" t="str">
        <f t="shared" si="99"/>
        <v/>
      </c>
      <c r="DW63" s="9" t="str">
        <f t="shared" si="100"/>
        <v/>
      </c>
      <c r="DX63" s="67" t="str">
        <f t="shared" si="101"/>
        <v/>
      </c>
      <c r="DZ63" s="66" t="str">
        <f t="shared" si="66"/>
        <v/>
      </c>
      <c r="EA63" s="9" t="str">
        <f t="shared" si="21"/>
        <v/>
      </c>
      <c r="EB63" s="9" t="str">
        <f t="shared" si="22"/>
        <v/>
      </c>
      <c r="EC63" s="9" t="str">
        <f t="shared" si="23"/>
        <v/>
      </c>
      <c r="ED63" s="9" t="str">
        <f t="shared" si="24"/>
        <v/>
      </c>
      <c r="EE63" s="9" t="str">
        <f t="shared" si="25"/>
        <v/>
      </c>
      <c r="EF63" s="9" t="str">
        <f t="shared" si="26"/>
        <v/>
      </c>
      <c r="EG63" s="9" t="str">
        <f t="shared" si="27"/>
        <v/>
      </c>
      <c r="EH63" s="9" t="str">
        <f t="shared" si="28"/>
        <v/>
      </c>
      <c r="EI63" s="9" t="str">
        <f t="shared" si="29"/>
        <v/>
      </c>
      <c r="EJ63" s="9" t="str">
        <f t="shared" si="30"/>
        <v/>
      </c>
      <c r="EK63" s="9" t="str">
        <f t="shared" si="31"/>
        <v/>
      </c>
      <c r="EL63" s="9" t="str">
        <f t="shared" si="32"/>
        <v/>
      </c>
      <c r="EM63" s="9" t="str">
        <f t="shared" si="33"/>
        <v/>
      </c>
      <c r="EN63" s="67" t="str">
        <f t="shared" si="34"/>
        <v/>
      </c>
      <c r="EP63" s="66" t="str">
        <f>IF(DJ63="", "", IF(DZ63=DZ$3, 'Intro &amp; Setup'!$H$26, 0)+IF(DZ63=0, 'Intro &amp; Setup'!$H$27, 0))</f>
        <v/>
      </c>
      <c r="EQ63" s="9" t="str">
        <f>IF(DK63="", "", IF(EA63=EA$3, 'Intro &amp; Setup'!$H$26, 0)+IF(EA63=0, 'Intro &amp; Setup'!$H$27, 0))</f>
        <v/>
      </c>
      <c r="ER63" s="9" t="str">
        <f>IF(DL63="", "", IF(EB63=EB$3, 'Intro &amp; Setup'!$H$26, 0)+IF(EB63=0, 'Intro &amp; Setup'!$H$27, 0))</f>
        <v/>
      </c>
      <c r="ES63" s="9" t="str">
        <f>IF(DM63="", "", IF(EC63=EC$3, 'Intro &amp; Setup'!$H$26, 0)+IF(EC63=0, 'Intro &amp; Setup'!$H$27, 0))</f>
        <v/>
      </c>
      <c r="ET63" s="9" t="str">
        <f>IF(DN63="", "", IF(ED63=ED$3, 'Intro &amp; Setup'!$H$26, 0)+IF(ED63=0, 'Intro &amp; Setup'!$H$27, 0))</f>
        <v/>
      </c>
      <c r="EU63" s="9" t="str">
        <f>IF(DO63="", "", IF(EE63=EE$3, 'Intro &amp; Setup'!$H$26, 0)+IF(EE63=0, 'Intro &amp; Setup'!$H$27, 0))</f>
        <v/>
      </c>
      <c r="EV63" s="9" t="str">
        <f>IF(DP63="", "", IF(EF63=EF$3, 'Intro &amp; Setup'!$H$26, 0)+IF(EF63=0, 'Intro &amp; Setup'!$H$27, 0))</f>
        <v/>
      </c>
      <c r="EW63" s="9" t="str">
        <f>IF(DQ63="", "", IF(EG63=EG$3, 'Intro &amp; Setup'!$H$26, 0)+IF(EG63=0, 'Intro &amp; Setup'!$H$27, 0))</f>
        <v/>
      </c>
      <c r="EX63" s="9" t="str">
        <f>IF(DR63="", "", IF(EH63=EH$3, 'Intro &amp; Setup'!$H$26, 0)+IF(EH63=0, 'Intro &amp; Setup'!$H$27, 0))</f>
        <v/>
      </c>
      <c r="EY63" s="9" t="str">
        <f>IF(DS63="", "", IF(EI63=EI$3, 'Intro &amp; Setup'!$H$26, 0)+IF(EI63=0, 'Intro &amp; Setup'!$H$27, 0))</f>
        <v/>
      </c>
      <c r="EZ63" s="9" t="str">
        <f>IF(DT63="", "", IF(EJ63=EJ$3, 'Intro &amp; Setup'!$H$26, 0)+IF(EJ63=0, 'Intro &amp; Setup'!$H$27, 0))</f>
        <v/>
      </c>
      <c r="FA63" s="9" t="str">
        <f>IF(DU63="", "", IF(EK63=EK$3, 'Intro &amp; Setup'!$H$26, 0)+IF(EK63=0, 'Intro &amp; Setup'!$H$27, 0))</f>
        <v/>
      </c>
      <c r="FB63" s="9" t="str">
        <f>IF(DV63="", "", IF(EL63=EL$3, 'Intro &amp; Setup'!$H$26, 0)+IF(EL63=0, 'Intro &amp; Setup'!$H$27, 0))</f>
        <v/>
      </c>
      <c r="FC63" s="9" t="str">
        <f>IF(DW63="", "", IF(EM63=EM$3, 'Intro &amp; Setup'!$H$26, 0)+IF(EM63=0, 'Intro &amp; Setup'!$H$27, 0))</f>
        <v/>
      </c>
      <c r="FD63" s="67" t="str">
        <f>IF(DX63="", "", IF(EN63=EN$3, 'Intro &amp; Setup'!$H$26, 0)+IF(EN63=0, 'Intro &amp; Setup'!$H$27, 0))</f>
        <v/>
      </c>
      <c r="FF63" s="66" t="str">
        <f>IF(CT63="", "", IF(AND(CT63=$CR$5, CT63=CT$5), 'Intro &amp; Setup'!$H$29+'Intro &amp; Setup'!$H$30, IF(CT63=CT$5, 'Intro &amp; Setup'!$H$29, "")))</f>
        <v/>
      </c>
      <c r="FG63" s="9" t="str">
        <f>IF(CU63="", "", IF(AND(CU63=$CR$5, CU63=CU$5), 'Intro &amp; Setup'!$H$29+'Intro &amp; Setup'!$H$30, IF(CU63=CU$5, 'Intro &amp; Setup'!$H$29, "")))</f>
        <v/>
      </c>
      <c r="FH63" s="9" t="str">
        <f>IF(CV63="", "", IF(AND(CV63=$CR$5, CV63=CV$5), 'Intro &amp; Setup'!$H$29+'Intro &amp; Setup'!$H$30, IF(CV63=CV$5, 'Intro &amp; Setup'!$H$29, "")))</f>
        <v/>
      </c>
      <c r="FI63" s="9" t="str">
        <f>IF(CW63="", "", IF(AND(CW63=$CR$5, CW63=CW$5), 'Intro &amp; Setup'!$H$29+'Intro &amp; Setup'!$H$30, IF(CW63=CW$5, 'Intro &amp; Setup'!$H$29, "")))</f>
        <v/>
      </c>
      <c r="FJ63" s="9" t="str">
        <f>IF(CX63="", "", IF(AND(CX63=$CR$5, CX63=CX$5), 'Intro &amp; Setup'!$H$29+'Intro &amp; Setup'!$H$30, IF(CX63=CX$5, 'Intro &amp; Setup'!$H$29, "")))</f>
        <v/>
      </c>
      <c r="FK63" s="9" t="str">
        <f>IF(CY63="", "", IF(AND(CY63=$CR$5, CY63=CY$5), 'Intro &amp; Setup'!$H$29+'Intro &amp; Setup'!$H$30, IF(CY63=CY$5, 'Intro &amp; Setup'!$H$29, "")))</f>
        <v/>
      </c>
      <c r="FL63" s="9" t="str">
        <f>IF(CZ63="", "", IF(AND(CZ63=$CR$5, CZ63=CZ$5), 'Intro &amp; Setup'!$H$29+'Intro &amp; Setup'!$H$30, IF(CZ63=CZ$5, 'Intro &amp; Setup'!$H$29, "")))</f>
        <v/>
      </c>
      <c r="FM63" s="9" t="str">
        <f>IF(DA63="", "", IF(AND(DA63=$CR$5, DA63=DA$5), 'Intro &amp; Setup'!$H$29+'Intro &amp; Setup'!$H$30, IF(DA63=DA$5, 'Intro &amp; Setup'!$H$29, "")))</f>
        <v/>
      </c>
      <c r="FN63" s="9" t="str">
        <f>IF(DB63="", "", IF(AND(DB63=$CR$5, DB63=DB$5), 'Intro &amp; Setup'!$H$29+'Intro &amp; Setup'!$H$30, IF(DB63=DB$5, 'Intro &amp; Setup'!$H$29, "")))</f>
        <v/>
      </c>
      <c r="FO63" s="9" t="str">
        <f>IF(DC63="", "", IF(AND(DC63=$CR$5, DC63=DC$5), 'Intro &amp; Setup'!$H$29+'Intro &amp; Setup'!$H$30, IF(DC63=DC$5, 'Intro &amp; Setup'!$H$29, "")))</f>
        <v/>
      </c>
      <c r="FP63" s="9" t="str">
        <f>IF(DD63="", "", IF(AND(DD63=$CR$5, DD63=DD$5), 'Intro &amp; Setup'!$H$29+'Intro &amp; Setup'!$H$30, IF(DD63=DD$5, 'Intro &amp; Setup'!$H$29, "")))</f>
        <v/>
      </c>
      <c r="FQ63" s="9" t="str">
        <f>IF(DE63="", "", IF(AND(DE63=$CR$5, DE63=DE$5), 'Intro &amp; Setup'!$H$29+'Intro &amp; Setup'!$H$30, IF(DE63=DE$5, 'Intro &amp; Setup'!$H$29, "")))</f>
        <v/>
      </c>
      <c r="FR63" s="9" t="str">
        <f>IF(DF63="", "", IF(AND(DF63=$CR$5, DF63=DF$5), 'Intro &amp; Setup'!$H$29+'Intro &amp; Setup'!$H$30, IF(DF63=DF$5, 'Intro &amp; Setup'!$H$29, "")))</f>
        <v/>
      </c>
      <c r="FS63" s="9" t="str">
        <f>IF(DG63="", "", IF(AND(DG63=$CR$5, DG63=DG$5), 'Intro &amp; Setup'!$H$29+'Intro &amp; Setup'!$H$30, IF(DG63=DG$5, 'Intro &amp; Setup'!$H$29, "")))</f>
        <v/>
      </c>
      <c r="FT63" s="67" t="str">
        <f>IF(DH63="", "", IF(AND(DH63=$CR$5, DH63=DH$5), 'Intro &amp; Setup'!$H$29+'Intro &amp; Setup'!$H$30, IF(DH63=DH$5, 'Intro &amp; Setup'!$H$29, "")))</f>
        <v/>
      </c>
      <c r="FV63" s="68" t="str">
        <f t="shared" si="67"/>
        <v/>
      </c>
      <c r="FW63" s="1" t="str">
        <f t="shared" si="68"/>
        <v/>
      </c>
      <c r="FX63" s="1" t="str">
        <f t="shared" si="69"/>
        <v/>
      </c>
      <c r="FY63" s="1" t="str">
        <f t="shared" si="70"/>
        <v/>
      </c>
      <c r="FZ63" s="69" t="str">
        <f t="shared" si="71"/>
        <v/>
      </c>
      <c r="GB63" s="68" t="str">
        <f>IF(COUNTIF($DJ63:$DL63, "")&gt;0, "", IF($B63="", "", IF(FV63=FV$3, 'Intro &amp; Setup'!$H$32, 0)))</f>
        <v/>
      </c>
      <c r="GC63" s="1" t="str">
        <f>IF(COUNTIF($DM63:$DO63, "")&gt;0, "", IF($B63="", "", IF(FW63=FW$3, 'Intro &amp; Setup'!$H$32, 0)))</f>
        <v/>
      </c>
      <c r="GD63" s="1" t="str">
        <f>IF(COUNTIF($DP63:$DR63, "")&gt;0, "", IF($B63="", "", IF(FX63=FX$3, 'Intro &amp; Setup'!$H$32, 0)))</f>
        <v/>
      </c>
      <c r="GE63" s="1" t="str">
        <f>IF(COUNTIF($DS63:$DU63, "")&gt;0, "", IF($B63="", "", IF(FY63=FY$3, 'Intro &amp; Setup'!$H$32, 0)))</f>
        <v/>
      </c>
      <c r="GF63" s="69" t="str">
        <f>IF(COUNTIF($DV63:$DX63, "")&gt;0, "", IF($B63="", "", IF(FZ63=FZ$3, 'Intro &amp; Setup'!$H$32, 0)))</f>
        <v/>
      </c>
      <c r="GH63" s="66" t="str">
        <f t="shared" si="72"/>
        <v/>
      </c>
      <c r="GI63" s="9" t="str">
        <f t="shared" si="73"/>
        <v/>
      </c>
      <c r="GJ63" s="9" t="str">
        <f t="shared" si="74"/>
        <v/>
      </c>
      <c r="GK63" s="67" t="str">
        <f t="shared" si="104"/>
        <v/>
      </c>
      <c r="GM63" s="6" t="str">
        <f t="shared" si="105"/>
        <v/>
      </c>
      <c r="GO63" s="6" t="str">
        <f>IF($GM63="", "", COUNTIF($GM$8:$GM$65, "&lt;"&amp;$GM63)+1+COUNTIF($GM$8:$GM63, $GM63)-1)</f>
        <v/>
      </c>
      <c r="GQ63" s="6" t="str">
        <f t="shared" si="76"/>
        <v/>
      </c>
      <c r="GR63" s="6" t="str">
        <f>IF(GQ63="", "", COUNTIF(GQ$8:GQ$65, "&lt;"&amp;GQ63)+1+COUNTIF(GQ$8:GQ63, GQ63)-1)</f>
        <v/>
      </c>
      <c r="GS63" s="6"/>
      <c r="GU63" s="6" t="str">
        <f t="shared" si="77"/>
        <v/>
      </c>
      <c r="GV63" s="6" t="str">
        <f>IF(GU63="", "", COUNTIF(GU$8:GU$65, "&lt;"&amp;GU63)+1+COUNTIF(GU$8:GU63, GU63)-1)</f>
        <v/>
      </c>
      <c r="GY63" s="6" t="str">
        <f t="shared" si="78"/>
        <v/>
      </c>
      <c r="GZ63" s="6" t="str">
        <f>IF(GY63="", "", COUNTIF(GY$8:GY$65, "&lt;"&amp;GY63)+1+COUNTIF(GY$8:GY63, GY63)-1)</f>
        <v/>
      </c>
      <c r="HA63" s="6"/>
      <c r="HC63" s="6" t="str">
        <f t="shared" si="79"/>
        <v/>
      </c>
      <c r="HD63" s="6" t="str">
        <f>IF(HC63="", "", COUNTIF(HC$8:HC$65, "&lt;"&amp;HC63)+1+COUNTIF(HC$8:HC63, HC63)-1)</f>
        <v/>
      </c>
      <c r="HG63" s="6" t="str">
        <f t="shared" si="80"/>
        <v/>
      </c>
      <c r="HH63" s="6" t="str">
        <f>IF(HG63="", "", COUNTIF(HG$8:HG$65, "&lt;"&amp;HG63)+1+COUNTIF(HG$8:HG63, HG63)-1)</f>
        <v/>
      </c>
      <c r="HI63" s="6"/>
      <c r="HK63" s="6" t="str">
        <f t="shared" si="81"/>
        <v/>
      </c>
      <c r="HL63" s="6" t="str">
        <f>IF(HK63="", "", COUNTIF(HK$8:HK$65, "&lt;"&amp;HK63)+1+COUNTIF(HK$8:HK63, HK63)-1)</f>
        <v/>
      </c>
      <c r="HO63" s="6" t="str">
        <f t="shared" si="82"/>
        <v/>
      </c>
      <c r="HP63" s="6" t="str">
        <f>IF(HO63="", "", COUNTIF(HO$8:HO$65, "&lt;"&amp;HO63)+1+COUNTIF(HO$8:HO63, HO63)-1)</f>
        <v/>
      </c>
      <c r="HQ63" s="6"/>
      <c r="HS63" s="6" t="str">
        <f t="shared" si="83"/>
        <v/>
      </c>
      <c r="HT63" s="6" t="str">
        <f>IF(HS63="", "", COUNTIF(HS$8:HS$65, "&lt;"&amp;HS63)+1+COUNTIF(HS$8:HS63, HS63)-1)</f>
        <v/>
      </c>
      <c r="HW63" s="6" t="str">
        <f t="shared" si="84"/>
        <v/>
      </c>
      <c r="HX63" s="6" t="str">
        <f>IF(HW63="", "", COUNTIF(HW$8:HW$65, "&lt;"&amp;HW63)+1+COUNTIF(HW$8:HW63, HW63)-1)</f>
        <v/>
      </c>
      <c r="HY63" s="6"/>
      <c r="IA63" s="6" t="str">
        <f t="shared" si="85"/>
        <v/>
      </c>
      <c r="IB63" s="6" t="str">
        <f>IF(IA63="", "", COUNTIF(IA$8:IA$65, "&lt;"&amp;IA63)+1+COUNTIF(IA$8:IA63, IA63)-1)</f>
        <v/>
      </c>
    </row>
    <row r="64" spans="1:236" x14ac:dyDescent="0.25">
      <c r="A64" s="2"/>
      <c r="B64" s="19" t="str">
        <f>IF('Intro &amp; Setup'!$BV58="", "", 'Intro &amp; Setup'!$BV58)</f>
        <v/>
      </c>
      <c r="C64" s="2"/>
      <c r="D64" s="35" t="str">
        <f>IF($B64="", "", IFERROR(INDEX('Fixtures, Predictions &amp; Results'!$L$7:$GC$21, MATCH(D$70, 'Fixtures, Predictions &amp; Results'!$B$7:$B$21, 0), MATCH(CONCATENATE($B64, " - ", D$72), 'Fixtures, Predictions &amp; Results'!$L$35:$GC$35, 0)), ""))</f>
        <v/>
      </c>
      <c r="E64" s="36" t="str">
        <f>IF($B64="", "", IFERROR(INDEX('Fixtures, Predictions &amp; Results'!$L$7:$GC$21, MATCH(E$70, 'Fixtures, Predictions &amp; Results'!$B$7:$B$21, 0), MATCH(CONCATENATE($B64, " - ", E$72), 'Fixtures, Predictions &amp; Results'!$L$35:$GC$35, 0)), ""))</f>
        <v/>
      </c>
      <c r="F64" s="2"/>
      <c r="G64" s="35" t="str">
        <f>IF($B64="", "", IFERROR(INDEX('Fixtures, Predictions &amp; Results'!$L$7:$GC$21, MATCH(G$70, 'Fixtures, Predictions &amp; Results'!$B$7:$B$21, 0), MATCH(CONCATENATE($B64, " - ", G$72), 'Fixtures, Predictions &amp; Results'!$L$35:$GC$35, 0)), ""))</f>
        <v/>
      </c>
      <c r="H64" s="36" t="str">
        <f>IF($B64="", "", IFERROR(INDEX('Fixtures, Predictions &amp; Results'!$L$7:$GC$21, MATCH(H$70, 'Fixtures, Predictions &amp; Results'!$B$7:$B$21, 0), MATCH(CONCATENATE($B64, " - ", H$72), 'Fixtures, Predictions &amp; Results'!$L$35:$GC$35, 0)), ""))</f>
        <v/>
      </c>
      <c r="I64" s="2"/>
      <c r="J64" s="35" t="str">
        <f>IF($B64="", "", IFERROR(INDEX('Fixtures, Predictions &amp; Results'!$L$7:$GC$21, MATCH(J$70, 'Fixtures, Predictions &amp; Results'!$B$7:$B$21, 0), MATCH(CONCATENATE($B64, " - ", J$72), 'Fixtures, Predictions &amp; Results'!$L$35:$GC$35, 0)), ""))</f>
        <v/>
      </c>
      <c r="K64" s="36" t="str">
        <f>IF($B64="", "", IFERROR(INDEX('Fixtures, Predictions &amp; Results'!$L$7:$GC$21, MATCH(K$70, 'Fixtures, Predictions &amp; Results'!$B$7:$B$21, 0), MATCH(CONCATENATE($B64, " - ", K$72), 'Fixtures, Predictions &amp; Results'!$L$35:$GC$35, 0)), ""))</f>
        <v/>
      </c>
      <c r="L64" s="2"/>
      <c r="M64" s="35" t="str">
        <f>IF($B64="", "", IFERROR(INDEX('Fixtures, Predictions &amp; Results'!$L$7:$GC$21, MATCH(M$70, 'Fixtures, Predictions &amp; Results'!$B$7:$B$21, 0), MATCH(CONCATENATE($B64, " - ", M$72), 'Fixtures, Predictions &amp; Results'!$L$35:$GC$35, 0)), ""))</f>
        <v/>
      </c>
      <c r="N64" s="36" t="str">
        <f>IF($B64="", "", IFERROR(INDEX('Fixtures, Predictions &amp; Results'!$L$7:$GC$21, MATCH(N$70, 'Fixtures, Predictions &amp; Results'!$B$7:$B$21, 0), MATCH(CONCATENATE($B64, " - ", N$72), 'Fixtures, Predictions &amp; Results'!$L$35:$GC$35, 0)), ""))</f>
        <v/>
      </c>
      <c r="O64" s="2"/>
      <c r="P64" s="35" t="str">
        <f>IF($B64="", "", IFERROR(INDEX('Fixtures, Predictions &amp; Results'!$L$7:$GC$21, MATCH(P$70, 'Fixtures, Predictions &amp; Results'!$B$7:$B$21, 0), MATCH(CONCATENATE($B64, " - ", P$72), 'Fixtures, Predictions &amp; Results'!$L$35:$GC$35, 0)), ""))</f>
        <v/>
      </c>
      <c r="Q64" s="36" t="str">
        <f>IF($B64="", "", IFERROR(INDEX('Fixtures, Predictions &amp; Results'!$L$7:$GC$21, MATCH(Q$70, 'Fixtures, Predictions &amp; Results'!$B$7:$B$21, 0), MATCH(CONCATENATE($B64, " - ", Q$72), 'Fixtures, Predictions &amp; Results'!$L$35:$GC$35, 0)), ""))</f>
        <v/>
      </c>
      <c r="R64" s="2"/>
      <c r="S64" s="35" t="str">
        <f>IF($B64="", "", IFERROR(INDEX('Fixtures, Predictions &amp; Results'!$L$7:$GC$21, MATCH(S$70, 'Fixtures, Predictions &amp; Results'!$B$7:$B$21, 0), MATCH(CONCATENATE($B64, " - ", S$72), 'Fixtures, Predictions &amp; Results'!$L$35:$GC$35, 0)), ""))</f>
        <v/>
      </c>
      <c r="T64" s="36" t="str">
        <f>IF($B64="", "", IFERROR(INDEX('Fixtures, Predictions &amp; Results'!$L$7:$GC$21, MATCH(T$70, 'Fixtures, Predictions &amp; Results'!$B$7:$B$21, 0), MATCH(CONCATENATE($B64, " - ", T$72), 'Fixtures, Predictions &amp; Results'!$L$35:$GC$35, 0)), ""))</f>
        <v/>
      </c>
      <c r="U64" s="2"/>
      <c r="V64" s="35" t="str">
        <f>IF($B64="", "", IFERROR(INDEX('Fixtures, Predictions &amp; Results'!$L$7:$GC$21, MATCH(V$70, 'Fixtures, Predictions &amp; Results'!$B$7:$B$21, 0), MATCH(CONCATENATE($B64, " - ", V$72), 'Fixtures, Predictions &amp; Results'!$L$35:$GC$35, 0)), ""))</f>
        <v/>
      </c>
      <c r="W64" s="36" t="str">
        <f>IF($B64="", "", IFERROR(INDEX('Fixtures, Predictions &amp; Results'!$L$7:$GC$21, MATCH(W$70, 'Fixtures, Predictions &amp; Results'!$B$7:$B$21, 0), MATCH(CONCATENATE($B64, " - ", W$72), 'Fixtures, Predictions &amp; Results'!$L$35:$GC$35, 0)), ""))</f>
        <v/>
      </c>
      <c r="X64" s="2"/>
      <c r="Y64" s="35" t="str">
        <f>IF($B64="", "", IFERROR(INDEX('Fixtures, Predictions &amp; Results'!$L$7:$GC$21, MATCH(Y$70, 'Fixtures, Predictions &amp; Results'!$B$7:$B$21, 0), MATCH(CONCATENATE($B64, " - ", Y$72), 'Fixtures, Predictions &amp; Results'!$L$35:$GC$35, 0)), ""))</f>
        <v/>
      </c>
      <c r="Z64" s="36" t="str">
        <f>IF($B64="", "", IFERROR(INDEX('Fixtures, Predictions &amp; Results'!$L$7:$GC$21, MATCH(Z$70, 'Fixtures, Predictions &amp; Results'!$B$7:$B$21, 0), MATCH(CONCATENATE($B64, " - ", Z$72), 'Fixtures, Predictions &amp; Results'!$L$35:$GC$35, 0)), ""))</f>
        <v/>
      </c>
      <c r="AA64" s="2"/>
      <c r="AB64" s="35" t="str">
        <f>IF($B64="", "", IFERROR(INDEX('Fixtures, Predictions &amp; Results'!$L$7:$GC$21, MATCH(AB$70, 'Fixtures, Predictions &amp; Results'!$B$7:$B$21, 0), MATCH(CONCATENATE($B64, " - ", AB$72), 'Fixtures, Predictions &amp; Results'!$L$35:$GC$35, 0)), ""))</f>
        <v/>
      </c>
      <c r="AC64" s="36" t="str">
        <f>IF($B64="", "", IFERROR(INDEX('Fixtures, Predictions &amp; Results'!$L$7:$GC$21, MATCH(AC$70, 'Fixtures, Predictions &amp; Results'!$B$7:$B$21, 0), MATCH(CONCATENATE($B64, " - ", AC$72), 'Fixtures, Predictions &amp; Results'!$L$35:$GC$35, 0)), ""))</f>
        <v/>
      </c>
      <c r="AD64" s="2"/>
      <c r="AE64" s="35" t="str">
        <f>IF($B64="", "", IFERROR(INDEX('Fixtures, Predictions &amp; Results'!$L$7:$GC$21, MATCH(AE$70, 'Fixtures, Predictions &amp; Results'!$B$7:$B$21, 0), MATCH(CONCATENATE($B64, " - ", AE$72), 'Fixtures, Predictions &amp; Results'!$L$35:$GC$35, 0)), ""))</f>
        <v/>
      </c>
      <c r="AF64" s="36" t="str">
        <f>IF($B64="", "", IFERROR(INDEX('Fixtures, Predictions &amp; Results'!$L$7:$GC$21, MATCH(AF$70, 'Fixtures, Predictions &amp; Results'!$B$7:$B$21, 0), MATCH(CONCATENATE($B64, " - ", AF$72), 'Fixtures, Predictions &amp; Results'!$L$35:$GC$35, 0)), ""))</f>
        <v/>
      </c>
      <c r="AG64" s="2"/>
      <c r="AH64" s="35" t="str">
        <f>IF($B64="", "", IFERROR(INDEX('Fixtures, Predictions &amp; Results'!$L$7:$GC$21, MATCH(AH$70, 'Fixtures, Predictions &amp; Results'!$B$7:$B$21, 0), MATCH(CONCATENATE($B64, " - ", AH$72), 'Fixtures, Predictions &amp; Results'!$L$35:$GC$35, 0)), ""))</f>
        <v/>
      </c>
      <c r="AI64" s="36" t="str">
        <f>IF($B64="", "", IFERROR(INDEX('Fixtures, Predictions &amp; Results'!$L$7:$GC$21, MATCH(AI$70, 'Fixtures, Predictions &amp; Results'!$B$7:$B$21, 0), MATCH(CONCATENATE($B64, " - ", AI$72), 'Fixtures, Predictions &amp; Results'!$L$35:$GC$35, 0)), ""))</f>
        <v/>
      </c>
      <c r="AJ64" s="2"/>
      <c r="AK64" s="35" t="str">
        <f>IF($B64="", "", IFERROR(INDEX('Fixtures, Predictions &amp; Results'!$L$7:$GC$21, MATCH(AK$70, 'Fixtures, Predictions &amp; Results'!$B$7:$B$21, 0), MATCH(CONCATENATE($B64, " - ", AK$72), 'Fixtures, Predictions &amp; Results'!$L$35:$GC$35, 0)), ""))</f>
        <v/>
      </c>
      <c r="AL64" s="36" t="str">
        <f>IF($B64="", "", IFERROR(INDEX('Fixtures, Predictions &amp; Results'!$L$7:$GC$21, MATCH(AL$70, 'Fixtures, Predictions &amp; Results'!$B$7:$B$21, 0), MATCH(CONCATENATE($B64, " - ", AL$72), 'Fixtures, Predictions &amp; Results'!$L$35:$GC$35, 0)), ""))</f>
        <v/>
      </c>
      <c r="AM64" s="2"/>
      <c r="AN64" s="35" t="str">
        <f>IF($B64="", "", IFERROR(INDEX('Fixtures, Predictions &amp; Results'!$L$7:$GC$21, MATCH(AN$70, 'Fixtures, Predictions &amp; Results'!$B$7:$B$21, 0), MATCH(CONCATENATE($B64, " - ", AN$72), 'Fixtures, Predictions &amp; Results'!$L$35:$GC$35, 0)), ""))</f>
        <v/>
      </c>
      <c r="AO64" s="36" t="str">
        <f>IF($B64="", "", IFERROR(INDEX('Fixtures, Predictions &amp; Results'!$L$7:$GC$21, MATCH(AO$70, 'Fixtures, Predictions &amp; Results'!$B$7:$B$21, 0), MATCH(CONCATENATE($B64, " - ", AO$72), 'Fixtures, Predictions &amp; Results'!$L$35:$GC$35, 0)), ""))</f>
        <v/>
      </c>
      <c r="AP64" s="2"/>
      <c r="AQ64" s="35" t="str">
        <f>IF($B64="", "", IFERROR(INDEX('Fixtures, Predictions &amp; Results'!$L$7:$GC$21, MATCH(AQ$70, 'Fixtures, Predictions &amp; Results'!$B$7:$B$21, 0), MATCH(CONCATENATE($B64, " - ", AQ$72), 'Fixtures, Predictions &amp; Results'!$L$35:$GC$35, 0)), ""))</f>
        <v/>
      </c>
      <c r="AR64" s="36" t="str">
        <f>IF($B64="", "", IFERROR(INDEX('Fixtures, Predictions &amp; Results'!$L$7:$GC$21, MATCH(AR$70, 'Fixtures, Predictions &amp; Results'!$B$7:$B$21, 0), MATCH(CONCATENATE($B64, " - ", AR$72), 'Fixtures, Predictions &amp; Results'!$L$35:$GC$35, 0)), ""))</f>
        <v/>
      </c>
      <c r="AS64" s="2"/>
      <c r="AT64" s="35" t="str">
        <f>IF($B64="", "", IFERROR(INDEX('Fixtures, Predictions &amp; Results'!$L$7:$GC$21, MATCH(AT$70, 'Fixtures, Predictions &amp; Results'!$B$7:$B$21, 0), MATCH(CONCATENATE($B64, " - ", AT$72), 'Fixtures, Predictions &amp; Results'!$L$35:$GC$35, 0)), ""))</f>
        <v/>
      </c>
      <c r="AU64" s="36" t="str">
        <f>IF($B64="", "", IFERROR(INDEX('Fixtures, Predictions &amp; Results'!$L$7:$GC$21, MATCH(AU$70, 'Fixtures, Predictions &amp; Results'!$B$7:$B$21, 0), MATCH(CONCATENATE($B64, " - ", AU$72), 'Fixtures, Predictions &amp; Results'!$L$35:$GC$35, 0)), ""))</f>
        <v/>
      </c>
      <c r="AV64" s="2"/>
      <c r="BA64" s="66" t="str">
        <f t="shared" si="36"/>
        <v/>
      </c>
      <c r="BB64" s="67" t="str">
        <f t="shared" si="37"/>
        <v/>
      </c>
      <c r="BD64" s="66" t="str">
        <f t="shared" si="38"/>
        <v/>
      </c>
      <c r="BE64" s="67" t="str">
        <f t="shared" si="39"/>
        <v/>
      </c>
      <c r="BG64" s="66" t="str">
        <f t="shared" si="40"/>
        <v/>
      </c>
      <c r="BH64" s="67" t="str">
        <f t="shared" si="41"/>
        <v/>
      </c>
      <c r="BJ64" s="66" t="str">
        <f t="shared" si="42"/>
        <v/>
      </c>
      <c r="BK64" s="67" t="str">
        <f t="shared" si="43"/>
        <v/>
      </c>
      <c r="BM64" s="66" t="str">
        <f t="shared" si="44"/>
        <v/>
      </c>
      <c r="BN64" s="67" t="str">
        <f t="shared" si="45"/>
        <v/>
      </c>
      <c r="BP64" s="66" t="str">
        <f t="shared" si="46"/>
        <v/>
      </c>
      <c r="BQ64" s="67" t="str">
        <f t="shared" si="47"/>
        <v/>
      </c>
      <c r="BS64" s="66" t="str">
        <f t="shared" si="48"/>
        <v/>
      </c>
      <c r="BT64" s="67" t="str">
        <f t="shared" si="49"/>
        <v/>
      </c>
      <c r="BV64" s="66" t="str">
        <f t="shared" si="50"/>
        <v/>
      </c>
      <c r="BW64" s="67" t="str">
        <f t="shared" si="51"/>
        <v/>
      </c>
      <c r="BY64" s="66" t="str">
        <f t="shared" si="52"/>
        <v/>
      </c>
      <c r="BZ64" s="67" t="str">
        <f t="shared" si="53"/>
        <v/>
      </c>
      <c r="CB64" s="66" t="str">
        <f t="shared" si="54"/>
        <v/>
      </c>
      <c r="CC64" s="67" t="str">
        <f t="shared" si="55"/>
        <v/>
      </c>
      <c r="CE64" s="66" t="str">
        <f t="shared" si="56"/>
        <v/>
      </c>
      <c r="CF64" s="67" t="str">
        <f t="shared" si="57"/>
        <v/>
      </c>
      <c r="CH64" s="66" t="str">
        <f t="shared" si="58"/>
        <v/>
      </c>
      <c r="CI64" s="67" t="str">
        <f t="shared" si="59"/>
        <v/>
      </c>
      <c r="CK64" s="66" t="str">
        <f t="shared" si="60"/>
        <v/>
      </c>
      <c r="CL64" s="67" t="str">
        <f t="shared" si="61"/>
        <v/>
      </c>
      <c r="CN64" s="66" t="str">
        <f t="shared" si="62"/>
        <v/>
      </c>
      <c r="CO64" s="67" t="str">
        <f t="shared" si="63"/>
        <v/>
      </c>
      <c r="CQ64" s="66" t="str">
        <f t="shared" si="64"/>
        <v/>
      </c>
      <c r="CR64" s="67" t="str">
        <f t="shared" si="65"/>
        <v/>
      </c>
      <c r="CT64" s="66" t="str">
        <f t="shared" si="107"/>
        <v/>
      </c>
      <c r="CU64" s="9" t="str">
        <f t="shared" si="107"/>
        <v/>
      </c>
      <c r="CV64" s="9" t="str">
        <f t="shared" si="107"/>
        <v/>
      </c>
      <c r="CW64" s="9" t="str">
        <f t="shared" si="107"/>
        <v/>
      </c>
      <c r="CX64" s="9" t="str">
        <f t="shared" si="107"/>
        <v/>
      </c>
      <c r="CY64" s="9" t="str">
        <f t="shared" si="107"/>
        <v/>
      </c>
      <c r="CZ64" s="9" t="str">
        <f t="shared" si="107"/>
        <v/>
      </c>
      <c r="DA64" s="9" t="str">
        <f t="shared" si="107"/>
        <v/>
      </c>
      <c r="DB64" s="9" t="str">
        <f t="shared" si="107"/>
        <v/>
      </c>
      <c r="DC64" s="9" t="str">
        <f t="shared" si="107"/>
        <v/>
      </c>
      <c r="DD64" s="9" t="str">
        <f t="shared" si="107"/>
        <v/>
      </c>
      <c r="DE64" s="9" t="str">
        <f t="shared" si="107"/>
        <v/>
      </c>
      <c r="DF64" s="9" t="str">
        <f t="shared" si="107"/>
        <v/>
      </c>
      <c r="DG64" s="9" t="str">
        <f t="shared" si="107"/>
        <v/>
      </c>
      <c r="DH64" s="67" t="str">
        <f t="shared" si="107"/>
        <v/>
      </c>
      <c r="DJ64" s="66" t="str">
        <f t="shared" si="86"/>
        <v/>
      </c>
      <c r="DK64" s="9" t="str">
        <f t="shared" si="88"/>
        <v/>
      </c>
      <c r="DL64" s="9" t="str">
        <f t="shared" si="89"/>
        <v/>
      </c>
      <c r="DM64" s="9" t="str">
        <f t="shared" si="90"/>
        <v/>
      </c>
      <c r="DN64" s="9" t="str">
        <f t="shared" si="91"/>
        <v/>
      </c>
      <c r="DO64" s="9" t="str">
        <f t="shared" si="92"/>
        <v/>
      </c>
      <c r="DP64" s="9" t="str">
        <f t="shared" si="93"/>
        <v/>
      </c>
      <c r="DQ64" s="9" t="str">
        <f t="shared" si="94"/>
        <v/>
      </c>
      <c r="DR64" s="9" t="str">
        <f t="shared" si="95"/>
        <v/>
      </c>
      <c r="DS64" s="9" t="str">
        <f t="shared" si="96"/>
        <v/>
      </c>
      <c r="DT64" s="9" t="str">
        <f t="shared" si="97"/>
        <v/>
      </c>
      <c r="DU64" s="9" t="str">
        <f t="shared" si="98"/>
        <v/>
      </c>
      <c r="DV64" s="9" t="str">
        <f t="shared" si="99"/>
        <v/>
      </c>
      <c r="DW64" s="9" t="str">
        <f t="shared" si="100"/>
        <v/>
      </c>
      <c r="DX64" s="67" t="str">
        <f t="shared" si="101"/>
        <v/>
      </c>
      <c r="DZ64" s="66" t="str">
        <f t="shared" si="66"/>
        <v/>
      </c>
      <c r="EA64" s="9" t="str">
        <f t="shared" si="21"/>
        <v/>
      </c>
      <c r="EB64" s="9" t="str">
        <f t="shared" si="22"/>
        <v/>
      </c>
      <c r="EC64" s="9" t="str">
        <f t="shared" si="23"/>
        <v/>
      </c>
      <c r="ED64" s="9" t="str">
        <f t="shared" si="24"/>
        <v/>
      </c>
      <c r="EE64" s="9" t="str">
        <f t="shared" si="25"/>
        <v/>
      </c>
      <c r="EF64" s="9" t="str">
        <f t="shared" si="26"/>
        <v/>
      </c>
      <c r="EG64" s="9" t="str">
        <f t="shared" si="27"/>
        <v/>
      </c>
      <c r="EH64" s="9" t="str">
        <f t="shared" si="28"/>
        <v/>
      </c>
      <c r="EI64" s="9" t="str">
        <f t="shared" si="29"/>
        <v/>
      </c>
      <c r="EJ64" s="9" t="str">
        <f t="shared" si="30"/>
        <v/>
      </c>
      <c r="EK64" s="9" t="str">
        <f t="shared" si="31"/>
        <v/>
      </c>
      <c r="EL64" s="9" t="str">
        <f t="shared" si="32"/>
        <v/>
      </c>
      <c r="EM64" s="9" t="str">
        <f t="shared" si="33"/>
        <v/>
      </c>
      <c r="EN64" s="67" t="str">
        <f t="shared" si="34"/>
        <v/>
      </c>
      <c r="EP64" s="66" t="str">
        <f>IF(DJ64="", "", IF(DZ64=DZ$3, 'Intro &amp; Setup'!$H$26, 0)+IF(DZ64=0, 'Intro &amp; Setup'!$H$27, 0))</f>
        <v/>
      </c>
      <c r="EQ64" s="9" t="str">
        <f>IF(DK64="", "", IF(EA64=EA$3, 'Intro &amp; Setup'!$H$26, 0)+IF(EA64=0, 'Intro &amp; Setup'!$H$27, 0))</f>
        <v/>
      </c>
      <c r="ER64" s="9" t="str">
        <f>IF(DL64="", "", IF(EB64=EB$3, 'Intro &amp; Setup'!$H$26, 0)+IF(EB64=0, 'Intro &amp; Setup'!$H$27, 0))</f>
        <v/>
      </c>
      <c r="ES64" s="9" t="str">
        <f>IF(DM64="", "", IF(EC64=EC$3, 'Intro &amp; Setup'!$H$26, 0)+IF(EC64=0, 'Intro &amp; Setup'!$H$27, 0))</f>
        <v/>
      </c>
      <c r="ET64" s="9" t="str">
        <f>IF(DN64="", "", IF(ED64=ED$3, 'Intro &amp; Setup'!$H$26, 0)+IF(ED64=0, 'Intro &amp; Setup'!$H$27, 0))</f>
        <v/>
      </c>
      <c r="EU64" s="9" t="str">
        <f>IF(DO64="", "", IF(EE64=EE$3, 'Intro &amp; Setup'!$H$26, 0)+IF(EE64=0, 'Intro &amp; Setup'!$H$27, 0))</f>
        <v/>
      </c>
      <c r="EV64" s="9" t="str">
        <f>IF(DP64="", "", IF(EF64=EF$3, 'Intro &amp; Setup'!$H$26, 0)+IF(EF64=0, 'Intro &amp; Setup'!$H$27, 0))</f>
        <v/>
      </c>
      <c r="EW64" s="9" t="str">
        <f>IF(DQ64="", "", IF(EG64=EG$3, 'Intro &amp; Setup'!$H$26, 0)+IF(EG64=0, 'Intro &amp; Setup'!$H$27, 0))</f>
        <v/>
      </c>
      <c r="EX64" s="9" t="str">
        <f>IF(DR64="", "", IF(EH64=EH$3, 'Intro &amp; Setup'!$H$26, 0)+IF(EH64=0, 'Intro &amp; Setup'!$H$27, 0))</f>
        <v/>
      </c>
      <c r="EY64" s="9" t="str">
        <f>IF(DS64="", "", IF(EI64=EI$3, 'Intro &amp; Setup'!$H$26, 0)+IF(EI64=0, 'Intro &amp; Setup'!$H$27, 0))</f>
        <v/>
      </c>
      <c r="EZ64" s="9" t="str">
        <f>IF(DT64="", "", IF(EJ64=EJ$3, 'Intro &amp; Setup'!$H$26, 0)+IF(EJ64=0, 'Intro &amp; Setup'!$H$27, 0))</f>
        <v/>
      </c>
      <c r="FA64" s="9" t="str">
        <f>IF(DU64="", "", IF(EK64=EK$3, 'Intro &amp; Setup'!$H$26, 0)+IF(EK64=0, 'Intro &amp; Setup'!$H$27, 0))</f>
        <v/>
      </c>
      <c r="FB64" s="9" t="str">
        <f>IF(DV64="", "", IF(EL64=EL$3, 'Intro &amp; Setup'!$H$26, 0)+IF(EL64=0, 'Intro &amp; Setup'!$H$27, 0))</f>
        <v/>
      </c>
      <c r="FC64" s="9" t="str">
        <f>IF(DW64="", "", IF(EM64=EM$3, 'Intro &amp; Setup'!$H$26, 0)+IF(EM64=0, 'Intro &amp; Setup'!$H$27, 0))</f>
        <v/>
      </c>
      <c r="FD64" s="67" t="str">
        <f>IF(DX64="", "", IF(EN64=EN$3, 'Intro &amp; Setup'!$H$26, 0)+IF(EN64=0, 'Intro &amp; Setup'!$H$27, 0))</f>
        <v/>
      </c>
      <c r="FF64" s="66" t="str">
        <f>IF(CT64="", "", IF(AND(CT64=$CR$5, CT64=CT$5), 'Intro &amp; Setup'!$H$29+'Intro &amp; Setup'!$H$30, IF(CT64=CT$5, 'Intro &amp; Setup'!$H$29, "")))</f>
        <v/>
      </c>
      <c r="FG64" s="9" t="str">
        <f>IF(CU64="", "", IF(AND(CU64=$CR$5, CU64=CU$5), 'Intro &amp; Setup'!$H$29+'Intro &amp; Setup'!$H$30, IF(CU64=CU$5, 'Intro &amp; Setup'!$H$29, "")))</f>
        <v/>
      </c>
      <c r="FH64" s="9" t="str">
        <f>IF(CV64="", "", IF(AND(CV64=$CR$5, CV64=CV$5), 'Intro &amp; Setup'!$H$29+'Intro &amp; Setup'!$H$30, IF(CV64=CV$5, 'Intro &amp; Setup'!$H$29, "")))</f>
        <v/>
      </c>
      <c r="FI64" s="9" t="str">
        <f>IF(CW64="", "", IF(AND(CW64=$CR$5, CW64=CW$5), 'Intro &amp; Setup'!$H$29+'Intro &amp; Setup'!$H$30, IF(CW64=CW$5, 'Intro &amp; Setup'!$H$29, "")))</f>
        <v/>
      </c>
      <c r="FJ64" s="9" t="str">
        <f>IF(CX64="", "", IF(AND(CX64=$CR$5, CX64=CX$5), 'Intro &amp; Setup'!$H$29+'Intro &amp; Setup'!$H$30, IF(CX64=CX$5, 'Intro &amp; Setup'!$H$29, "")))</f>
        <v/>
      </c>
      <c r="FK64" s="9" t="str">
        <f>IF(CY64="", "", IF(AND(CY64=$CR$5, CY64=CY$5), 'Intro &amp; Setup'!$H$29+'Intro &amp; Setup'!$H$30, IF(CY64=CY$5, 'Intro &amp; Setup'!$H$29, "")))</f>
        <v/>
      </c>
      <c r="FL64" s="9" t="str">
        <f>IF(CZ64="", "", IF(AND(CZ64=$CR$5, CZ64=CZ$5), 'Intro &amp; Setup'!$H$29+'Intro &amp; Setup'!$H$30, IF(CZ64=CZ$5, 'Intro &amp; Setup'!$H$29, "")))</f>
        <v/>
      </c>
      <c r="FM64" s="9" t="str">
        <f>IF(DA64="", "", IF(AND(DA64=$CR$5, DA64=DA$5), 'Intro &amp; Setup'!$H$29+'Intro &amp; Setup'!$H$30, IF(DA64=DA$5, 'Intro &amp; Setup'!$H$29, "")))</f>
        <v/>
      </c>
      <c r="FN64" s="9" t="str">
        <f>IF(DB64="", "", IF(AND(DB64=$CR$5, DB64=DB$5), 'Intro &amp; Setup'!$H$29+'Intro &amp; Setup'!$H$30, IF(DB64=DB$5, 'Intro &amp; Setup'!$H$29, "")))</f>
        <v/>
      </c>
      <c r="FO64" s="9" t="str">
        <f>IF(DC64="", "", IF(AND(DC64=$CR$5, DC64=DC$5), 'Intro &amp; Setup'!$H$29+'Intro &amp; Setup'!$H$30, IF(DC64=DC$5, 'Intro &amp; Setup'!$H$29, "")))</f>
        <v/>
      </c>
      <c r="FP64" s="9" t="str">
        <f>IF(DD64="", "", IF(AND(DD64=$CR$5, DD64=DD$5), 'Intro &amp; Setup'!$H$29+'Intro &amp; Setup'!$H$30, IF(DD64=DD$5, 'Intro &amp; Setup'!$H$29, "")))</f>
        <v/>
      </c>
      <c r="FQ64" s="9" t="str">
        <f>IF(DE64="", "", IF(AND(DE64=$CR$5, DE64=DE$5), 'Intro &amp; Setup'!$H$29+'Intro &amp; Setup'!$H$30, IF(DE64=DE$5, 'Intro &amp; Setup'!$H$29, "")))</f>
        <v/>
      </c>
      <c r="FR64" s="9" t="str">
        <f>IF(DF64="", "", IF(AND(DF64=$CR$5, DF64=DF$5), 'Intro &amp; Setup'!$H$29+'Intro &amp; Setup'!$H$30, IF(DF64=DF$5, 'Intro &amp; Setup'!$H$29, "")))</f>
        <v/>
      </c>
      <c r="FS64" s="9" t="str">
        <f>IF(DG64="", "", IF(AND(DG64=$CR$5, DG64=DG$5), 'Intro &amp; Setup'!$H$29+'Intro &amp; Setup'!$H$30, IF(DG64=DG$5, 'Intro &amp; Setup'!$H$29, "")))</f>
        <v/>
      </c>
      <c r="FT64" s="67" t="str">
        <f>IF(DH64="", "", IF(AND(DH64=$CR$5, DH64=DH$5), 'Intro &amp; Setup'!$H$29+'Intro &amp; Setup'!$H$30, IF(DH64=DH$5, 'Intro &amp; Setup'!$H$29, "")))</f>
        <v/>
      </c>
      <c r="FV64" s="68" t="str">
        <f t="shared" si="67"/>
        <v/>
      </c>
      <c r="FW64" s="1" t="str">
        <f t="shared" si="68"/>
        <v/>
      </c>
      <c r="FX64" s="1" t="str">
        <f t="shared" si="69"/>
        <v/>
      </c>
      <c r="FY64" s="1" t="str">
        <f t="shared" si="70"/>
        <v/>
      </c>
      <c r="FZ64" s="69" t="str">
        <f t="shared" si="71"/>
        <v/>
      </c>
      <c r="GB64" s="68" t="str">
        <f>IF(COUNTIF($DJ64:$DL64, "")&gt;0, "", IF($B64="", "", IF(FV64=FV$3, 'Intro &amp; Setup'!$H$32, 0)))</f>
        <v/>
      </c>
      <c r="GC64" s="1" t="str">
        <f>IF(COUNTIF($DM64:$DO64, "")&gt;0, "", IF($B64="", "", IF(FW64=FW$3, 'Intro &amp; Setup'!$H$32, 0)))</f>
        <v/>
      </c>
      <c r="GD64" s="1" t="str">
        <f>IF(COUNTIF($DP64:$DR64, "")&gt;0, "", IF($B64="", "", IF(FX64=FX$3, 'Intro &amp; Setup'!$H$32, 0)))</f>
        <v/>
      </c>
      <c r="GE64" s="1" t="str">
        <f>IF(COUNTIF($DS64:$DU64, "")&gt;0, "", IF($B64="", "", IF(FY64=FY$3, 'Intro &amp; Setup'!$H$32, 0)))</f>
        <v/>
      </c>
      <c r="GF64" s="69" t="str">
        <f>IF(COUNTIF($DV64:$DX64, "")&gt;0, "", IF($B64="", "", IF(FZ64=FZ$3, 'Intro &amp; Setup'!$H$32, 0)))</f>
        <v/>
      </c>
      <c r="GH64" s="66" t="str">
        <f t="shared" si="72"/>
        <v/>
      </c>
      <c r="GI64" s="9" t="str">
        <f t="shared" si="73"/>
        <v/>
      </c>
      <c r="GJ64" s="9" t="str">
        <f t="shared" si="74"/>
        <v/>
      </c>
      <c r="GK64" s="67" t="str">
        <f t="shared" si="104"/>
        <v/>
      </c>
      <c r="GM64" s="6" t="str">
        <f t="shared" si="105"/>
        <v/>
      </c>
      <c r="GO64" s="6" t="str">
        <f>IF($GM64="", "", COUNTIF($GM$8:$GM$65, "&lt;"&amp;$GM64)+1+COUNTIF($GM$8:$GM64, $GM64)-1)</f>
        <v/>
      </c>
      <c r="GQ64" s="6" t="str">
        <f t="shared" si="76"/>
        <v/>
      </c>
      <c r="GR64" s="6" t="str">
        <f>IF(GQ64="", "", COUNTIF(GQ$8:GQ$65, "&lt;"&amp;GQ64)+1+COUNTIF(GQ$8:GQ64, GQ64)-1)</f>
        <v/>
      </c>
      <c r="GS64" s="6"/>
      <c r="GU64" s="6" t="str">
        <f t="shared" si="77"/>
        <v/>
      </c>
      <c r="GV64" s="6" t="str">
        <f>IF(GU64="", "", COUNTIF(GU$8:GU$65, "&lt;"&amp;GU64)+1+COUNTIF(GU$8:GU64, GU64)-1)</f>
        <v/>
      </c>
      <c r="GY64" s="6" t="str">
        <f t="shared" si="78"/>
        <v/>
      </c>
      <c r="GZ64" s="6" t="str">
        <f>IF(GY64="", "", COUNTIF(GY$8:GY$65, "&lt;"&amp;GY64)+1+COUNTIF(GY$8:GY64, GY64)-1)</f>
        <v/>
      </c>
      <c r="HA64" s="6"/>
      <c r="HC64" s="6" t="str">
        <f t="shared" si="79"/>
        <v/>
      </c>
      <c r="HD64" s="6" t="str">
        <f>IF(HC64="", "", COUNTIF(HC$8:HC$65, "&lt;"&amp;HC64)+1+COUNTIF(HC$8:HC64, HC64)-1)</f>
        <v/>
      </c>
      <c r="HG64" s="6" t="str">
        <f t="shared" si="80"/>
        <v/>
      </c>
      <c r="HH64" s="6" t="str">
        <f>IF(HG64="", "", COUNTIF(HG$8:HG$65, "&lt;"&amp;HG64)+1+COUNTIF(HG$8:HG64, HG64)-1)</f>
        <v/>
      </c>
      <c r="HI64" s="6"/>
      <c r="HK64" s="6" t="str">
        <f t="shared" si="81"/>
        <v/>
      </c>
      <c r="HL64" s="6" t="str">
        <f>IF(HK64="", "", COUNTIF(HK$8:HK$65, "&lt;"&amp;HK64)+1+COUNTIF(HK$8:HK64, HK64)-1)</f>
        <v/>
      </c>
      <c r="HO64" s="6" t="str">
        <f t="shared" si="82"/>
        <v/>
      </c>
      <c r="HP64" s="6" t="str">
        <f>IF(HO64="", "", COUNTIF(HO$8:HO$65, "&lt;"&amp;HO64)+1+COUNTIF(HO$8:HO64, HO64)-1)</f>
        <v/>
      </c>
      <c r="HQ64" s="6"/>
      <c r="HS64" s="6" t="str">
        <f t="shared" si="83"/>
        <v/>
      </c>
      <c r="HT64" s="6" t="str">
        <f>IF(HS64="", "", COUNTIF(HS$8:HS$65, "&lt;"&amp;HS64)+1+COUNTIF(HS$8:HS64, HS64)-1)</f>
        <v/>
      </c>
      <c r="HW64" s="6" t="str">
        <f t="shared" si="84"/>
        <v/>
      </c>
      <c r="HX64" s="6" t="str">
        <f>IF(HW64="", "", COUNTIF(HW$8:HW$65, "&lt;"&amp;HW64)+1+COUNTIF(HW$8:HW64, HW64)-1)</f>
        <v/>
      </c>
      <c r="HY64" s="6"/>
      <c r="IA64" s="6" t="str">
        <f t="shared" si="85"/>
        <v/>
      </c>
      <c r="IB64" s="6" t="str">
        <f>IF(IA64="", "", COUNTIF(IA$8:IA$65, "&lt;"&amp;IA64)+1+COUNTIF(IA$8:IA64, IA64)-1)</f>
        <v/>
      </c>
    </row>
    <row r="65" spans="1:236" x14ac:dyDescent="0.25">
      <c r="A65" s="2"/>
      <c r="B65" s="20" t="str">
        <f>IF('Intro &amp; Setup'!$BV59="", "", 'Intro &amp; Setup'!$BV59)</f>
        <v/>
      </c>
      <c r="C65" s="2"/>
      <c r="D65" s="37" t="str">
        <f>IF($B65="", "", IFERROR(INDEX('Fixtures, Predictions &amp; Results'!$L$7:$GC$21, MATCH(D$70, 'Fixtures, Predictions &amp; Results'!$B$7:$B$21, 0), MATCH(CONCATENATE($B65, " - ", D$72), 'Fixtures, Predictions &amp; Results'!$L$35:$GC$35, 0)), ""))</f>
        <v/>
      </c>
      <c r="E65" s="38" t="str">
        <f>IF($B65="", "", IFERROR(INDEX('Fixtures, Predictions &amp; Results'!$L$7:$GC$21, MATCH(E$70, 'Fixtures, Predictions &amp; Results'!$B$7:$B$21, 0), MATCH(CONCATENATE($B65, " - ", E$72), 'Fixtures, Predictions &amp; Results'!$L$35:$GC$35, 0)), ""))</f>
        <v/>
      </c>
      <c r="F65" s="2"/>
      <c r="G65" s="37" t="str">
        <f>IF($B65="", "", IFERROR(INDEX('Fixtures, Predictions &amp; Results'!$L$7:$GC$21, MATCH(G$70, 'Fixtures, Predictions &amp; Results'!$B$7:$B$21, 0), MATCH(CONCATENATE($B65, " - ", G$72), 'Fixtures, Predictions &amp; Results'!$L$35:$GC$35, 0)), ""))</f>
        <v/>
      </c>
      <c r="H65" s="38" t="str">
        <f>IF($B65="", "", IFERROR(INDEX('Fixtures, Predictions &amp; Results'!$L$7:$GC$21, MATCH(H$70, 'Fixtures, Predictions &amp; Results'!$B$7:$B$21, 0), MATCH(CONCATENATE($B65, " - ", H$72), 'Fixtures, Predictions &amp; Results'!$L$35:$GC$35, 0)), ""))</f>
        <v/>
      </c>
      <c r="I65" s="2"/>
      <c r="J65" s="37" t="str">
        <f>IF($B65="", "", IFERROR(INDEX('Fixtures, Predictions &amp; Results'!$L$7:$GC$21, MATCH(J$70, 'Fixtures, Predictions &amp; Results'!$B$7:$B$21, 0), MATCH(CONCATENATE($B65, " - ", J$72), 'Fixtures, Predictions &amp; Results'!$L$35:$GC$35, 0)), ""))</f>
        <v/>
      </c>
      <c r="K65" s="38" t="str">
        <f>IF($B65="", "", IFERROR(INDEX('Fixtures, Predictions &amp; Results'!$L$7:$GC$21, MATCH(K$70, 'Fixtures, Predictions &amp; Results'!$B$7:$B$21, 0), MATCH(CONCATENATE($B65, " - ", K$72), 'Fixtures, Predictions &amp; Results'!$L$35:$GC$35, 0)), ""))</f>
        <v/>
      </c>
      <c r="L65" s="2"/>
      <c r="M65" s="37" t="str">
        <f>IF($B65="", "", IFERROR(INDEX('Fixtures, Predictions &amp; Results'!$L$7:$GC$21, MATCH(M$70, 'Fixtures, Predictions &amp; Results'!$B$7:$B$21, 0), MATCH(CONCATENATE($B65, " - ", M$72), 'Fixtures, Predictions &amp; Results'!$L$35:$GC$35, 0)), ""))</f>
        <v/>
      </c>
      <c r="N65" s="38" t="str">
        <f>IF($B65="", "", IFERROR(INDEX('Fixtures, Predictions &amp; Results'!$L$7:$GC$21, MATCH(N$70, 'Fixtures, Predictions &amp; Results'!$B$7:$B$21, 0), MATCH(CONCATENATE($B65, " - ", N$72), 'Fixtures, Predictions &amp; Results'!$L$35:$GC$35, 0)), ""))</f>
        <v/>
      </c>
      <c r="O65" s="2"/>
      <c r="P65" s="37" t="str">
        <f>IF($B65="", "", IFERROR(INDEX('Fixtures, Predictions &amp; Results'!$L$7:$GC$21, MATCH(P$70, 'Fixtures, Predictions &amp; Results'!$B$7:$B$21, 0), MATCH(CONCATENATE($B65, " - ", P$72), 'Fixtures, Predictions &amp; Results'!$L$35:$GC$35, 0)), ""))</f>
        <v/>
      </c>
      <c r="Q65" s="38" t="str">
        <f>IF($B65="", "", IFERROR(INDEX('Fixtures, Predictions &amp; Results'!$L$7:$GC$21, MATCH(Q$70, 'Fixtures, Predictions &amp; Results'!$B$7:$B$21, 0), MATCH(CONCATENATE($B65, " - ", Q$72), 'Fixtures, Predictions &amp; Results'!$L$35:$GC$35, 0)), ""))</f>
        <v/>
      </c>
      <c r="R65" s="2"/>
      <c r="S65" s="37" t="str">
        <f>IF($B65="", "", IFERROR(INDEX('Fixtures, Predictions &amp; Results'!$L$7:$GC$21, MATCH(S$70, 'Fixtures, Predictions &amp; Results'!$B$7:$B$21, 0), MATCH(CONCATENATE($B65, " - ", S$72), 'Fixtures, Predictions &amp; Results'!$L$35:$GC$35, 0)), ""))</f>
        <v/>
      </c>
      <c r="T65" s="38" t="str">
        <f>IF($B65="", "", IFERROR(INDEX('Fixtures, Predictions &amp; Results'!$L$7:$GC$21, MATCH(T$70, 'Fixtures, Predictions &amp; Results'!$B$7:$B$21, 0), MATCH(CONCATENATE($B65, " - ", T$72), 'Fixtures, Predictions &amp; Results'!$L$35:$GC$35, 0)), ""))</f>
        <v/>
      </c>
      <c r="U65" s="2"/>
      <c r="V65" s="37" t="str">
        <f>IF($B65="", "", IFERROR(INDEX('Fixtures, Predictions &amp; Results'!$L$7:$GC$21, MATCH(V$70, 'Fixtures, Predictions &amp; Results'!$B$7:$B$21, 0), MATCH(CONCATENATE($B65, " - ", V$72), 'Fixtures, Predictions &amp; Results'!$L$35:$GC$35, 0)), ""))</f>
        <v/>
      </c>
      <c r="W65" s="38" t="str">
        <f>IF($B65="", "", IFERROR(INDEX('Fixtures, Predictions &amp; Results'!$L$7:$GC$21, MATCH(W$70, 'Fixtures, Predictions &amp; Results'!$B$7:$B$21, 0), MATCH(CONCATENATE($B65, " - ", W$72), 'Fixtures, Predictions &amp; Results'!$L$35:$GC$35, 0)), ""))</f>
        <v/>
      </c>
      <c r="X65" s="2"/>
      <c r="Y65" s="37" t="str">
        <f>IF($B65="", "", IFERROR(INDEX('Fixtures, Predictions &amp; Results'!$L$7:$GC$21, MATCH(Y$70, 'Fixtures, Predictions &amp; Results'!$B$7:$B$21, 0), MATCH(CONCATENATE($B65, " - ", Y$72), 'Fixtures, Predictions &amp; Results'!$L$35:$GC$35, 0)), ""))</f>
        <v/>
      </c>
      <c r="Z65" s="38" t="str">
        <f>IF($B65="", "", IFERROR(INDEX('Fixtures, Predictions &amp; Results'!$L$7:$GC$21, MATCH(Z$70, 'Fixtures, Predictions &amp; Results'!$B$7:$B$21, 0), MATCH(CONCATENATE($B65, " - ", Z$72), 'Fixtures, Predictions &amp; Results'!$L$35:$GC$35, 0)), ""))</f>
        <v/>
      </c>
      <c r="AA65" s="2"/>
      <c r="AB65" s="37" t="str">
        <f>IF($B65="", "", IFERROR(INDEX('Fixtures, Predictions &amp; Results'!$L$7:$GC$21, MATCH(AB$70, 'Fixtures, Predictions &amp; Results'!$B$7:$B$21, 0), MATCH(CONCATENATE($B65, " - ", AB$72), 'Fixtures, Predictions &amp; Results'!$L$35:$GC$35, 0)), ""))</f>
        <v/>
      </c>
      <c r="AC65" s="38" t="str">
        <f>IF($B65="", "", IFERROR(INDEX('Fixtures, Predictions &amp; Results'!$L$7:$GC$21, MATCH(AC$70, 'Fixtures, Predictions &amp; Results'!$B$7:$B$21, 0), MATCH(CONCATENATE($B65, " - ", AC$72), 'Fixtures, Predictions &amp; Results'!$L$35:$GC$35, 0)), ""))</f>
        <v/>
      </c>
      <c r="AD65" s="2"/>
      <c r="AE65" s="37" t="str">
        <f>IF($B65="", "", IFERROR(INDEX('Fixtures, Predictions &amp; Results'!$L$7:$GC$21, MATCH(AE$70, 'Fixtures, Predictions &amp; Results'!$B$7:$B$21, 0), MATCH(CONCATENATE($B65, " - ", AE$72), 'Fixtures, Predictions &amp; Results'!$L$35:$GC$35, 0)), ""))</f>
        <v/>
      </c>
      <c r="AF65" s="38" t="str">
        <f>IF($B65="", "", IFERROR(INDEX('Fixtures, Predictions &amp; Results'!$L$7:$GC$21, MATCH(AF$70, 'Fixtures, Predictions &amp; Results'!$B$7:$B$21, 0), MATCH(CONCATENATE($B65, " - ", AF$72), 'Fixtures, Predictions &amp; Results'!$L$35:$GC$35, 0)), ""))</f>
        <v/>
      </c>
      <c r="AG65" s="2"/>
      <c r="AH65" s="37" t="str">
        <f>IF($B65="", "", IFERROR(INDEX('Fixtures, Predictions &amp; Results'!$L$7:$GC$21, MATCH(AH$70, 'Fixtures, Predictions &amp; Results'!$B$7:$B$21, 0), MATCH(CONCATENATE($B65, " - ", AH$72), 'Fixtures, Predictions &amp; Results'!$L$35:$GC$35, 0)), ""))</f>
        <v/>
      </c>
      <c r="AI65" s="38" t="str">
        <f>IF($B65="", "", IFERROR(INDEX('Fixtures, Predictions &amp; Results'!$L$7:$GC$21, MATCH(AI$70, 'Fixtures, Predictions &amp; Results'!$B$7:$B$21, 0), MATCH(CONCATENATE($B65, " - ", AI$72), 'Fixtures, Predictions &amp; Results'!$L$35:$GC$35, 0)), ""))</f>
        <v/>
      </c>
      <c r="AJ65" s="2"/>
      <c r="AK65" s="37" t="str">
        <f>IF($B65="", "", IFERROR(INDEX('Fixtures, Predictions &amp; Results'!$L$7:$GC$21, MATCH(AK$70, 'Fixtures, Predictions &amp; Results'!$B$7:$B$21, 0), MATCH(CONCATENATE($B65, " - ", AK$72), 'Fixtures, Predictions &amp; Results'!$L$35:$GC$35, 0)), ""))</f>
        <v/>
      </c>
      <c r="AL65" s="38" t="str">
        <f>IF($B65="", "", IFERROR(INDEX('Fixtures, Predictions &amp; Results'!$L$7:$GC$21, MATCH(AL$70, 'Fixtures, Predictions &amp; Results'!$B$7:$B$21, 0), MATCH(CONCATENATE($B65, " - ", AL$72), 'Fixtures, Predictions &amp; Results'!$L$35:$GC$35, 0)), ""))</f>
        <v/>
      </c>
      <c r="AM65" s="2"/>
      <c r="AN65" s="37" t="str">
        <f>IF($B65="", "", IFERROR(INDEX('Fixtures, Predictions &amp; Results'!$L$7:$GC$21, MATCH(AN$70, 'Fixtures, Predictions &amp; Results'!$B$7:$B$21, 0), MATCH(CONCATENATE($B65, " - ", AN$72), 'Fixtures, Predictions &amp; Results'!$L$35:$GC$35, 0)), ""))</f>
        <v/>
      </c>
      <c r="AO65" s="38" t="str">
        <f>IF($B65="", "", IFERROR(INDEX('Fixtures, Predictions &amp; Results'!$L$7:$GC$21, MATCH(AO$70, 'Fixtures, Predictions &amp; Results'!$B$7:$B$21, 0), MATCH(CONCATENATE($B65, " - ", AO$72), 'Fixtures, Predictions &amp; Results'!$L$35:$GC$35, 0)), ""))</f>
        <v/>
      </c>
      <c r="AP65" s="2"/>
      <c r="AQ65" s="37" t="str">
        <f>IF($B65="", "", IFERROR(INDEX('Fixtures, Predictions &amp; Results'!$L$7:$GC$21, MATCH(AQ$70, 'Fixtures, Predictions &amp; Results'!$B$7:$B$21, 0), MATCH(CONCATENATE($B65, " - ", AQ$72), 'Fixtures, Predictions &amp; Results'!$L$35:$GC$35, 0)), ""))</f>
        <v/>
      </c>
      <c r="AR65" s="38" t="str">
        <f>IF($B65="", "", IFERROR(INDEX('Fixtures, Predictions &amp; Results'!$L$7:$GC$21, MATCH(AR$70, 'Fixtures, Predictions &amp; Results'!$B$7:$B$21, 0), MATCH(CONCATENATE($B65, " - ", AR$72), 'Fixtures, Predictions &amp; Results'!$L$35:$GC$35, 0)), ""))</f>
        <v/>
      </c>
      <c r="AS65" s="2"/>
      <c r="AT65" s="37" t="str">
        <f>IF($B65="", "", IFERROR(INDEX('Fixtures, Predictions &amp; Results'!$L$7:$GC$21, MATCH(AT$70, 'Fixtures, Predictions &amp; Results'!$B$7:$B$21, 0), MATCH(CONCATENATE($B65, " - ", AT$72), 'Fixtures, Predictions &amp; Results'!$L$35:$GC$35, 0)), ""))</f>
        <v/>
      </c>
      <c r="AU65" s="38" t="str">
        <f>IF($B65="", "", IFERROR(INDEX('Fixtures, Predictions &amp; Results'!$L$7:$GC$21, MATCH(AU$70, 'Fixtures, Predictions &amp; Results'!$B$7:$B$21, 0), MATCH(CONCATENATE($B65, " - ", AU$72), 'Fixtures, Predictions &amp; Results'!$L$35:$GC$35, 0)), ""))</f>
        <v/>
      </c>
      <c r="AV65" s="2"/>
      <c r="BA65" s="70" t="str">
        <f t="shared" si="36"/>
        <v/>
      </c>
      <c r="BB65" s="71" t="str">
        <f t="shared" si="37"/>
        <v/>
      </c>
      <c r="BD65" s="70" t="str">
        <f t="shared" si="38"/>
        <v/>
      </c>
      <c r="BE65" s="71" t="str">
        <f t="shared" si="39"/>
        <v/>
      </c>
      <c r="BG65" s="70" t="str">
        <f t="shared" si="40"/>
        <v/>
      </c>
      <c r="BH65" s="71" t="str">
        <f t="shared" si="41"/>
        <v/>
      </c>
      <c r="BJ65" s="70" t="str">
        <f t="shared" si="42"/>
        <v/>
      </c>
      <c r="BK65" s="71" t="str">
        <f t="shared" si="43"/>
        <v/>
      </c>
      <c r="BM65" s="70" t="str">
        <f t="shared" si="44"/>
        <v/>
      </c>
      <c r="BN65" s="71" t="str">
        <f t="shared" si="45"/>
        <v/>
      </c>
      <c r="BP65" s="70" t="str">
        <f t="shared" si="46"/>
        <v/>
      </c>
      <c r="BQ65" s="71" t="str">
        <f t="shared" si="47"/>
        <v/>
      </c>
      <c r="BS65" s="70" t="str">
        <f t="shared" si="48"/>
        <v/>
      </c>
      <c r="BT65" s="71" t="str">
        <f t="shared" si="49"/>
        <v/>
      </c>
      <c r="BV65" s="70" t="str">
        <f t="shared" si="50"/>
        <v/>
      </c>
      <c r="BW65" s="71" t="str">
        <f t="shared" si="51"/>
        <v/>
      </c>
      <c r="BY65" s="70" t="str">
        <f t="shared" si="52"/>
        <v/>
      </c>
      <c r="BZ65" s="71" t="str">
        <f t="shared" si="53"/>
        <v/>
      </c>
      <c r="CB65" s="70" t="str">
        <f t="shared" si="54"/>
        <v/>
      </c>
      <c r="CC65" s="71" t="str">
        <f t="shared" si="55"/>
        <v/>
      </c>
      <c r="CE65" s="70" t="str">
        <f t="shared" si="56"/>
        <v/>
      </c>
      <c r="CF65" s="71" t="str">
        <f t="shared" si="57"/>
        <v/>
      </c>
      <c r="CH65" s="70" t="str">
        <f t="shared" si="58"/>
        <v/>
      </c>
      <c r="CI65" s="71" t="str">
        <f t="shared" si="59"/>
        <v/>
      </c>
      <c r="CK65" s="70" t="str">
        <f t="shared" si="60"/>
        <v/>
      </c>
      <c r="CL65" s="71" t="str">
        <f t="shared" si="61"/>
        <v/>
      </c>
      <c r="CN65" s="70" t="str">
        <f t="shared" si="62"/>
        <v/>
      </c>
      <c r="CO65" s="71" t="str">
        <f t="shared" si="63"/>
        <v/>
      </c>
      <c r="CQ65" s="70" t="str">
        <f t="shared" si="64"/>
        <v/>
      </c>
      <c r="CR65" s="71" t="str">
        <f t="shared" si="65"/>
        <v/>
      </c>
      <c r="CT65" s="70" t="str">
        <f t="shared" si="107"/>
        <v/>
      </c>
      <c r="CU65" s="72" t="str">
        <f t="shared" si="107"/>
        <v/>
      </c>
      <c r="CV65" s="72" t="str">
        <f t="shared" si="107"/>
        <v/>
      </c>
      <c r="CW65" s="72" t="str">
        <f t="shared" si="107"/>
        <v/>
      </c>
      <c r="CX65" s="72" t="str">
        <f t="shared" si="107"/>
        <v/>
      </c>
      <c r="CY65" s="72" t="str">
        <f t="shared" si="107"/>
        <v/>
      </c>
      <c r="CZ65" s="72" t="str">
        <f t="shared" si="107"/>
        <v/>
      </c>
      <c r="DA65" s="72" t="str">
        <f t="shared" si="107"/>
        <v/>
      </c>
      <c r="DB65" s="72" t="str">
        <f t="shared" si="107"/>
        <v/>
      </c>
      <c r="DC65" s="72" t="str">
        <f t="shared" si="107"/>
        <v/>
      </c>
      <c r="DD65" s="72" t="str">
        <f t="shared" si="107"/>
        <v/>
      </c>
      <c r="DE65" s="72" t="str">
        <f t="shared" si="107"/>
        <v/>
      </c>
      <c r="DF65" s="72" t="str">
        <f t="shared" si="107"/>
        <v/>
      </c>
      <c r="DG65" s="72" t="str">
        <f t="shared" si="107"/>
        <v/>
      </c>
      <c r="DH65" s="71" t="str">
        <f t="shared" si="107"/>
        <v/>
      </c>
      <c r="DJ65" s="70" t="str">
        <f t="shared" si="86"/>
        <v/>
      </c>
      <c r="DK65" s="72" t="str">
        <f t="shared" si="88"/>
        <v/>
      </c>
      <c r="DL65" s="72" t="str">
        <f t="shared" si="89"/>
        <v/>
      </c>
      <c r="DM65" s="72" t="str">
        <f t="shared" si="90"/>
        <v/>
      </c>
      <c r="DN65" s="72" t="str">
        <f t="shared" si="91"/>
        <v/>
      </c>
      <c r="DO65" s="72" t="str">
        <f t="shared" si="92"/>
        <v/>
      </c>
      <c r="DP65" s="72" t="str">
        <f t="shared" si="93"/>
        <v/>
      </c>
      <c r="DQ65" s="72" t="str">
        <f t="shared" si="94"/>
        <v/>
      </c>
      <c r="DR65" s="72" t="str">
        <f t="shared" si="95"/>
        <v/>
      </c>
      <c r="DS65" s="72" t="str">
        <f t="shared" si="96"/>
        <v/>
      </c>
      <c r="DT65" s="72" t="str">
        <f t="shared" si="97"/>
        <v/>
      </c>
      <c r="DU65" s="72" t="str">
        <f t="shared" si="98"/>
        <v/>
      </c>
      <c r="DV65" s="72" t="str">
        <f t="shared" si="99"/>
        <v/>
      </c>
      <c r="DW65" s="72" t="str">
        <f t="shared" si="100"/>
        <v/>
      </c>
      <c r="DX65" s="71" t="str">
        <f t="shared" si="101"/>
        <v/>
      </c>
      <c r="DZ65" s="70" t="str">
        <f t="shared" si="66"/>
        <v/>
      </c>
      <c r="EA65" s="72" t="str">
        <f t="shared" si="21"/>
        <v/>
      </c>
      <c r="EB65" s="72" t="str">
        <f t="shared" si="22"/>
        <v/>
      </c>
      <c r="EC65" s="72" t="str">
        <f t="shared" si="23"/>
        <v/>
      </c>
      <c r="ED65" s="72" t="str">
        <f t="shared" si="24"/>
        <v/>
      </c>
      <c r="EE65" s="72" t="str">
        <f t="shared" si="25"/>
        <v/>
      </c>
      <c r="EF65" s="72" t="str">
        <f t="shared" si="26"/>
        <v/>
      </c>
      <c r="EG65" s="72" t="str">
        <f t="shared" si="27"/>
        <v/>
      </c>
      <c r="EH65" s="72" t="str">
        <f t="shared" si="28"/>
        <v/>
      </c>
      <c r="EI65" s="72" t="str">
        <f t="shared" si="29"/>
        <v/>
      </c>
      <c r="EJ65" s="72" t="str">
        <f t="shared" si="30"/>
        <v/>
      </c>
      <c r="EK65" s="72" t="str">
        <f t="shared" si="31"/>
        <v/>
      </c>
      <c r="EL65" s="72" t="str">
        <f t="shared" si="32"/>
        <v/>
      </c>
      <c r="EM65" s="72" t="str">
        <f t="shared" si="33"/>
        <v/>
      </c>
      <c r="EN65" s="71" t="str">
        <f t="shared" si="34"/>
        <v/>
      </c>
      <c r="EP65" s="70" t="str">
        <f>IF(DJ65="", "", IF(DZ65=DZ$3, 'Intro &amp; Setup'!$H$26, 0)+IF(DZ65=0, 'Intro &amp; Setup'!$H$27, 0))</f>
        <v/>
      </c>
      <c r="EQ65" s="72" t="str">
        <f>IF(DK65="", "", IF(EA65=EA$3, 'Intro &amp; Setup'!$H$26, 0)+IF(EA65=0, 'Intro &amp; Setup'!$H$27, 0))</f>
        <v/>
      </c>
      <c r="ER65" s="72" t="str">
        <f>IF(DL65="", "", IF(EB65=EB$3, 'Intro &amp; Setup'!$H$26, 0)+IF(EB65=0, 'Intro &amp; Setup'!$H$27, 0))</f>
        <v/>
      </c>
      <c r="ES65" s="72" t="str">
        <f>IF(DM65="", "", IF(EC65=EC$3, 'Intro &amp; Setup'!$H$26, 0)+IF(EC65=0, 'Intro &amp; Setup'!$H$27, 0))</f>
        <v/>
      </c>
      <c r="ET65" s="72" t="str">
        <f>IF(DN65="", "", IF(ED65=ED$3, 'Intro &amp; Setup'!$H$26, 0)+IF(ED65=0, 'Intro &amp; Setup'!$H$27, 0))</f>
        <v/>
      </c>
      <c r="EU65" s="72" t="str">
        <f>IF(DO65="", "", IF(EE65=EE$3, 'Intro &amp; Setup'!$H$26, 0)+IF(EE65=0, 'Intro &amp; Setup'!$H$27, 0))</f>
        <v/>
      </c>
      <c r="EV65" s="72" t="str">
        <f>IF(DP65="", "", IF(EF65=EF$3, 'Intro &amp; Setup'!$H$26, 0)+IF(EF65=0, 'Intro &amp; Setup'!$H$27, 0))</f>
        <v/>
      </c>
      <c r="EW65" s="72" t="str">
        <f>IF(DQ65="", "", IF(EG65=EG$3, 'Intro &amp; Setup'!$H$26, 0)+IF(EG65=0, 'Intro &amp; Setup'!$H$27, 0))</f>
        <v/>
      </c>
      <c r="EX65" s="72" t="str">
        <f>IF(DR65="", "", IF(EH65=EH$3, 'Intro &amp; Setup'!$H$26, 0)+IF(EH65=0, 'Intro &amp; Setup'!$H$27, 0))</f>
        <v/>
      </c>
      <c r="EY65" s="72" t="str">
        <f>IF(DS65="", "", IF(EI65=EI$3, 'Intro &amp; Setup'!$H$26, 0)+IF(EI65=0, 'Intro &amp; Setup'!$H$27, 0))</f>
        <v/>
      </c>
      <c r="EZ65" s="72" t="str">
        <f>IF(DT65="", "", IF(EJ65=EJ$3, 'Intro &amp; Setup'!$H$26, 0)+IF(EJ65=0, 'Intro &amp; Setup'!$H$27, 0))</f>
        <v/>
      </c>
      <c r="FA65" s="72" t="str">
        <f>IF(DU65="", "", IF(EK65=EK$3, 'Intro &amp; Setup'!$H$26, 0)+IF(EK65=0, 'Intro &amp; Setup'!$H$27, 0))</f>
        <v/>
      </c>
      <c r="FB65" s="72" t="str">
        <f>IF(DV65="", "", IF(EL65=EL$3, 'Intro &amp; Setup'!$H$26, 0)+IF(EL65=0, 'Intro &amp; Setup'!$H$27, 0))</f>
        <v/>
      </c>
      <c r="FC65" s="72" t="str">
        <f>IF(DW65="", "", IF(EM65=EM$3, 'Intro &amp; Setup'!$H$26, 0)+IF(EM65=0, 'Intro &amp; Setup'!$H$27, 0))</f>
        <v/>
      </c>
      <c r="FD65" s="71" t="str">
        <f>IF(DX65="", "", IF(EN65=EN$3, 'Intro &amp; Setup'!$H$26, 0)+IF(EN65=0, 'Intro &amp; Setup'!$H$27, 0))</f>
        <v/>
      </c>
      <c r="FF65" s="70" t="str">
        <f>IF(CT65="", "", IF(AND(CT65=$CR$5, CT65=CT$5), 'Intro &amp; Setup'!$H$29+'Intro &amp; Setup'!$H$30, IF(CT65=CT$5, 'Intro &amp; Setup'!$H$29, "")))</f>
        <v/>
      </c>
      <c r="FG65" s="72" t="str">
        <f>IF(CU65="", "", IF(AND(CU65=$CR$5, CU65=CU$5), 'Intro &amp; Setup'!$H$29+'Intro &amp; Setup'!$H$30, IF(CU65=CU$5, 'Intro &amp; Setup'!$H$29, "")))</f>
        <v/>
      </c>
      <c r="FH65" s="72" t="str">
        <f>IF(CV65="", "", IF(AND(CV65=$CR$5, CV65=CV$5), 'Intro &amp; Setup'!$H$29+'Intro &amp; Setup'!$H$30, IF(CV65=CV$5, 'Intro &amp; Setup'!$H$29, "")))</f>
        <v/>
      </c>
      <c r="FI65" s="72" t="str">
        <f>IF(CW65="", "", IF(AND(CW65=$CR$5, CW65=CW$5), 'Intro &amp; Setup'!$H$29+'Intro &amp; Setup'!$H$30, IF(CW65=CW$5, 'Intro &amp; Setup'!$H$29, "")))</f>
        <v/>
      </c>
      <c r="FJ65" s="72" t="str">
        <f>IF(CX65="", "", IF(AND(CX65=$CR$5, CX65=CX$5), 'Intro &amp; Setup'!$H$29+'Intro &amp; Setup'!$H$30, IF(CX65=CX$5, 'Intro &amp; Setup'!$H$29, "")))</f>
        <v/>
      </c>
      <c r="FK65" s="72" t="str">
        <f>IF(CY65="", "", IF(AND(CY65=$CR$5, CY65=CY$5), 'Intro &amp; Setup'!$H$29+'Intro &amp; Setup'!$H$30, IF(CY65=CY$5, 'Intro &amp; Setup'!$H$29, "")))</f>
        <v/>
      </c>
      <c r="FL65" s="72" t="str">
        <f>IF(CZ65="", "", IF(AND(CZ65=$CR$5, CZ65=CZ$5), 'Intro &amp; Setup'!$H$29+'Intro &amp; Setup'!$H$30, IF(CZ65=CZ$5, 'Intro &amp; Setup'!$H$29, "")))</f>
        <v/>
      </c>
      <c r="FM65" s="72" t="str">
        <f>IF(DA65="", "", IF(AND(DA65=$CR$5, DA65=DA$5), 'Intro &amp; Setup'!$H$29+'Intro &amp; Setup'!$H$30, IF(DA65=DA$5, 'Intro &amp; Setup'!$H$29, "")))</f>
        <v/>
      </c>
      <c r="FN65" s="72" t="str">
        <f>IF(DB65="", "", IF(AND(DB65=$CR$5, DB65=DB$5), 'Intro &amp; Setup'!$H$29+'Intro &amp; Setup'!$H$30, IF(DB65=DB$5, 'Intro &amp; Setup'!$H$29, "")))</f>
        <v/>
      </c>
      <c r="FO65" s="72" t="str">
        <f>IF(DC65="", "", IF(AND(DC65=$CR$5, DC65=DC$5), 'Intro &amp; Setup'!$H$29+'Intro &amp; Setup'!$H$30, IF(DC65=DC$5, 'Intro &amp; Setup'!$H$29, "")))</f>
        <v/>
      </c>
      <c r="FP65" s="72" t="str">
        <f>IF(DD65="", "", IF(AND(DD65=$CR$5, DD65=DD$5), 'Intro &amp; Setup'!$H$29+'Intro &amp; Setup'!$H$30, IF(DD65=DD$5, 'Intro &amp; Setup'!$H$29, "")))</f>
        <v/>
      </c>
      <c r="FQ65" s="72" t="str">
        <f>IF(DE65="", "", IF(AND(DE65=$CR$5, DE65=DE$5), 'Intro &amp; Setup'!$H$29+'Intro &amp; Setup'!$H$30, IF(DE65=DE$5, 'Intro &amp; Setup'!$H$29, "")))</f>
        <v/>
      </c>
      <c r="FR65" s="72" t="str">
        <f>IF(DF65="", "", IF(AND(DF65=$CR$5, DF65=DF$5), 'Intro &amp; Setup'!$H$29+'Intro &amp; Setup'!$H$30, IF(DF65=DF$5, 'Intro &amp; Setup'!$H$29, "")))</f>
        <v/>
      </c>
      <c r="FS65" s="72" t="str">
        <f>IF(DG65="", "", IF(AND(DG65=$CR$5, DG65=DG$5), 'Intro &amp; Setup'!$H$29+'Intro &amp; Setup'!$H$30, IF(DG65=DG$5, 'Intro &amp; Setup'!$H$29, "")))</f>
        <v/>
      </c>
      <c r="FT65" s="71" t="str">
        <f>IF(DH65="", "", IF(AND(DH65=$CR$5, DH65=DH$5), 'Intro &amp; Setup'!$H$29+'Intro &amp; Setup'!$H$30, IF(DH65=DH$5, 'Intro &amp; Setup'!$H$29, "")))</f>
        <v/>
      </c>
      <c r="FV65" s="73" t="str">
        <f t="shared" si="67"/>
        <v/>
      </c>
      <c r="FW65" s="74" t="str">
        <f t="shared" si="68"/>
        <v/>
      </c>
      <c r="FX65" s="74" t="str">
        <f t="shared" si="69"/>
        <v/>
      </c>
      <c r="FY65" s="74" t="str">
        <f t="shared" si="70"/>
        <v/>
      </c>
      <c r="FZ65" s="75" t="str">
        <f t="shared" si="71"/>
        <v/>
      </c>
      <c r="GB65" s="73" t="str">
        <f>IF(COUNTIF($DJ65:$DL65, "")&gt;0, "", IF($B65="", "", IF(FV65=FV$3, 'Intro &amp; Setup'!$H$32, 0)))</f>
        <v/>
      </c>
      <c r="GC65" s="74" t="str">
        <f>IF(COUNTIF($DM65:$DO65, "")&gt;0, "", IF($B65="", "", IF(FW65=FW$3, 'Intro &amp; Setup'!$H$32, 0)))</f>
        <v/>
      </c>
      <c r="GD65" s="74" t="str">
        <f>IF(COUNTIF($DP65:$DR65, "")&gt;0, "", IF($B65="", "", IF(FX65=FX$3, 'Intro &amp; Setup'!$H$32, 0)))</f>
        <v/>
      </c>
      <c r="GE65" s="74" t="str">
        <f>IF(COUNTIF($DS65:$DU65, "")&gt;0, "", IF($B65="", "", IF(FY65=FY$3, 'Intro &amp; Setup'!$H$32, 0)))</f>
        <v/>
      </c>
      <c r="GF65" s="75" t="str">
        <f>IF(COUNTIF($DV65:$DX65, "")&gt;0, "", IF($B65="", "", IF(FZ65=FZ$3, 'Intro &amp; Setup'!$H$32, 0)))</f>
        <v/>
      </c>
      <c r="GH65" s="70" t="str">
        <f t="shared" si="72"/>
        <v/>
      </c>
      <c r="GI65" s="72" t="str">
        <f t="shared" si="73"/>
        <v/>
      </c>
      <c r="GJ65" s="72" t="str">
        <f t="shared" si="74"/>
        <v/>
      </c>
      <c r="GK65" s="71" t="str">
        <f t="shared" si="104"/>
        <v/>
      </c>
      <c r="GM65" s="7" t="str">
        <f t="shared" si="105"/>
        <v/>
      </c>
      <c r="GO65" s="7" t="str">
        <f>IF($GM65="", "", COUNTIF($GM$8:$GM$65, "&lt;"&amp;$GM65)+1+COUNTIF($GM$8:$GM65, $GM65)-1)</f>
        <v/>
      </c>
      <c r="GQ65" s="7" t="str">
        <f t="shared" si="76"/>
        <v/>
      </c>
      <c r="GR65" s="7" t="str">
        <f>IF(GQ65="", "", COUNTIF(GQ$8:GQ$65, "&lt;"&amp;GQ65)+1+COUNTIF(GQ$8:GQ65, GQ65)-1)</f>
        <v/>
      </c>
      <c r="GS65" s="7"/>
      <c r="GU65" s="7" t="str">
        <f t="shared" si="77"/>
        <v/>
      </c>
      <c r="GV65" s="7" t="str">
        <f>IF(GU65="", "", COUNTIF(GU$8:GU$65, "&lt;"&amp;GU65)+1+COUNTIF(GU$8:GU65, GU65)-1)</f>
        <v/>
      </c>
      <c r="GY65" s="7" t="str">
        <f t="shared" si="78"/>
        <v/>
      </c>
      <c r="GZ65" s="7" t="str">
        <f>IF(GY65="", "", COUNTIF(GY$8:GY$65, "&lt;"&amp;GY65)+1+COUNTIF(GY$8:GY65, GY65)-1)</f>
        <v/>
      </c>
      <c r="HA65" s="7"/>
      <c r="HC65" s="7" t="str">
        <f t="shared" si="79"/>
        <v/>
      </c>
      <c r="HD65" s="7" t="str">
        <f>IF(HC65="", "", COUNTIF(HC$8:HC$65, "&lt;"&amp;HC65)+1+COUNTIF(HC$8:HC65, HC65)-1)</f>
        <v/>
      </c>
      <c r="HG65" s="7" t="str">
        <f t="shared" si="80"/>
        <v/>
      </c>
      <c r="HH65" s="7" t="str">
        <f>IF(HG65="", "", COUNTIF(HG$8:HG$65, "&lt;"&amp;HG65)+1+COUNTIF(HG$8:HG65, HG65)-1)</f>
        <v/>
      </c>
      <c r="HI65" s="7"/>
      <c r="HK65" s="7" t="str">
        <f t="shared" si="81"/>
        <v/>
      </c>
      <c r="HL65" s="7" t="str">
        <f>IF(HK65="", "", COUNTIF(HK$8:HK$65, "&lt;"&amp;HK65)+1+COUNTIF(HK$8:HK65, HK65)-1)</f>
        <v/>
      </c>
      <c r="HO65" s="7" t="str">
        <f t="shared" si="82"/>
        <v/>
      </c>
      <c r="HP65" s="7" t="str">
        <f>IF(HO65="", "", COUNTIF(HO$8:HO$65, "&lt;"&amp;HO65)+1+COUNTIF(HO$8:HO65, HO65)-1)</f>
        <v/>
      </c>
      <c r="HQ65" s="7"/>
      <c r="HS65" s="7" t="str">
        <f t="shared" si="83"/>
        <v/>
      </c>
      <c r="HT65" s="7" t="str">
        <f>IF(HS65="", "", COUNTIF(HS$8:HS$65, "&lt;"&amp;HS65)+1+COUNTIF(HS$8:HS65, HS65)-1)</f>
        <v/>
      </c>
      <c r="HW65" s="7" t="str">
        <f t="shared" si="84"/>
        <v/>
      </c>
      <c r="HX65" s="7" t="str">
        <f>IF(HW65="", "", COUNTIF(HW$8:HW$65, "&lt;"&amp;HW65)+1+COUNTIF(HW$8:HW65, HW65)-1)</f>
        <v/>
      </c>
      <c r="HY65" s="7"/>
      <c r="IA65" s="7" t="str">
        <f t="shared" si="85"/>
        <v/>
      </c>
      <c r="IB65" s="7" t="str">
        <f>IF(IA65="", "", COUNTIF(IA$8:IA$65, "&lt;"&amp;IA65)+1+COUNTIF(IA$8:IA65, IA65)-1)</f>
        <v/>
      </c>
    </row>
    <row r="66" spans="1:23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row>
    <row r="67" spans="1:236" ht="15" hidden="1" customHeight="1" x14ac:dyDescent="0.25"/>
    <row r="68" spans="1:236" ht="15" hidden="1" customHeight="1" x14ac:dyDescent="0.25"/>
    <row r="69" spans="1:236" ht="15" hidden="1" customHeight="1" x14ac:dyDescent="0.25"/>
    <row r="70" spans="1:236" ht="15" hidden="1" customHeight="1" x14ac:dyDescent="0.25">
      <c r="D70" s="13">
        <v>1</v>
      </c>
      <c r="E70" s="14">
        <v>1</v>
      </c>
      <c r="G70" s="13">
        <f>D70+1</f>
        <v>2</v>
      </c>
      <c r="H70" s="14">
        <f>E70+1</f>
        <v>2</v>
      </c>
      <c r="J70" s="13">
        <f>G70+1</f>
        <v>3</v>
      </c>
      <c r="K70" s="14">
        <f>H70+1</f>
        <v>3</v>
      </c>
      <c r="M70" s="13">
        <f>J70+1</f>
        <v>4</v>
      </c>
      <c r="N70" s="14">
        <f>K70+1</f>
        <v>4</v>
      </c>
      <c r="P70" s="13">
        <f>M70+1</f>
        <v>5</v>
      </c>
      <c r="Q70" s="14">
        <f>N70+1</f>
        <v>5</v>
      </c>
      <c r="S70" s="13">
        <f>P70+1</f>
        <v>6</v>
      </c>
      <c r="T70" s="14">
        <f>Q70+1</f>
        <v>6</v>
      </c>
      <c r="V70" s="13">
        <f>S70+1</f>
        <v>7</v>
      </c>
      <c r="W70" s="14">
        <f>T70+1</f>
        <v>7</v>
      </c>
      <c r="Y70" s="13">
        <f>V70+1</f>
        <v>8</v>
      </c>
      <c r="Z70" s="14">
        <f>W70+1</f>
        <v>8</v>
      </c>
      <c r="AB70" s="13">
        <f>Y70+1</f>
        <v>9</v>
      </c>
      <c r="AC70" s="14">
        <f>Z70+1</f>
        <v>9</v>
      </c>
      <c r="AE70" s="13">
        <f>AB70+1</f>
        <v>10</v>
      </c>
      <c r="AF70" s="14">
        <f>AC70+1</f>
        <v>10</v>
      </c>
      <c r="AH70" s="13">
        <f>AE70+1</f>
        <v>11</v>
      </c>
      <c r="AI70" s="14">
        <f>AF70+1</f>
        <v>11</v>
      </c>
      <c r="AK70" s="13">
        <f>AH70+1</f>
        <v>12</v>
      </c>
      <c r="AL70" s="14">
        <f>AI70+1</f>
        <v>12</v>
      </c>
      <c r="AN70" s="13">
        <f>AK70+1</f>
        <v>13</v>
      </c>
      <c r="AO70" s="14">
        <f>AL70+1</f>
        <v>13</v>
      </c>
      <c r="AQ70" s="13">
        <f>AN70+1</f>
        <v>14</v>
      </c>
      <c r="AR70" s="14">
        <f>AO70+1</f>
        <v>14</v>
      </c>
      <c r="AT70" s="13">
        <f>AQ70+1</f>
        <v>15</v>
      </c>
      <c r="AU70" s="14">
        <f>AR70+1</f>
        <v>15</v>
      </c>
      <c r="BA70" s="13">
        <v>1</v>
      </c>
      <c r="BB70" s="14">
        <v>1</v>
      </c>
      <c r="BD70" s="13">
        <f>BA70+1</f>
        <v>2</v>
      </c>
      <c r="BE70" s="14">
        <f>BB70+1</f>
        <v>2</v>
      </c>
      <c r="BG70" s="13">
        <f>BD70+1</f>
        <v>3</v>
      </c>
      <c r="BH70" s="14">
        <f>BE70+1</f>
        <v>3</v>
      </c>
      <c r="BJ70" s="13">
        <f>BG70+1</f>
        <v>4</v>
      </c>
      <c r="BK70" s="14">
        <f>BH70+1</f>
        <v>4</v>
      </c>
      <c r="BM70" s="13">
        <f>BJ70+1</f>
        <v>5</v>
      </c>
      <c r="BN70" s="14">
        <f>BK70+1</f>
        <v>5</v>
      </c>
      <c r="BP70" s="13">
        <f>BM70+1</f>
        <v>6</v>
      </c>
      <c r="BQ70" s="14">
        <f>BN70+1</f>
        <v>6</v>
      </c>
      <c r="BS70" s="13">
        <f>BP70+1</f>
        <v>7</v>
      </c>
      <c r="BT70" s="14">
        <f>BQ70+1</f>
        <v>7</v>
      </c>
      <c r="BV70" s="13">
        <f>BS70+1</f>
        <v>8</v>
      </c>
      <c r="BW70" s="14">
        <f>BT70+1</f>
        <v>8</v>
      </c>
      <c r="BY70" s="13">
        <f>BV70+1</f>
        <v>9</v>
      </c>
      <c r="BZ70" s="14">
        <f>BW70+1</f>
        <v>9</v>
      </c>
      <c r="CB70" s="13">
        <f>BY70+1</f>
        <v>10</v>
      </c>
      <c r="CC70" s="14">
        <f>BZ70+1</f>
        <v>10</v>
      </c>
      <c r="CE70" s="13">
        <f>CB70+1</f>
        <v>11</v>
      </c>
      <c r="CF70" s="14">
        <f>CC70+1</f>
        <v>11</v>
      </c>
      <c r="CH70" s="13">
        <f>CE70+1</f>
        <v>12</v>
      </c>
      <c r="CI70" s="14">
        <f>CF70+1</f>
        <v>12</v>
      </c>
      <c r="CK70" s="13">
        <f>CH70+1</f>
        <v>13</v>
      </c>
      <c r="CL70" s="14">
        <f>CI70+1</f>
        <v>13</v>
      </c>
      <c r="CN70" s="13">
        <f>CK70+1</f>
        <v>14</v>
      </c>
      <c r="CO70" s="14">
        <f>CL70+1</f>
        <v>14</v>
      </c>
      <c r="CQ70" s="13">
        <f>CN70+1</f>
        <v>15</v>
      </c>
      <c r="CR70" s="14">
        <f>CO70+1</f>
        <v>15</v>
      </c>
    </row>
    <row r="71" spans="1:236" ht="15" hidden="1" customHeight="1" x14ac:dyDescent="0.25">
      <c r="D71" s="15" t="str">
        <f>CONCATENATE(D70, "H")</f>
        <v>1H</v>
      </c>
      <c r="E71" s="17" t="str">
        <f>CONCATENATE(E70, "A")</f>
        <v>1A</v>
      </c>
      <c r="G71" s="15" t="str">
        <f>CONCATENATE(G70, "H")</f>
        <v>2H</v>
      </c>
      <c r="H71" s="17" t="str">
        <f>CONCATENATE(H70, "A")</f>
        <v>2A</v>
      </c>
      <c r="J71" s="15" t="str">
        <f>CONCATENATE(J70, "H")</f>
        <v>3H</v>
      </c>
      <c r="K71" s="17" t="str">
        <f>CONCATENATE(K70, "A")</f>
        <v>3A</v>
      </c>
      <c r="M71" s="15" t="str">
        <f>CONCATENATE(M70, "H")</f>
        <v>4H</v>
      </c>
      <c r="N71" s="17" t="str">
        <f>CONCATENATE(N70, "A")</f>
        <v>4A</v>
      </c>
      <c r="P71" s="15" t="str">
        <f>CONCATENATE(P70, "H")</f>
        <v>5H</v>
      </c>
      <c r="Q71" s="17" t="str">
        <f>CONCATENATE(Q70, "A")</f>
        <v>5A</v>
      </c>
      <c r="S71" s="15" t="str">
        <f>CONCATENATE(S70, "H")</f>
        <v>6H</v>
      </c>
      <c r="T71" s="17" t="str">
        <f>CONCATENATE(T70, "A")</f>
        <v>6A</v>
      </c>
      <c r="V71" s="15" t="str">
        <f>CONCATENATE(V70, "H")</f>
        <v>7H</v>
      </c>
      <c r="W71" s="17" t="str">
        <f>CONCATENATE(W70, "A")</f>
        <v>7A</v>
      </c>
      <c r="Y71" s="15" t="str">
        <f>CONCATENATE(Y70, "H")</f>
        <v>8H</v>
      </c>
      <c r="Z71" s="17" t="str">
        <f>CONCATENATE(Z70, "A")</f>
        <v>8A</v>
      </c>
      <c r="AB71" s="15" t="str">
        <f>CONCATENATE(AB70, "H")</f>
        <v>9H</v>
      </c>
      <c r="AC71" s="17" t="str">
        <f>CONCATENATE(AC70, "A")</f>
        <v>9A</v>
      </c>
      <c r="AE71" s="15" t="str">
        <f>CONCATENATE(AE70, "H")</f>
        <v>10H</v>
      </c>
      <c r="AF71" s="17" t="str">
        <f>CONCATENATE(AF70, "A")</f>
        <v>10A</v>
      </c>
      <c r="AH71" s="15" t="str">
        <f>CONCATENATE(AH70, "H")</f>
        <v>11H</v>
      </c>
      <c r="AI71" s="17" t="str">
        <f>CONCATENATE(AI70, "A")</f>
        <v>11A</v>
      </c>
      <c r="AK71" s="15" t="str">
        <f>CONCATENATE(AK70, "H")</f>
        <v>12H</v>
      </c>
      <c r="AL71" s="17" t="str">
        <f>CONCATENATE(AL70, "A")</f>
        <v>12A</v>
      </c>
      <c r="AN71" s="15" t="str">
        <f>CONCATENATE(AN70, "H")</f>
        <v>13H</v>
      </c>
      <c r="AO71" s="17" t="str">
        <f>CONCATENATE(AO70, "A")</f>
        <v>13A</v>
      </c>
      <c r="AQ71" s="15" t="str">
        <f>CONCATENATE(AQ70, "H")</f>
        <v>14H</v>
      </c>
      <c r="AR71" s="17" t="str">
        <f>CONCATENATE(AR70, "A")</f>
        <v>14A</v>
      </c>
      <c r="AT71" s="15" t="str">
        <f>CONCATENATE(AT70, "H")</f>
        <v>15H</v>
      </c>
      <c r="AU71" s="17" t="str">
        <f>CONCATENATE(AU70, "A")</f>
        <v>15A</v>
      </c>
      <c r="BA71" s="13" t="str">
        <f>CONCATENATE(BA70, "H")</f>
        <v>1H</v>
      </c>
      <c r="BB71" s="14" t="str">
        <f>CONCATENATE(BB70, "A")</f>
        <v>1A</v>
      </c>
      <c r="BD71" s="13" t="str">
        <f>CONCATENATE(BD70, "H")</f>
        <v>2H</v>
      </c>
      <c r="BE71" s="14" t="str">
        <f>CONCATENATE(BE70, "A")</f>
        <v>2A</v>
      </c>
      <c r="BG71" s="13" t="str">
        <f>CONCATENATE(BG70, "H")</f>
        <v>3H</v>
      </c>
      <c r="BH71" s="14" t="str">
        <f>CONCATENATE(BH70, "A")</f>
        <v>3A</v>
      </c>
      <c r="BJ71" s="13" t="str">
        <f>CONCATENATE(BJ70, "H")</f>
        <v>4H</v>
      </c>
      <c r="BK71" s="14" t="str">
        <f>CONCATENATE(BK70, "A")</f>
        <v>4A</v>
      </c>
      <c r="BM71" s="13" t="str">
        <f>CONCATENATE(BM70, "H")</f>
        <v>5H</v>
      </c>
      <c r="BN71" s="14" t="str">
        <f>CONCATENATE(BN70, "A")</f>
        <v>5A</v>
      </c>
      <c r="BP71" s="13" t="str">
        <f>CONCATENATE(BP70, "H")</f>
        <v>6H</v>
      </c>
      <c r="BQ71" s="14" t="str">
        <f>CONCATENATE(BQ70, "A")</f>
        <v>6A</v>
      </c>
      <c r="BS71" s="13" t="str">
        <f>CONCATENATE(BS70, "H")</f>
        <v>7H</v>
      </c>
      <c r="BT71" s="14" t="str">
        <f>CONCATENATE(BT70, "A")</f>
        <v>7A</v>
      </c>
      <c r="BV71" s="13" t="str">
        <f>CONCATENATE(BV70, "H")</f>
        <v>8H</v>
      </c>
      <c r="BW71" s="14" t="str">
        <f>CONCATENATE(BW70, "A")</f>
        <v>8A</v>
      </c>
      <c r="BY71" s="13" t="str">
        <f>CONCATENATE(BY70, "H")</f>
        <v>9H</v>
      </c>
      <c r="BZ71" s="14" t="str">
        <f>CONCATENATE(BZ70, "A")</f>
        <v>9A</v>
      </c>
      <c r="CB71" s="13" t="str">
        <f>CONCATENATE(CB70, "H")</f>
        <v>10H</v>
      </c>
      <c r="CC71" s="14" t="str">
        <f>CONCATENATE(CC70, "A")</f>
        <v>10A</v>
      </c>
      <c r="CE71" s="13" t="str">
        <f>CONCATENATE(CE70, "H")</f>
        <v>11H</v>
      </c>
      <c r="CF71" s="14" t="str">
        <f>CONCATENATE(CF70, "A")</f>
        <v>11A</v>
      </c>
      <c r="CH71" s="13" t="str">
        <f>CONCATENATE(CH70, "H")</f>
        <v>12H</v>
      </c>
      <c r="CI71" s="14" t="str">
        <f>CONCATENATE(CI70, "A")</f>
        <v>12A</v>
      </c>
      <c r="CK71" s="13" t="str">
        <f>CONCATENATE(CK70, "H")</f>
        <v>13H</v>
      </c>
      <c r="CL71" s="14" t="str">
        <f>CONCATENATE(CL70, "A")</f>
        <v>13A</v>
      </c>
      <c r="CN71" s="13" t="str">
        <f>CONCATENATE(CN70, "H")</f>
        <v>14H</v>
      </c>
      <c r="CO71" s="14" t="str">
        <f>CONCATENATE(CO70, "A")</f>
        <v>14A</v>
      </c>
      <c r="CQ71" s="13" t="str">
        <f>CONCATENATE(CQ70, "H")</f>
        <v>15H</v>
      </c>
      <c r="CR71" s="14" t="str">
        <f>CONCATENATE(CR70, "A")</f>
        <v>15A</v>
      </c>
    </row>
    <row r="72" spans="1:236" ht="15" hidden="1" customHeight="1" x14ac:dyDescent="0.25">
      <c r="D72" s="13" t="s">
        <v>20</v>
      </c>
      <c r="E72" s="16" t="s">
        <v>21</v>
      </c>
      <c r="F72" s="32"/>
      <c r="G72" s="16" t="s">
        <v>20</v>
      </c>
      <c r="H72" s="16" t="s">
        <v>21</v>
      </c>
      <c r="I72" s="32"/>
      <c r="J72" s="16" t="s">
        <v>20</v>
      </c>
      <c r="K72" s="16" t="s">
        <v>21</v>
      </c>
      <c r="L72" s="32"/>
      <c r="M72" s="16" t="s">
        <v>20</v>
      </c>
      <c r="N72" s="16" t="s">
        <v>21</v>
      </c>
      <c r="O72" s="32"/>
      <c r="P72" s="16" t="s">
        <v>20</v>
      </c>
      <c r="Q72" s="16" t="s">
        <v>21</v>
      </c>
      <c r="R72" s="32"/>
      <c r="S72" s="16" t="s">
        <v>20</v>
      </c>
      <c r="T72" s="16" t="s">
        <v>21</v>
      </c>
      <c r="U72" s="32"/>
      <c r="V72" s="16" t="s">
        <v>20</v>
      </c>
      <c r="W72" s="16" t="s">
        <v>21</v>
      </c>
      <c r="X72" s="32"/>
      <c r="Y72" s="16" t="s">
        <v>20</v>
      </c>
      <c r="Z72" s="16" t="s">
        <v>21</v>
      </c>
      <c r="AA72" s="32"/>
      <c r="AB72" s="16" t="s">
        <v>20</v>
      </c>
      <c r="AC72" s="16" t="s">
        <v>21</v>
      </c>
      <c r="AD72" s="32"/>
      <c r="AE72" s="16" t="s">
        <v>20</v>
      </c>
      <c r="AF72" s="16" t="s">
        <v>21</v>
      </c>
      <c r="AG72" s="32"/>
      <c r="AH72" s="16" t="s">
        <v>20</v>
      </c>
      <c r="AI72" s="16" t="s">
        <v>21</v>
      </c>
      <c r="AJ72" s="32"/>
      <c r="AK72" s="16" t="s">
        <v>20</v>
      </c>
      <c r="AL72" s="16" t="s">
        <v>21</v>
      </c>
      <c r="AM72" s="32"/>
      <c r="AN72" s="16" t="s">
        <v>20</v>
      </c>
      <c r="AO72" s="16" t="s">
        <v>21</v>
      </c>
      <c r="AP72" s="32"/>
      <c r="AQ72" s="16" t="s">
        <v>20</v>
      </c>
      <c r="AR72" s="16" t="s">
        <v>21</v>
      </c>
      <c r="AS72" s="32"/>
      <c r="AT72" s="16" t="s">
        <v>20</v>
      </c>
      <c r="AU72" s="14" t="s">
        <v>21</v>
      </c>
      <c r="AW72" s="9"/>
    </row>
  </sheetData>
  <sheetProtection algorithmName="SHA-512" hashValue="gDsr6ahRzkD7D4vHwr6NUjaLFmvaXGM6FeKvnI7zLkB3hKIQfetfA4ssJXpAN27qsl/icPv5kMDYkdffGc5vzQ==" saltValue="rdsQ4oOwGyU15IrGwvJh1Q==" spinCount="100000" sheet="1" objects="1" scenarios="1"/>
  <mergeCells count="47">
    <mergeCell ref="B2:B3"/>
    <mergeCell ref="D2:E2"/>
    <mergeCell ref="D3:E3"/>
    <mergeCell ref="G2:H2"/>
    <mergeCell ref="G3:H3"/>
    <mergeCell ref="J2:K2"/>
    <mergeCell ref="J3:K3"/>
    <mergeCell ref="M2:N2"/>
    <mergeCell ref="M3:N3"/>
    <mergeCell ref="P2:Q2"/>
    <mergeCell ref="P3:Q3"/>
    <mergeCell ref="S2:T2"/>
    <mergeCell ref="S3:T3"/>
    <mergeCell ref="V2:W2"/>
    <mergeCell ref="V3:W3"/>
    <mergeCell ref="Y2:Z2"/>
    <mergeCell ref="Y3:Z3"/>
    <mergeCell ref="AB2:AC2"/>
    <mergeCell ref="AB3:AC3"/>
    <mergeCell ref="AE2:AF2"/>
    <mergeCell ref="AE3:AF3"/>
    <mergeCell ref="AH2:AI2"/>
    <mergeCell ref="AH3:AI3"/>
    <mergeCell ref="AK2:AL2"/>
    <mergeCell ref="AK3:AL3"/>
    <mergeCell ref="DJ5:DX5"/>
    <mergeCell ref="EP5:FD5"/>
    <mergeCell ref="FF5:FT5"/>
    <mergeCell ref="DZ5:EN5"/>
    <mergeCell ref="GB5:GF5"/>
    <mergeCell ref="AN2:AO2"/>
    <mergeCell ref="AN3:AO3"/>
    <mergeCell ref="AQ2:AR2"/>
    <mergeCell ref="AQ3:AR3"/>
    <mergeCell ref="AT2:AU2"/>
    <mergeCell ref="AT3:AU3"/>
    <mergeCell ref="FV5:FZ5"/>
    <mergeCell ref="GQ6:GR6"/>
    <mergeCell ref="GU6:GV6"/>
    <mergeCell ref="GY6:GZ6"/>
    <mergeCell ref="HC6:HD6"/>
    <mergeCell ref="HG6:HH6"/>
    <mergeCell ref="HK6:HL6"/>
    <mergeCell ref="HO6:HP6"/>
    <mergeCell ref="HS6:HT6"/>
    <mergeCell ref="HW6:HX6"/>
    <mergeCell ref="IA6:IB6"/>
  </mergeCells>
  <pageMargins left="0.70866141732283472" right="0.70866141732283472" top="0.74803149606299213" bottom="0.74803149606299213" header="0.31496062992125984" footer="0.31496062992125984"/>
  <pageSetup paperSize="9" scale="5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 id="{BC8B05FC-C764-40B0-982F-C6063212615B}">
            <xm:f>D7='Intro &amp; Setup'!$CW$8</xm:f>
            <x14:dxf>
              <font>
                <b/>
                <i val="0"/>
                <color theme="0"/>
              </font>
              <fill>
                <patternFill>
                  <bgColor rgb="FFFF0000"/>
                </patternFill>
              </fill>
              <border>
                <left style="thin">
                  <color auto="1"/>
                </left>
                <right style="thin">
                  <color auto="1"/>
                </right>
                <top style="thin">
                  <color auto="1"/>
                </top>
                <bottom style="thin">
                  <color auto="1"/>
                </bottom>
                <vertical/>
                <horizontal/>
              </border>
            </x14:dxf>
          </x14:cfRule>
          <x14:cfRule type="expression" priority="2" id="{FBAE7CAC-19BF-41D5-B661-BAA2BE42D23F}">
            <xm:f>D7='Intro &amp; Setup'!$CW$7</xm:f>
            <x14:dxf>
              <font>
                <b/>
                <i val="0"/>
                <color theme="0"/>
              </font>
              <fill>
                <patternFill>
                  <bgColor rgb="FF002060"/>
                </patternFill>
              </fill>
              <border>
                <left style="thin">
                  <color auto="1"/>
                </left>
                <right style="thin">
                  <color auto="1"/>
                </right>
                <top style="thin">
                  <color auto="1"/>
                </top>
                <bottom style="thin">
                  <color auto="1"/>
                </bottom>
                <vertical/>
                <horizontal/>
              </border>
            </x14:dxf>
          </x14:cfRule>
          <x14:cfRule type="expression" priority="3" id="{E9366B9E-4F7D-44CC-B8CA-EBF9A0E20996}">
            <xm:f>D7='Intro &amp; Setup'!$CW$6</xm:f>
            <x14:dxf>
              <font>
                <b/>
                <i val="0"/>
                <color theme="0"/>
              </font>
              <fill>
                <patternFill>
                  <bgColor rgb="FF0000FF"/>
                </patternFill>
              </fill>
              <border>
                <left style="thin">
                  <color auto="1"/>
                </left>
                <right style="thin">
                  <color auto="1"/>
                </right>
                <top style="thin">
                  <color auto="1"/>
                </top>
                <bottom style="thin">
                  <color auto="1"/>
                </bottom>
                <vertical/>
                <horizontal/>
              </border>
            </x14:dxf>
          </x14:cfRule>
          <x14:cfRule type="expression" priority="4" id="{C0ABB3B3-964A-4386-B723-C3FC05893525}">
            <xm:f>D7='Intro &amp; Setup'!$CW$5</xm:f>
            <x14:dxf>
              <font>
                <b/>
                <i val="0"/>
                <color theme="0"/>
              </font>
              <fill>
                <patternFill>
                  <bgColor rgb="FF00B050"/>
                </patternFill>
              </fill>
              <border>
                <left style="thin">
                  <color auto="1"/>
                </left>
                <right style="thin">
                  <color auto="1"/>
                </right>
                <top style="thin">
                  <color auto="1"/>
                </top>
                <bottom style="thin">
                  <color auto="1"/>
                </bottom>
              </border>
            </x14:dxf>
          </x14:cfRule>
          <x14:cfRule type="expression" priority="5" id="{1410AF5F-6686-49B3-84D9-9DDB72DB3BFE}">
            <xm:f>D7='Intro &amp; Setup'!$CW$4</xm:f>
            <x14:dxf>
              <font>
                <b/>
                <i val="0"/>
                <color rgb="FFFF0000"/>
              </font>
              <fill>
                <patternFill>
                  <bgColor rgb="FF0000FF"/>
                </patternFill>
              </fill>
              <border>
                <left style="thin">
                  <color auto="1"/>
                </left>
                <right style="thin">
                  <color auto="1"/>
                </right>
                <top style="thin">
                  <color auto="1"/>
                </top>
                <bottom style="thin">
                  <color auto="1"/>
                </bottom>
                <vertical/>
                <horizontal/>
              </border>
            </x14:dxf>
          </x14:cfRule>
          <x14:cfRule type="expression" priority="6" id="{6174B5DB-964D-4748-B399-7983C1B28246}">
            <xm:f>D7='Intro &amp; Setup'!$CW$3</xm:f>
            <x14:dxf>
              <font>
                <b/>
                <i val="0"/>
                <color rgb="FFFF0000"/>
              </font>
              <fill>
                <patternFill>
                  <bgColor theme="0"/>
                </patternFill>
              </fill>
              <border>
                <left style="thin">
                  <color auto="1"/>
                </left>
                <right style="thin">
                  <color auto="1"/>
                </right>
                <top style="thin">
                  <color auto="1"/>
                </top>
                <bottom style="thin">
                  <color auto="1"/>
                </bottom>
                <vertical/>
                <horizontal/>
              </border>
            </x14:dxf>
          </x14:cfRule>
          <xm:sqref>D7:E7 G7:H7 J7:K7 M7:N7 P7:Q7 S7:T7 V7:W7 Y7:Z7 AB7:AC7 AE7:AF7 AH7:AI7 AK7:AL7 AN7:AO7 AQ7:AR7 AT7:AU7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AS66"/>
  <sheetViews>
    <sheetView zoomScaleNormal="100" workbookViewId="0"/>
  </sheetViews>
  <sheetFormatPr defaultColWidth="0" defaultRowHeight="15" zeroHeight="1" x14ac:dyDescent="0.25"/>
  <cols>
    <col min="1" max="1" width="2.85546875" style="1" customWidth="1"/>
    <col min="2" max="2" width="4.28515625" style="1" customWidth="1"/>
    <col min="3" max="3" width="17.140625" style="1" customWidth="1"/>
    <col min="4" max="4" width="5.7109375" style="1" customWidth="1"/>
    <col min="5" max="5" width="2.85546875" style="1" customWidth="1"/>
    <col min="6" max="6" width="4.28515625" style="1" customWidth="1"/>
    <col min="7" max="7" width="17.140625" style="1" customWidth="1"/>
    <col min="8" max="8" width="5.7109375" style="1" customWidth="1"/>
    <col min="9" max="9" width="2.85546875" style="1" customWidth="1"/>
    <col min="10" max="10" width="4.28515625" style="1" customWidth="1"/>
    <col min="11" max="11" width="17.140625" style="1" customWidth="1"/>
    <col min="12" max="12" width="5.7109375" style="1" customWidth="1"/>
    <col min="13" max="13" width="2.85546875" style="1" customWidth="1"/>
    <col min="14" max="14" width="4.28515625" style="1" customWidth="1"/>
    <col min="15" max="15" width="17.140625" style="1" customWidth="1"/>
    <col min="16" max="16" width="5.7109375" style="1" customWidth="1"/>
    <col min="17" max="17" width="2.85546875" style="1" customWidth="1"/>
    <col min="18" max="18" width="4.28515625" style="1" customWidth="1"/>
    <col min="19" max="19" width="17.140625" style="1" customWidth="1"/>
    <col min="20" max="20" width="5.7109375" style="1" customWidth="1"/>
    <col min="21" max="21" width="2.85546875" style="1" customWidth="1"/>
    <col min="22" max="22" width="4.28515625" style="1" customWidth="1"/>
    <col min="23" max="23" width="17.140625" style="1" customWidth="1"/>
    <col min="24" max="24" width="5.7109375" style="1" customWidth="1"/>
    <col min="25" max="25" width="2.85546875" style="1" customWidth="1"/>
    <col min="26" max="26" width="4.28515625" style="1" customWidth="1"/>
    <col min="27" max="27" width="17.140625" style="1" customWidth="1"/>
    <col min="28" max="28" width="5.7109375" style="1" customWidth="1"/>
    <col min="29" max="29" width="2.85546875" style="1" customWidth="1"/>
    <col min="30" max="30" width="4.28515625" style="1" customWidth="1"/>
    <col min="31" max="31" width="17.140625" style="1" customWidth="1"/>
    <col min="32" max="32" width="5.7109375" style="1" customWidth="1"/>
    <col min="33" max="33" width="2.85546875" style="1" customWidth="1"/>
    <col min="34" max="34" width="4.28515625" style="1" customWidth="1"/>
    <col min="35" max="35" width="17.140625" style="1" customWidth="1"/>
    <col min="36" max="36" width="5.7109375" style="1" customWidth="1"/>
    <col min="37" max="37" width="2.85546875" style="1" customWidth="1"/>
    <col min="38" max="38" width="4.28515625" style="1" customWidth="1"/>
    <col min="39" max="39" width="17.140625" style="1" customWidth="1"/>
    <col min="40" max="40" width="5.7109375" style="1" customWidth="1"/>
    <col min="41" max="41" width="2.85546875" style="1" customWidth="1"/>
    <col min="42" max="44" width="9.140625" style="1" hidden="1" customWidth="1"/>
    <col min="45" max="45" width="17.140625" style="1" hidden="1" customWidth="1"/>
    <col min="46" max="16384" width="9.140625" style="1" hidden="1"/>
  </cols>
  <sheetData>
    <row r="1" spans="1:45" x14ac:dyDescent="0.25">
      <c r="A1" s="2"/>
      <c r="B1" s="2"/>
      <c r="C1" s="2"/>
      <c r="D1" s="2"/>
      <c r="E1" s="2"/>
      <c r="F1" s="2"/>
      <c r="G1" s="2"/>
      <c r="H1" s="2"/>
      <c r="I1" s="2"/>
      <c r="J1" s="2"/>
      <c r="K1" s="2"/>
      <c r="L1" s="2"/>
      <c r="M1" s="2"/>
      <c r="N1" s="2"/>
      <c r="O1" s="2"/>
      <c r="P1" s="2"/>
      <c r="Q1" s="2"/>
      <c r="R1" s="2"/>
      <c r="S1" s="39" t="s">
        <v>95</v>
      </c>
      <c r="T1" s="2"/>
      <c r="U1" s="2"/>
      <c r="V1" s="2"/>
      <c r="W1" s="2"/>
      <c r="X1" s="2"/>
      <c r="Y1" s="2"/>
      <c r="Z1" s="2"/>
      <c r="AA1" s="2"/>
      <c r="AB1" s="2"/>
      <c r="AC1" s="2"/>
      <c r="AD1" s="2"/>
      <c r="AE1" s="2"/>
      <c r="AF1" s="2"/>
      <c r="AG1" s="2"/>
      <c r="AH1" s="2"/>
      <c r="AI1" s="2"/>
      <c r="AJ1" s="2"/>
      <c r="AK1" s="2"/>
      <c r="AL1" s="2"/>
      <c r="AM1" s="2"/>
      <c r="AN1" s="2"/>
      <c r="AO1" s="2"/>
    </row>
    <row r="2" spans="1:45" ht="15" customHeight="1" x14ac:dyDescent="0.25">
      <c r="A2" s="2"/>
      <c r="B2" s="171" t="s">
        <v>85</v>
      </c>
      <c r="C2" s="172"/>
      <c r="D2" s="172"/>
      <c r="E2" s="172"/>
      <c r="F2" s="172"/>
      <c r="G2" s="172"/>
      <c r="H2" s="173"/>
      <c r="I2" s="2"/>
      <c r="J2" s="2"/>
      <c r="K2" s="2"/>
      <c r="L2" s="2"/>
      <c r="M2" s="2"/>
      <c r="N2" s="2"/>
      <c r="O2" s="255" t="s">
        <v>87</v>
      </c>
      <c r="P2" s="255"/>
      <c r="Q2" s="255"/>
      <c r="R2" s="255"/>
      <c r="S2" s="44"/>
      <c r="T2" s="2"/>
      <c r="U2" s="42">
        <v>1</v>
      </c>
      <c r="V2" s="2"/>
      <c r="W2" s="2"/>
      <c r="X2" s="2"/>
      <c r="Y2" s="2"/>
      <c r="Z2" s="2"/>
      <c r="AA2" s="2"/>
      <c r="AB2" s="2"/>
      <c r="AC2" s="2"/>
      <c r="AD2" s="2"/>
      <c r="AE2" s="2"/>
      <c r="AF2" s="2"/>
      <c r="AG2" s="2"/>
      <c r="AH2" s="2"/>
      <c r="AI2" s="2"/>
      <c r="AJ2" s="2"/>
      <c r="AK2" s="2"/>
      <c r="AL2" s="2"/>
      <c r="AM2" s="2"/>
      <c r="AN2" s="2"/>
      <c r="AO2" s="2"/>
    </row>
    <row r="3" spans="1:45" ht="15" customHeight="1" x14ac:dyDescent="0.25">
      <c r="A3" s="2"/>
      <c r="B3" s="174"/>
      <c r="C3" s="175"/>
      <c r="D3" s="175"/>
      <c r="E3" s="175"/>
      <c r="F3" s="175"/>
      <c r="G3" s="175"/>
      <c r="H3" s="176"/>
      <c r="I3" s="2"/>
      <c r="J3" s="2"/>
      <c r="K3" s="2"/>
      <c r="L3" s="2"/>
      <c r="M3" s="2"/>
      <c r="N3" s="2"/>
      <c r="O3" s="255" t="s">
        <v>86</v>
      </c>
      <c r="P3" s="255"/>
      <c r="Q3" s="255"/>
      <c r="R3" s="255"/>
      <c r="S3" s="44"/>
      <c r="T3" s="2"/>
      <c r="U3" s="43">
        <v>2</v>
      </c>
      <c r="V3" s="2"/>
      <c r="W3" s="2"/>
      <c r="X3" s="2"/>
      <c r="Y3" s="2"/>
      <c r="Z3" s="2"/>
      <c r="AA3" s="2"/>
      <c r="AB3" s="2"/>
      <c r="AC3" s="2"/>
      <c r="AD3" s="2"/>
      <c r="AE3" s="2"/>
      <c r="AF3" s="2"/>
      <c r="AG3" s="2"/>
      <c r="AH3" s="2"/>
      <c r="AI3" s="2"/>
      <c r="AJ3" s="2"/>
      <c r="AK3" s="2"/>
      <c r="AL3" s="2"/>
      <c r="AM3" s="2"/>
      <c r="AN3" s="2"/>
      <c r="AO3" s="2"/>
    </row>
    <row r="4" spans="1:45"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row>
    <row r="5" spans="1:45" x14ac:dyDescent="0.25">
      <c r="A5" s="2"/>
      <c r="B5" s="256" t="s">
        <v>74</v>
      </c>
      <c r="C5" s="257"/>
      <c r="D5" s="258"/>
      <c r="E5" s="2"/>
      <c r="F5" s="98" t="s">
        <v>88</v>
      </c>
      <c r="G5" s="99"/>
      <c r="H5" s="100"/>
      <c r="I5" s="2"/>
      <c r="J5" s="256" t="s">
        <v>75</v>
      </c>
      <c r="K5" s="257"/>
      <c r="L5" s="258"/>
      <c r="M5" s="2"/>
      <c r="N5" s="98" t="s">
        <v>76</v>
      </c>
      <c r="O5" s="99"/>
      <c r="P5" s="100"/>
      <c r="Q5" s="2"/>
      <c r="R5" s="256" t="s">
        <v>77</v>
      </c>
      <c r="S5" s="257"/>
      <c r="T5" s="258"/>
      <c r="U5" s="2"/>
      <c r="V5" s="98" t="s">
        <v>78</v>
      </c>
      <c r="W5" s="99"/>
      <c r="X5" s="100"/>
      <c r="Y5" s="2"/>
      <c r="Z5" s="256" t="s">
        <v>79</v>
      </c>
      <c r="AA5" s="257"/>
      <c r="AB5" s="258"/>
      <c r="AC5" s="2"/>
      <c r="AD5" s="98" t="s">
        <v>80</v>
      </c>
      <c r="AE5" s="99"/>
      <c r="AF5" s="100"/>
      <c r="AG5" s="2"/>
      <c r="AH5" s="256" t="s">
        <v>81</v>
      </c>
      <c r="AI5" s="257"/>
      <c r="AJ5" s="258"/>
      <c r="AK5" s="2"/>
      <c r="AL5" s="98" t="s">
        <v>82</v>
      </c>
      <c r="AM5" s="99"/>
      <c r="AN5" s="100"/>
      <c r="AO5" s="2"/>
    </row>
    <row r="6" spans="1:45"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S6" s="3" t="s">
        <v>28</v>
      </c>
    </row>
    <row r="7" spans="1:45" x14ac:dyDescent="0.25">
      <c r="A7" s="2"/>
      <c r="B7" s="83" t="s">
        <v>46</v>
      </c>
      <c r="C7" s="79" t="s">
        <v>83</v>
      </c>
      <c r="D7" s="80" t="s">
        <v>84</v>
      </c>
      <c r="E7" s="2"/>
      <c r="F7" s="83" t="s">
        <v>46</v>
      </c>
      <c r="G7" s="79" t="s">
        <v>83</v>
      </c>
      <c r="H7" s="80" t="s">
        <v>84</v>
      </c>
      <c r="I7" s="2"/>
      <c r="J7" s="83" t="s">
        <v>46</v>
      </c>
      <c r="K7" s="79" t="s">
        <v>83</v>
      </c>
      <c r="L7" s="80" t="s">
        <v>84</v>
      </c>
      <c r="M7" s="2"/>
      <c r="N7" s="83" t="s">
        <v>46</v>
      </c>
      <c r="O7" s="79" t="s">
        <v>83</v>
      </c>
      <c r="P7" s="80" t="s">
        <v>84</v>
      </c>
      <c r="Q7" s="2"/>
      <c r="R7" s="83" t="s">
        <v>46</v>
      </c>
      <c r="S7" s="79" t="s">
        <v>83</v>
      </c>
      <c r="T7" s="80" t="s">
        <v>84</v>
      </c>
      <c r="U7" s="2"/>
      <c r="V7" s="83" t="s">
        <v>46</v>
      </c>
      <c r="W7" s="79" t="s">
        <v>83</v>
      </c>
      <c r="X7" s="80" t="s">
        <v>84</v>
      </c>
      <c r="Y7" s="2"/>
      <c r="Z7" s="83" t="s">
        <v>46</v>
      </c>
      <c r="AA7" s="79" t="s">
        <v>83</v>
      </c>
      <c r="AB7" s="80" t="s">
        <v>84</v>
      </c>
      <c r="AC7" s="2"/>
      <c r="AD7" s="83" t="s">
        <v>46</v>
      </c>
      <c r="AE7" s="79" t="s">
        <v>83</v>
      </c>
      <c r="AF7" s="80" t="s">
        <v>84</v>
      </c>
      <c r="AG7" s="2"/>
      <c r="AH7" s="83" t="s">
        <v>46</v>
      </c>
      <c r="AI7" s="79" t="s">
        <v>83</v>
      </c>
      <c r="AJ7" s="80" t="s">
        <v>84</v>
      </c>
      <c r="AK7" s="2"/>
      <c r="AL7" s="83" t="s">
        <v>46</v>
      </c>
      <c r="AM7" s="79" t="s">
        <v>83</v>
      </c>
      <c r="AN7" s="80" t="s">
        <v>84</v>
      </c>
      <c r="AO7" s="2"/>
      <c r="AS7" s="5"/>
    </row>
    <row r="8" spans="1:45" x14ac:dyDescent="0.25">
      <c r="A8" s="2"/>
      <c r="B8" s="82">
        <v>1</v>
      </c>
      <c r="C8" s="6" t="str">
        <f>IFERROR(INDEX('Individual Match Results'!$B$8:$B$65, MATCH($B8, 'Individual Match Results'!GR$8:GR$65, 0)), "")</f>
        <v/>
      </c>
      <c r="D8" s="6" t="str">
        <f>IFERROR(INDEX('Individual Match Results'!GQ$8:GQ$65, MATCH($B8, 'Individual Match Results'!GR$8:GR$65, 0)), "")</f>
        <v/>
      </c>
      <c r="E8" s="2"/>
      <c r="F8" s="82">
        <v>1</v>
      </c>
      <c r="G8" s="6" t="str">
        <f>IFERROR(INDEX('Individual Match Results'!$B$8:$B$65, MATCH($B8, 'Individual Match Results'!GV$8:GV$65, 0)), "")</f>
        <v/>
      </c>
      <c r="H8" s="6" t="str">
        <f>IFERROR(INDEX('Individual Match Results'!GU$8:GU$65, MATCH($B8, 'Individual Match Results'!GV$8:GV$65, 0)), "")</f>
        <v/>
      </c>
      <c r="I8" s="2"/>
      <c r="J8" s="82">
        <v>1</v>
      </c>
      <c r="K8" s="6" t="str">
        <f>IFERROR(INDEX('Individual Match Results'!$B$8:$B$65, MATCH($B8, 'Individual Match Results'!GZ$8:GZ$65, 0)), "")</f>
        <v/>
      </c>
      <c r="L8" s="6" t="str">
        <f>IFERROR(INDEX('Individual Match Results'!GY$8:GY$65, MATCH($B8, 'Individual Match Results'!GZ$8:GZ$65, 0)), "")</f>
        <v/>
      </c>
      <c r="M8" s="2"/>
      <c r="N8" s="82">
        <v>1</v>
      </c>
      <c r="O8" s="6" t="str">
        <f>IFERROR(INDEX('Individual Match Results'!$B$8:$B$65, MATCH($B8, 'Individual Match Results'!HD$8:HD$65, 0)), "")</f>
        <v/>
      </c>
      <c r="P8" s="6" t="str">
        <f>IFERROR(INDEX('Individual Match Results'!HC$8:HC$65, MATCH($B8, 'Individual Match Results'!HD$8:HD$65, 0)), "")</f>
        <v/>
      </c>
      <c r="Q8" s="2"/>
      <c r="R8" s="82">
        <v>1</v>
      </c>
      <c r="S8" s="6" t="str">
        <f>IFERROR(INDEX('Individual Match Results'!$B$8:$B$65, MATCH($B8, 'Individual Match Results'!HH$8:HH$65, 0)), "")</f>
        <v/>
      </c>
      <c r="T8" s="6" t="str">
        <f>IFERROR(INDEX('Individual Match Results'!HG$8:HG$65, MATCH($B8, 'Individual Match Results'!HH$8:HH$65, 0)), "")</f>
        <v/>
      </c>
      <c r="U8" s="2"/>
      <c r="V8" s="82">
        <v>1</v>
      </c>
      <c r="W8" s="6" t="str">
        <f>IFERROR(INDEX('Individual Match Results'!$B$8:$B$65, MATCH($B8, 'Individual Match Results'!HL$8:HL$65, 0)), "")</f>
        <v/>
      </c>
      <c r="X8" s="6" t="str">
        <f>IFERROR(INDEX('Individual Match Results'!HK$8:HK$65, MATCH($B8, 'Individual Match Results'!HL$8:HL$65, 0)), "")</f>
        <v/>
      </c>
      <c r="Y8" s="2"/>
      <c r="Z8" s="82">
        <v>1</v>
      </c>
      <c r="AA8" s="6" t="str">
        <f>IFERROR(INDEX('Individual Match Results'!$B$8:$B$65, MATCH($B8, 'Individual Match Results'!HP$8:HP$65, 0)), "")</f>
        <v/>
      </c>
      <c r="AB8" s="6" t="str">
        <f>IFERROR(INDEX('Individual Match Results'!HO$8:HO$65, MATCH($B8, 'Individual Match Results'!HP$8:HP$65, 0)), "")</f>
        <v/>
      </c>
      <c r="AC8" s="2"/>
      <c r="AD8" s="82">
        <v>1</v>
      </c>
      <c r="AE8" s="6" t="str">
        <f>IFERROR(INDEX('Individual Match Results'!$B$8:$B$65, MATCH($B8, 'Individual Match Results'!HT$8:HT$65, 0)), "")</f>
        <v/>
      </c>
      <c r="AF8" s="6" t="str">
        <f>IFERROR(INDEX('Individual Match Results'!HS$8:HS$65, MATCH($B8, 'Individual Match Results'!HT$8:HT$65, 0)), "")</f>
        <v/>
      </c>
      <c r="AG8" s="2"/>
      <c r="AH8" s="82">
        <v>1</v>
      </c>
      <c r="AI8" s="6" t="str">
        <f>IFERROR(INDEX('Individual Match Results'!$B$8:$B$65, MATCH($B8, 'Individual Match Results'!HX$8:HX$65, 0)), "")</f>
        <v/>
      </c>
      <c r="AJ8" s="6" t="str">
        <f>IFERROR(INDEX('Individual Match Results'!HW$8:HW$65, MATCH($B8, 'Individual Match Results'!HX$8:HX$65, 0)), "")</f>
        <v/>
      </c>
      <c r="AK8" s="2"/>
      <c r="AL8" s="82">
        <v>1</v>
      </c>
      <c r="AM8" s="6" t="str">
        <f>IFERROR(INDEX('Individual Match Results'!$B$8:$B$65, MATCH($B8, 'Individual Match Results'!IB$8:IB$65, 0)), "")</f>
        <v/>
      </c>
      <c r="AN8" s="6" t="str">
        <f>IFERROR(INDEX('Individual Match Results'!IA$8:IA$65, MATCH($B8, 'Individual Match Results'!IB$8:IB$65, 0)), "")</f>
        <v/>
      </c>
      <c r="AO8" s="2"/>
      <c r="AS8" s="4" t="str">
        <f>IF('Individual Match Results'!$B8="", "", 'Individual Match Results'!$B8)</f>
        <v/>
      </c>
    </row>
    <row r="9" spans="1:45" x14ac:dyDescent="0.25">
      <c r="A9" s="2"/>
      <c r="B9" s="40">
        <v>2</v>
      </c>
      <c r="C9" s="6" t="str">
        <f>IFERROR(INDEX('Individual Match Results'!$B$8:$B$65, MATCH($B9, 'Individual Match Results'!GR$8:GR$65, 0)), "")</f>
        <v/>
      </c>
      <c r="D9" s="6" t="str">
        <f>IFERROR(INDEX('Individual Match Results'!GQ$8:GQ$65, MATCH($B9, 'Individual Match Results'!GR$8:GR$65, 0)), "")</f>
        <v/>
      </c>
      <c r="E9" s="2"/>
      <c r="F9" s="40">
        <v>2</v>
      </c>
      <c r="G9" s="6" t="str">
        <f>IFERROR(INDEX('Individual Match Results'!$B$8:$B$65, MATCH($B9, 'Individual Match Results'!GV$8:GV$65, 0)), "")</f>
        <v/>
      </c>
      <c r="H9" s="6" t="str">
        <f>IFERROR(INDEX('Individual Match Results'!GU$8:GU$65, MATCH($B9, 'Individual Match Results'!GV$8:GV$65, 0)), "")</f>
        <v/>
      </c>
      <c r="I9" s="2"/>
      <c r="J9" s="40">
        <v>2</v>
      </c>
      <c r="K9" s="6" t="str">
        <f>IFERROR(INDEX('Individual Match Results'!$B$8:$B$65, MATCH($B9, 'Individual Match Results'!GZ$8:GZ$65, 0)), "")</f>
        <v/>
      </c>
      <c r="L9" s="6" t="str">
        <f>IFERROR(INDEX('Individual Match Results'!GY$8:GY$65, MATCH($B9, 'Individual Match Results'!GZ$8:GZ$65, 0)), "")</f>
        <v/>
      </c>
      <c r="M9" s="2"/>
      <c r="N9" s="40">
        <v>2</v>
      </c>
      <c r="O9" s="6" t="str">
        <f>IFERROR(INDEX('Individual Match Results'!$B$8:$B$65, MATCH($B9, 'Individual Match Results'!HD$8:HD$65, 0)), "")</f>
        <v/>
      </c>
      <c r="P9" s="6" t="str">
        <f>IFERROR(INDEX('Individual Match Results'!HC$8:HC$65, MATCH($B9, 'Individual Match Results'!HD$8:HD$65, 0)), "")</f>
        <v/>
      </c>
      <c r="Q9" s="2"/>
      <c r="R9" s="40">
        <v>2</v>
      </c>
      <c r="S9" s="6" t="str">
        <f>IFERROR(INDEX('Individual Match Results'!$B$8:$B$65, MATCH($B9, 'Individual Match Results'!HH$8:HH$65, 0)), "")</f>
        <v/>
      </c>
      <c r="T9" s="6" t="str">
        <f>IFERROR(INDEX('Individual Match Results'!HG$8:HG$65, MATCH($B9, 'Individual Match Results'!HH$8:HH$65, 0)), "")</f>
        <v/>
      </c>
      <c r="U9" s="2"/>
      <c r="V9" s="40">
        <v>2</v>
      </c>
      <c r="W9" s="6" t="str">
        <f>IFERROR(INDEX('Individual Match Results'!$B$8:$B$65, MATCH($B9, 'Individual Match Results'!HL$8:HL$65, 0)), "")</f>
        <v/>
      </c>
      <c r="X9" s="6" t="str">
        <f>IFERROR(INDEX('Individual Match Results'!HK$8:HK$65, MATCH($B9, 'Individual Match Results'!HL$8:HL$65, 0)), "")</f>
        <v/>
      </c>
      <c r="Y9" s="2"/>
      <c r="Z9" s="40">
        <v>2</v>
      </c>
      <c r="AA9" s="6" t="str">
        <f>IFERROR(INDEX('Individual Match Results'!$B$8:$B$65, MATCH($B9, 'Individual Match Results'!HP$8:HP$65, 0)), "")</f>
        <v/>
      </c>
      <c r="AB9" s="6" t="str">
        <f>IFERROR(INDEX('Individual Match Results'!HO$8:HO$65, MATCH($B9, 'Individual Match Results'!HP$8:HP$65, 0)), "")</f>
        <v/>
      </c>
      <c r="AC9" s="2"/>
      <c r="AD9" s="40">
        <v>2</v>
      </c>
      <c r="AE9" s="6" t="str">
        <f>IFERROR(INDEX('Individual Match Results'!$B$8:$B$65, MATCH($B9, 'Individual Match Results'!HT$8:HT$65, 0)), "")</f>
        <v/>
      </c>
      <c r="AF9" s="6" t="str">
        <f>IFERROR(INDEX('Individual Match Results'!HS$8:HS$65, MATCH($B9, 'Individual Match Results'!HT$8:HT$65, 0)), "")</f>
        <v/>
      </c>
      <c r="AG9" s="2"/>
      <c r="AH9" s="40">
        <v>2</v>
      </c>
      <c r="AI9" s="6" t="str">
        <f>IFERROR(INDEX('Individual Match Results'!$B$8:$B$65, MATCH($B9, 'Individual Match Results'!HX$8:HX$65, 0)), "")</f>
        <v/>
      </c>
      <c r="AJ9" s="6" t="str">
        <f>IFERROR(INDEX('Individual Match Results'!HW$8:HW$65, MATCH($B9, 'Individual Match Results'!HX$8:HX$65, 0)), "")</f>
        <v/>
      </c>
      <c r="AK9" s="2"/>
      <c r="AL9" s="40">
        <v>2</v>
      </c>
      <c r="AM9" s="6" t="str">
        <f>IFERROR(INDEX('Individual Match Results'!$B$8:$B$65, MATCH($B9, 'Individual Match Results'!IB$8:IB$65, 0)), "")</f>
        <v/>
      </c>
      <c r="AN9" s="6" t="str">
        <f>IFERROR(INDEX('Individual Match Results'!IA$8:IA$65, MATCH($B9, 'Individual Match Results'!IB$8:IB$65, 0)), "")</f>
        <v/>
      </c>
      <c r="AO9" s="2"/>
      <c r="AS9" s="6" t="str">
        <f>IF('Individual Match Results'!$B9="", "", 'Individual Match Results'!$B9)</f>
        <v/>
      </c>
    </row>
    <row r="10" spans="1:45" x14ac:dyDescent="0.25">
      <c r="A10" s="2"/>
      <c r="B10" s="41">
        <v>3</v>
      </c>
      <c r="C10" s="6" t="str">
        <f>IFERROR(INDEX('Individual Match Results'!$B$8:$B$65, MATCH($B10, 'Individual Match Results'!GR$8:GR$65, 0)), "")</f>
        <v/>
      </c>
      <c r="D10" s="6" t="str">
        <f>IFERROR(INDEX('Individual Match Results'!GQ$8:GQ$65, MATCH($B10, 'Individual Match Results'!GR$8:GR$65, 0)), "")</f>
        <v/>
      </c>
      <c r="E10" s="2"/>
      <c r="F10" s="41">
        <v>3</v>
      </c>
      <c r="G10" s="6" t="str">
        <f>IFERROR(INDEX('Individual Match Results'!$B$8:$B$65, MATCH($B10, 'Individual Match Results'!GV$8:GV$65, 0)), "")</f>
        <v/>
      </c>
      <c r="H10" s="6" t="str">
        <f>IFERROR(INDEX('Individual Match Results'!GU$8:GU$65, MATCH($B10, 'Individual Match Results'!GV$8:GV$65, 0)), "")</f>
        <v/>
      </c>
      <c r="I10" s="2"/>
      <c r="J10" s="41">
        <v>3</v>
      </c>
      <c r="K10" s="6" t="str">
        <f>IFERROR(INDEX('Individual Match Results'!$B$8:$B$65, MATCH($B10, 'Individual Match Results'!GZ$8:GZ$65, 0)), "")</f>
        <v/>
      </c>
      <c r="L10" s="6" t="str">
        <f>IFERROR(INDEX('Individual Match Results'!GY$8:GY$65, MATCH($B10, 'Individual Match Results'!GZ$8:GZ$65, 0)), "")</f>
        <v/>
      </c>
      <c r="M10" s="2"/>
      <c r="N10" s="41">
        <v>3</v>
      </c>
      <c r="O10" s="6" t="str">
        <f>IFERROR(INDEX('Individual Match Results'!$B$8:$B$65, MATCH($B10, 'Individual Match Results'!HD$8:HD$65, 0)), "")</f>
        <v/>
      </c>
      <c r="P10" s="6" t="str">
        <f>IFERROR(INDEX('Individual Match Results'!HC$8:HC$65, MATCH($B10, 'Individual Match Results'!HD$8:HD$65, 0)), "")</f>
        <v/>
      </c>
      <c r="Q10" s="2"/>
      <c r="R10" s="41">
        <v>3</v>
      </c>
      <c r="S10" s="6" t="str">
        <f>IFERROR(INDEX('Individual Match Results'!$B$8:$B$65, MATCH($B10, 'Individual Match Results'!HH$8:HH$65, 0)), "")</f>
        <v/>
      </c>
      <c r="T10" s="6" t="str">
        <f>IFERROR(INDEX('Individual Match Results'!HG$8:HG$65, MATCH($B10, 'Individual Match Results'!HH$8:HH$65, 0)), "")</f>
        <v/>
      </c>
      <c r="U10" s="2"/>
      <c r="V10" s="41">
        <v>3</v>
      </c>
      <c r="W10" s="6" t="str">
        <f>IFERROR(INDEX('Individual Match Results'!$B$8:$B$65, MATCH($B10, 'Individual Match Results'!HL$8:HL$65, 0)), "")</f>
        <v/>
      </c>
      <c r="X10" s="6" t="str">
        <f>IFERROR(INDEX('Individual Match Results'!HK$8:HK$65, MATCH($B10, 'Individual Match Results'!HL$8:HL$65, 0)), "")</f>
        <v/>
      </c>
      <c r="Y10" s="2"/>
      <c r="Z10" s="41">
        <v>3</v>
      </c>
      <c r="AA10" s="6" t="str">
        <f>IFERROR(INDEX('Individual Match Results'!$B$8:$B$65, MATCH($B10, 'Individual Match Results'!HP$8:HP$65, 0)), "")</f>
        <v/>
      </c>
      <c r="AB10" s="6" t="str">
        <f>IFERROR(INDEX('Individual Match Results'!HO$8:HO$65, MATCH($B10, 'Individual Match Results'!HP$8:HP$65, 0)), "")</f>
        <v/>
      </c>
      <c r="AC10" s="2"/>
      <c r="AD10" s="41">
        <v>3</v>
      </c>
      <c r="AE10" s="6" t="str">
        <f>IFERROR(INDEX('Individual Match Results'!$B$8:$B$65, MATCH($B10, 'Individual Match Results'!HT$8:HT$65, 0)), "")</f>
        <v/>
      </c>
      <c r="AF10" s="6" t="str">
        <f>IFERROR(INDEX('Individual Match Results'!HS$8:HS$65, MATCH($B10, 'Individual Match Results'!HT$8:HT$65, 0)), "")</f>
        <v/>
      </c>
      <c r="AG10" s="2"/>
      <c r="AH10" s="41">
        <v>3</v>
      </c>
      <c r="AI10" s="6" t="str">
        <f>IFERROR(INDEX('Individual Match Results'!$B$8:$B$65, MATCH($B10, 'Individual Match Results'!HX$8:HX$65, 0)), "")</f>
        <v/>
      </c>
      <c r="AJ10" s="6" t="str">
        <f>IFERROR(INDEX('Individual Match Results'!HW$8:HW$65, MATCH($B10, 'Individual Match Results'!HX$8:HX$65, 0)), "")</f>
        <v/>
      </c>
      <c r="AK10" s="2"/>
      <c r="AL10" s="41">
        <v>3</v>
      </c>
      <c r="AM10" s="6" t="str">
        <f>IFERROR(INDEX('Individual Match Results'!$B$8:$B$65, MATCH($B10, 'Individual Match Results'!IB$8:IB$65, 0)), "")</f>
        <v/>
      </c>
      <c r="AN10" s="6" t="str">
        <f>IFERROR(INDEX('Individual Match Results'!IA$8:IA$65, MATCH($B10, 'Individual Match Results'!IB$8:IB$65, 0)), "")</f>
        <v/>
      </c>
      <c r="AO10" s="2"/>
      <c r="AS10" s="6" t="str">
        <f>IF('Individual Match Results'!$B10="", "", 'Individual Match Results'!$B10)</f>
        <v/>
      </c>
    </row>
    <row r="11" spans="1:45" x14ac:dyDescent="0.25">
      <c r="A11" s="2"/>
      <c r="B11" s="84">
        <v>4</v>
      </c>
      <c r="C11" s="6" t="str">
        <f>IFERROR(INDEX('Individual Match Results'!$B$8:$B$65, MATCH($B11, 'Individual Match Results'!GR$8:GR$65, 0)), "")</f>
        <v/>
      </c>
      <c r="D11" s="6" t="str">
        <f>IFERROR(INDEX('Individual Match Results'!GQ$8:GQ$65, MATCH($B11, 'Individual Match Results'!GR$8:GR$65, 0)), "")</f>
        <v/>
      </c>
      <c r="E11" s="2"/>
      <c r="F11" s="84">
        <v>4</v>
      </c>
      <c r="G11" s="6" t="str">
        <f>IFERROR(INDEX('Individual Match Results'!$B$8:$B$65, MATCH($B11, 'Individual Match Results'!GV$8:GV$65, 0)), "")</f>
        <v/>
      </c>
      <c r="H11" s="6" t="str">
        <f>IFERROR(INDEX('Individual Match Results'!GU$8:GU$65, MATCH($B11, 'Individual Match Results'!GV$8:GV$65, 0)), "")</f>
        <v/>
      </c>
      <c r="I11" s="2"/>
      <c r="J11" s="84">
        <v>4</v>
      </c>
      <c r="K11" s="6" t="str">
        <f>IFERROR(INDEX('Individual Match Results'!$B$8:$B$65, MATCH($B11, 'Individual Match Results'!GZ$8:GZ$65, 0)), "")</f>
        <v/>
      </c>
      <c r="L11" s="6" t="str">
        <f>IFERROR(INDEX('Individual Match Results'!GY$8:GY$65, MATCH($B11, 'Individual Match Results'!GZ$8:GZ$65, 0)), "")</f>
        <v/>
      </c>
      <c r="M11" s="2"/>
      <c r="N11" s="84">
        <v>4</v>
      </c>
      <c r="O11" s="6" t="str">
        <f>IFERROR(INDEX('Individual Match Results'!$B$8:$B$65, MATCH($B11, 'Individual Match Results'!HD$8:HD$65, 0)), "")</f>
        <v/>
      </c>
      <c r="P11" s="6" t="str">
        <f>IFERROR(INDEX('Individual Match Results'!HC$8:HC$65, MATCH($B11, 'Individual Match Results'!HD$8:HD$65, 0)), "")</f>
        <v/>
      </c>
      <c r="Q11" s="2"/>
      <c r="R11" s="84">
        <v>4</v>
      </c>
      <c r="S11" s="6" t="str">
        <f>IFERROR(INDEX('Individual Match Results'!$B$8:$B$65, MATCH($B11, 'Individual Match Results'!HH$8:HH$65, 0)), "")</f>
        <v/>
      </c>
      <c r="T11" s="6" t="str">
        <f>IFERROR(INDEX('Individual Match Results'!HG$8:HG$65, MATCH($B11, 'Individual Match Results'!HH$8:HH$65, 0)), "")</f>
        <v/>
      </c>
      <c r="U11" s="2"/>
      <c r="V11" s="84">
        <v>4</v>
      </c>
      <c r="W11" s="6" t="str">
        <f>IFERROR(INDEX('Individual Match Results'!$B$8:$B$65, MATCH($B11, 'Individual Match Results'!HL$8:HL$65, 0)), "")</f>
        <v/>
      </c>
      <c r="X11" s="6" t="str">
        <f>IFERROR(INDEX('Individual Match Results'!HK$8:HK$65, MATCH($B11, 'Individual Match Results'!HL$8:HL$65, 0)), "")</f>
        <v/>
      </c>
      <c r="Y11" s="2"/>
      <c r="Z11" s="84">
        <v>4</v>
      </c>
      <c r="AA11" s="6" t="str">
        <f>IFERROR(INDEX('Individual Match Results'!$B$8:$B$65, MATCH($B11, 'Individual Match Results'!HP$8:HP$65, 0)), "")</f>
        <v/>
      </c>
      <c r="AB11" s="6" t="str">
        <f>IFERROR(INDEX('Individual Match Results'!HO$8:HO$65, MATCH($B11, 'Individual Match Results'!HP$8:HP$65, 0)), "")</f>
        <v/>
      </c>
      <c r="AC11" s="2"/>
      <c r="AD11" s="84">
        <v>4</v>
      </c>
      <c r="AE11" s="6" t="str">
        <f>IFERROR(INDEX('Individual Match Results'!$B$8:$B$65, MATCH($B11, 'Individual Match Results'!HT$8:HT$65, 0)), "")</f>
        <v/>
      </c>
      <c r="AF11" s="6" t="str">
        <f>IFERROR(INDEX('Individual Match Results'!HS$8:HS$65, MATCH($B11, 'Individual Match Results'!HT$8:HT$65, 0)), "")</f>
        <v/>
      </c>
      <c r="AG11" s="2"/>
      <c r="AH11" s="84">
        <v>4</v>
      </c>
      <c r="AI11" s="6" t="str">
        <f>IFERROR(INDEX('Individual Match Results'!$B$8:$B$65, MATCH($B11, 'Individual Match Results'!HX$8:HX$65, 0)), "")</f>
        <v/>
      </c>
      <c r="AJ11" s="6" t="str">
        <f>IFERROR(INDEX('Individual Match Results'!HW$8:HW$65, MATCH($B11, 'Individual Match Results'!HX$8:HX$65, 0)), "")</f>
        <v/>
      </c>
      <c r="AK11" s="2"/>
      <c r="AL11" s="84">
        <v>4</v>
      </c>
      <c r="AM11" s="6" t="str">
        <f>IFERROR(INDEX('Individual Match Results'!$B$8:$B$65, MATCH($B11, 'Individual Match Results'!IB$8:IB$65, 0)), "")</f>
        <v/>
      </c>
      <c r="AN11" s="6" t="str">
        <f>IFERROR(INDEX('Individual Match Results'!IA$8:IA$65, MATCH($B11, 'Individual Match Results'!IB$8:IB$65, 0)), "")</f>
        <v/>
      </c>
      <c r="AO11" s="2"/>
      <c r="AS11" s="6" t="str">
        <f>IF('Individual Match Results'!$B11="", "", 'Individual Match Results'!$B11)</f>
        <v/>
      </c>
    </row>
    <row r="12" spans="1:45" x14ac:dyDescent="0.25">
      <c r="A12" s="2"/>
      <c r="B12" s="77">
        <v>5</v>
      </c>
      <c r="C12" s="6" t="str">
        <f>IFERROR(INDEX('Individual Match Results'!$B$8:$B$65, MATCH($B12, 'Individual Match Results'!GR$8:GR$65, 0)), "")</f>
        <v/>
      </c>
      <c r="D12" s="6" t="str">
        <f>IFERROR(INDEX('Individual Match Results'!GQ$8:GQ$65, MATCH($B12, 'Individual Match Results'!GR$8:GR$65, 0)), "")</f>
        <v/>
      </c>
      <c r="E12" s="2"/>
      <c r="F12" s="77">
        <v>5</v>
      </c>
      <c r="G12" s="6" t="str">
        <f>IFERROR(INDEX('Individual Match Results'!$B$8:$B$65, MATCH($B12, 'Individual Match Results'!GV$8:GV$65, 0)), "")</f>
        <v/>
      </c>
      <c r="H12" s="6" t="str">
        <f>IFERROR(INDEX('Individual Match Results'!GU$8:GU$65, MATCH($B12, 'Individual Match Results'!GV$8:GV$65, 0)), "")</f>
        <v/>
      </c>
      <c r="I12" s="2"/>
      <c r="J12" s="77">
        <v>5</v>
      </c>
      <c r="K12" s="6" t="str">
        <f>IFERROR(INDEX('Individual Match Results'!$B$8:$B$65, MATCH($B12, 'Individual Match Results'!GZ$8:GZ$65, 0)), "")</f>
        <v/>
      </c>
      <c r="L12" s="6" t="str">
        <f>IFERROR(INDEX('Individual Match Results'!GY$8:GY$65, MATCH($B12, 'Individual Match Results'!GZ$8:GZ$65, 0)), "")</f>
        <v/>
      </c>
      <c r="M12" s="2"/>
      <c r="N12" s="77">
        <v>5</v>
      </c>
      <c r="O12" s="6" t="str">
        <f>IFERROR(INDEX('Individual Match Results'!$B$8:$B$65, MATCH($B12, 'Individual Match Results'!HD$8:HD$65, 0)), "")</f>
        <v/>
      </c>
      <c r="P12" s="6" t="str">
        <f>IFERROR(INDEX('Individual Match Results'!HC$8:HC$65, MATCH($B12, 'Individual Match Results'!HD$8:HD$65, 0)), "")</f>
        <v/>
      </c>
      <c r="Q12" s="2"/>
      <c r="R12" s="77">
        <v>5</v>
      </c>
      <c r="S12" s="6" t="str">
        <f>IFERROR(INDEX('Individual Match Results'!$B$8:$B$65, MATCH($B12, 'Individual Match Results'!HH$8:HH$65, 0)), "")</f>
        <v/>
      </c>
      <c r="T12" s="6" t="str">
        <f>IFERROR(INDEX('Individual Match Results'!HG$8:HG$65, MATCH($B12, 'Individual Match Results'!HH$8:HH$65, 0)), "")</f>
        <v/>
      </c>
      <c r="U12" s="2"/>
      <c r="V12" s="77">
        <v>5</v>
      </c>
      <c r="W12" s="6" t="str">
        <f>IFERROR(INDEX('Individual Match Results'!$B$8:$B$65, MATCH($B12, 'Individual Match Results'!HL$8:HL$65, 0)), "")</f>
        <v/>
      </c>
      <c r="X12" s="6" t="str">
        <f>IFERROR(INDEX('Individual Match Results'!HK$8:HK$65, MATCH($B12, 'Individual Match Results'!HL$8:HL$65, 0)), "")</f>
        <v/>
      </c>
      <c r="Y12" s="2"/>
      <c r="Z12" s="77">
        <v>5</v>
      </c>
      <c r="AA12" s="6" t="str">
        <f>IFERROR(INDEX('Individual Match Results'!$B$8:$B$65, MATCH($B12, 'Individual Match Results'!HP$8:HP$65, 0)), "")</f>
        <v/>
      </c>
      <c r="AB12" s="6" t="str">
        <f>IFERROR(INDEX('Individual Match Results'!HO$8:HO$65, MATCH($B12, 'Individual Match Results'!HP$8:HP$65, 0)), "")</f>
        <v/>
      </c>
      <c r="AC12" s="2"/>
      <c r="AD12" s="77">
        <v>5</v>
      </c>
      <c r="AE12" s="6" t="str">
        <f>IFERROR(INDEX('Individual Match Results'!$B$8:$B$65, MATCH($B12, 'Individual Match Results'!HT$8:HT$65, 0)), "")</f>
        <v/>
      </c>
      <c r="AF12" s="6" t="str">
        <f>IFERROR(INDEX('Individual Match Results'!HS$8:HS$65, MATCH($B12, 'Individual Match Results'!HT$8:HT$65, 0)), "")</f>
        <v/>
      </c>
      <c r="AG12" s="2"/>
      <c r="AH12" s="77">
        <v>5</v>
      </c>
      <c r="AI12" s="6" t="str">
        <f>IFERROR(INDEX('Individual Match Results'!$B$8:$B$65, MATCH($B12, 'Individual Match Results'!HX$8:HX$65, 0)), "")</f>
        <v/>
      </c>
      <c r="AJ12" s="6" t="str">
        <f>IFERROR(INDEX('Individual Match Results'!HW$8:HW$65, MATCH($B12, 'Individual Match Results'!HX$8:HX$65, 0)), "")</f>
        <v/>
      </c>
      <c r="AK12" s="2"/>
      <c r="AL12" s="77">
        <v>5</v>
      </c>
      <c r="AM12" s="6" t="str">
        <f>IFERROR(INDEX('Individual Match Results'!$B$8:$B$65, MATCH($B12, 'Individual Match Results'!IB$8:IB$65, 0)), "")</f>
        <v/>
      </c>
      <c r="AN12" s="6" t="str">
        <f>IFERROR(INDEX('Individual Match Results'!IA$8:IA$65, MATCH($B12, 'Individual Match Results'!IB$8:IB$65, 0)), "")</f>
        <v/>
      </c>
      <c r="AO12" s="2"/>
      <c r="AS12" s="6" t="str">
        <f>IF('Individual Match Results'!$B12="", "", 'Individual Match Results'!$B12)</f>
        <v/>
      </c>
    </row>
    <row r="13" spans="1:45" x14ac:dyDescent="0.25">
      <c r="A13" s="2"/>
      <c r="B13" s="77">
        <v>6</v>
      </c>
      <c r="C13" s="6" t="str">
        <f>IFERROR(INDEX('Individual Match Results'!$B$8:$B$65, MATCH($B13, 'Individual Match Results'!GR$8:GR$65, 0)), "")</f>
        <v/>
      </c>
      <c r="D13" s="6" t="str">
        <f>IFERROR(INDEX('Individual Match Results'!GQ$8:GQ$65, MATCH($B13, 'Individual Match Results'!GR$8:GR$65, 0)), "")</f>
        <v/>
      </c>
      <c r="E13" s="2"/>
      <c r="F13" s="77">
        <v>6</v>
      </c>
      <c r="G13" s="6" t="str">
        <f>IFERROR(INDEX('Individual Match Results'!$B$8:$B$65, MATCH($B13, 'Individual Match Results'!GV$8:GV$65, 0)), "")</f>
        <v/>
      </c>
      <c r="H13" s="6" t="str">
        <f>IFERROR(INDEX('Individual Match Results'!GU$8:GU$65, MATCH($B13, 'Individual Match Results'!GV$8:GV$65, 0)), "")</f>
        <v/>
      </c>
      <c r="I13" s="2"/>
      <c r="J13" s="77">
        <v>6</v>
      </c>
      <c r="K13" s="6" t="str">
        <f>IFERROR(INDEX('Individual Match Results'!$B$8:$B$65, MATCH($B13, 'Individual Match Results'!GZ$8:GZ$65, 0)), "")</f>
        <v/>
      </c>
      <c r="L13" s="6" t="str">
        <f>IFERROR(INDEX('Individual Match Results'!GY$8:GY$65, MATCH($B13, 'Individual Match Results'!GZ$8:GZ$65, 0)), "")</f>
        <v/>
      </c>
      <c r="M13" s="2"/>
      <c r="N13" s="77">
        <v>6</v>
      </c>
      <c r="O13" s="6" t="str">
        <f>IFERROR(INDEX('Individual Match Results'!$B$8:$B$65, MATCH($B13, 'Individual Match Results'!HD$8:HD$65, 0)), "")</f>
        <v/>
      </c>
      <c r="P13" s="6" t="str">
        <f>IFERROR(INDEX('Individual Match Results'!HC$8:HC$65, MATCH($B13, 'Individual Match Results'!HD$8:HD$65, 0)), "")</f>
        <v/>
      </c>
      <c r="Q13" s="2"/>
      <c r="R13" s="77">
        <v>6</v>
      </c>
      <c r="S13" s="6" t="str">
        <f>IFERROR(INDEX('Individual Match Results'!$B$8:$B$65, MATCH($B13, 'Individual Match Results'!HH$8:HH$65, 0)), "")</f>
        <v/>
      </c>
      <c r="T13" s="6" t="str">
        <f>IFERROR(INDEX('Individual Match Results'!HG$8:HG$65, MATCH($B13, 'Individual Match Results'!HH$8:HH$65, 0)), "")</f>
        <v/>
      </c>
      <c r="U13" s="2"/>
      <c r="V13" s="77">
        <v>6</v>
      </c>
      <c r="W13" s="6" t="str">
        <f>IFERROR(INDEX('Individual Match Results'!$B$8:$B$65, MATCH($B13, 'Individual Match Results'!HL$8:HL$65, 0)), "")</f>
        <v/>
      </c>
      <c r="X13" s="6" t="str">
        <f>IFERROR(INDEX('Individual Match Results'!HK$8:HK$65, MATCH($B13, 'Individual Match Results'!HL$8:HL$65, 0)), "")</f>
        <v/>
      </c>
      <c r="Y13" s="2"/>
      <c r="Z13" s="77">
        <v>6</v>
      </c>
      <c r="AA13" s="6" t="str">
        <f>IFERROR(INDEX('Individual Match Results'!$B$8:$B$65, MATCH($B13, 'Individual Match Results'!HP$8:HP$65, 0)), "")</f>
        <v/>
      </c>
      <c r="AB13" s="6" t="str">
        <f>IFERROR(INDEX('Individual Match Results'!HO$8:HO$65, MATCH($B13, 'Individual Match Results'!HP$8:HP$65, 0)), "")</f>
        <v/>
      </c>
      <c r="AC13" s="2"/>
      <c r="AD13" s="77">
        <v>6</v>
      </c>
      <c r="AE13" s="6" t="str">
        <f>IFERROR(INDEX('Individual Match Results'!$B$8:$B$65, MATCH($B13, 'Individual Match Results'!HT$8:HT$65, 0)), "")</f>
        <v/>
      </c>
      <c r="AF13" s="6" t="str">
        <f>IFERROR(INDEX('Individual Match Results'!HS$8:HS$65, MATCH($B13, 'Individual Match Results'!HT$8:HT$65, 0)), "")</f>
        <v/>
      </c>
      <c r="AG13" s="2"/>
      <c r="AH13" s="77">
        <v>6</v>
      </c>
      <c r="AI13" s="6" t="str">
        <f>IFERROR(INDEX('Individual Match Results'!$B$8:$B$65, MATCH($B13, 'Individual Match Results'!HX$8:HX$65, 0)), "")</f>
        <v/>
      </c>
      <c r="AJ13" s="6" t="str">
        <f>IFERROR(INDEX('Individual Match Results'!HW$8:HW$65, MATCH($B13, 'Individual Match Results'!HX$8:HX$65, 0)), "")</f>
        <v/>
      </c>
      <c r="AK13" s="2"/>
      <c r="AL13" s="77">
        <v>6</v>
      </c>
      <c r="AM13" s="6" t="str">
        <f>IFERROR(INDEX('Individual Match Results'!$B$8:$B$65, MATCH($B13, 'Individual Match Results'!IB$8:IB$65, 0)), "")</f>
        <v/>
      </c>
      <c r="AN13" s="6" t="str">
        <f>IFERROR(INDEX('Individual Match Results'!IA$8:IA$65, MATCH($B13, 'Individual Match Results'!IB$8:IB$65, 0)), "")</f>
        <v/>
      </c>
      <c r="AO13" s="2"/>
      <c r="AS13" s="6" t="str">
        <f>IF('Individual Match Results'!$B13="", "", 'Individual Match Results'!$B13)</f>
        <v/>
      </c>
    </row>
    <row r="14" spans="1:45" x14ac:dyDescent="0.25">
      <c r="A14" s="2"/>
      <c r="B14" s="77">
        <v>7</v>
      </c>
      <c r="C14" s="6" t="str">
        <f>IFERROR(INDEX('Individual Match Results'!$B$8:$B$65, MATCH($B14, 'Individual Match Results'!GR$8:GR$65, 0)), "")</f>
        <v/>
      </c>
      <c r="D14" s="6" t="str">
        <f>IFERROR(INDEX('Individual Match Results'!GQ$8:GQ$65, MATCH($B14, 'Individual Match Results'!GR$8:GR$65, 0)), "")</f>
        <v/>
      </c>
      <c r="E14" s="2"/>
      <c r="F14" s="77">
        <v>7</v>
      </c>
      <c r="G14" s="6" t="str">
        <f>IFERROR(INDEX('Individual Match Results'!$B$8:$B$65, MATCH($B14, 'Individual Match Results'!GV$8:GV$65, 0)), "")</f>
        <v/>
      </c>
      <c r="H14" s="6" t="str">
        <f>IFERROR(INDEX('Individual Match Results'!GU$8:GU$65, MATCH($B14, 'Individual Match Results'!GV$8:GV$65, 0)), "")</f>
        <v/>
      </c>
      <c r="I14" s="2"/>
      <c r="J14" s="77">
        <v>7</v>
      </c>
      <c r="K14" s="6" t="str">
        <f>IFERROR(INDEX('Individual Match Results'!$B$8:$B$65, MATCH($B14, 'Individual Match Results'!GZ$8:GZ$65, 0)), "")</f>
        <v/>
      </c>
      <c r="L14" s="6" t="str">
        <f>IFERROR(INDEX('Individual Match Results'!GY$8:GY$65, MATCH($B14, 'Individual Match Results'!GZ$8:GZ$65, 0)), "")</f>
        <v/>
      </c>
      <c r="M14" s="2"/>
      <c r="N14" s="77">
        <v>7</v>
      </c>
      <c r="O14" s="6" t="str">
        <f>IFERROR(INDEX('Individual Match Results'!$B$8:$B$65, MATCH($B14, 'Individual Match Results'!HD$8:HD$65, 0)), "")</f>
        <v/>
      </c>
      <c r="P14" s="6" t="str">
        <f>IFERROR(INDEX('Individual Match Results'!HC$8:HC$65, MATCH($B14, 'Individual Match Results'!HD$8:HD$65, 0)), "")</f>
        <v/>
      </c>
      <c r="Q14" s="2"/>
      <c r="R14" s="77">
        <v>7</v>
      </c>
      <c r="S14" s="6" t="str">
        <f>IFERROR(INDEX('Individual Match Results'!$B$8:$B$65, MATCH($B14, 'Individual Match Results'!HH$8:HH$65, 0)), "")</f>
        <v/>
      </c>
      <c r="T14" s="6" t="str">
        <f>IFERROR(INDEX('Individual Match Results'!HG$8:HG$65, MATCH($B14, 'Individual Match Results'!HH$8:HH$65, 0)), "")</f>
        <v/>
      </c>
      <c r="U14" s="2"/>
      <c r="V14" s="77">
        <v>7</v>
      </c>
      <c r="W14" s="6" t="str">
        <f>IFERROR(INDEX('Individual Match Results'!$B$8:$B$65, MATCH($B14, 'Individual Match Results'!HL$8:HL$65, 0)), "")</f>
        <v/>
      </c>
      <c r="X14" s="6" t="str">
        <f>IFERROR(INDEX('Individual Match Results'!HK$8:HK$65, MATCH($B14, 'Individual Match Results'!HL$8:HL$65, 0)), "")</f>
        <v/>
      </c>
      <c r="Y14" s="2"/>
      <c r="Z14" s="77">
        <v>7</v>
      </c>
      <c r="AA14" s="6" t="str">
        <f>IFERROR(INDEX('Individual Match Results'!$B$8:$B$65, MATCH($B14, 'Individual Match Results'!HP$8:HP$65, 0)), "")</f>
        <v/>
      </c>
      <c r="AB14" s="6" t="str">
        <f>IFERROR(INDEX('Individual Match Results'!HO$8:HO$65, MATCH($B14, 'Individual Match Results'!HP$8:HP$65, 0)), "")</f>
        <v/>
      </c>
      <c r="AC14" s="2"/>
      <c r="AD14" s="77">
        <v>7</v>
      </c>
      <c r="AE14" s="6" t="str">
        <f>IFERROR(INDEX('Individual Match Results'!$B$8:$B$65, MATCH($B14, 'Individual Match Results'!HT$8:HT$65, 0)), "")</f>
        <v/>
      </c>
      <c r="AF14" s="6" t="str">
        <f>IFERROR(INDEX('Individual Match Results'!HS$8:HS$65, MATCH($B14, 'Individual Match Results'!HT$8:HT$65, 0)), "")</f>
        <v/>
      </c>
      <c r="AG14" s="2"/>
      <c r="AH14" s="77">
        <v>7</v>
      </c>
      <c r="AI14" s="6" t="str">
        <f>IFERROR(INDEX('Individual Match Results'!$B$8:$B$65, MATCH($B14, 'Individual Match Results'!HX$8:HX$65, 0)), "")</f>
        <v/>
      </c>
      <c r="AJ14" s="6" t="str">
        <f>IFERROR(INDEX('Individual Match Results'!HW$8:HW$65, MATCH($B14, 'Individual Match Results'!HX$8:HX$65, 0)), "")</f>
        <v/>
      </c>
      <c r="AK14" s="2"/>
      <c r="AL14" s="77">
        <v>7</v>
      </c>
      <c r="AM14" s="6" t="str">
        <f>IFERROR(INDEX('Individual Match Results'!$B$8:$B$65, MATCH($B14, 'Individual Match Results'!IB$8:IB$65, 0)), "")</f>
        <v/>
      </c>
      <c r="AN14" s="6" t="str">
        <f>IFERROR(INDEX('Individual Match Results'!IA$8:IA$65, MATCH($B14, 'Individual Match Results'!IB$8:IB$65, 0)), "")</f>
        <v/>
      </c>
      <c r="AO14" s="2"/>
      <c r="AS14" s="6" t="str">
        <f>IF('Individual Match Results'!$B14="", "", 'Individual Match Results'!$B14)</f>
        <v/>
      </c>
    </row>
    <row r="15" spans="1:45" x14ac:dyDescent="0.25">
      <c r="A15" s="2"/>
      <c r="B15" s="77">
        <v>8</v>
      </c>
      <c r="C15" s="6" t="str">
        <f>IFERROR(INDEX('Individual Match Results'!$B$8:$B$65, MATCH($B15, 'Individual Match Results'!GR$8:GR$65, 0)), "")</f>
        <v/>
      </c>
      <c r="D15" s="6" t="str">
        <f>IFERROR(INDEX('Individual Match Results'!GQ$8:GQ$65, MATCH($B15, 'Individual Match Results'!GR$8:GR$65, 0)), "")</f>
        <v/>
      </c>
      <c r="E15" s="2"/>
      <c r="F15" s="77">
        <v>8</v>
      </c>
      <c r="G15" s="6" t="str">
        <f>IFERROR(INDEX('Individual Match Results'!$B$8:$B$65, MATCH($B15, 'Individual Match Results'!GV$8:GV$65, 0)), "")</f>
        <v/>
      </c>
      <c r="H15" s="6" t="str">
        <f>IFERROR(INDEX('Individual Match Results'!GU$8:GU$65, MATCH($B15, 'Individual Match Results'!GV$8:GV$65, 0)), "")</f>
        <v/>
      </c>
      <c r="I15" s="2"/>
      <c r="J15" s="77">
        <v>8</v>
      </c>
      <c r="K15" s="6" t="str">
        <f>IFERROR(INDEX('Individual Match Results'!$B$8:$B$65, MATCH($B15, 'Individual Match Results'!GZ$8:GZ$65, 0)), "")</f>
        <v/>
      </c>
      <c r="L15" s="6" t="str">
        <f>IFERROR(INDEX('Individual Match Results'!GY$8:GY$65, MATCH($B15, 'Individual Match Results'!GZ$8:GZ$65, 0)), "")</f>
        <v/>
      </c>
      <c r="M15" s="2"/>
      <c r="N15" s="77">
        <v>8</v>
      </c>
      <c r="O15" s="6" t="str">
        <f>IFERROR(INDEX('Individual Match Results'!$B$8:$B$65, MATCH($B15, 'Individual Match Results'!HD$8:HD$65, 0)), "")</f>
        <v/>
      </c>
      <c r="P15" s="6" t="str">
        <f>IFERROR(INDEX('Individual Match Results'!HC$8:HC$65, MATCH($B15, 'Individual Match Results'!HD$8:HD$65, 0)), "")</f>
        <v/>
      </c>
      <c r="Q15" s="2"/>
      <c r="R15" s="77">
        <v>8</v>
      </c>
      <c r="S15" s="6" t="str">
        <f>IFERROR(INDEX('Individual Match Results'!$B$8:$B$65, MATCH($B15, 'Individual Match Results'!HH$8:HH$65, 0)), "")</f>
        <v/>
      </c>
      <c r="T15" s="6" t="str">
        <f>IFERROR(INDEX('Individual Match Results'!HG$8:HG$65, MATCH($B15, 'Individual Match Results'!HH$8:HH$65, 0)), "")</f>
        <v/>
      </c>
      <c r="U15" s="2"/>
      <c r="V15" s="77">
        <v>8</v>
      </c>
      <c r="W15" s="6" t="str">
        <f>IFERROR(INDEX('Individual Match Results'!$B$8:$B$65, MATCH($B15, 'Individual Match Results'!HL$8:HL$65, 0)), "")</f>
        <v/>
      </c>
      <c r="X15" s="6" t="str">
        <f>IFERROR(INDEX('Individual Match Results'!HK$8:HK$65, MATCH($B15, 'Individual Match Results'!HL$8:HL$65, 0)), "")</f>
        <v/>
      </c>
      <c r="Y15" s="2"/>
      <c r="Z15" s="77">
        <v>8</v>
      </c>
      <c r="AA15" s="6" t="str">
        <f>IFERROR(INDEX('Individual Match Results'!$B$8:$B$65, MATCH($B15, 'Individual Match Results'!HP$8:HP$65, 0)), "")</f>
        <v/>
      </c>
      <c r="AB15" s="6" t="str">
        <f>IFERROR(INDEX('Individual Match Results'!HO$8:HO$65, MATCH($B15, 'Individual Match Results'!HP$8:HP$65, 0)), "")</f>
        <v/>
      </c>
      <c r="AC15" s="2"/>
      <c r="AD15" s="77">
        <v>8</v>
      </c>
      <c r="AE15" s="6" t="str">
        <f>IFERROR(INDEX('Individual Match Results'!$B$8:$B$65, MATCH($B15, 'Individual Match Results'!HT$8:HT$65, 0)), "")</f>
        <v/>
      </c>
      <c r="AF15" s="6" t="str">
        <f>IFERROR(INDEX('Individual Match Results'!HS$8:HS$65, MATCH($B15, 'Individual Match Results'!HT$8:HT$65, 0)), "")</f>
        <v/>
      </c>
      <c r="AG15" s="2"/>
      <c r="AH15" s="77">
        <v>8</v>
      </c>
      <c r="AI15" s="6" t="str">
        <f>IFERROR(INDEX('Individual Match Results'!$B$8:$B$65, MATCH($B15, 'Individual Match Results'!HX$8:HX$65, 0)), "")</f>
        <v/>
      </c>
      <c r="AJ15" s="6" t="str">
        <f>IFERROR(INDEX('Individual Match Results'!HW$8:HW$65, MATCH($B15, 'Individual Match Results'!HX$8:HX$65, 0)), "")</f>
        <v/>
      </c>
      <c r="AK15" s="2"/>
      <c r="AL15" s="77">
        <v>8</v>
      </c>
      <c r="AM15" s="6" t="str">
        <f>IFERROR(INDEX('Individual Match Results'!$B$8:$B$65, MATCH($B15, 'Individual Match Results'!IB$8:IB$65, 0)), "")</f>
        <v/>
      </c>
      <c r="AN15" s="6" t="str">
        <f>IFERROR(INDEX('Individual Match Results'!IA$8:IA$65, MATCH($B15, 'Individual Match Results'!IB$8:IB$65, 0)), "")</f>
        <v/>
      </c>
      <c r="AO15" s="2"/>
      <c r="AS15" s="6" t="str">
        <f>IF('Individual Match Results'!$B15="", "", 'Individual Match Results'!$B15)</f>
        <v/>
      </c>
    </row>
    <row r="16" spans="1:45" x14ac:dyDescent="0.25">
      <c r="A16" s="2"/>
      <c r="B16" s="77">
        <v>9</v>
      </c>
      <c r="C16" s="6" t="str">
        <f>IFERROR(INDEX('Individual Match Results'!$B$8:$B$65, MATCH($B16, 'Individual Match Results'!GR$8:GR$65, 0)), "")</f>
        <v/>
      </c>
      <c r="D16" s="6" t="str">
        <f>IFERROR(INDEX('Individual Match Results'!GQ$8:GQ$65, MATCH($B16, 'Individual Match Results'!GR$8:GR$65, 0)), "")</f>
        <v/>
      </c>
      <c r="E16" s="2"/>
      <c r="F16" s="77">
        <v>9</v>
      </c>
      <c r="G16" s="6" t="str">
        <f>IFERROR(INDEX('Individual Match Results'!$B$8:$B$65, MATCH($B16, 'Individual Match Results'!GV$8:GV$65, 0)), "")</f>
        <v/>
      </c>
      <c r="H16" s="6" t="str">
        <f>IFERROR(INDEX('Individual Match Results'!GU$8:GU$65, MATCH($B16, 'Individual Match Results'!GV$8:GV$65, 0)), "")</f>
        <v/>
      </c>
      <c r="I16" s="2"/>
      <c r="J16" s="77">
        <v>9</v>
      </c>
      <c r="K16" s="6" t="str">
        <f>IFERROR(INDEX('Individual Match Results'!$B$8:$B$65, MATCH($B16, 'Individual Match Results'!GZ$8:GZ$65, 0)), "")</f>
        <v/>
      </c>
      <c r="L16" s="6" t="str">
        <f>IFERROR(INDEX('Individual Match Results'!GY$8:GY$65, MATCH($B16, 'Individual Match Results'!GZ$8:GZ$65, 0)), "")</f>
        <v/>
      </c>
      <c r="M16" s="2"/>
      <c r="N16" s="77">
        <v>9</v>
      </c>
      <c r="O16" s="6" t="str">
        <f>IFERROR(INDEX('Individual Match Results'!$B$8:$B$65, MATCH($B16, 'Individual Match Results'!HD$8:HD$65, 0)), "")</f>
        <v/>
      </c>
      <c r="P16" s="6" t="str">
        <f>IFERROR(INDEX('Individual Match Results'!HC$8:HC$65, MATCH($B16, 'Individual Match Results'!HD$8:HD$65, 0)), "")</f>
        <v/>
      </c>
      <c r="Q16" s="2"/>
      <c r="R16" s="77">
        <v>9</v>
      </c>
      <c r="S16" s="6" t="str">
        <f>IFERROR(INDEX('Individual Match Results'!$B$8:$B$65, MATCH($B16, 'Individual Match Results'!HH$8:HH$65, 0)), "")</f>
        <v/>
      </c>
      <c r="T16" s="6" t="str">
        <f>IFERROR(INDEX('Individual Match Results'!HG$8:HG$65, MATCH($B16, 'Individual Match Results'!HH$8:HH$65, 0)), "")</f>
        <v/>
      </c>
      <c r="U16" s="2"/>
      <c r="V16" s="77">
        <v>9</v>
      </c>
      <c r="W16" s="6" t="str">
        <f>IFERROR(INDEX('Individual Match Results'!$B$8:$B$65, MATCH($B16, 'Individual Match Results'!HL$8:HL$65, 0)), "")</f>
        <v/>
      </c>
      <c r="X16" s="6" t="str">
        <f>IFERROR(INDEX('Individual Match Results'!HK$8:HK$65, MATCH($B16, 'Individual Match Results'!HL$8:HL$65, 0)), "")</f>
        <v/>
      </c>
      <c r="Y16" s="2"/>
      <c r="Z16" s="77">
        <v>9</v>
      </c>
      <c r="AA16" s="6" t="str">
        <f>IFERROR(INDEX('Individual Match Results'!$B$8:$B$65, MATCH($B16, 'Individual Match Results'!HP$8:HP$65, 0)), "")</f>
        <v/>
      </c>
      <c r="AB16" s="6" t="str">
        <f>IFERROR(INDEX('Individual Match Results'!HO$8:HO$65, MATCH($B16, 'Individual Match Results'!HP$8:HP$65, 0)), "")</f>
        <v/>
      </c>
      <c r="AC16" s="2"/>
      <c r="AD16" s="77">
        <v>9</v>
      </c>
      <c r="AE16" s="6" t="str">
        <f>IFERROR(INDEX('Individual Match Results'!$B$8:$B$65, MATCH($B16, 'Individual Match Results'!HT$8:HT$65, 0)), "")</f>
        <v/>
      </c>
      <c r="AF16" s="6" t="str">
        <f>IFERROR(INDEX('Individual Match Results'!HS$8:HS$65, MATCH($B16, 'Individual Match Results'!HT$8:HT$65, 0)), "")</f>
        <v/>
      </c>
      <c r="AG16" s="2"/>
      <c r="AH16" s="77">
        <v>9</v>
      </c>
      <c r="AI16" s="6" t="str">
        <f>IFERROR(INDEX('Individual Match Results'!$B$8:$B$65, MATCH($B16, 'Individual Match Results'!HX$8:HX$65, 0)), "")</f>
        <v/>
      </c>
      <c r="AJ16" s="6" t="str">
        <f>IFERROR(INDEX('Individual Match Results'!HW$8:HW$65, MATCH($B16, 'Individual Match Results'!HX$8:HX$65, 0)), "")</f>
        <v/>
      </c>
      <c r="AK16" s="2"/>
      <c r="AL16" s="77">
        <v>9</v>
      </c>
      <c r="AM16" s="6" t="str">
        <f>IFERROR(INDEX('Individual Match Results'!$B$8:$B$65, MATCH($B16, 'Individual Match Results'!IB$8:IB$65, 0)), "")</f>
        <v/>
      </c>
      <c r="AN16" s="6" t="str">
        <f>IFERROR(INDEX('Individual Match Results'!IA$8:IA$65, MATCH($B16, 'Individual Match Results'!IB$8:IB$65, 0)), "")</f>
        <v/>
      </c>
      <c r="AO16" s="2"/>
      <c r="AS16" s="6" t="str">
        <f>IF('Individual Match Results'!$B16="", "", 'Individual Match Results'!$B16)</f>
        <v/>
      </c>
    </row>
    <row r="17" spans="1:45" x14ac:dyDescent="0.25">
      <c r="A17" s="2"/>
      <c r="B17" s="77">
        <v>10</v>
      </c>
      <c r="C17" s="6" t="str">
        <f>IFERROR(INDEX('Individual Match Results'!$B$8:$B$65, MATCH($B17, 'Individual Match Results'!GR$8:GR$65, 0)), "")</f>
        <v/>
      </c>
      <c r="D17" s="6" t="str">
        <f>IFERROR(INDEX('Individual Match Results'!GQ$8:GQ$65, MATCH($B17, 'Individual Match Results'!GR$8:GR$65, 0)), "")</f>
        <v/>
      </c>
      <c r="E17" s="2"/>
      <c r="F17" s="77">
        <v>10</v>
      </c>
      <c r="G17" s="6" t="str">
        <f>IFERROR(INDEX('Individual Match Results'!$B$8:$B$65, MATCH($B17, 'Individual Match Results'!GV$8:GV$65, 0)), "")</f>
        <v/>
      </c>
      <c r="H17" s="6" t="str">
        <f>IFERROR(INDEX('Individual Match Results'!GU$8:GU$65, MATCH($B17, 'Individual Match Results'!GV$8:GV$65, 0)), "")</f>
        <v/>
      </c>
      <c r="I17" s="2"/>
      <c r="J17" s="77">
        <v>10</v>
      </c>
      <c r="K17" s="6" t="str">
        <f>IFERROR(INDEX('Individual Match Results'!$B$8:$B$65, MATCH($B17, 'Individual Match Results'!GZ$8:GZ$65, 0)), "")</f>
        <v/>
      </c>
      <c r="L17" s="6" t="str">
        <f>IFERROR(INDEX('Individual Match Results'!GY$8:GY$65, MATCH($B17, 'Individual Match Results'!GZ$8:GZ$65, 0)), "")</f>
        <v/>
      </c>
      <c r="M17" s="2"/>
      <c r="N17" s="77">
        <v>10</v>
      </c>
      <c r="O17" s="6" t="str">
        <f>IFERROR(INDEX('Individual Match Results'!$B$8:$B$65, MATCH($B17, 'Individual Match Results'!HD$8:HD$65, 0)), "")</f>
        <v/>
      </c>
      <c r="P17" s="6" t="str">
        <f>IFERROR(INDEX('Individual Match Results'!HC$8:HC$65, MATCH($B17, 'Individual Match Results'!HD$8:HD$65, 0)), "")</f>
        <v/>
      </c>
      <c r="Q17" s="2"/>
      <c r="R17" s="77">
        <v>10</v>
      </c>
      <c r="S17" s="6" t="str">
        <f>IFERROR(INDEX('Individual Match Results'!$B$8:$B$65, MATCH($B17, 'Individual Match Results'!HH$8:HH$65, 0)), "")</f>
        <v/>
      </c>
      <c r="T17" s="6" t="str">
        <f>IFERROR(INDEX('Individual Match Results'!HG$8:HG$65, MATCH($B17, 'Individual Match Results'!HH$8:HH$65, 0)), "")</f>
        <v/>
      </c>
      <c r="U17" s="2"/>
      <c r="V17" s="77">
        <v>10</v>
      </c>
      <c r="W17" s="6" t="str">
        <f>IFERROR(INDEX('Individual Match Results'!$B$8:$B$65, MATCH($B17, 'Individual Match Results'!HL$8:HL$65, 0)), "")</f>
        <v/>
      </c>
      <c r="X17" s="6" t="str">
        <f>IFERROR(INDEX('Individual Match Results'!HK$8:HK$65, MATCH($B17, 'Individual Match Results'!HL$8:HL$65, 0)), "")</f>
        <v/>
      </c>
      <c r="Y17" s="2"/>
      <c r="Z17" s="77">
        <v>10</v>
      </c>
      <c r="AA17" s="6" t="str">
        <f>IFERROR(INDEX('Individual Match Results'!$B$8:$B$65, MATCH($B17, 'Individual Match Results'!HP$8:HP$65, 0)), "")</f>
        <v/>
      </c>
      <c r="AB17" s="6" t="str">
        <f>IFERROR(INDEX('Individual Match Results'!HO$8:HO$65, MATCH($B17, 'Individual Match Results'!HP$8:HP$65, 0)), "")</f>
        <v/>
      </c>
      <c r="AC17" s="2"/>
      <c r="AD17" s="77">
        <v>10</v>
      </c>
      <c r="AE17" s="6" t="str">
        <f>IFERROR(INDEX('Individual Match Results'!$B$8:$B$65, MATCH($B17, 'Individual Match Results'!HT$8:HT$65, 0)), "")</f>
        <v/>
      </c>
      <c r="AF17" s="6" t="str">
        <f>IFERROR(INDEX('Individual Match Results'!HS$8:HS$65, MATCH($B17, 'Individual Match Results'!HT$8:HT$65, 0)), "")</f>
        <v/>
      </c>
      <c r="AG17" s="2"/>
      <c r="AH17" s="77">
        <v>10</v>
      </c>
      <c r="AI17" s="6" t="str">
        <f>IFERROR(INDEX('Individual Match Results'!$B$8:$B$65, MATCH($B17, 'Individual Match Results'!HX$8:HX$65, 0)), "")</f>
        <v/>
      </c>
      <c r="AJ17" s="6" t="str">
        <f>IFERROR(INDEX('Individual Match Results'!HW$8:HW$65, MATCH($B17, 'Individual Match Results'!HX$8:HX$65, 0)), "")</f>
        <v/>
      </c>
      <c r="AK17" s="2"/>
      <c r="AL17" s="77">
        <v>10</v>
      </c>
      <c r="AM17" s="6" t="str">
        <f>IFERROR(INDEX('Individual Match Results'!$B$8:$B$65, MATCH($B17, 'Individual Match Results'!IB$8:IB$65, 0)), "")</f>
        <v/>
      </c>
      <c r="AN17" s="6" t="str">
        <f>IFERROR(INDEX('Individual Match Results'!IA$8:IA$65, MATCH($B17, 'Individual Match Results'!IB$8:IB$65, 0)), "")</f>
        <v/>
      </c>
      <c r="AO17" s="2"/>
      <c r="AS17" s="6" t="str">
        <f>IF('Individual Match Results'!$B17="", "", 'Individual Match Results'!$B17)</f>
        <v/>
      </c>
    </row>
    <row r="18" spans="1:45" x14ac:dyDescent="0.25">
      <c r="A18" s="2"/>
      <c r="B18" s="77">
        <v>11</v>
      </c>
      <c r="C18" s="6" t="str">
        <f>IFERROR(INDEX('Individual Match Results'!$B$8:$B$65, MATCH($B18, 'Individual Match Results'!GR$8:GR$65, 0)), "")</f>
        <v/>
      </c>
      <c r="D18" s="6" t="str">
        <f>IFERROR(INDEX('Individual Match Results'!GQ$8:GQ$65, MATCH($B18, 'Individual Match Results'!GR$8:GR$65, 0)), "")</f>
        <v/>
      </c>
      <c r="E18" s="2"/>
      <c r="F18" s="77">
        <v>11</v>
      </c>
      <c r="G18" s="6" t="str">
        <f>IFERROR(INDEX('Individual Match Results'!$B$8:$B$65, MATCH($B18, 'Individual Match Results'!GV$8:GV$65, 0)), "")</f>
        <v/>
      </c>
      <c r="H18" s="6" t="str">
        <f>IFERROR(INDEX('Individual Match Results'!GU$8:GU$65, MATCH($B18, 'Individual Match Results'!GV$8:GV$65, 0)), "")</f>
        <v/>
      </c>
      <c r="I18" s="2"/>
      <c r="J18" s="77">
        <v>11</v>
      </c>
      <c r="K18" s="6" t="str">
        <f>IFERROR(INDEX('Individual Match Results'!$B$8:$B$65, MATCH($B18, 'Individual Match Results'!GZ$8:GZ$65, 0)), "")</f>
        <v/>
      </c>
      <c r="L18" s="6" t="str">
        <f>IFERROR(INDEX('Individual Match Results'!GY$8:GY$65, MATCH($B18, 'Individual Match Results'!GZ$8:GZ$65, 0)), "")</f>
        <v/>
      </c>
      <c r="M18" s="2"/>
      <c r="N18" s="77">
        <v>11</v>
      </c>
      <c r="O18" s="6" t="str">
        <f>IFERROR(INDEX('Individual Match Results'!$B$8:$B$65, MATCH($B18, 'Individual Match Results'!HD$8:HD$65, 0)), "")</f>
        <v/>
      </c>
      <c r="P18" s="6" t="str">
        <f>IFERROR(INDEX('Individual Match Results'!HC$8:HC$65, MATCH($B18, 'Individual Match Results'!HD$8:HD$65, 0)), "")</f>
        <v/>
      </c>
      <c r="Q18" s="2"/>
      <c r="R18" s="77">
        <v>11</v>
      </c>
      <c r="S18" s="6" t="str">
        <f>IFERROR(INDEX('Individual Match Results'!$B$8:$B$65, MATCH($B18, 'Individual Match Results'!HH$8:HH$65, 0)), "")</f>
        <v/>
      </c>
      <c r="T18" s="6" t="str">
        <f>IFERROR(INDEX('Individual Match Results'!HG$8:HG$65, MATCH($B18, 'Individual Match Results'!HH$8:HH$65, 0)), "")</f>
        <v/>
      </c>
      <c r="U18" s="2"/>
      <c r="V18" s="77">
        <v>11</v>
      </c>
      <c r="W18" s="6" t="str">
        <f>IFERROR(INDEX('Individual Match Results'!$B$8:$B$65, MATCH($B18, 'Individual Match Results'!HL$8:HL$65, 0)), "")</f>
        <v/>
      </c>
      <c r="X18" s="6" t="str">
        <f>IFERROR(INDEX('Individual Match Results'!HK$8:HK$65, MATCH($B18, 'Individual Match Results'!HL$8:HL$65, 0)), "")</f>
        <v/>
      </c>
      <c r="Y18" s="2"/>
      <c r="Z18" s="77">
        <v>11</v>
      </c>
      <c r="AA18" s="6" t="str">
        <f>IFERROR(INDEX('Individual Match Results'!$B$8:$B$65, MATCH($B18, 'Individual Match Results'!HP$8:HP$65, 0)), "")</f>
        <v/>
      </c>
      <c r="AB18" s="6" t="str">
        <f>IFERROR(INDEX('Individual Match Results'!HO$8:HO$65, MATCH($B18, 'Individual Match Results'!HP$8:HP$65, 0)), "")</f>
        <v/>
      </c>
      <c r="AC18" s="2"/>
      <c r="AD18" s="77">
        <v>11</v>
      </c>
      <c r="AE18" s="6" t="str">
        <f>IFERROR(INDEX('Individual Match Results'!$B$8:$B$65, MATCH($B18, 'Individual Match Results'!HT$8:HT$65, 0)), "")</f>
        <v/>
      </c>
      <c r="AF18" s="6" t="str">
        <f>IFERROR(INDEX('Individual Match Results'!HS$8:HS$65, MATCH($B18, 'Individual Match Results'!HT$8:HT$65, 0)), "")</f>
        <v/>
      </c>
      <c r="AG18" s="2"/>
      <c r="AH18" s="77">
        <v>11</v>
      </c>
      <c r="AI18" s="6" t="str">
        <f>IFERROR(INDEX('Individual Match Results'!$B$8:$B$65, MATCH($B18, 'Individual Match Results'!HX$8:HX$65, 0)), "")</f>
        <v/>
      </c>
      <c r="AJ18" s="6" t="str">
        <f>IFERROR(INDEX('Individual Match Results'!HW$8:HW$65, MATCH($B18, 'Individual Match Results'!HX$8:HX$65, 0)), "")</f>
        <v/>
      </c>
      <c r="AK18" s="2"/>
      <c r="AL18" s="77">
        <v>11</v>
      </c>
      <c r="AM18" s="6" t="str">
        <f>IFERROR(INDEX('Individual Match Results'!$B$8:$B$65, MATCH($B18, 'Individual Match Results'!IB$8:IB$65, 0)), "")</f>
        <v/>
      </c>
      <c r="AN18" s="6" t="str">
        <f>IFERROR(INDEX('Individual Match Results'!IA$8:IA$65, MATCH($B18, 'Individual Match Results'!IB$8:IB$65, 0)), "")</f>
        <v/>
      </c>
      <c r="AO18" s="2"/>
      <c r="AS18" s="6" t="str">
        <f>IF('Individual Match Results'!$B18="", "", 'Individual Match Results'!$B18)</f>
        <v/>
      </c>
    </row>
    <row r="19" spans="1:45" x14ac:dyDescent="0.25">
      <c r="A19" s="2"/>
      <c r="B19" s="77">
        <v>12</v>
      </c>
      <c r="C19" s="6" t="str">
        <f>IFERROR(INDEX('Individual Match Results'!$B$8:$B$65, MATCH($B19, 'Individual Match Results'!GR$8:GR$65, 0)), "")</f>
        <v/>
      </c>
      <c r="D19" s="6" t="str">
        <f>IFERROR(INDEX('Individual Match Results'!GQ$8:GQ$65, MATCH($B19, 'Individual Match Results'!GR$8:GR$65, 0)), "")</f>
        <v/>
      </c>
      <c r="E19" s="2"/>
      <c r="F19" s="77">
        <v>12</v>
      </c>
      <c r="G19" s="6" t="str">
        <f>IFERROR(INDEX('Individual Match Results'!$B$8:$B$65, MATCH($B19, 'Individual Match Results'!GV$8:GV$65, 0)), "")</f>
        <v/>
      </c>
      <c r="H19" s="6" t="str">
        <f>IFERROR(INDEX('Individual Match Results'!GU$8:GU$65, MATCH($B19, 'Individual Match Results'!GV$8:GV$65, 0)), "")</f>
        <v/>
      </c>
      <c r="I19" s="2"/>
      <c r="J19" s="77">
        <v>12</v>
      </c>
      <c r="K19" s="6" t="str">
        <f>IFERROR(INDEX('Individual Match Results'!$B$8:$B$65, MATCH($B19, 'Individual Match Results'!GZ$8:GZ$65, 0)), "")</f>
        <v/>
      </c>
      <c r="L19" s="6" t="str">
        <f>IFERROR(INDEX('Individual Match Results'!GY$8:GY$65, MATCH($B19, 'Individual Match Results'!GZ$8:GZ$65, 0)), "")</f>
        <v/>
      </c>
      <c r="M19" s="2"/>
      <c r="N19" s="77">
        <v>12</v>
      </c>
      <c r="O19" s="6" t="str">
        <f>IFERROR(INDEX('Individual Match Results'!$B$8:$B$65, MATCH($B19, 'Individual Match Results'!HD$8:HD$65, 0)), "")</f>
        <v/>
      </c>
      <c r="P19" s="6" t="str">
        <f>IFERROR(INDEX('Individual Match Results'!HC$8:HC$65, MATCH($B19, 'Individual Match Results'!HD$8:HD$65, 0)), "")</f>
        <v/>
      </c>
      <c r="Q19" s="2"/>
      <c r="R19" s="77">
        <v>12</v>
      </c>
      <c r="S19" s="6" t="str">
        <f>IFERROR(INDEX('Individual Match Results'!$B$8:$B$65, MATCH($B19, 'Individual Match Results'!HH$8:HH$65, 0)), "")</f>
        <v/>
      </c>
      <c r="T19" s="6" t="str">
        <f>IFERROR(INDEX('Individual Match Results'!HG$8:HG$65, MATCH($B19, 'Individual Match Results'!HH$8:HH$65, 0)), "")</f>
        <v/>
      </c>
      <c r="U19" s="2"/>
      <c r="V19" s="77">
        <v>12</v>
      </c>
      <c r="W19" s="6" t="str">
        <f>IFERROR(INDEX('Individual Match Results'!$B$8:$B$65, MATCH($B19, 'Individual Match Results'!HL$8:HL$65, 0)), "")</f>
        <v/>
      </c>
      <c r="X19" s="6" t="str">
        <f>IFERROR(INDEX('Individual Match Results'!HK$8:HK$65, MATCH($B19, 'Individual Match Results'!HL$8:HL$65, 0)), "")</f>
        <v/>
      </c>
      <c r="Y19" s="2"/>
      <c r="Z19" s="77">
        <v>12</v>
      </c>
      <c r="AA19" s="6" t="str">
        <f>IFERROR(INDEX('Individual Match Results'!$B$8:$B$65, MATCH($B19, 'Individual Match Results'!HP$8:HP$65, 0)), "")</f>
        <v/>
      </c>
      <c r="AB19" s="6" t="str">
        <f>IFERROR(INDEX('Individual Match Results'!HO$8:HO$65, MATCH($B19, 'Individual Match Results'!HP$8:HP$65, 0)), "")</f>
        <v/>
      </c>
      <c r="AC19" s="2"/>
      <c r="AD19" s="77">
        <v>12</v>
      </c>
      <c r="AE19" s="6" t="str">
        <f>IFERROR(INDEX('Individual Match Results'!$B$8:$B$65, MATCH($B19, 'Individual Match Results'!HT$8:HT$65, 0)), "")</f>
        <v/>
      </c>
      <c r="AF19" s="6" t="str">
        <f>IFERROR(INDEX('Individual Match Results'!HS$8:HS$65, MATCH($B19, 'Individual Match Results'!HT$8:HT$65, 0)), "")</f>
        <v/>
      </c>
      <c r="AG19" s="2"/>
      <c r="AH19" s="77">
        <v>12</v>
      </c>
      <c r="AI19" s="6" t="str">
        <f>IFERROR(INDEX('Individual Match Results'!$B$8:$B$65, MATCH($B19, 'Individual Match Results'!HX$8:HX$65, 0)), "")</f>
        <v/>
      </c>
      <c r="AJ19" s="6" t="str">
        <f>IFERROR(INDEX('Individual Match Results'!HW$8:HW$65, MATCH($B19, 'Individual Match Results'!HX$8:HX$65, 0)), "")</f>
        <v/>
      </c>
      <c r="AK19" s="2"/>
      <c r="AL19" s="77">
        <v>12</v>
      </c>
      <c r="AM19" s="6" t="str">
        <f>IFERROR(INDEX('Individual Match Results'!$B$8:$B$65, MATCH($B19, 'Individual Match Results'!IB$8:IB$65, 0)), "")</f>
        <v/>
      </c>
      <c r="AN19" s="6" t="str">
        <f>IFERROR(INDEX('Individual Match Results'!IA$8:IA$65, MATCH($B19, 'Individual Match Results'!IB$8:IB$65, 0)), "")</f>
        <v/>
      </c>
      <c r="AO19" s="2"/>
      <c r="AS19" s="6" t="str">
        <f>IF('Individual Match Results'!$B19="", "", 'Individual Match Results'!$B19)</f>
        <v/>
      </c>
    </row>
    <row r="20" spans="1:45" x14ac:dyDescent="0.25">
      <c r="A20" s="2"/>
      <c r="B20" s="77">
        <v>13</v>
      </c>
      <c r="C20" s="6" t="str">
        <f>IFERROR(INDEX('Individual Match Results'!$B$8:$B$65, MATCH($B20, 'Individual Match Results'!GR$8:GR$65, 0)), "")</f>
        <v/>
      </c>
      <c r="D20" s="6" t="str">
        <f>IFERROR(INDEX('Individual Match Results'!GQ$8:GQ$65, MATCH($B20, 'Individual Match Results'!GR$8:GR$65, 0)), "")</f>
        <v/>
      </c>
      <c r="E20" s="2"/>
      <c r="F20" s="77">
        <v>13</v>
      </c>
      <c r="G20" s="6" t="str">
        <f>IFERROR(INDEX('Individual Match Results'!$B$8:$B$65, MATCH($B20, 'Individual Match Results'!GV$8:GV$65, 0)), "")</f>
        <v/>
      </c>
      <c r="H20" s="6" t="str">
        <f>IFERROR(INDEX('Individual Match Results'!GU$8:GU$65, MATCH($B20, 'Individual Match Results'!GV$8:GV$65, 0)), "")</f>
        <v/>
      </c>
      <c r="I20" s="2"/>
      <c r="J20" s="77">
        <v>13</v>
      </c>
      <c r="K20" s="6" t="str">
        <f>IFERROR(INDEX('Individual Match Results'!$B$8:$B$65, MATCH($B20, 'Individual Match Results'!GZ$8:GZ$65, 0)), "")</f>
        <v/>
      </c>
      <c r="L20" s="6" t="str">
        <f>IFERROR(INDEX('Individual Match Results'!GY$8:GY$65, MATCH($B20, 'Individual Match Results'!GZ$8:GZ$65, 0)), "")</f>
        <v/>
      </c>
      <c r="M20" s="2"/>
      <c r="N20" s="77">
        <v>13</v>
      </c>
      <c r="O20" s="6" t="str">
        <f>IFERROR(INDEX('Individual Match Results'!$B$8:$B$65, MATCH($B20, 'Individual Match Results'!HD$8:HD$65, 0)), "")</f>
        <v/>
      </c>
      <c r="P20" s="6" t="str">
        <f>IFERROR(INDEX('Individual Match Results'!HC$8:HC$65, MATCH($B20, 'Individual Match Results'!HD$8:HD$65, 0)), "")</f>
        <v/>
      </c>
      <c r="Q20" s="2"/>
      <c r="R20" s="77">
        <v>13</v>
      </c>
      <c r="S20" s="6" t="str">
        <f>IFERROR(INDEX('Individual Match Results'!$B$8:$B$65, MATCH($B20, 'Individual Match Results'!HH$8:HH$65, 0)), "")</f>
        <v/>
      </c>
      <c r="T20" s="6" t="str">
        <f>IFERROR(INDEX('Individual Match Results'!HG$8:HG$65, MATCH($B20, 'Individual Match Results'!HH$8:HH$65, 0)), "")</f>
        <v/>
      </c>
      <c r="U20" s="2"/>
      <c r="V20" s="77">
        <v>13</v>
      </c>
      <c r="W20" s="6" t="str">
        <f>IFERROR(INDEX('Individual Match Results'!$B$8:$B$65, MATCH($B20, 'Individual Match Results'!HL$8:HL$65, 0)), "")</f>
        <v/>
      </c>
      <c r="X20" s="6" t="str">
        <f>IFERROR(INDEX('Individual Match Results'!HK$8:HK$65, MATCH($B20, 'Individual Match Results'!HL$8:HL$65, 0)), "")</f>
        <v/>
      </c>
      <c r="Y20" s="2"/>
      <c r="Z20" s="77">
        <v>13</v>
      </c>
      <c r="AA20" s="6" t="str">
        <f>IFERROR(INDEX('Individual Match Results'!$B$8:$B$65, MATCH($B20, 'Individual Match Results'!HP$8:HP$65, 0)), "")</f>
        <v/>
      </c>
      <c r="AB20" s="6" t="str">
        <f>IFERROR(INDEX('Individual Match Results'!HO$8:HO$65, MATCH($B20, 'Individual Match Results'!HP$8:HP$65, 0)), "")</f>
        <v/>
      </c>
      <c r="AC20" s="2"/>
      <c r="AD20" s="77">
        <v>13</v>
      </c>
      <c r="AE20" s="6" t="str">
        <f>IFERROR(INDEX('Individual Match Results'!$B$8:$B$65, MATCH($B20, 'Individual Match Results'!HT$8:HT$65, 0)), "")</f>
        <v/>
      </c>
      <c r="AF20" s="6" t="str">
        <f>IFERROR(INDEX('Individual Match Results'!HS$8:HS$65, MATCH($B20, 'Individual Match Results'!HT$8:HT$65, 0)), "")</f>
        <v/>
      </c>
      <c r="AG20" s="2"/>
      <c r="AH20" s="77">
        <v>13</v>
      </c>
      <c r="AI20" s="6" t="str">
        <f>IFERROR(INDEX('Individual Match Results'!$B$8:$B$65, MATCH($B20, 'Individual Match Results'!HX$8:HX$65, 0)), "")</f>
        <v/>
      </c>
      <c r="AJ20" s="6" t="str">
        <f>IFERROR(INDEX('Individual Match Results'!HW$8:HW$65, MATCH($B20, 'Individual Match Results'!HX$8:HX$65, 0)), "")</f>
        <v/>
      </c>
      <c r="AK20" s="2"/>
      <c r="AL20" s="77">
        <v>13</v>
      </c>
      <c r="AM20" s="6" t="str">
        <f>IFERROR(INDEX('Individual Match Results'!$B$8:$B$65, MATCH($B20, 'Individual Match Results'!IB$8:IB$65, 0)), "")</f>
        <v/>
      </c>
      <c r="AN20" s="6" t="str">
        <f>IFERROR(INDEX('Individual Match Results'!IA$8:IA$65, MATCH($B20, 'Individual Match Results'!IB$8:IB$65, 0)), "")</f>
        <v/>
      </c>
      <c r="AO20" s="2"/>
      <c r="AS20" s="6" t="str">
        <f>IF('Individual Match Results'!$B20="", "", 'Individual Match Results'!$B20)</f>
        <v/>
      </c>
    </row>
    <row r="21" spans="1:45" x14ac:dyDescent="0.25">
      <c r="A21" s="2"/>
      <c r="B21" s="77">
        <v>14</v>
      </c>
      <c r="C21" s="6" t="str">
        <f>IFERROR(INDEX('Individual Match Results'!$B$8:$B$65, MATCH($B21, 'Individual Match Results'!GR$8:GR$65, 0)), "")</f>
        <v/>
      </c>
      <c r="D21" s="6" t="str">
        <f>IFERROR(INDEX('Individual Match Results'!GQ$8:GQ$65, MATCH($B21, 'Individual Match Results'!GR$8:GR$65, 0)), "")</f>
        <v/>
      </c>
      <c r="E21" s="2"/>
      <c r="F21" s="77">
        <v>14</v>
      </c>
      <c r="G21" s="6" t="str">
        <f>IFERROR(INDEX('Individual Match Results'!$B$8:$B$65, MATCH($B21, 'Individual Match Results'!GV$8:GV$65, 0)), "")</f>
        <v/>
      </c>
      <c r="H21" s="6" t="str">
        <f>IFERROR(INDEX('Individual Match Results'!GU$8:GU$65, MATCH($B21, 'Individual Match Results'!GV$8:GV$65, 0)), "")</f>
        <v/>
      </c>
      <c r="I21" s="2"/>
      <c r="J21" s="77">
        <v>14</v>
      </c>
      <c r="K21" s="6" t="str">
        <f>IFERROR(INDEX('Individual Match Results'!$B$8:$B$65, MATCH($B21, 'Individual Match Results'!GZ$8:GZ$65, 0)), "")</f>
        <v/>
      </c>
      <c r="L21" s="6" t="str">
        <f>IFERROR(INDEX('Individual Match Results'!GY$8:GY$65, MATCH($B21, 'Individual Match Results'!GZ$8:GZ$65, 0)), "")</f>
        <v/>
      </c>
      <c r="M21" s="2"/>
      <c r="N21" s="77">
        <v>14</v>
      </c>
      <c r="O21" s="6" t="str">
        <f>IFERROR(INDEX('Individual Match Results'!$B$8:$B$65, MATCH($B21, 'Individual Match Results'!HD$8:HD$65, 0)), "")</f>
        <v/>
      </c>
      <c r="P21" s="6" t="str">
        <f>IFERROR(INDEX('Individual Match Results'!HC$8:HC$65, MATCH($B21, 'Individual Match Results'!HD$8:HD$65, 0)), "")</f>
        <v/>
      </c>
      <c r="Q21" s="2"/>
      <c r="R21" s="77">
        <v>14</v>
      </c>
      <c r="S21" s="6" t="str">
        <f>IFERROR(INDEX('Individual Match Results'!$B$8:$B$65, MATCH($B21, 'Individual Match Results'!HH$8:HH$65, 0)), "")</f>
        <v/>
      </c>
      <c r="T21" s="6" t="str">
        <f>IFERROR(INDEX('Individual Match Results'!HG$8:HG$65, MATCH($B21, 'Individual Match Results'!HH$8:HH$65, 0)), "")</f>
        <v/>
      </c>
      <c r="U21" s="2"/>
      <c r="V21" s="77">
        <v>14</v>
      </c>
      <c r="W21" s="6" t="str">
        <f>IFERROR(INDEX('Individual Match Results'!$B$8:$B$65, MATCH($B21, 'Individual Match Results'!HL$8:HL$65, 0)), "")</f>
        <v/>
      </c>
      <c r="X21" s="6" t="str">
        <f>IFERROR(INDEX('Individual Match Results'!HK$8:HK$65, MATCH($B21, 'Individual Match Results'!HL$8:HL$65, 0)), "")</f>
        <v/>
      </c>
      <c r="Y21" s="2"/>
      <c r="Z21" s="77">
        <v>14</v>
      </c>
      <c r="AA21" s="6" t="str">
        <f>IFERROR(INDEX('Individual Match Results'!$B$8:$B$65, MATCH($B21, 'Individual Match Results'!HP$8:HP$65, 0)), "")</f>
        <v/>
      </c>
      <c r="AB21" s="6" t="str">
        <f>IFERROR(INDEX('Individual Match Results'!HO$8:HO$65, MATCH($B21, 'Individual Match Results'!HP$8:HP$65, 0)), "")</f>
        <v/>
      </c>
      <c r="AC21" s="2"/>
      <c r="AD21" s="77">
        <v>14</v>
      </c>
      <c r="AE21" s="6" t="str">
        <f>IFERROR(INDEX('Individual Match Results'!$B$8:$B$65, MATCH($B21, 'Individual Match Results'!HT$8:HT$65, 0)), "")</f>
        <v/>
      </c>
      <c r="AF21" s="6" t="str">
        <f>IFERROR(INDEX('Individual Match Results'!HS$8:HS$65, MATCH($B21, 'Individual Match Results'!HT$8:HT$65, 0)), "")</f>
        <v/>
      </c>
      <c r="AG21" s="2"/>
      <c r="AH21" s="77">
        <v>14</v>
      </c>
      <c r="AI21" s="6" t="str">
        <f>IFERROR(INDEX('Individual Match Results'!$B$8:$B$65, MATCH($B21, 'Individual Match Results'!HX$8:HX$65, 0)), "")</f>
        <v/>
      </c>
      <c r="AJ21" s="6" t="str">
        <f>IFERROR(INDEX('Individual Match Results'!HW$8:HW$65, MATCH($B21, 'Individual Match Results'!HX$8:HX$65, 0)), "")</f>
        <v/>
      </c>
      <c r="AK21" s="2"/>
      <c r="AL21" s="77">
        <v>14</v>
      </c>
      <c r="AM21" s="6" t="str">
        <f>IFERROR(INDEX('Individual Match Results'!$B$8:$B$65, MATCH($B21, 'Individual Match Results'!IB$8:IB$65, 0)), "")</f>
        <v/>
      </c>
      <c r="AN21" s="6" t="str">
        <f>IFERROR(INDEX('Individual Match Results'!IA$8:IA$65, MATCH($B21, 'Individual Match Results'!IB$8:IB$65, 0)), "")</f>
        <v/>
      </c>
      <c r="AO21" s="2"/>
      <c r="AS21" s="6" t="str">
        <f>IF('Individual Match Results'!$B21="", "", 'Individual Match Results'!$B21)</f>
        <v/>
      </c>
    </row>
    <row r="22" spans="1:45" x14ac:dyDescent="0.25">
      <c r="A22" s="2"/>
      <c r="B22" s="77">
        <v>15</v>
      </c>
      <c r="C22" s="6" t="str">
        <f>IFERROR(INDEX('Individual Match Results'!$B$8:$B$65, MATCH($B22, 'Individual Match Results'!GR$8:GR$65, 0)), "")</f>
        <v/>
      </c>
      <c r="D22" s="6" t="str">
        <f>IFERROR(INDEX('Individual Match Results'!GQ$8:GQ$65, MATCH($B22, 'Individual Match Results'!GR$8:GR$65, 0)), "")</f>
        <v/>
      </c>
      <c r="E22" s="2"/>
      <c r="F22" s="77">
        <v>15</v>
      </c>
      <c r="G22" s="6" t="str">
        <f>IFERROR(INDEX('Individual Match Results'!$B$8:$B$65, MATCH($B22, 'Individual Match Results'!GV$8:GV$65, 0)), "")</f>
        <v/>
      </c>
      <c r="H22" s="6" t="str">
        <f>IFERROR(INDEX('Individual Match Results'!GU$8:GU$65, MATCH($B22, 'Individual Match Results'!GV$8:GV$65, 0)), "")</f>
        <v/>
      </c>
      <c r="I22" s="2"/>
      <c r="J22" s="77">
        <v>15</v>
      </c>
      <c r="K22" s="6" t="str">
        <f>IFERROR(INDEX('Individual Match Results'!$B$8:$B$65, MATCH($B22, 'Individual Match Results'!GZ$8:GZ$65, 0)), "")</f>
        <v/>
      </c>
      <c r="L22" s="6" t="str">
        <f>IFERROR(INDEX('Individual Match Results'!GY$8:GY$65, MATCH($B22, 'Individual Match Results'!GZ$8:GZ$65, 0)), "")</f>
        <v/>
      </c>
      <c r="M22" s="2"/>
      <c r="N22" s="77">
        <v>15</v>
      </c>
      <c r="O22" s="6" t="str">
        <f>IFERROR(INDEX('Individual Match Results'!$B$8:$B$65, MATCH($B22, 'Individual Match Results'!HD$8:HD$65, 0)), "")</f>
        <v/>
      </c>
      <c r="P22" s="6" t="str">
        <f>IFERROR(INDEX('Individual Match Results'!HC$8:HC$65, MATCH($B22, 'Individual Match Results'!HD$8:HD$65, 0)), "")</f>
        <v/>
      </c>
      <c r="Q22" s="2"/>
      <c r="R22" s="77">
        <v>15</v>
      </c>
      <c r="S22" s="6" t="str">
        <f>IFERROR(INDEX('Individual Match Results'!$B$8:$B$65, MATCH($B22, 'Individual Match Results'!HH$8:HH$65, 0)), "")</f>
        <v/>
      </c>
      <c r="T22" s="6" t="str">
        <f>IFERROR(INDEX('Individual Match Results'!HG$8:HG$65, MATCH($B22, 'Individual Match Results'!HH$8:HH$65, 0)), "")</f>
        <v/>
      </c>
      <c r="U22" s="2"/>
      <c r="V22" s="77">
        <v>15</v>
      </c>
      <c r="W22" s="6" t="str">
        <f>IFERROR(INDEX('Individual Match Results'!$B$8:$B$65, MATCH($B22, 'Individual Match Results'!HL$8:HL$65, 0)), "")</f>
        <v/>
      </c>
      <c r="X22" s="6" t="str">
        <f>IFERROR(INDEX('Individual Match Results'!HK$8:HK$65, MATCH($B22, 'Individual Match Results'!HL$8:HL$65, 0)), "")</f>
        <v/>
      </c>
      <c r="Y22" s="2"/>
      <c r="Z22" s="77">
        <v>15</v>
      </c>
      <c r="AA22" s="6" t="str">
        <f>IFERROR(INDEX('Individual Match Results'!$B$8:$B$65, MATCH($B22, 'Individual Match Results'!HP$8:HP$65, 0)), "")</f>
        <v/>
      </c>
      <c r="AB22" s="6" t="str">
        <f>IFERROR(INDEX('Individual Match Results'!HO$8:HO$65, MATCH($B22, 'Individual Match Results'!HP$8:HP$65, 0)), "")</f>
        <v/>
      </c>
      <c r="AC22" s="2"/>
      <c r="AD22" s="77">
        <v>15</v>
      </c>
      <c r="AE22" s="6" t="str">
        <f>IFERROR(INDEX('Individual Match Results'!$B$8:$B$65, MATCH($B22, 'Individual Match Results'!HT$8:HT$65, 0)), "")</f>
        <v/>
      </c>
      <c r="AF22" s="6" t="str">
        <f>IFERROR(INDEX('Individual Match Results'!HS$8:HS$65, MATCH($B22, 'Individual Match Results'!HT$8:HT$65, 0)), "")</f>
        <v/>
      </c>
      <c r="AG22" s="2"/>
      <c r="AH22" s="77">
        <v>15</v>
      </c>
      <c r="AI22" s="6" t="str">
        <f>IFERROR(INDEX('Individual Match Results'!$B$8:$B$65, MATCH($B22, 'Individual Match Results'!HX$8:HX$65, 0)), "")</f>
        <v/>
      </c>
      <c r="AJ22" s="6" t="str">
        <f>IFERROR(INDEX('Individual Match Results'!HW$8:HW$65, MATCH($B22, 'Individual Match Results'!HX$8:HX$65, 0)), "")</f>
        <v/>
      </c>
      <c r="AK22" s="2"/>
      <c r="AL22" s="77">
        <v>15</v>
      </c>
      <c r="AM22" s="6" t="str">
        <f>IFERROR(INDEX('Individual Match Results'!$B$8:$B$65, MATCH($B22, 'Individual Match Results'!IB$8:IB$65, 0)), "")</f>
        <v/>
      </c>
      <c r="AN22" s="6" t="str">
        <f>IFERROR(INDEX('Individual Match Results'!IA$8:IA$65, MATCH($B22, 'Individual Match Results'!IB$8:IB$65, 0)), "")</f>
        <v/>
      </c>
      <c r="AO22" s="2"/>
      <c r="AS22" s="6" t="str">
        <f>IF('Individual Match Results'!$B22="", "", 'Individual Match Results'!$B22)</f>
        <v/>
      </c>
    </row>
    <row r="23" spans="1:45" x14ac:dyDescent="0.25">
      <c r="A23" s="2"/>
      <c r="B23" s="77">
        <v>16</v>
      </c>
      <c r="C23" s="6" t="str">
        <f>IFERROR(INDEX('Individual Match Results'!$B$8:$B$65, MATCH($B23, 'Individual Match Results'!GR$8:GR$65, 0)), "")</f>
        <v/>
      </c>
      <c r="D23" s="6" t="str">
        <f>IFERROR(INDEX('Individual Match Results'!GQ$8:GQ$65, MATCH($B23, 'Individual Match Results'!GR$8:GR$65, 0)), "")</f>
        <v/>
      </c>
      <c r="E23" s="2"/>
      <c r="F23" s="77">
        <v>16</v>
      </c>
      <c r="G23" s="6" t="str">
        <f>IFERROR(INDEX('Individual Match Results'!$B$8:$B$65, MATCH($B23, 'Individual Match Results'!GV$8:GV$65, 0)), "")</f>
        <v/>
      </c>
      <c r="H23" s="6" t="str">
        <f>IFERROR(INDEX('Individual Match Results'!GU$8:GU$65, MATCH($B23, 'Individual Match Results'!GV$8:GV$65, 0)), "")</f>
        <v/>
      </c>
      <c r="I23" s="2"/>
      <c r="J23" s="77">
        <v>16</v>
      </c>
      <c r="K23" s="6" t="str">
        <f>IFERROR(INDEX('Individual Match Results'!$B$8:$B$65, MATCH($B23, 'Individual Match Results'!GZ$8:GZ$65, 0)), "")</f>
        <v/>
      </c>
      <c r="L23" s="6" t="str">
        <f>IFERROR(INDEX('Individual Match Results'!GY$8:GY$65, MATCH($B23, 'Individual Match Results'!GZ$8:GZ$65, 0)), "")</f>
        <v/>
      </c>
      <c r="M23" s="2"/>
      <c r="N23" s="77">
        <v>16</v>
      </c>
      <c r="O23" s="6" t="str">
        <f>IFERROR(INDEX('Individual Match Results'!$B$8:$B$65, MATCH($B23, 'Individual Match Results'!HD$8:HD$65, 0)), "")</f>
        <v/>
      </c>
      <c r="P23" s="6" t="str">
        <f>IFERROR(INDEX('Individual Match Results'!HC$8:HC$65, MATCH($B23, 'Individual Match Results'!HD$8:HD$65, 0)), "")</f>
        <v/>
      </c>
      <c r="Q23" s="2"/>
      <c r="R23" s="77">
        <v>16</v>
      </c>
      <c r="S23" s="6" t="str">
        <f>IFERROR(INDEX('Individual Match Results'!$B$8:$B$65, MATCH($B23, 'Individual Match Results'!HH$8:HH$65, 0)), "")</f>
        <v/>
      </c>
      <c r="T23" s="6" t="str">
        <f>IFERROR(INDEX('Individual Match Results'!HG$8:HG$65, MATCH($B23, 'Individual Match Results'!HH$8:HH$65, 0)), "")</f>
        <v/>
      </c>
      <c r="U23" s="2"/>
      <c r="V23" s="77">
        <v>16</v>
      </c>
      <c r="W23" s="6" t="str">
        <f>IFERROR(INDEX('Individual Match Results'!$B$8:$B$65, MATCH($B23, 'Individual Match Results'!HL$8:HL$65, 0)), "")</f>
        <v/>
      </c>
      <c r="X23" s="6" t="str">
        <f>IFERROR(INDEX('Individual Match Results'!HK$8:HK$65, MATCH($B23, 'Individual Match Results'!HL$8:HL$65, 0)), "")</f>
        <v/>
      </c>
      <c r="Y23" s="2"/>
      <c r="Z23" s="77">
        <v>16</v>
      </c>
      <c r="AA23" s="6" t="str">
        <f>IFERROR(INDEX('Individual Match Results'!$B$8:$B$65, MATCH($B23, 'Individual Match Results'!HP$8:HP$65, 0)), "")</f>
        <v/>
      </c>
      <c r="AB23" s="6" t="str">
        <f>IFERROR(INDEX('Individual Match Results'!HO$8:HO$65, MATCH($B23, 'Individual Match Results'!HP$8:HP$65, 0)), "")</f>
        <v/>
      </c>
      <c r="AC23" s="2"/>
      <c r="AD23" s="77">
        <v>16</v>
      </c>
      <c r="AE23" s="6" t="str">
        <f>IFERROR(INDEX('Individual Match Results'!$B$8:$B$65, MATCH($B23, 'Individual Match Results'!HT$8:HT$65, 0)), "")</f>
        <v/>
      </c>
      <c r="AF23" s="6" t="str">
        <f>IFERROR(INDEX('Individual Match Results'!HS$8:HS$65, MATCH($B23, 'Individual Match Results'!HT$8:HT$65, 0)), "")</f>
        <v/>
      </c>
      <c r="AG23" s="2"/>
      <c r="AH23" s="77">
        <v>16</v>
      </c>
      <c r="AI23" s="6" t="str">
        <f>IFERROR(INDEX('Individual Match Results'!$B$8:$B$65, MATCH($B23, 'Individual Match Results'!HX$8:HX$65, 0)), "")</f>
        <v/>
      </c>
      <c r="AJ23" s="6" t="str">
        <f>IFERROR(INDEX('Individual Match Results'!HW$8:HW$65, MATCH($B23, 'Individual Match Results'!HX$8:HX$65, 0)), "")</f>
        <v/>
      </c>
      <c r="AK23" s="2"/>
      <c r="AL23" s="77">
        <v>16</v>
      </c>
      <c r="AM23" s="6" t="str">
        <f>IFERROR(INDEX('Individual Match Results'!$B$8:$B$65, MATCH($B23, 'Individual Match Results'!IB$8:IB$65, 0)), "")</f>
        <v/>
      </c>
      <c r="AN23" s="6" t="str">
        <f>IFERROR(INDEX('Individual Match Results'!IA$8:IA$65, MATCH($B23, 'Individual Match Results'!IB$8:IB$65, 0)), "")</f>
        <v/>
      </c>
      <c r="AO23" s="2"/>
      <c r="AS23" s="6" t="str">
        <f>IF('Individual Match Results'!$B23="", "", 'Individual Match Results'!$B23)</f>
        <v/>
      </c>
    </row>
    <row r="24" spans="1:45" x14ac:dyDescent="0.25">
      <c r="A24" s="2"/>
      <c r="B24" s="77">
        <v>17</v>
      </c>
      <c r="C24" s="6" t="str">
        <f>IFERROR(INDEX('Individual Match Results'!$B$8:$B$65, MATCH($B24, 'Individual Match Results'!GR$8:GR$65, 0)), "")</f>
        <v/>
      </c>
      <c r="D24" s="6" t="str">
        <f>IFERROR(INDEX('Individual Match Results'!GQ$8:GQ$65, MATCH($B24, 'Individual Match Results'!GR$8:GR$65, 0)), "")</f>
        <v/>
      </c>
      <c r="E24" s="2"/>
      <c r="F24" s="77">
        <v>17</v>
      </c>
      <c r="G24" s="6" t="str">
        <f>IFERROR(INDEX('Individual Match Results'!$B$8:$B$65, MATCH($B24, 'Individual Match Results'!GV$8:GV$65, 0)), "")</f>
        <v/>
      </c>
      <c r="H24" s="6" t="str">
        <f>IFERROR(INDEX('Individual Match Results'!GU$8:GU$65, MATCH($B24, 'Individual Match Results'!GV$8:GV$65, 0)), "")</f>
        <v/>
      </c>
      <c r="I24" s="2"/>
      <c r="J24" s="77">
        <v>17</v>
      </c>
      <c r="K24" s="6" t="str">
        <f>IFERROR(INDEX('Individual Match Results'!$B$8:$B$65, MATCH($B24, 'Individual Match Results'!GZ$8:GZ$65, 0)), "")</f>
        <v/>
      </c>
      <c r="L24" s="6" t="str">
        <f>IFERROR(INDEX('Individual Match Results'!GY$8:GY$65, MATCH($B24, 'Individual Match Results'!GZ$8:GZ$65, 0)), "")</f>
        <v/>
      </c>
      <c r="M24" s="2"/>
      <c r="N24" s="77">
        <v>17</v>
      </c>
      <c r="O24" s="6" t="str">
        <f>IFERROR(INDEX('Individual Match Results'!$B$8:$B$65, MATCH($B24, 'Individual Match Results'!HD$8:HD$65, 0)), "")</f>
        <v/>
      </c>
      <c r="P24" s="6" t="str">
        <f>IFERROR(INDEX('Individual Match Results'!HC$8:HC$65, MATCH($B24, 'Individual Match Results'!HD$8:HD$65, 0)), "")</f>
        <v/>
      </c>
      <c r="Q24" s="2"/>
      <c r="R24" s="77">
        <v>17</v>
      </c>
      <c r="S24" s="6" t="str">
        <f>IFERROR(INDEX('Individual Match Results'!$B$8:$B$65, MATCH($B24, 'Individual Match Results'!HH$8:HH$65, 0)), "")</f>
        <v/>
      </c>
      <c r="T24" s="6" t="str">
        <f>IFERROR(INDEX('Individual Match Results'!HG$8:HG$65, MATCH($B24, 'Individual Match Results'!HH$8:HH$65, 0)), "")</f>
        <v/>
      </c>
      <c r="U24" s="2"/>
      <c r="V24" s="77">
        <v>17</v>
      </c>
      <c r="W24" s="6" t="str">
        <f>IFERROR(INDEX('Individual Match Results'!$B$8:$B$65, MATCH($B24, 'Individual Match Results'!HL$8:HL$65, 0)), "")</f>
        <v/>
      </c>
      <c r="X24" s="6" t="str">
        <f>IFERROR(INDEX('Individual Match Results'!HK$8:HK$65, MATCH($B24, 'Individual Match Results'!HL$8:HL$65, 0)), "")</f>
        <v/>
      </c>
      <c r="Y24" s="2"/>
      <c r="Z24" s="77">
        <v>17</v>
      </c>
      <c r="AA24" s="6" t="str">
        <f>IFERROR(INDEX('Individual Match Results'!$B$8:$B$65, MATCH($B24, 'Individual Match Results'!HP$8:HP$65, 0)), "")</f>
        <v/>
      </c>
      <c r="AB24" s="6" t="str">
        <f>IFERROR(INDEX('Individual Match Results'!HO$8:HO$65, MATCH($B24, 'Individual Match Results'!HP$8:HP$65, 0)), "")</f>
        <v/>
      </c>
      <c r="AC24" s="2"/>
      <c r="AD24" s="77">
        <v>17</v>
      </c>
      <c r="AE24" s="6" t="str">
        <f>IFERROR(INDEX('Individual Match Results'!$B$8:$B$65, MATCH($B24, 'Individual Match Results'!HT$8:HT$65, 0)), "")</f>
        <v/>
      </c>
      <c r="AF24" s="6" t="str">
        <f>IFERROR(INDEX('Individual Match Results'!HS$8:HS$65, MATCH($B24, 'Individual Match Results'!HT$8:HT$65, 0)), "")</f>
        <v/>
      </c>
      <c r="AG24" s="2"/>
      <c r="AH24" s="77">
        <v>17</v>
      </c>
      <c r="AI24" s="6" t="str">
        <f>IFERROR(INDEX('Individual Match Results'!$B$8:$B$65, MATCH($B24, 'Individual Match Results'!HX$8:HX$65, 0)), "")</f>
        <v/>
      </c>
      <c r="AJ24" s="6" t="str">
        <f>IFERROR(INDEX('Individual Match Results'!HW$8:HW$65, MATCH($B24, 'Individual Match Results'!HX$8:HX$65, 0)), "")</f>
        <v/>
      </c>
      <c r="AK24" s="2"/>
      <c r="AL24" s="77">
        <v>17</v>
      </c>
      <c r="AM24" s="6" t="str">
        <f>IFERROR(INDEX('Individual Match Results'!$B$8:$B$65, MATCH($B24, 'Individual Match Results'!IB$8:IB$65, 0)), "")</f>
        <v/>
      </c>
      <c r="AN24" s="6" t="str">
        <f>IFERROR(INDEX('Individual Match Results'!IA$8:IA$65, MATCH($B24, 'Individual Match Results'!IB$8:IB$65, 0)), "")</f>
        <v/>
      </c>
      <c r="AO24" s="2"/>
      <c r="AS24" s="6" t="str">
        <f>IF('Individual Match Results'!$B24="", "", 'Individual Match Results'!$B24)</f>
        <v/>
      </c>
    </row>
    <row r="25" spans="1:45" x14ac:dyDescent="0.25">
      <c r="A25" s="2"/>
      <c r="B25" s="77">
        <v>18</v>
      </c>
      <c r="C25" s="6" t="str">
        <f>IFERROR(INDEX('Individual Match Results'!$B$8:$B$65, MATCH($B25, 'Individual Match Results'!GR$8:GR$65, 0)), "")</f>
        <v/>
      </c>
      <c r="D25" s="6" t="str">
        <f>IFERROR(INDEX('Individual Match Results'!GQ$8:GQ$65, MATCH($B25, 'Individual Match Results'!GR$8:GR$65, 0)), "")</f>
        <v/>
      </c>
      <c r="E25" s="2"/>
      <c r="F25" s="77">
        <v>18</v>
      </c>
      <c r="G25" s="6" t="str">
        <f>IFERROR(INDEX('Individual Match Results'!$B$8:$B$65, MATCH($B25, 'Individual Match Results'!GV$8:GV$65, 0)), "")</f>
        <v/>
      </c>
      <c r="H25" s="6" t="str">
        <f>IFERROR(INDEX('Individual Match Results'!GU$8:GU$65, MATCH($B25, 'Individual Match Results'!GV$8:GV$65, 0)), "")</f>
        <v/>
      </c>
      <c r="I25" s="2"/>
      <c r="J25" s="77">
        <v>18</v>
      </c>
      <c r="K25" s="6" t="str">
        <f>IFERROR(INDEX('Individual Match Results'!$B$8:$B$65, MATCH($B25, 'Individual Match Results'!GZ$8:GZ$65, 0)), "")</f>
        <v/>
      </c>
      <c r="L25" s="6" t="str">
        <f>IFERROR(INDEX('Individual Match Results'!GY$8:GY$65, MATCH($B25, 'Individual Match Results'!GZ$8:GZ$65, 0)), "")</f>
        <v/>
      </c>
      <c r="M25" s="2"/>
      <c r="N25" s="77">
        <v>18</v>
      </c>
      <c r="O25" s="6" t="str">
        <f>IFERROR(INDEX('Individual Match Results'!$B$8:$B$65, MATCH($B25, 'Individual Match Results'!HD$8:HD$65, 0)), "")</f>
        <v/>
      </c>
      <c r="P25" s="6" t="str">
        <f>IFERROR(INDEX('Individual Match Results'!HC$8:HC$65, MATCH($B25, 'Individual Match Results'!HD$8:HD$65, 0)), "")</f>
        <v/>
      </c>
      <c r="Q25" s="2"/>
      <c r="R25" s="77">
        <v>18</v>
      </c>
      <c r="S25" s="6" t="str">
        <f>IFERROR(INDEX('Individual Match Results'!$B$8:$B$65, MATCH($B25, 'Individual Match Results'!HH$8:HH$65, 0)), "")</f>
        <v/>
      </c>
      <c r="T25" s="6" t="str">
        <f>IFERROR(INDEX('Individual Match Results'!HG$8:HG$65, MATCH($B25, 'Individual Match Results'!HH$8:HH$65, 0)), "")</f>
        <v/>
      </c>
      <c r="U25" s="2"/>
      <c r="V25" s="77">
        <v>18</v>
      </c>
      <c r="W25" s="6" t="str">
        <f>IFERROR(INDEX('Individual Match Results'!$B$8:$B$65, MATCH($B25, 'Individual Match Results'!HL$8:HL$65, 0)), "")</f>
        <v/>
      </c>
      <c r="X25" s="6" t="str">
        <f>IFERROR(INDEX('Individual Match Results'!HK$8:HK$65, MATCH($B25, 'Individual Match Results'!HL$8:HL$65, 0)), "")</f>
        <v/>
      </c>
      <c r="Y25" s="2"/>
      <c r="Z25" s="77">
        <v>18</v>
      </c>
      <c r="AA25" s="6" t="str">
        <f>IFERROR(INDEX('Individual Match Results'!$B$8:$B$65, MATCH($B25, 'Individual Match Results'!HP$8:HP$65, 0)), "")</f>
        <v/>
      </c>
      <c r="AB25" s="6" t="str">
        <f>IFERROR(INDEX('Individual Match Results'!HO$8:HO$65, MATCH($B25, 'Individual Match Results'!HP$8:HP$65, 0)), "")</f>
        <v/>
      </c>
      <c r="AC25" s="2"/>
      <c r="AD25" s="77">
        <v>18</v>
      </c>
      <c r="AE25" s="6" t="str">
        <f>IFERROR(INDEX('Individual Match Results'!$B$8:$B$65, MATCH($B25, 'Individual Match Results'!HT$8:HT$65, 0)), "")</f>
        <v/>
      </c>
      <c r="AF25" s="6" t="str">
        <f>IFERROR(INDEX('Individual Match Results'!HS$8:HS$65, MATCH($B25, 'Individual Match Results'!HT$8:HT$65, 0)), "")</f>
        <v/>
      </c>
      <c r="AG25" s="2"/>
      <c r="AH25" s="77">
        <v>18</v>
      </c>
      <c r="AI25" s="6" t="str">
        <f>IFERROR(INDEX('Individual Match Results'!$B$8:$B$65, MATCH($B25, 'Individual Match Results'!HX$8:HX$65, 0)), "")</f>
        <v/>
      </c>
      <c r="AJ25" s="6" t="str">
        <f>IFERROR(INDEX('Individual Match Results'!HW$8:HW$65, MATCH($B25, 'Individual Match Results'!HX$8:HX$65, 0)), "")</f>
        <v/>
      </c>
      <c r="AK25" s="2"/>
      <c r="AL25" s="77">
        <v>18</v>
      </c>
      <c r="AM25" s="6" t="str">
        <f>IFERROR(INDEX('Individual Match Results'!$B$8:$B$65, MATCH($B25, 'Individual Match Results'!IB$8:IB$65, 0)), "")</f>
        <v/>
      </c>
      <c r="AN25" s="6" t="str">
        <f>IFERROR(INDEX('Individual Match Results'!IA$8:IA$65, MATCH($B25, 'Individual Match Results'!IB$8:IB$65, 0)), "")</f>
        <v/>
      </c>
      <c r="AO25" s="2"/>
      <c r="AS25" s="6" t="str">
        <f>IF('Individual Match Results'!$B25="", "", 'Individual Match Results'!$B25)</f>
        <v/>
      </c>
    </row>
    <row r="26" spans="1:45" x14ac:dyDescent="0.25">
      <c r="A26" s="2"/>
      <c r="B26" s="77">
        <v>19</v>
      </c>
      <c r="C26" s="6" t="str">
        <f>IFERROR(INDEX('Individual Match Results'!$B$8:$B$65, MATCH($B26, 'Individual Match Results'!GR$8:GR$65, 0)), "")</f>
        <v/>
      </c>
      <c r="D26" s="6" t="str">
        <f>IFERROR(INDEX('Individual Match Results'!GQ$8:GQ$65, MATCH($B26, 'Individual Match Results'!GR$8:GR$65, 0)), "")</f>
        <v/>
      </c>
      <c r="E26" s="2"/>
      <c r="F26" s="77">
        <v>19</v>
      </c>
      <c r="G26" s="6" t="str">
        <f>IFERROR(INDEX('Individual Match Results'!$B$8:$B$65, MATCH($B26, 'Individual Match Results'!GV$8:GV$65, 0)), "")</f>
        <v/>
      </c>
      <c r="H26" s="6" t="str">
        <f>IFERROR(INDEX('Individual Match Results'!GU$8:GU$65, MATCH($B26, 'Individual Match Results'!GV$8:GV$65, 0)), "")</f>
        <v/>
      </c>
      <c r="I26" s="2"/>
      <c r="J26" s="77">
        <v>19</v>
      </c>
      <c r="K26" s="6" t="str">
        <f>IFERROR(INDEX('Individual Match Results'!$B$8:$B$65, MATCH($B26, 'Individual Match Results'!GZ$8:GZ$65, 0)), "")</f>
        <v/>
      </c>
      <c r="L26" s="6" t="str">
        <f>IFERROR(INDEX('Individual Match Results'!GY$8:GY$65, MATCH($B26, 'Individual Match Results'!GZ$8:GZ$65, 0)), "")</f>
        <v/>
      </c>
      <c r="M26" s="2"/>
      <c r="N26" s="77">
        <v>19</v>
      </c>
      <c r="O26" s="6" t="str">
        <f>IFERROR(INDEX('Individual Match Results'!$B$8:$B$65, MATCH($B26, 'Individual Match Results'!HD$8:HD$65, 0)), "")</f>
        <v/>
      </c>
      <c r="P26" s="6" t="str">
        <f>IFERROR(INDEX('Individual Match Results'!HC$8:HC$65, MATCH($B26, 'Individual Match Results'!HD$8:HD$65, 0)), "")</f>
        <v/>
      </c>
      <c r="Q26" s="2"/>
      <c r="R26" s="77">
        <v>19</v>
      </c>
      <c r="S26" s="6" t="str">
        <f>IFERROR(INDEX('Individual Match Results'!$B$8:$B$65, MATCH($B26, 'Individual Match Results'!HH$8:HH$65, 0)), "")</f>
        <v/>
      </c>
      <c r="T26" s="6" t="str">
        <f>IFERROR(INDEX('Individual Match Results'!HG$8:HG$65, MATCH($B26, 'Individual Match Results'!HH$8:HH$65, 0)), "")</f>
        <v/>
      </c>
      <c r="U26" s="2"/>
      <c r="V26" s="77">
        <v>19</v>
      </c>
      <c r="W26" s="6" t="str">
        <f>IFERROR(INDEX('Individual Match Results'!$B$8:$B$65, MATCH($B26, 'Individual Match Results'!HL$8:HL$65, 0)), "")</f>
        <v/>
      </c>
      <c r="X26" s="6" t="str">
        <f>IFERROR(INDEX('Individual Match Results'!HK$8:HK$65, MATCH($B26, 'Individual Match Results'!HL$8:HL$65, 0)), "")</f>
        <v/>
      </c>
      <c r="Y26" s="2"/>
      <c r="Z26" s="77">
        <v>19</v>
      </c>
      <c r="AA26" s="6" t="str">
        <f>IFERROR(INDEX('Individual Match Results'!$B$8:$B$65, MATCH($B26, 'Individual Match Results'!HP$8:HP$65, 0)), "")</f>
        <v/>
      </c>
      <c r="AB26" s="6" t="str">
        <f>IFERROR(INDEX('Individual Match Results'!HO$8:HO$65, MATCH($B26, 'Individual Match Results'!HP$8:HP$65, 0)), "")</f>
        <v/>
      </c>
      <c r="AC26" s="2"/>
      <c r="AD26" s="77">
        <v>19</v>
      </c>
      <c r="AE26" s="6" t="str">
        <f>IFERROR(INDEX('Individual Match Results'!$B$8:$B$65, MATCH($B26, 'Individual Match Results'!HT$8:HT$65, 0)), "")</f>
        <v/>
      </c>
      <c r="AF26" s="6" t="str">
        <f>IFERROR(INDEX('Individual Match Results'!HS$8:HS$65, MATCH($B26, 'Individual Match Results'!HT$8:HT$65, 0)), "")</f>
        <v/>
      </c>
      <c r="AG26" s="2"/>
      <c r="AH26" s="77">
        <v>19</v>
      </c>
      <c r="AI26" s="6" t="str">
        <f>IFERROR(INDEX('Individual Match Results'!$B$8:$B$65, MATCH($B26, 'Individual Match Results'!HX$8:HX$65, 0)), "")</f>
        <v/>
      </c>
      <c r="AJ26" s="6" t="str">
        <f>IFERROR(INDEX('Individual Match Results'!HW$8:HW$65, MATCH($B26, 'Individual Match Results'!HX$8:HX$65, 0)), "")</f>
        <v/>
      </c>
      <c r="AK26" s="2"/>
      <c r="AL26" s="77">
        <v>19</v>
      </c>
      <c r="AM26" s="6" t="str">
        <f>IFERROR(INDEX('Individual Match Results'!$B$8:$B$65, MATCH($B26, 'Individual Match Results'!IB$8:IB$65, 0)), "")</f>
        <v/>
      </c>
      <c r="AN26" s="6" t="str">
        <f>IFERROR(INDEX('Individual Match Results'!IA$8:IA$65, MATCH($B26, 'Individual Match Results'!IB$8:IB$65, 0)), "")</f>
        <v/>
      </c>
      <c r="AO26" s="2"/>
      <c r="AS26" s="6" t="str">
        <f>IF('Individual Match Results'!$B26="", "", 'Individual Match Results'!$B26)</f>
        <v/>
      </c>
    </row>
    <row r="27" spans="1:45" x14ac:dyDescent="0.25">
      <c r="A27" s="2"/>
      <c r="B27" s="77">
        <v>20</v>
      </c>
      <c r="C27" s="6" t="str">
        <f>IFERROR(INDEX('Individual Match Results'!$B$8:$B$65, MATCH($B27, 'Individual Match Results'!GR$8:GR$65, 0)), "")</f>
        <v/>
      </c>
      <c r="D27" s="6" t="str">
        <f>IFERROR(INDEX('Individual Match Results'!GQ$8:GQ$65, MATCH($B27, 'Individual Match Results'!GR$8:GR$65, 0)), "")</f>
        <v/>
      </c>
      <c r="E27" s="2"/>
      <c r="F27" s="77">
        <v>20</v>
      </c>
      <c r="G27" s="6" t="str">
        <f>IFERROR(INDEX('Individual Match Results'!$B$8:$B$65, MATCH($B27, 'Individual Match Results'!GV$8:GV$65, 0)), "")</f>
        <v/>
      </c>
      <c r="H27" s="6" t="str">
        <f>IFERROR(INDEX('Individual Match Results'!GU$8:GU$65, MATCH($B27, 'Individual Match Results'!GV$8:GV$65, 0)), "")</f>
        <v/>
      </c>
      <c r="I27" s="2"/>
      <c r="J27" s="77">
        <v>20</v>
      </c>
      <c r="K27" s="6" t="str">
        <f>IFERROR(INDEX('Individual Match Results'!$B$8:$B$65, MATCH($B27, 'Individual Match Results'!GZ$8:GZ$65, 0)), "")</f>
        <v/>
      </c>
      <c r="L27" s="6" t="str">
        <f>IFERROR(INDEX('Individual Match Results'!GY$8:GY$65, MATCH($B27, 'Individual Match Results'!GZ$8:GZ$65, 0)), "")</f>
        <v/>
      </c>
      <c r="M27" s="2"/>
      <c r="N27" s="77">
        <v>20</v>
      </c>
      <c r="O27" s="6" t="str">
        <f>IFERROR(INDEX('Individual Match Results'!$B$8:$B$65, MATCH($B27, 'Individual Match Results'!HD$8:HD$65, 0)), "")</f>
        <v/>
      </c>
      <c r="P27" s="6" t="str">
        <f>IFERROR(INDEX('Individual Match Results'!HC$8:HC$65, MATCH($B27, 'Individual Match Results'!HD$8:HD$65, 0)), "")</f>
        <v/>
      </c>
      <c r="Q27" s="2"/>
      <c r="R27" s="77">
        <v>20</v>
      </c>
      <c r="S27" s="6" t="str">
        <f>IFERROR(INDEX('Individual Match Results'!$B$8:$B$65, MATCH($B27, 'Individual Match Results'!HH$8:HH$65, 0)), "")</f>
        <v/>
      </c>
      <c r="T27" s="6" t="str">
        <f>IFERROR(INDEX('Individual Match Results'!HG$8:HG$65, MATCH($B27, 'Individual Match Results'!HH$8:HH$65, 0)), "")</f>
        <v/>
      </c>
      <c r="U27" s="2"/>
      <c r="V27" s="77">
        <v>20</v>
      </c>
      <c r="W27" s="6" t="str">
        <f>IFERROR(INDEX('Individual Match Results'!$B$8:$B$65, MATCH($B27, 'Individual Match Results'!HL$8:HL$65, 0)), "")</f>
        <v/>
      </c>
      <c r="X27" s="6" t="str">
        <f>IFERROR(INDEX('Individual Match Results'!HK$8:HK$65, MATCH($B27, 'Individual Match Results'!HL$8:HL$65, 0)), "")</f>
        <v/>
      </c>
      <c r="Y27" s="2"/>
      <c r="Z27" s="77">
        <v>20</v>
      </c>
      <c r="AA27" s="6" t="str">
        <f>IFERROR(INDEX('Individual Match Results'!$B$8:$B$65, MATCH($B27, 'Individual Match Results'!HP$8:HP$65, 0)), "")</f>
        <v/>
      </c>
      <c r="AB27" s="6" t="str">
        <f>IFERROR(INDEX('Individual Match Results'!HO$8:HO$65, MATCH($B27, 'Individual Match Results'!HP$8:HP$65, 0)), "")</f>
        <v/>
      </c>
      <c r="AC27" s="2"/>
      <c r="AD27" s="77">
        <v>20</v>
      </c>
      <c r="AE27" s="6" t="str">
        <f>IFERROR(INDEX('Individual Match Results'!$B$8:$B$65, MATCH($B27, 'Individual Match Results'!HT$8:HT$65, 0)), "")</f>
        <v/>
      </c>
      <c r="AF27" s="6" t="str">
        <f>IFERROR(INDEX('Individual Match Results'!HS$8:HS$65, MATCH($B27, 'Individual Match Results'!HT$8:HT$65, 0)), "")</f>
        <v/>
      </c>
      <c r="AG27" s="2"/>
      <c r="AH27" s="77">
        <v>20</v>
      </c>
      <c r="AI27" s="6" t="str">
        <f>IFERROR(INDEX('Individual Match Results'!$B$8:$B$65, MATCH($B27, 'Individual Match Results'!HX$8:HX$65, 0)), "")</f>
        <v/>
      </c>
      <c r="AJ27" s="6" t="str">
        <f>IFERROR(INDEX('Individual Match Results'!HW$8:HW$65, MATCH($B27, 'Individual Match Results'!HX$8:HX$65, 0)), "")</f>
        <v/>
      </c>
      <c r="AK27" s="2"/>
      <c r="AL27" s="77">
        <v>20</v>
      </c>
      <c r="AM27" s="6" t="str">
        <f>IFERROR(INDEX('Individual Match Results'!$B$8:$B$65, MATCH($B27, 'Individual Match Results'!IB$8:IB$65, 0)), "")</f>
        <v/>
      </c>
      <c r="AN27" s="6" t="str">
        <f>IFERROR(INDEX('Individual Match Results'!IA$8:IA$65, MATCH($B27, 'Individual Match Results'!IB$8:IB$65, 0)), "")</f>
        <v/>
      </c>
      <c r="AO27" s="2"/>
      <c r="AS27" s="6" t="str">
        <f>IF('Individual Match Results'!$B27="", "", 'Individual Match Results'!$B27)</f>
        <v/>
      </c>
    </row>
    <row r="28" spans="1:45" x14ac:dyDescent="0.25">
      <c r="A28" s="2"/>
      <c r="B28" s="77">
        <v>21</v>
      </c>
      <c r="C28" s="6" t="str">
        <f>IFERROR(INDEX('Individual Match Results'!$B$8:$B$65, MATCH($B28, 'Individual Match Results'!GR$8:GR$65, 0)), "")</f>
        <v/>
      </c>
      <c r="D28" s="6" t="str">
        <f>IFERROR(INDEX('Individual Match Results'!GQ$8:GQ$65, MATCH($B28, 'Individual Match Results'!GR$8:GR$65, 0)), "")</f>
        <v/>
      </c>
      <c r="E28" s="2"/>
      <c r="F28" s="77">
        <v>21</v>
      </c>
      <c r="G28" s="6" t="str">
        <f>IFERROR(INDEX('Individual Match Results'!$B$8:$B$65, MATCH($B28, 'Individual Match Results'!GV$8:GV$65, 0)), "")</f>
        <v/>
      </c>
      <c r="H28" s="6" t="str">
        <f>IFERROR(INDEX('Individual Match Results'!GU$8:GU$65, MATCH($B28, 'Individual Match Results'!GV$8:GV$65, 0)), "")</f>
        <v/>
      </c>
      <c r="I28" s="2"/>
      <c r="J28" s="77">
        <v>21</v>
      </c>
      <c r="K28" s="6" t="str">
        <f>IFERROR(INDEX('Individual Match Results'!$B$8:$B$65, MATCH($B28, 'Individual Match Results'!GZ$8:GZ$65, 0)), "")</f>
        <v/>
      </c>
      <c r="L28" s="6" t="str">
        <f>IFERROR(INDEX('Individual Match Results'!GY$8:GY$65, MATCH($B28, 'Individual Match Results'!GZ$8:GZ$65, 0)), "")</f>
        <v/>
      </c>
      <c r="M28" s="2"/>
      <c r="N28" s="77">
        <v>21</v>
      </c>
      <c r="O28" s="6" t="str">
        <f>IFERROR(INDEX('Individual Match Results'!$B$8:$B$65, MATCH($B28, 'Individual Match Results'!HD$8:HD$65, 0)), "")</f>
        <v/>
      </c>
      <c r="P28" s="6" t="str">
        <f>IFERROR(INDEX('Individual Match Results'!HC$8:HC$65, MATCH($B28, 'Individual Match Results'!HD$8:HD$65, 0)), "")</f>
        <v/>
      </c>
      <c r="Q28" s="2"/>
      <c r="R28" s="77">
        <v>21</v>
      </c>
      <c r="S28" s="6" t="str">
        <f>IFERROR(INDEX('Individual Match Results'!$B$8:$B$65, MATCH($B28, 'Individual Match Results'!HH$8:HH$65, 0)), "")</f>
        <v/>
      </c>
      <c r="T28" s="6" t="str">
        <f>IFERROR(INDEX('Individual Match Results'!HG$8:HG$65, MATCH($B28, 'Individual Match Results'!HH$8:HH$65, 0)), "")</f>
        <v/>
      </c>
      <c r="U28" s="2"/>
      <c r="V28" s="77">
        <v>21</v>
      </c>
      <c r="W28" s="6" t="str">
        <f>IFERROR(INDEX('Individual Match Results'!$B$8:$B$65, MATCH($B28, 'Individual Match Results'!HL$8:HL$65, 0)), "")</f>
        <v/>
      </c>
      <c r="X28" s="6" t="str">
        <f>IFERROR(INDEX('Individual Match Results'!HK$8:HK$65, MATCH($B28, 'Individual Match Results'!HL$8:HL$65, 0)), "")</f>
        <v/>
      </c>
      <c r="Y28" s="2"/>
      <c r="Z28" s="77">
        <v>21</v>
      </c>
      <c r="AA28" s="6" t="str">
        <f>IFERROR(INDEX('Individual Match Results'!$B$8:$B$65, MATCH($B28, 'Individual Match Results'!HP$8:HP$65, 0)), "")</f>
        <v/>
      </c>
      <c r="AB28" s="6" t="str">
        <f>IFERROR(INDEX('Individual Match Results'!HO$8:HO$65, MATCH($B28, 'Individual Match Results'!HP$8:HP$65, 0)), "")</f>
        <v/>
      </c>
      <c r="AC28" s="2"/>
      <c r="AD28" s="77">
        <v>21</v>
      </c>
      <c r="AE28" s="6" t="str">
        <f>IFERROR(INDEX('Individual Match Results'!$B$8:$B$65, MATCH($B28, 'Individual Match Results'!HT$8:HT$65, 0)), "")</f>
        <v/>
      </c>
      <c r="AF28" s="6" t="str">
        <f>IFERROR(INDEX('Individual Match Results'!HS$8:HS$65, MATCH($B28, 'Individual Match Results'!HT$8:HT$65, 0)), "")</f>
        <v/>
      </c>
      <c r="AG28" s="2"/>
      <c r="AH28" s="77">
        <v>21</v>
      </c>
      <c r="AI28" s="6" t="str">
        <f>IFERROR(INDEX('Individual Match Results'!$B$8:$B$65, MATCH($B28, 'Individual Match Results'!HX$8:HX$65, 0)), "")</f>
        <v/>
      </c>
      <c r="AJ28" s="6" t="str">
        <f>IFERROR(INDEX('Individual Match Results'!HW$8:HW$65, MATCH($B28, 'Individual Match Results'!HX$8:HX$65, 0)), "")</f>
        <v/>
      </c>
      <c r="AK28" s="2"/>
      <c r="AL28" s="77">
        <v>21</v>
      </c>
      <c r="AM28" s="6" t="str">
        <f>IFERROR(INDEX('Individual Match Results'!$B$8:$B$65, MATCH($B28, 'Individual Match Results'!IB$8:IB$65, 0)), "")</f>
        <v/>
      </c>
      <c r="AN28" s="6" t="str">
        <f>IFERROR(INDEX('Individual Match Results'!IA$8:IA$65, MATCH($B28, 'Individual Match Results'!IB$8:IB$65, 0)), "")</f>
        <v/>
      </c>
      <c r="AO28" s="2"/>
      <c r="AS28" s="6" t="str">
        <f>IF('Individual Match Results'!$B28="", "", 'Individual Match Results'!$B28)</f>
        <v/>
      </c>
    </row>
    <row r="29" spans="1:45" x14ac:dyDescent="0.25">
      <c r="A29" s="2"/>
      <c r="B29" s="77">
        <v>22</v>
      </c>
      <c r="C29" s="6" t="str">
        <f>IFERROR(INDEX('Individual Match Results'!$B$8:$B$65, MATCH($B29, 'Individual Match Results'!GR$8:GR$65, 0)), "")</f>
        <v/>
      </c>
      <c r="D29" s="6" t="str">
        <f>IFERROR(INDEX('Individual Match Results'!GQ$8:GQ$65, MATCH($B29, 'Individual Match Results'!GR$8:GR$65, 0)), "")</f>
        <v/>
      </c>
      <c r="E29" s="2"/>
      <c r="F29" s="77">
        <v>22</v>
      </c>
      <c r="G29" s="6" t="str">
        <f>IFERROR(INDEX('Individual Match Results'!$B$8:$B$65, MATCH($B29, 'Individual Match Results'!GV$8:GV$65, 0)), "")</f>
        <v/>
      </c>
      <c r="H29" s="6" t="str">
        <f>IFERROR(INDEX('Individual Match Results'!GU$8:GU$65, MATCH($B29, 'Individual Match Results'!GV$8:GV$65, 0)), "")</f>
        <v/>
      </c>
      <c r="I29" s="2"/>
      <c r="J29" s="77">
        <v>22</v>
      </c>
      <c r="K29" s="6" t="str">
        <f>IFERROR(INDEX('Individual Match Results'!$B$8:$B$65, MATCH($B29, 'Individual Match Results'!GZ$8:GZ$65, 0)), "")</f>
        <v/>
      </c>
      <c r="L29" s="6" t="str">
        <f>IFERROR(INDEX('Individual Match Results'!GY$8:GY$65, MATCH($B29, 'Individual Match Results'!GZ$8:GZ$65, 0)), "")</f>
        <v/>
      </c>
      <c r="M29" s="2"/>
      <c r="N29" s="77">
        <v>22</v>
      </c>
      <c r="O29" s="6" t="str">
        <f>IFERROR(INDEX('Individual Match Results'!$B$8:$B$65, MATCH($B29, 'Individual Match Results'!HD$8:HD$65, 0)), "")</f>
        <v/>
      </c>
      <c r="P29" s="6" t="str">
        <f>IFERROR(INDEX('Individual Match Results'!HC$8:HC$65, MATCH($B29, 'Individual Match Results'!HD$8:HD$65, 0)), "")</f>
        <v/>
      </c>
      <c r="Q29" s="2"/>
      <c r="R29" s="77">
        <v>22</v>
      </c>
      <c r="S29" s="6" t="str">
        <f>IFERROR(INDEX('Individual Match Results'!$B$8:$B$65, MATCH($B29, 'Individual Match Results'!HH$8:HH$65, 0)), "")</f>
        <v/>
      </c>
      <c r="T29" s="6" t="str">
        <f>IFERROR(INDEX('Individual Match Results'!HG$8:HG$65, MATCH($B29, 'Individual Match Results'!HH$8:HH$65, 0)), "")</f>
        <v/>
      </c>
      <c r="U29" s="2"/>
      <c r="V29" s="77">
        <v>22</v>
      </c>
      <c r="W29" s="6" t="str">
        <f>IFERROR(INDEX('Individual Match Results'!$B$8:$B$65, MATCH($B29, 'Individual Match Results'!HL$8:HL$65, 0)), "")</f>
        <v/>
      </c>
      <c r="X29" s="6" t="str">
        <f>IFERROR(INDEX('Individual Match Results'!HK$8:HK$65, MATCH($B29, 'Individual Match Results'!HL$8:HL$65, 0)), "")</f>
        <v/>
      </c>
      <c r="Y29" s="2"/>
      <c r="Z29" s="77">
        <v>22</v>
      </c>
      <c r="AA29" s="6" t="str">
        <f>IFERROR(INDEX('Individual Match Results'!$B$8:$B$65, MATCH($B29, 'Individual Match Results'!HP$8:HP$65, 0)), "")</f>
        <v/>
      </c>
      <c r="AB29" s="6" t="str">
        <f>IFERROR(INDEX('Individual Match Results'!HO$8:HO$65, MATCH($B29, 'Individual Match Results'!HP$8:HP$65, 0)), "")</f>
        <v/>
      </c>
      <c r="AC29" s="2"/>
      <c r="AD29" s="77">
        <v>22</v>
      </c>
      <c r="AE29" s="6" t="str">
        <f>IFERROR(INDEX('Individual Match Results'!$B$8:$B$65, MATCH($B29, 'Individual Match Results'!HT$8:HT$65, 0)), "")</f>
        <v/>
      </c>
      <c r="AF29" s="6" t="str">
        <f>IFERROR(INDEX('Individual Match Results'!HS$8:HS$65, MATCH($B29, 'Individual Match Results'!HT$8:HT$65, 0)), "")</f>
        <v/>
      </c>
      <c r="AG29" s="2"/>
      <c r="AH29" s="77">
        <v>22</v>
      </c>
      <c r="AI29" s="6" t="str">
        <f>IFERROR(INDEX('Individual Match Results'!$B$8:$B$65, MATCH($B29, 'Individual Match Results'!HX$8:HX$65, 0)), "")</f>
        <v/>
      </c>
      <c r="AJ29" s="6" t="str">
        <f>IFERROR(INDEX('Individual Match Results'!HW$8:HW$65, MATCH($B29, 'Individual Match Results'!HX$8:HX$65, 0)), "")</f>
        <v/>
      </c>
      <c r="AK29" s="2"/>
      <c r="AL29" s="77">
        <v>22</v>
      </c>
      <c r="AM29" s="6" t="str">
        <f>IFERROR(INDEX('Individual Match Results'!$B$8:$B$65, MATCH($B29, 'Individual Match Results'!IB$8:IB$65, 0)), "")</f>
        <v/>
      </c>
      <c r="AN29" s="6" t="str">
        <f>IFERROR(INDEX('Individual Match Results'!IA$8:IA$65, MATCH($B29, 'Individual Match Results'!IB$8:IB$65, 0)), "")</f>
        <v/>
      </c>
      <c r="AO29" s="2"/>
      <c r="AS29" s="6" t="str">
        <f>IF('Individual Match Results'!$B29="", "", 'Individual Match Results'!$B29)</f>
        <v/>
      </c>
    </row>
    <row r="30" spans="1:45" x14ac:dyDescent="0.25">
      <c r="A30" s="2"/>
      <c r="B30" s="77">
        <v>23</v>
      </c>
      <c r="C30" s="6" t="str">
        <f>IFERROR(INDEX('Individual Match Results'!$B$8:$B$65, MATCH($B30, 'Individual Match Results'!GR$8:GR$65, 0)), "")</f>
        <v/>
      </c>
      <c r="D30" s="6" t="str">
        <f>IFERROR(INDEX('Individual Match Results'!GQ$8:GQ$65, MATCH($B30, 'Individual Match Results'!GR$8:GR$65, 0)), "")</f>
        <v/>
      </c>
      <c r="E30" s="2"/>
      <c r="F30" s="77">
        <v>23</v>
      </c>
      <c r="G30" s="6" t="str">
        <f>IFERROR(INDEX('Individual Match Results'!$B$8:$B$65, MATCH($B30, 'Individual Match Results'!GV$8:GV$65, 0)), "")</f>
        <v/>
      </c>
      <c r="H30" s="6" t="str">
        <f>IFERROR(INDEX('Individual Match Results'!GU$8:GU$65, MATCH($B30, 'Individual Match Results'!GV$8:GV$65, 0)), "")</f>
        <v/>
      </c>
      <c r="I30" s="2"/>
      <c r="J30" s="77">
        <v>23</v>
      </c>
      <c r="K30" s="6" t="str">
        <f>IFERROR(INDEX('Individual Match Results'!$B$8:$B$65, MATCH($B30, 'Individual Match Results'!GZ$8:GZ$65, 0)), "")</f>
        <v/>
      </c>
      <c r="L30" s="6" t="str">
        <f>IFERROR(INDEX('Individual Match Results'!GY$8:GY$65, MATCH($B30, 'Individual Match Results'!GZ$8:GZ$65, 0)), "")</f>
        <v/>
      </c>
      <c r="M30" s="2"/>
      <c r="N30" s="77">
        <v>23</v>
      </c>
      <c r="O30" s="6" t="str">
        <f>IFERROR(INDEX('Individual Match Results'!$B$8:$B$65, MATCH($B30, 'Individual Match Results'!HD$8:HD$65, 0)), "")</f>
        <v/>
      </c>
      <c r="P30" s="6" t="str">
        <f>IFERROR(INDEX('Individual Match Results'!HC$8:HC$65, MATCH($B30, 'Individual Match Results'!HD$8:HD$65, 0)), "")</f>
        <v/>
      </c>
      <c r="Q30" s="2"/>
      <c r="R30" s="77">
        <v>23</v>
      </c>
      <c r="S30" s="6" t="str">
        <f>IFERROR(INDEX('Individual Match Results'!$B$8:$B$65, MATCH($B30, 'Individual Match Results'!HH$8:HH$65, 0)), "")</f>
        <v/>
      </c>
      <c r="T30" s="6" t="str">
        <f>IFERROR(INDEX('Individual Match Results'!HG$8:HG$65, MATCH($B30, 'Individual Match Results'!HH$8:HH$65, 0)), "")</f>
        <v/>
      </c>
      <c r="U30" s="2"/>
      <c r="V30" s="77">
        <v>23</v>
      </c>
      <c r="W30" s="6" t="str">
        <f>IFERROR(INDEX('Individual Match Results'!$B$8:$B$65, MATCH($B30, 'Individual Match Results'!HL$8:HL$65, 0)), "")</f>
        <v/>
      </c>
      <c r="X30" s="6" t="str">
        <f>IFERROR(INDEX('Individual Match Results'!HK$8:HK$65, MATCH($B30, 'Individual Match Results'!HL$8:HL$65, 0)), "")</f>
        <v/>
      </c>
      <c r="Y30" s="2"/>
      <c r="Z30" s="77">
        <v>23</v>
      </c>
      <c r="AA30" s="6" t="str">
        <f>IFERROR(INDEX('Individual Match Results'!$B$8:$B$65, MATCH($B30, 'Individual Match Results'!HP$8:HP$65, 0)), "")</f>
        <v/>
      </c>
      <c r="AB30" s="6" t="str">
        <f>IFERROR(INDEX('Individual Match Results'!HO$8:HO$65, MATCH($B30, 'Individual Match Results'!HP$8:HP$65, 0)), "")</f>
        <v/>
      </c>
      <c r="AC30" s="2"/>
      <c r="AD30" s="77">
        <v>23</v>
      </c>
      <c r="AE30" s="6" t="str">
        <f>IFERROR(INDEX('Individual Match Results'!$B$8:$B$65, MATCH($B30, 'Individual Match Results'!HT$8:HT$65, 0)), "")</f>
        <v/>
      </c>
      <c r="AF30" s="6" t="str">
        <f>IFERROR(INDEX('Individual Match Results'!HS$8:HS$65, MATCH($B30, 'Individual Match Results'!HT$8:HT$65, 0)), "")</f>
        <v/>
      </c>
      <c r="AG30" s="2"/>
      <c r="AH30" s="77">
        <v>23</v>
      </c>
      <c r="AI30" s="6" t="str">
        <f>IFERROR(INDEX('Individual Match Results'!$B$8:$B$65, MATCH($B30, 'Individual Match Results'!HX$8:HX$65, 0)), "")</f>
        <v/>
      </c>
      <c r="AJ30" s="6" t="str">
        <f>IFERROR(INDEX('Individual Match Results'!HW$8:HW$65, MATCH($B30, 'Individual Match Results'!HX$8:HX$65, 0)), "")</f>
        <v/>
      </c>
      <c r="AK30" s="2"/>
      <c r="AL30" s="77">
        <v>23</v>
      </c>
      <c r="AM30" s="6" t="str">
        <f>IFERROR(INDEX('Individual Match Results'!$B$8:$B$65, MATCH($B30, 'Individual Match Results'!IB$8:IB$65, 0)), "")</f>
        <v/>
      </c>
      <c r="AN30" s="6" t="str">
        <f>IFERROR(INDEX('Individual Match Results'!IA$8:IA$65, MATCH($B30, 'Individual Match Results'!IB$8:IB$65, 0)), "")</f>
        <v/>
      </c>
      <c r="AO30" s="2"/>
      <c r="AS30" s="6" t="str">
        <f>IF('Individual Match Results'!$B30="", "", 'Individual Match Results'!$B30)</f>
        <v/>
      </c>
    </row>
    <row r="31" spans="1:45" x14ac:dyDescent="0.25">
      <c r="A31" s="2"/>
      <c r="B31" s="77">
        <v>24</v>
      </c>
      <c r="C31" s="6" t="str">
        <f>IFERROR(INDEX('Individual Match Results'!$B$8:$B$65, MATCH($B31, 'Individual Match Results'!GR$8:GR$65, 0)), "")</f>
        <v/>
      </c>
      <c r="D31" s="6" t="str">
        <f>IFERROR(INDEX('Individual Match Results'!GQ$8:GQ$65, MATCH($B31, 'Individual Match Results'!GR$8:GR$65, 0)), "")</f>
        <v/>
      </c>
      <c r="E31" s="2"/>
      <c r="F31" s="77">
        <v>24</v>
      </c>
      <c r="G31" s="6" t="str">
        <f>IFERROR(INDEX('Individual Match Results'!$B$8:$B$65, MATCH($B31, 'Individual Match Results'!GV$8:GV$65, 0)), "")</f>
        <v/>
      </c>
      <c r="H31" s="6" t="str">
        <f>IFERROR(INDEX('Individual Match Results'!GU$8:GU$65, MATCH($B31, 'Individual Match Results'!GV$8:GV$65, 0)), "")</f>
        <v/>
      </c>
      <c r="I31" s="2"/>
      <c r="J31" s="77">
        <v>24</v>
      </c>
      <c r="K31" s="6" t="str">
        <f>IFERROR(INDEX('Individual Match Results'!$B$8:$B$65, MATCH($B31, 'Individual Match Results'!GZ$8:GZ$65, 0)), "")</f>
        <v/>
      </c>
      <c r="L31" s="6" t="str">
        <f>IFERROR(INDEX('Individual Match Results'!GY$8:GY$65, MATCH($B31, 'Individual Match Results'!GZ$8:GZ$65, 0)), "")</f>
        <v/>
      </c>
      <c r="M31" s="2"/>
      <c r="N31" s="77">
        <v>24</v>
      </c>
      <c r="O31" s="6" t="str">
        <f>IFERROR(INDEX('Individual Match Results'!$B$8:$B$65, MATCH($B31, 'Individual Match Results'!HD$8:HD$65, 0)), "")</f>
        <v/>
      </c>
      <c r="P31" s="6" t="str">
        <f>IFERROR(INDEX('Individual Match Results'!HC$8:HC$65, MATCH($B31, 'Individual Match Results'!HD$8:HD$65, 0)), "")</f>
        <v/>
      </c>
      <c r="Q31" s="2"/>
      <c r="R31" s="77">
        <v>24</v>
      </c>
      <c r="S31" s="6" t="str">
        <f>IFERROR(INDEX('Individual Match Results'!$B$8:$B$65, MATCH($B31, 'Individual Match Results'!HH$8:HH$65, 0)), "")</f>
        <v/>
      </c>
      <c r="T31" s="6" t="str">
        <f>IFERROR(INDEX('Individual Match Results'!HG$8:HG$65, MATCH($B31, 'Individual Match Results'!HH$8:HH$65, 0)), "")</f>
        <v/>
      </c>
      <c r="U31" s="2"/>
      <c r="V31" s="77">
        <v>24</v>
      </c>
      <c r="W31" s="6" t="str">
        <f>IFERROR(INDEX('Individual Match Results'!$B$8:$B$65, MATCH($B31, 'Individual Match Results'!HL$8:HL$65, 0)), "")</f>
        <v/>
      </c>
      <c r="X31" s="6" t="str">
        <f>IFERROR(INDEX('Individual Match Results'!HK$8:HK$65, MATCH($B31, 'Individual Match Results'!HL$8:HL$65, 0)), "")</f>
        <v/>
      </c>
      <c r="Y31" s="2"/>
      <c r="Z31" s="77">
        <v>24</v>
      </c>
      <c r="AA31" s="6" t="str">
        <f>IFERROR(INDEX('Individual Match Results'!$B$8:$B$65, MATCH($B31, 'Individual Match Results'!HP$8:HP$65, 0)), "")</f>
        <v/>
      </c>
      <c r="AB31" s="6" t="str">
        <f>IFERROR(INDEX('Individual Match Results'!HO$8:HO$65, MATCH($B31, 'Individual Match Results'!HP$8:HP$65, 0)), "")</f>
        <v/>
      </c>
      <c r="AC31" s="2"/>
      <c r="AD31" s="77">
        <v>24</v>
      </c>
      <c r="AE31" s="6" t="str">
        <f>IFERROR(INDEX('Individual Match Results'!$B$8:$B$65, MATCH($B31, 'Individual Match Results'!HT$8:HT$65, 0)), "")</f>
        <v/>
      </c>
      <c r="AF31" s="6" t="str">
        <f>IFERROR(INDEX('Individual Match Results'!HS$8:HS$65, MATCH($B31, 'Individual Match Results'!HT$8:HT$65, 0)), "")</f>
        <v/>
      </c>
      <c r="AG31" s="2"/>
      <c r="AH31" s="77">
        <v>24</v>
      </c>
      <c r="AI31" s="6" t="str">
        <f>IFERROR(INDEX('Individual Match Results'!$B$8:$B$65, MATCH($B31, 'Individual Match Results'!HX$8:HX$65, 0)), "")</f>
        <v/>
      </c>
      <c r="AJ31" s="6" t="str">
        <f>IFERROR(INDEX('Individual Match Results'!HW$8:HW$65, MATCH($B31, 'Individual Match Results'!HX$8:HX$65, 0)), "")</f>
        <v/>
      </c>
      <c r="AK31" s="2"/>
      <c r="AL31" s="77">
        <v>24</v>
      </c>
      <c r="AM31" s="6" t="str">
        <f>IFERROR(INDEX('Individual Match Results'!$B$8:$B$65, MATCH($B31, 'Individual Match Results'!IB$8:IB$65, 0)), "")</f>
        <v/>
      </c>
      <c r="AN31" s="6" t="str">
        <f>IFERROR(INDEX('Individual Match Results'!IA$8:IA$65, MATCH($B31, 'Individual Match Results'!IB$8:IB$65, 0)), "")</f>
        <v/>
      </c>
      <c r="AO31" s="2"/>
      <c r="AS31" s="6" t="str">
        <f>IF('Individual Match Results'!$B31="", "", 'Individual Match Results'!$B31)</f>
        <v/>
      </c>
    </row>
    <row r="32" spans="1:45" x14ac:dyDescent="0.25">
      <c r="A32" s="2"/>
      <c r="B32" s="77">
        <v>25</v>
      </c>
      <c r="C32" s="6" t="str">
        <f>IFERROR(INDEX('Individual Match Results'!$B$8:$B$65, MATCH($B32, 'Individual Match Results'!GR$8:GR$65, 0)), "")</f>
        <v/>
      </c>
      <c r="D32" s="6" t="str">
        <f>IFERROR(INDEX('Individual Match Results'!GQ$8:GQ$65, MATCH($B32, 'Individual Match Results'!GR$8:GR$65, 0)), "")</f>
        <v/>
      </c>
      <c r="E32" s="2"/>
      <c r="F32" s="77">
        <v>25</v>
      </c>
      <c r="G32" s="6" t="str">
        <f>IFERROR(INDEX('Individual Match Results'!$B$8:$B$65, MATCH($B32, 'Individual Match Results'!GV$8:GV$65, 0)), "")</f>
        <v/>
      </c>
      <c r="H32" s="6" t="str">
        <f>IFERROR(INDEX('Individual Match Results'!GU$8:GU$65, MATCH($B32, 'Individual Match Results'!GV$8:GV$65, 0)), "")</f>
        <v/>
      </c>
      <c r="I32" s="2"/>
      <c r="J32" s="77">
        <v>25</v>
      </c>
      <c r="K32" s="6" t="str">
        <f>IFERROR(INDEX('Individual Match Results'!$B$8:$B$65, MATCH($B32, 'Individual Match Results'!GZ$8:GZ$65, 0)), "")</f>
        <v/>
      </c>
      <c r="L32" s="6" t="str">
        <f>IFERROR(INDEX('Individual Match Results'!GY$8:GY$65, MATCH($B32, 'Individual Match Results'!GZ$8:GZ$65, 0)), "")</f>
        <v/>
      </c>
      <c r="M32" s="2"/>
      <c r="N32" s="77">
        <v>25</v>
      </c>
      <c r="O32" s="6" t="str">
        <f>IFERROR(INDEX('Individual Match Results'!$B$8:$B$65, MATCH($B32, 'Individual Match Results'!HD$8:HD$65, 0)), "")</f>
        <v/>
      </c>
      <c r="P32" s="6" t="str">
        <f>IFERROR(INDEX('Individual Match Results'!HC$8:HC$65, MATCH($B32, 'Individual Match Results'!HD$8:HD$65, 0)), "")</f>
        <v/>
      </c>
      <c r="Q32" s="2"/>
      <c r="R32" s="77">
        <v>25</v>
      </c>
      <c r="S32" s="6" t="str">
        <f>IFERROR(INDEX('Individual Match Results'!$B$8:$B$65, MATCH($B32, 'Individual Match Results'!HH$8:HH$65, 0)), "")</f>
        <v/>
      </c>
      <c r="T32" s="6" t="str">
        <f>IFERROR(INDEX('Individual Match Results'!HG$8:HG$65, MATCH($B32, 'Individual Match Results'!HH$8:HH$65, 0)), "")</f>
        <v/>
      </c>
      <c r="U32" s="2"/>
      <c r="V32" s="77">
        <v>25</v>
      </c>
      <c r="W32" s="6" t="str">
        <f>IFERROR(INDEX('Individual Match Results'!$B$8:$B$65, MATCH($B32, 'Individual Match Results'!HL$8:HL$65, 0)), "")</f>
        <v/>
      </c>
      <c r="X32" s="6" t="str">
        <f>IFERROR(INDEX('Individual Match Results'!HK$8:HK$65, MATCH($B32, 'Individual Match Results'!HL$8:HL$65, 0)), "")</f>
        <v/>
      </c>
      <c r="Y32" s="2"/>
      <c r="Z32" s="77">
        <v>25</v>
      </c>
      <c r="AA32" s="6" t="str">
        <f>IFERROR(INDEX('Individual Match Results'!$B$8:$B$65, MATCH($B32, 'Individual Match Results'!HP$8:HP$65, 0)), "")</f>
        <v/>
      </c>
      <c r="AB32" s="6" t="str">
        <f>IFERROR(INDEX('Individual Match Results'!HO$8:HO$65, MATCH($B32, 'Individual Match Results'!HP$8:HP$65, 0)), "")</f>
        <v/>
      </c>
      <c r="AC32" s="2"/>
      <c r="AD32" s="77">
        <v>25</v>
      </c>
      <c r="AE32" s="6" t="str">
        <f>IFERROR(INDEX('Individual Match Results'!$B$8:$B$65, MATCH($B32, 'Individual Match Results'!HT$8:HT$65, 0)), "")</f>
        <v/>
      </c>
      <c r="AF32" s="6" t="str">
        <f>IFERROR(INDEX('Individual Match Results'!HS$8:HS$65, MATCH($B32, 'Individual Match Results'!HT$8:HT$65, 0)), "")</f>
        <v/>
      </c>
      <c r="AG32" s="2"/>
      <c r="AH32" s="77">
        <v>25</v>
      </c>
      <c r="AI32" s="6" t="str">
        <f>IFERROR(INDEX('Individual Match Results'!$B$8:$B$65, MATCH($B32, 'Individual Match Results'!HX$8:HX$65, 0)), "")</f>
        <v/>
      </c>
      <c r="AJ32" s="6" t="str">
        <f>IFERROR(INDEX('Individual Match Results'!HW$8:HW$65, MATCH($B32, 'Individual Match Results'!HX$8:HX$65, 0)), "")</f>
        <v/>
      </c>
      <c r="AK32" s="2"/>
      <c r="AL32" s="77">
        <v>25</v>
      </c>
      <c r="AM32" s="6" t="str">
        <f>IFERROR(INDEX('Individual Match Results'!$B$8:$B$65, MATCH($B32, 'Individual Match Results'!IB$8:IB$65, 0)), "")</f>
        <v/>
      </c>
      <c r="AN32" s="6" t="str">
        <f>IFERROR(INDEX('Individual Match Results'!IA$8:IA$65, MATCH($B32, 'Individual Match Results'!IB$8:IB$65, 0)), "")</f>
        <v/>
      </c>
      <c r="AO32" s="2"/>
      <c r="AS32" s="6" t="str">
        <f>IF('Individual Match Results'!$B32="", "", 'Individual Match Results'!$B32)</f>
        <v/>
      </c>
    </row>
    <row r="33" spans="1:45" x14ac:dyDescent="0.25">
      <c r="A33" s="2"/>
      <c r="B33" s="77">
        <v>26</v>
      </c>
      <c r="C33" s="6" t="str">
        <f>IFERROR(INDEX('Individual Match Results'!$B$8:$B$65, MATCH($B33, 'Individual Match Results'!GR$8:GR$65, 0)), "")</f>
        <v/>
      </c>
      <c r="D33" s="6" t="str">
        <f>IFERROR(INDEX('Individual Match Results'!GQ$8:GQ$65, MATCH($B33, 'Individual Match Results'!GR$8:GR$65, 0)), "")</f>
        <v/>
      </c>
      <c r="E33" s="2"/>
      <c r="F33" s="77">
        <v>26</v>
      </c>
      <c r="G33" s="6" t="str">
        <f>IFERROR(INDEX('Individual Match Results'!$B$8:$B$65, MATCH($B33, 'Individual Match Results'!GV$8:GV$65, 0)), "")</f>
        <v/>
      </c>
      <c r="H33" s="6" t="str">
        <f>IFERROR(INDEX('Individual Match Results'!GU$8:GU$65, MATCH($B33, 'Individual Match Results'!GV$8:GV$65, 0)), "")</f>
        <v/>
      </c>
      <c r="I33" s="2"/>
      <c r="J33" s="77">
        <v>26</v>
      </c>
      <c r="K33" s="6" t="str">
        <f>IFERROR(INDEX('Individual Match Results'!$B$8:$B$65, MATCH($B33, 'Individual Match Results'!GZ$8:GZ$65, 0)), "")</f>
        <v/>
      </c>
      <c r="L33" s="6" t="str">
        <f>IFERROR(INDEX('Individual Match Results'!GY$8:GY$65, MATCH($B33, 'Individual Match Results'!GZ$8:GZ$65, 0)), "")</f>
        <v/>
      </c>
      <c r="M33" s="2"/>
      <c r="N33" s="77">
        <v>26</v>
      </c>
      <c r="O33" s="6" t="str">
        <f>IFERROR(INDEX('Individual Match Results'!$B$8:$B$65, MATCH($B33, 'Individual Match Results'!HD$8:HD$65, 0)), "")</f>
        <v/>
      </c>
      <c r="P33" s="6" t="str">
        <f>IFERROR(INDEX('Individual Match Results'!HC$8:HC$65, MATCH($B33, 'Individual Match Results'!HD$8:HD$65, 0)), "")</f>
        <v/>
      </c>
      <c r="Q33" s="2"/>
      <c r="R33" s="77">
        <v>26</v>
      </c>
      <c r="S33" s="6" t="str">
        <f>IFERROR(INDEX('Individual Match Results'!$B$8:$B$65, MATCH($B33, 'Individual Match Results'!HH$8:HH$65, 0)), "")</f>
        <v/>
      </c>
      <c r="T33" s="6" t="str">
        <f>IFERROR(INDEX('Individual Match Results'!HG$8:HG$65, MATCH($B33, 'Individual Match Results'!HH$8:HH$65, 0)), "")</f>
        <v/>
      </c>
      <c r="U33" s="2"/>
      <c r="V33" s="77">
        <v>26</v>
      </c>
      <c r="W33" s="6" t="str">
        <f>IFERROR(INDEX('Individual Match Results'!$B$8:$B$65, MATCH($B33, 'Individual Match Results'!HL$8:HL$65, 0)), "")</f>
        <v/>
      </c>
      <c r="X33" s="6" t="str">
        <f>IFERROR(INDEX('Individual Match Results'!HK$8:HK$65, MATCH($B33, 'Individual Match Results'!HL$8:HL$65, 0)), "")</f>
        <v/>
      </c>
      <c r="Y33" s="2"/>
      <c r="Z33" s="77">
        <v>26</v>
      </c>
      <c r="AA33" s="6" t="str">
        <f>IFERROR(INDEX('Individual Match Results'!$B$8:$B$65, MATCH($B33, 'Individual Match Results'!HP$8:HP$65, 0)), "")</f>
        <v/>
      </c>
      <c r="AB33" s="6" t="str">
        <f>IFERROR(INDEX('Individual Match Results'!HO$8:HO$65, MATCH($B33, 'Individual Match Results'!HP$8:HP$65, 0)), "")</f>
        <v/>
      </c>
      <c r="AC33" s="2"/>
      <c r="AD33" s="77">
        <v>26</v>
      </c>
      <c r="AE33" s="6" t="str">
        <f>IFERROR(INDEX('Individual Match Results'!$B$8:$B$65, MATCH($B33, 'Individual Match Results'!HT$8:HT$65, 0)), "")</f>
        <v/>
      </c>
      <c r="AF33" s="6" t="str">
        <f>IFERROR(INDEX('Individual Match Results'!HS$8:HS$65, MATCH($B33, 'Individual Match Results'!HT$8:HT$65, 0)), "")</f>
        <v/>
      </c>
      <c r="AG33" s="2"/>
      <c r="AH33" s="77">
        <v>26</v>
      </c>
      <c r="AI33" s="6" t="str">
        <f>IFERROR(INDEX('Individual Match Results'!$B$8:$B$65, MATCH($B33, 'Individual Match Results'!HX$8:HX$65, 0)), "")</f>
        <v/>
      </c>
      <c r="AJ33" s="6" t="str">
        <f>IFERROR(INDEX('Individual Match Results'!HW$8:HW$65, MATCH($B33, 'Individual Match Results'!HX$8:HX$65, 0)), "")</f>
        <v/>
      </c>
      <c r="AK33" s="2"/>
      <c r="AL33" s="77">
        <v>26</v>
      </c>
      <c r="AM33" s="6" t="str">
        <f>IFERROR(INDEX('Individual Match Results'!$B$8:$B$65, MATCH($B33, 'Individual Match Results'!IB$8:IB$65, 0)), "")</f>
        <v/>
      </c>
      <c r="AN33" s="6" t="str">
        <f>IFERROR(INDEX('Individual Match Results'!IA$8:IA$65, MATCH($B33, 'Individual Match Results'!IB$8:IB$65, 0)), "")</f>
        <v/>
      </c>
      <c r="AO33" s="2"/>
      <c r="AS33" s="6" t="str">
        <f>IF('Individual Match Results'!$B33="", "", 'Individual Match Results'!$B33)</f>
        <v/>
      </c>
    </row>
    <row r="34" spans="1:45" x14ac:dyDescent="0.25">
      <c r="A34" s="2"/>
      <c r="B34" s="77">
        <v>27</v>
      </c>
      <c r="C34" s="6" t="str">
        <f>IFERROR(INDEX('Individual Match Results'!$B$8:$B$65, MATCH($B34, 'Individual Match Results'!GR$8:GR$65, 0)), "")</f>
        <v/>
      </c>
      <c r="D34" s="6" t="str">
        <f>IFERROR(INDEX('Individual Match Results'!GQ$8:GQ$65, MATCH($B34, 'Individual Match Results'!GR$8:GR$65, 0)), "")</f>
        <v/>
      </c>
      <c r="E34" s="2"/>
      <c r="F34" s="77">
        <v>27</v>
      </c>
      <c r="G34" s="6" t="str">
        <f>IFERROR(INDEX('Individual Match Results'!$B$8:$B$65, MATCH($B34, 'Individual Match Results'!GV$8:GV$65, 0)), "")</f>
        <v/>
      </c>
      <c r="H34" s="6" t="str">
        <f>IFERROR(INDEX('Individual Match Results'!GU$8:GU$65, MATCH($B34, 'Individual Match Results'!GV$8:GV$65, 0)), "")</f>
        <v/>
      </c>
      <c r="I34" s="2"/>
      <c r="J34" s="77">
        <v>27</v>
      </c>
      <c r="K34" s="6" t="str">
        <f>IFERROR(INDEX('Individual Match Results'!$B$8:$B$65, MATCH($B34, 'Individual Match Results'!GZ$8:GZ$65, 0)), "")</f>
        <v/>
      </c>
      <c r="L34" s="6" t="str">
        <f>IFERROR(INDEX('Individual Match Results'!GY$8:GY$65, MATCH($B34, 'Individual Match Results'!GZ$8:GZ$65, 0)), "")</f>
        <v/>
      </c>
      <c r="M34" s="2"/>
      <c r="N34" s="77">
        <v>27</v>
      </c>
      <c r="O34" s="6" t="str">
        <f>IFERROR(INDEX('Individual Match Results'!$B$8:$B$65, MATCH($B34, 'Individual Match Results'!HD$8:HD$65, 0)), "")</f>
        <v/>
      </c>
      <c r="P34" s="6" t="str">
        <f>IFERROR(INDEX('Individual Match Results'!HC$8:HC$65, MATCH($B34, 'Individual Match Results'!HD$8:HD$65, 0)), "")</f>
        <v/>
      </c>
      <c r="Q34" s="2"/>
      <c r="R34" s="77">
        <v>27</v>
      </c>
      <c r="S34" s="6" t="str">
        <f>IFERROR(INDEX('Individual Match Results'!$B$8:$B$65, MATCH($B34, 'Individual Match Results'!HH$8:HH$65, 0)), "")</f>
        <v/>
      </c>
      <c r="T34" s="6" t="str">
        <f>IFERROR(INDEX('Individual Match Results'!HG$8:HG$65, MATCH($B34, 'Individual Match Results'!HH$8:HH$65, 0)), "")</f>
        <v/>
      </c>
      <c r="U34" s="2"/>
      <c r="V34" s="77">
        <v>27</v>
      </c>
      <c r="W34" s="6" t="str">
        <f>IFERROR(INDEX('Individual Match Results'!$B$8:$B$65, MATCH($B34, 'Individual Match Results'!HL$8:HL$65, 0)), "")</f>
        <v/>
      </c>
      <c r="X34" s="6" t="str">
        <f>IFERROR(INDEX('Individual Match Results'!HK$8:HK$65, MATCH($B34, 'Individual Match Results'!HL$8:HL$65, 0)), "")</f>
        <v/>
      </c>
      <c r="Y34" s="2"/>
      <c r="Z34" s="77">
        <v>27</v>
      </c>
      <c r="AA34" s="6" t="str">
        <f>IFERROR(INDEX('Individual Match Results'!$B$8:$B$65, MATCH($B34, 'Individual Match Results'!HP$8:HP$65, 0)), "")</f>
        <v/>
      </c>
      <c r="AB34" s="6" t="str">
        <f>IFERROR(INDEX('Individual Match Results'!HO$8:HO$65, MATCH($B34, 'Individual Match Results'!HP$8:HP$65, 0)), "")</f>
        <v/>
      </c>
      <c r="AC34" s="2"/>
      <c r="AD34" s="77">
        <v>27</v>
      </c>
      <c r="AE34" s="6" t="str">
        <f>IFERROR(INDEX('Individual Match Results'!$B$8:$B$65, MATCH($B34, 'Individual Match Results'!HT$8:HT$65, 0)), "")</f>
        <v/>
      </c>
      <c r="AF34" s="6" t="str">
        <f>IFERROR(INDEX('Individual Match Results'!HS$8:HS$65, MATCH($B34, 'Individual Match Results'!HT$8:HT$65, 0)), "")</f>
        <v/>
      </c>
      <c r="AG34" s="2"/>
      <c r="AH34" s="77">
        <v>27</v>
      </c>
      <c r="AI34" s="6" t="str">
        <f>IFERROR(INDEX('Individual Match Results'!$B$8:$B$65, MATCH($B34, 'Individual Match Results'!HX$8:HX$65, 0)), "")</f>
        <v/>
      </c>
      <c r="AJ34" s="6" t="str">
        <f>IFERROR(INDEX('Individual Match Results'!HW$8:HW$65, MATCH($B34, 'Individual Match Results'!HX$8:HX$65, 0)), "")</f>
        <v/>
      </c>
      <c r="AK34" s="2"/>
      <c r="AL34" s="77">
        <v>27</v>
      </c>
      <c r="AM34" s="6" t="str">
        <f>IFERROR(INDEX('Individual Match Results'!$B$8:$B$65, MATCH($B34, 'Individual Match Results'!IB$8:IB$65, 0)), "")</f>
        <v/>
      </c>
      <c r="AN34" s="6" t="str">
        <f>IFERROR(INDEX('Individual Match Results'!IA$8:IA$65, MATCH($B34, 'Individual Match Results'!IB$8:IB$65, 0)), "")</f>
        <v/>
      </c>
      <c r="AO34" s="2"/>
      <c r="AS34" s="6" t="str">
        <f>IF('Individual Match Results'!$B34="", "", 'Individual Match Results'!$B34)</f>
        <v/>
      </c>
    </row>
    <row r="35" spans="1:45" x14ac:dyDescent="0.25">
      <c r="A35" s="2"/>
      <c r="B35" s="77">
        <v>28</v>
      </c>
      <c r="C35" s="6" t="str">
        <f>IFERROR(INDEX('Individual Match Results'!$B$8:$B$65, MATCH($B35, 'Individual Match Results'!GR$8:GR$65, 0)), "")</f>
        <v/>
      </c>
      <c r="D35" s="6" t="str">
        <f>IFERROR(INDEX('Individual Match Results'!GQ$8:GQ$65, MATCH($B35, 'Individual Match Results'!GR$8:GR$65, 0)), "")</f>
        <v/>
      </c>
      <c r="E35" s="2"/>
      <c r="F35" s="77">
        <v>28</v>
      </c>
      <c r="G35" s="6" t="str">
        <f>IFERROR(INDEX('Individual Match Results'!$B$8:$B$65, MATCH($B35, 'Individual Match Results'!GV$8:GV$65, 0)), "")</f>
        <v/>
      </c>
      <c r="H35" s="6" t="str">
        <f>IFERROR(INDEX('Individual Match Results'!GU$8:GU$65, MATCH($B35, 'Individual Match Results'!GV$8:GV$65, 0)), "")</f>
        <v/>
      </c>
      <c r="I35" s="2"/>
      <c r="J35" s="77">
        <v>28</v>
      </c>
      <c r="K35" s="6" t="str">
        <f>IFERROR(INDEX('Individual Match Results'!$B$8:$B$65, MATCH($B35, 'Individual Match Results'!GZ$8:GZ$65, 0)), "")</f>
        <v/>
      </c>
      <c r="L35" s="6" t="str">
        <f>IFERROR(INDEX('Individual Match Results'!GY$8:GY$65, MATCH($B35, 'Individual Match Results'!GZ$8:GZ$65, 0)), "")</f>
        <v/>
      </c>
      <c r="M35" s="2"/>
      <c r="N35" s="77">
        <v>28</v>
      </c>
      <c r="O35" s="6" t="str">
        <f>IFERROR(INDEX('Individual Match Results'!$B$8:$B$65, MATCH($B35, 'Individual Match Results'!HD$8:HD$65, 0)), "")</f>
        <v/>
      </c>
      <c r="P35" s="6" t="str">
        <f>IFERROR(INDEX('Individual Match Results'!HC$8:HC$65, MATCH($B35, 'Individual Match Results'!HD$8:HD$65, 0)), "")</f>
        <v/>
      </c>
      <c r="Q35" s="2"/>
      <c r="R35" s="77">
        <v>28</v>
      </c>
      <c r="S35" s="6" t="str">
        <f>IFERROR(INDEX('Individual Match Results'!$B$8:$B$65, MATCH($B35, 'Individual Match Results'!HH$8:HH$65, 0)), "")</f>
        <v/>
      </c>
      <c r="T35" s="6" t="str">
        <f>IFERROR(INDEX('Individual Match Results'!HG$8:HG$65, MATCH($B35, 'Individual Match Results'!HH$8:HH$65, 0)), "")</f>
        <v/>
      </c>
      <c r="U35" s="2"/>
      <c r="V35" s="77">
        <v>28</v>
      </c>
      <c r="W35" s="6" t="str">
        <f>IFERROR(INDEX('Individual Match Results'!$B$8:$B$65, MATCH($B35, 'Individual Match Results'!HL$8:HL$65, 0)), "")</f>
        <v/>
      </c>
      <c r="X35" s="6" t="str">
        <f>IFERROR(INDEX('Individual Match Results'!HK$8:HK$65, MATCH($B35, 'Individual Match Results'!HL$8:HL$65, 0)), "")</f>
        <v/>
      </c>
      <c r="Y35" s="2"/>
      <c r="Z35" s="77">
        <v>28</v>
      </c>
      <c r="AA35" s="6" t="str">
        <f>IFERROR(INDEX('Individual Match Results'!$B$8:$B$65, MATCH($B35, 'Individual Match Results'!HP$8:HP$65, 0)), "")</f>
        <v/>
      </c>
      <c r="AB35" s="6" t="str">
        <f>IFERROR(INDEX('Individual Match Results'!HO$8:HO$65, MATCH($B35, 'Individual Match Results'!HP$8:HP$65, 0)), "")</f>
        <v/>
      </c>
      <c r="AC35" s="2"/>
      <c r="AD35" s="77">
        <v>28</v>
      </c>
      <c r="AE35" s="6" t="str">
        <f>IFERROR(INDEX('Individual Match Results'!$B$8:$B$65, MATCH($B35, 'Individual Match Results'!HT$8:HT$65, 0)), "")</f>
        <v/>
      </c>
      <c r="AF35" s="6" t="str">
        <f>IFERROR(INDEX('Individual Match Results'!HS$8:HS$65, MATCH($B35, 'Individual Match Results'!HT$8:HT$65, 0)), "")</f>
        <v/>
      </c>
      <c r="AG35" s="2"/>
      <c r="AH35" s="77">
        <v>28</v>
      </c>
      <c r="AI35" s="6" t="str">
        <f>IFERROR(INDEX('Individual Match Results'!$B$8:$B$65, MATCH($B35, 'Individual Match Results'!HX$8:HX$65, 0)), "")</f>
        <v/>
      </c>
      <c r="AJ35" s="6" t="str">
        <f>IFERROR(INDEX('Individual Match Results'!HW$8:HW$65, MATCH($B35, 'Individual Match Results'!HX$8:HX$65, 0)), "")</f>
        <v/>
      </c>
      <c r="AK35" s="2"/>
      <c r="AL35" s="77">
        <v>28</v>
      </c>
      <c r="AM35" s="6" t="str">
        <f>IFERROR(INDEX('Individual Match Results'!$B$8:$B$65, MATCH($B35, 'Individual Match Results'!IB$8:IB$65, 0)), "")</f>
        <v/>
      </c>
      <c r="AN35" s="6" t="str">
        <f>IFERROR(INDEX('Individual Match Results'!IA$8:IA$65, MATCH($B35, 'Individual Match Results'!IB$8:IB$65, 0)), "")</f>
        <v/>
      </c>
      <c r="AO35" s="2"/>
      <c r="AS35" s="6" t="str">
        <f>IF('Individual Match Results'!$B35="", "", 'Individual Match Results'!$B35)</f>
        <v/>
      </c>
    </row>
    <row r="36" spans="1:45" x14ac:dyDescent="0.25">
      <c r="A36" s="2"/>
      <c r="B36" s="77">
        <v>29</v>
      </c>
      <c r="C36" s="6" t="str">
        <f>IFERROR(INDEX('Individual Match Results'!$B$8:$B$65, MATCH($B36, 'Individual Match Results'!GR$8:GR$65, 0)), "")</f>
        <v/>
      </c>
      <c r="D36" s="6" t="str">
        <f>IFERROR(INDEX('Individual Match Results'!GQ$8:GQ$65, MATCH($B36, 'Individual Match Results'!GR$8:GR$65, 0)), "")</f>
        <v/>
      </c>
      <c r="E36" s="2"/>
      <c r="F36" s="77">
        <v>29</v>
      </c>
      <c r="G36" s="6" t="str">
        <f>IFERROR(INDEX('Individual Match Results'!$B$8:$B$65, MATCH($B36, 'Individual Match Results'!GV$8:GV$65, 0)), "")</f>
        <v/>
      </c>
      <c r="H36" s="6" t="str">
        <f>IFERROR(INDEX('Individual Match Results'!GU$8:GU$65, MATCH($B36, 'Individual Match Results'!GV$8:GV$65, 0)), "")</f>
        <v/>
      </c>
      <c r="I36" s="2"/>
      <c r="J36" s="77">
        <v>29</v>
      </c>
      <c r="K36" s="6" t="str">
        <f>IFERROR(INDEX('Individual Match Results'!$B$8:$B$65, MATCH($B36, 'Individual Match Results'!GZ$8:GZ$65, 0)), "")</f>
        <v/>
      </c>
      <c r="L36" s="6" t="str">
        <f>IFERROR(INDEX('Individual Match Results'!GY$8:GY$65, MATCH($B36, 'Individual Match Results'!GZ$8:GZ$65, 0)), "")</f>
        <v/>
      </c>
      <c r="M36" s="2"/>
      <c r="N36" s="77">
        <v>29</v>
      </c>
      <c r="O36" s="6" t="str">
        <f>IFERROR(INDEX('Individual Match Results'!$B$8:$B$65, MATCH($B36, 'Individual Match Results'!HD$8:HD$65, 0)), "")</f>
        <v/>
      </c>
      <c r="P36" s="6" t="str">
        <f>IFERROR(INDEX('Individual Match Results'!HC$8:HC$65, MATCH($B36, 'Individual Match Results'!HD$8:HD$65, 0)), "")</f>
        <v/>
      </c>
      <c r="Q36" s="2"/>
      <c r="R36" s="77">
        <v>29</v>
      </c>
      <c r="S36" s="6" t="str">
        <f>IFERROR(INDEX('Individual Match Results'!$B$8:$B$65, MATCH($B36, 'Individual Match Results'!HH$8:HH$65, 0)), "")</f>
        <v/>
      </c>
      <c r="T36" s="6" t="str">
        <f>IFERROR(INDEX('Individual Match Results'!HG$8:HG$65, MATCH($B36, 'Individual Match Results'!HH$8:HH$65, 0)), "")</f>
        <v/>
      </c>
      <c r="U36" s="2"/>
      <c r="V36" s="77">
        <v>29</v>
      </c>
      <c r="W36" s="6" t="str">
        <f>IFERROR(INDEX('Individual Match Results'!$B$8:$B$65, MATCH($B36, 'Individual Match Results'!HL$8:HL$65, 0)), "")</f>
        <v/>
      </c>
      <c r="X36" s="6" t="str">
        <f>IFERROR(INDEX('Individual Match Results'!HK$8:HK$65, MATCH($B36, 'Individual Match Results'!HL$8:HL$65, 0)), "")</f>
        <v/>
      </c>
      <c r="Y36" s="2"/>
      <c r="Z36" s="77">
        <v>29</v>
      </c>
      <c r="AA36" s="6" t="str">
        <f>IFERROR(INDEX('Individual Match Results'!$B$8:$B$65, MATCH($B36, 'Individual Match Results'!HP$8:HP$65, 0)), "")</f>
        <v/>
      </c>
      <c r="AB36" s="6" t="str">
        <f>IFERROR(INDEX('Individual Match Results'!HO$8:HO$65, MATCH($B36, 'Individual Match Results'!HP$8:HP$65, 0)), "")</f>
        <v/>
      </c>
      <c r="AC36" s="2"/>
      <c r="AD36" s="77">
        <v>29</v>
      </c>
      <c r="AE36" s="6" t="str">
        <f>IFERROR(INDEX('Individual Match Results'!$B$8:$B$65, MATCH($B36, 'Individual Match Results'!HT$8:HT$65, 0)), "")</f>
        <v/>
      </c>
      <c r="AF36" s="6" t="str">
        <f>IFERROR(INDEX('Individual Match Results'!HS$8:HS$65, MATCH($B36, 'Individual Match Results'!HT$8:HT$65, 0)), "")</f>
        <v/>
      </c>
      <c r="AG36" s="2"/>
      <c r="AH36" s="77">
        <v>29</v>
      </c>
      <c r="AI36" s="6" t="str">
        <f>IFERROR(INDEX('Individual Match Results'!$B$8:$B$65, MATCH($B36, 'Individual Match Results'!HX$8:HX$65, 0)), "")</f>
        <v/>
      </c>
      <c r="AJ36" s="6" t="str">
        <f>IFERROR(INDEX('Individual Match Results'!HW$8:HW$65, MATCH($B36, 'Individual Match Results'!HX$8:HX$65, 0)), "")</f>
        <v/>
      </c>
      <c r="AK36" s="2"/>
      <c r="AL36" s="77">
        <v>29</v>
      </c>
      <c r="AM36" s="6" t="str">
        <f>IFERROR(INDEX('Individual Match Results'!$B$8:$B$65, MATCH($B36, 'Individual Match Results'!IB$8:IB$65, 0)), "")</f>
        <v/>
      </c>
      <c r="AN36" s="6" t="str">
        <f>IFERROR(INDEX('Individual Match Results'!IA$8:IA$65, MATCH($B36, 'Individual Match Results'!IB$8:IB$65, 0)), "")</f>
        <v/>
      </c>
      <c r="AO36" s="2"/>
      <c r="AS36" s="6" t="str">
        <f>IF('Individual Match Results'!$B36="", "", 'Individual Match Results'!$B36)</f>
        <v/>
      </c>
    </row>
    <row r="37" spans="1:45" x14ac:dyDescent="0.25">
      <c r="A37" s="2"/>
      <c r="B37" s="77">
        <v>30</v>
      </c>
      <c r="C37" s="6" t="str">
        <f>IFERROR(INDEX('Individual Match Results'!$B$8:$B$65, MATCH($B37, 'Individual Match Results'!GR$8:GR$65, 0)), "")</f>
        <v/>
      </c>
      <c r="D37" s="6" t="str">
        <f>IFERROR(INDEX('Individual Match Results'!GQ$8:GQ$65, MATCH($B37, 'Individual Match Results'!GR$8:GR$65, 0)), "")</f>
        <v/>
      </c>
      <c r="E37" s="2"/>
      <c r="F37" s="77">
        <v>30</v>
      </c>
      <c r="G37" s="6" t="str">
        <f>IFERROR(INDEX('Individual Match Results'!$B$8:$B$65, MATCH($B37, 'Individual Match Results'!GV$8:GV$65, 0)), "")</f>
        <v/>
      </c>
      <c r="H37" s="6" t="str">
        <f>IFERROR(INDEX('Individual Match Results'!GU$8:GU$65, MATCH($B37, 'Individual Match Results'!GV$8:GV$65, 0)), "")</f>
        <v/>
      </c>
      <c r="I37" s="2"/>
      <c r="J37" s="77">
        <v>30</v>
      </c>
      <c r="K37" s="6" t="str">
        <f>IFERROR(INDEX('Individual Match Results'!$B$8:$B$65, MATCH($B37, 'Individual Match Results'!GZ$8:GZ$65, 0)), "")</f>
        <v/>
      </c>
      <c r="L37" s="6" t="str">
        <f>IFERROR(INDEX('Individual Match Results'!GY$8:GY$65, MATCH($B37, 'Individual Match Results'!GZ$8:GZ$65, 0)), "")</f>
        <v/>
      </c>
      <c r="M37" s="2"/>
      <c r="N37" s="77">
        <v>30</v>
      </c>
      <c r="O37" s="6" t="str">
        <f>IFERROR(INDEX('Individual Match Results'!$B$8:$B$65, MATCH($B37, 'Individual Match Results'!HD$8:HD$65, 0)), "")</f>
        <v/>
      </c>
      <c r="P37" s="6" t="str">
        <f>IFERROR(INDEX('Individual Match Results'!HC$8:HC$65, MATCH($B37, 'Individual Match Results'!HD$8:HD$65, 0)), "")</f>
        <v/>
      </c>
      <c r="Q37" s="2"/>
      <c r="R37" s="77">
        <v>30</v>
      </c>
      <c r="S37" s="6" t="str">
        <f>IFERROR(INDEX('Individual Match Results'!$B$8:$B$65, MATCH($B37, 'Individual Match Results'!HH$8:HH$65, 0)), "")</f>
        <v/>
      </c>
      <c r="T37" s="6" t="str">
        <f>IFERROR(INDEX('Individual Match Results'!HG$8:HG$65, MATCH($B37, 'Individual Match Results'!HH$8:HH$65, 0)), "")</f>
        <v/>
      </c>
      <c r="U37" s="2"/>
      <c r="V37" s="77">
        <v>30</v>
      </c>
      <c r="W37" s="6" t="str">
        <f>IFERROR(INDEX('Individual Match Results'!$B$8:$B$65, MATCH($B37, 'Individual Match Results'!HL$8:HL$65, 0)), "")</f>
        <v/>
      </c>
      <c r="X37" s="6" t="str">
        <f>IFERROR(INDEX('Individual Match Results'!HK$8:HK$65, MATCH($B37, 'Individual Match Results'!HL$8:HL$65, 0)), "")</f>
        <v/>
      </c>
      <c r="Y37" s="2"/>
      <c r="Z37" s="77">
        <v>30</v>
      </c>
      <c r="AA37" s="6" t="str">
        <f>IFERROR(INDEX('Individual Match Results'!$B$8:$B$65, MATCH($B37, 'Individual Match Results'!HP$8:HP$65, 0)), "")</f>
        <v/>
      </c>
      <c r="AB37" s="6" t="str">
        <f>IFERROR(INDEX('Individual Match Results'!HO$8:HO$65, MATCH($B37, 'Individual Match Results'!HP$8:HP$65, 0)), "")</f>
        <v/>
      </c>
      <c r="AC37" s="2"/>
      <c r="AD37" s="77">
        <v>30</v>
      </c>
      <c r="AE37" s="6" t="str">
        <f>IFERROR(INDEX('Individual Match Results'!$B$8:$B$65, MATCH($B37, 'Individual Match Results'!HT$8:HT$65, 0)), "")</f>
        <v/>
      </c>
      <c r="AF37" s="6" t="str">
        <f>IFERROR(INDEX('Individual Match Results'!HS$8:HS$65, MATCH($B37, 'Individual Match Results'!HT$8:HT$65, 0)), "")</f>
        <v/>
      </c>
      <c r="AG37" s="2"/>
      <c r="AH37" s="77">
        <v>30</v>
      </c>
      <c r="AI37" s="6" t="str">
        <f>IFERROR(INDEX('Individual Match Results'!$B$8:$B$65, MATCH($B37, 'Individual Match Results'!HX$8:HX$65, 0)), "")</f>
        <v/>
      </c>
      <c r="AJ37" s="6" t="str">
        <f>IFERROR(INDEX('Individual Match Results'!HW$8:HW$65, MATCH($B37, 'Individual Match Results'!HX$8:HX$65, 0)), "")</f>
        <v/>
      </c>
      <c r="AK37" s="2"/>
      <c r="AL37" s="77">
        <v>30</v>
      </c>
      <c r="AM37" s="6" t="str">
        <f>IFERROR(INDEX('Individual Match Results'!$B$8:$B$65, MATCH($B37, 'Individual Match Results'!IB$8:IB$65, 0)), "")</f>
        <v/>
      </c>
      <c r="AN37" s="6" t="str">
        <f>IFERROR(INDEX('Individual Match Results'!IA$8:IA$65, MATCH($B37, 'Individual Match Results'!IB$8:IB$65, 0)), "")</f>
        <v/>
      </c>
      <c r="AO37" s="2"/>
      <c r="AS37" s="6" t="str">
        <f>IF('Individual Match Results'!$B37="", "", 'Individual Match Results'!$B37)</f>
        <v/>
      </c>
    </row>
    <row r="38" spans="1:45" x14ac:dyDescent="0.25">
      <c r="A38" s="2"/>
      <c r="B38" s="77">
        <v>31</v>
      </c>
      <c r="C38" s="6" t="str">
        <f>IFERROR(INDEX('Individual Match Results'!$B$8:$B$65, MATCH($B38, 'Individual Match Results'!GR$8:GR$65, 0)), "")</f>
        <v/>
      </c>
      <c r="D38" s="6" t="str">
        <f>IFERROR(INDEX('Individual Match Results'!GQ$8:GQ$65, MATCH($B38, 'Individual Match Results'!GR$8:GR$65, 0)), "")</f>
        <v/>
      </c>
      <c r="E38" s="2"/>
      <c r="F38" s="77">
        <v>31</v>
      </c>
      <c r="G38" s="6" t="str">
        <f>IFERROR(INDEX('Individual Match Results'!$B$8:$B$65, MATCH($B38, 'Individual Match Results'!GV$8:GV$65, 0)), "")</f>
        <v/>
      </c>
      <c r="H38" s="6" t="str">
        <f>IFERROR(INDEX('Individual Match Results'!GU$8:GU$65, MATCH($B38, 'Individual Match Results'!GV$8:GV$65, 0)), "")</f>
        <v/>
      </c>
      <c r="I38" s="2"/>
      <c r="J38" s="77">
        <v>31</v>
      </c>
      <c r="K38" s="6" t="str">
        <f>IFERROR(INDEX('Individual Match Results'!$B$8:$B$65, MATCH($B38, 'Individual Match Results'!GZ$8:GZ$65, 0)), "")</f>
        <v/>
      </c>
      <c r="L38" s="6" t="str">
        <f>IFERROR(INDEX('Individual Match Results'!GY$8:GY$65, MATCH($B38, 'Individual Match Results'!GZ$8:GZ$65, 0)), "")</f>
        <v/>
      </c>
      <c r="M38" s="2"/>
      <c r="N38" s="77">
        <v>31</v>
      </c>
      <c r="O38" s="6" t="str">
        <f>IFERROR(INDEX('Individual Match Results'!$B$8:$B$65, MATCH($B38, 'Individual Match Results'!HD$8:HD$65, 0)), "")</f>
        <v/>
      </c>
      <c r="P38" s="6" t="str">
        <f>IFERROR(INDEX('Individual Match Results'!HC$8:HC$65, MATCH($B38, 'Individual Match Results'!HD$8:HD$65, 0)), "")</f>
        <v/>
      </c>
      <c r="Q38" s="2"/>
      <c r="R38" s="77">
        <v>31</v>
      </c>
      <c r="S38" s="6" t="str">
        <f>IFERROR(INDEX('Individual Match Results'!$B$8:$B$65, MATCH($B38, 'Individual Match Results'!HH$8:HH$65, 0)), "")</f>
        <v/>
      </c>
      <c r="T38" s="6" t="str">
        <f>IFERROR(INDEX('Individual Match Results'!HG$8:HG$65, MATCH($B38, 'Individual Match Results'!HH$8:HH$65, 0)), "")</f>
        <v/>
      </c>
      <c r="U38" s="2"/>
      <c r="V38" s="77">
        <v>31</v>
      </c>
      <c r="W38" s="6" t="str">
        <f>IFERROR(INDEX('Individual Match Results'!$B$8:$B$65, MATCH($B38, 'Individual Match Results'!HL$8:HL$65, 0)), "")</f>
        <v/>
      </c>
      <c r="X38" s="6" t="str">
        <f>IFERROR(INDEX('Individual Match Results'!HK$8:HK$65, MATCH($B38, 'Individual Match Results'!HL$8:HL$65, 0)), "")</f>
        <v/>
      </c>
      <c r="Y38" s="2"/>
      <c r="Z38" s="77">
        <v>31</v>
      </c>
      <c r="AA38" s="6" t="str">
        <f>IFERROR(INDEX('Individual Match Results'!$B$8:$B$65, MATCH($B38, 'Individual Match Results'!HP$8:HP$65, 0)), "")</f>
        <v/>
      </c>
      <c r="AB38" s="6" t="str">
        <f>IFERROR(INDEX('Individual Match Results'!HO$8:HO$65, MATCH($B38, 'Individual Match Results'!HP$8:HP$65, 0)), "")</f>
        <v/>
      </c>
      <c r="AC38" s="2"/>
      <c r="AD38" s="77">
        <v>31</v>
      </c>
      <c r="AE38" s="6" t="str">
        <f>IFERROR(INDEX('Individual Match Results'!$B$8:$B$65, MATCH($B38, 'Individual Match Results'!HT$8:HT$65, 0)), "")</f>
        <v/>
      </c>
      <c r="AF38" s="6" t="str">
        <f>IFERROR(INDEX('Individual Match Results'!HS$8:HS$65, MATCH($B38, 'Individual Match Results'!HT$8:HT$65, 0)), "")</f>
        <v/>
      </c>
      <c r="AG38" s="2"/>
      <c r="AH38" s="77">
        <v>31</v>
      </c>
      <c r="AI38" s="6" t="str">
        <f>IFERROR(INDEX('Individual Match Results'!$B$8:$B$65, MATCH($B38, 'Individual Match Results'!HX$8:HX$65, 0)), "")</f>
        <v/>
      </c>
      <c r="AJ38" s="6" t="str">
        <f>IFERROR(INDEX('Individual Match Results'!HW$8:HW$65, MATCH($B38, 'Individual Match Results'!HX$8:HX$65, 0)), "")</f>
        <v/>
      </c>
      <c r="AK38" s="2"/>
      <c r="AL38" s="77">
        <v>31</v>
      </c>
      <c r="AM38" s="6" t="str">
        <f>IFERROR(INDEX('Individual Match Results'!$B$8:$B$65, MATCH($B38, 'Individual Match Results'!IB$8:IB$65, 0)), "")</f>
        <v/>
      </c>
      <c r="AN38" s="6" t="str">
        <f>IFERROR(INDEX('Individual Match Results'!IA$8:IA$65, MATCH($B38, 'Individual Match Results'!IB$8:IB$65, 0)), "")</f>
        <v/>
      </c>
      <c r="AO38" s="2"/>
      <c r="AS38" s="6" t="str">
        <f>IF('Individual Match Results'!$B38="", "", 'Individual Match Results'!$B38)</f>
        <v/>
      </c>
    </row>
    <row r="39" spans="1:45" x14ac:dyDescent="0.25">
      <c r="A39" s="2"/>
      <c r="B39" s="77">
        <v>32</v>
      </c>
      <c r="C39" s="6" t="str">
        <f>IFERROR(INDEX('Individual Match Results'!$B$8:$B$65, MATCH($B39, 'Individual Match Results'!GR$8:GR$65, 0)), "")</f>
        <v/>
      </c>
      <c r="D39" s="6" t="str">
        <f>IFERROR(INDEX('Individual Match Results'!GQ$8:GQ$65, MATCH($B39, 'Individual Match Results'!GR$8:GR$65, 0)), "")</f>
        <v/>
      </c>
      <c r="E39" s="2"/>
      <c r="F39" s="77">
        <v>32</v>
      </c>
      <c r="G39" s="6" t="str">
        <f>IFERROR(INDEX('Individual Match Results'!$B$8:$B$65, MATCH($B39, 'Individual Match Results'!GV$8:GV$65, 0)), "")</f>
        <v/>
      </c>
      <c r="H39" s="6" t="str">
        <f>IFERROR(INDEX('Individual Match Results'!GU$8:GU$65, MATCH($B39, 'Individual Match Results'!GV$8:GV$65, 0)), "")</f>
        <v/>
      </c>
      <c r="I39" s="2"/>
      <c r="J39" s="77">
        <v>32</v>
      </c>
      <c r="K39" s="6" t="str">
        <f>IFERROR(INDEX('Individual Match Results'!$B$8:$B$65, MATCH($B39, 'Individual Match Results'!GZ$8:GZ$65, 0)), "")</f>
        <v/>
      </c>
      <c r="L39" s="6" t="str">
        <f>IFERROR(INDEX('Individual Match Results'!GY$8:GY$65, MATCH($B39, 'Individual Match Results'!GZ$8:GZ$65, 0)), "")</f>
        <v/>
      </c>
      <c r="M39" s="2"/>
      <c r="N39" s="77">
        <v>32</v>
      </c>
      <c r="O39" s="6" t="str">
        <f>IFERROR(INDEX('Individual Match Results'!$B$8:$B$65, MATCH($B39, 'Individual Match Results'!HD$8:HD$65, 0)), "")</f>
        <v/>
      </c>
      <c r="P39" s="6" t="str">
        <f>IFERROR(INDEX('Individual Match Results'!HC$8:HC$65, MATCH($B39, 'Individual Match Results'!HD$8:HD$65, 0)), "")</f>
        <v/>
      </c>
      <c r="Q39" s="2"/>
      <c r="R39" s="77">
        <v>32</v>
      </c>
      <c r="S39" s="6" t="str">
        <f>IFERROR(INDEX('Individual Match Results'!$B$8:$B$65, MATCH($B39, 'Individual Match Results'!HH$8:HH$65, 0)), "")</f>
        <v/>
      </c>
      <c r="T39" s="6" t="str">
        <f>IFERROR(INDEX('Individual Match Results'!HG$8:HG$65, MATCH($B39, 'Individual Match Results'!HH$8:HH$65, 0)), "")</f>
        <v/>
      </c>
      <c r="U39" s="2"/>
      <c r="V39" s="77">
        <v>32</v>
      </c>
      <c r="W39" s="6" t="str">
        <f>IFERROR(INDEX('Individual Match Results'!$B$8:$B$65, MATCH($B39, 'Individual Match Results'!HL$8:HL$65, 0)), "")</f>
        <v/>
      </c>
      <c r="X39" s="6" t="str">
        <f>IFERROR(INDEX('Individual Match Results'!HK$8:HK$65, MATCH($B39, 'Individual Match Results'!HL$8:HL$65, 0)), "")</f>
        <v/>
      </c>
      <c r="Y39" s="2"/>
      <c r="Z39" s="77">
        <v>32</v>
      </c>
      <c r="AA39" s="6" t="str">
        <f>IFERROR(INDEX('Individual Match Results'!$B$8:$B$65, MATCH($B39, 'Individual Match Results'!HP$8:HP$65, 0)), "")</f>
        <v/>
      </c>
      <c r="AB39" s="6" t="str">
        <f>IFERROR(INDEX('Individual Match Results'!HO$8:HO$65, MATCH($B39, 'Individual Match Results'!HP$8:HP$65, 0)), "")</f>
        <v/>
      </c>
      <c r="AC39" s="2"/>
      <c r="AD39" s="77">
        <v>32</v>
      </c>
      <c r="AE39" s="6" t="str">
        <f>IFERROR(INDEX('Individual Match Results'!$B$8:$B$65, MATCH($B39, 'Individual Match Results'!HT$8:HT$65, 0)), "")</f>
        <v/>
      </c>
      <c r="AF39" s="6" t="str">
        <f>IFERROR(INDEX('Individual Match Results'!HS$8:HS$65, MATCH($B39, 'Individual Match Results'!HT$8:HT$65, 0)), "")</f>
        <v/>
      </c>
      <c r="AG39" s="2"/>
      <c r="AH39" s="77">
        <v>32</v>
      </c>
      <c r="AI39" s="6" t="str">
        <f>IFERROR(INDEX('Individual Match Results'!$B$8:$B$65, MATCH($B39, 'Individual Match Results'!HX$8:HX$65, 0)), "")</f>
        <v/>
      </c>
      <c r="AJ39" s="6" t="str">
        <f>IFERROR(INDEX('Individual Match Results'!HW$8:HW$65, MATCH($B39, 'Individual Match Results'!HX$8:HX$65, 0)), "")</f>
        <v/>
      </c>
      <c r="AK39" s="2"/>
      <c r="AL39" s="77">
        <v>32</v>
      </c>
      <c r="AM39" s="6" t="str">
        <f>IFERROR(INDEX('Individual Match Results'!$B$8:$B$65, MATCH($B39, 'Individual Match Results'!IB$8:IB$65, 0)), "")</f>
        <v/>
      </c>
      <c r="AN39" s="6" t="str">
        <f>IFERROR(INDEX('Individual Match Results'!IA$8:IA$65, MATCH($B39, 'Individual Match Results'!IB$8:IB$65, 0)), "")</f>
        <v/>
      </c>
      <c r="AO39" s="2"/>
      <c r="AS39" s="6" t="str">
        <f>IF('Individual Match Results'!$B39="", "", 'Individual Match Results'!$B39)</f>
        <v/>
      </c>
    </row>
    <row r="40" spans="1:45" x14ac:dyDescent="0.25">
      <c r="A40" s="2"/>
      <c r="B40" s="77">
        <v>33</v>
      </c>
      <c r="C40" s="6" t="str">
        <f>IFERROR(INDEX('Individual Match Results'!$B$8:$B$65, MATCH($B40, 'Individual Match Results'!GR$8:GR$65, 0)), "")</f>
        <v/>
      </c>
      <c r="D40" s="6" t="str">
        <f>IFERROR(INDEX('Individual Match Results'!GQ$8:GQ$65, MATCH($B40, 'Individual Match Results'!GR$8:GR$65, 0)), "")</f>
        <v/>
      </c>
      <c r="E40" s="2"/>
      <c r="F40" s="77">
        <v>33</v>
      </c>
      <c r="G40" s="6" t="str">
        <f>IFERROR(INDEX('Individual Match Results'!$B$8:$B$65, MATCH($B40, 'Individual Match Results'!GV$8:GV$65, 0)), "")</f>
        <v/>
      </c>
      <c r="H40" s="6" t="str">
        <f>IFERROR(INDEX('Individual Match Results'!GU$8:GU$65, MATCH($B40, 'Individual Match Results'!GV$8:GV$65, 0)), "")</f>
        <v/>
      </c>
      <c r="I40" s="2"/>
      <c r="J40" s="77">
        <v>33</v>
      </c>
      <c r="K40" s="6" t="str">
        <f>IFERROR(INDEX('Individual Match Results'!$B$8:$B$65, MATCH($B40, 'Individual Match Results'!GZ$8:GZ$65, 0)), "")</f>
        <v/>
      </c>
      <c r="L40" s="6" t="str">
        <f>IFERROR(INDEX('Individual Match Results'!GY$8:GY$65, MATCH($B40, 'Individual Match Results'!GZ$8:GZ$65, 0)), "")</f>
        <v/>
      </c>
      <c r="M40" s="2"/>
      <c r="N40" s="77">
        <v>33</v>
      </c>
      <c r="O40" s="6" t="str">
        <f>IFERROR(INDEX('Individual Match Results'!$B$8:$B$65, MATCH($B40, 'Individual Match Results'!HD$8:HD$65, 0)), "")</f>
        <v/>
      </c>
      <c r="P40" s="6" t="str">
        <f>IFERROR(INDEX('Individual Match Results'!HC$8:HC$65, MATCH($B40, 'Individual Match Results'!HD$8:HD$65, 0)), "")</f>
        <v/>
      </c>
      <c r="Q40" s="2"/>
      <c r="R40" s="77">
        <v>33</v>
      </c>
      <c r="S40" s="6" t="str">
        <f>IFERROR(INDEX('Individual Match Results'!$B$8:$B$65, MATCH($B40, 'Individual Match Results'!HH$8:HH$65, 0)), "")</f>
        <v/>
      </c>
      <c r="T40" s="6" t="str">
        <f>IFERROR(INDEX('Individual Match Results'!HG$8:HG$65, MATCH($B40, 'Individual Match Results'!HH$8:HH$65, 0)), "")</f>
        <v/>
      </c>
      <c r="U40" s="2"/>
      <c r="V40" s="77">
        <v>33</v>
      </c>
      <c r="W40" s="6" t="str">
        <f>IFERROR(INDEX('Individual Match Results'!$B$8:$B$65, MATCH($B40, 'Individual Match Results'!HL$8:HL$65, 0)), "")</f>
        <v/>
      </c>
      <c r="X40" s="6" t="str">
        <f>IFERROR(INDEX('Individual Match Results'!HK$8:HK$65, MATCH($B40, 'Individual Match Results'!HL$8:HL$65, 0)), "")</f>
        <v/>
      </c>
      <c r="Y40" s="2"/>
      <c r="Z40" s="77">
        <v>33</v>
      </c>
      <c r="AA40" s="6" t="str">
        <f>IFERROR(INDEX('Individual Match Results'!$B$8:$B$65, MATCH($B40, 'Individual Match Results'!HP$8:HP$65, 0)), "")</f>
        <v/>
      </c>
      <c r="AB40" s="6" t="str">
        <f>IFERROR(INDEX('Individual Match Results'!HO$8:HO$65, MATCH($B40, 'Individual Match Results'!HP$8:HP$65, 0)), "")</f>
        <v/>
      </c>
      <c r="AC40" s="2"/>
      <c r="AD40" s="77">
        <v>33</v>
      </c>
      <c r="AE40" s="6" t="str">
        <f>IFERROR(INDEX('Individual Match Results'!$B$8:$B$65, MATCH($B40, 'Individual Match Results'!HT$8:HT$65, 0)), "")</f>
        <v/>
      </c>
      <c r="AF40" s="6" t="str">
        <f>IFERROR(INDEX('Individual Match Results'!HS$8:HS$65, MATCH($B40, 'Individual Match Results'!HT$8:HT$65, 0)), "")</f>
        <v/>
      </c>
      <c r="AG40" s="2"/>
      <c r="AH40" s="77">
        <v>33</v>
      </c>
      <c r="AI40" s="6" t="str">
        <f>IFERROR(INDEX('Individual Match Results'!$B$8:$B$65, MATCH($B40, 'Individual Match Results'!HX$8:HX$65, 0)), "")</f>
        <v/>
      </c>
      <c r="AJ40" s="6" t="str">
        <f>IFERROR(INDEX('Individual Match Results'!HW$8:HW$65, MATCH($B40, 'Individual Match Results'!HX$8:HX$65, 0)), "")</f>
        <v/>
      </c>
      <c r="AK40" s="2"/>
      <c r="AL40" s="77">
        <v>33</v>
      </c>
      <c r="AM40" s="6" t="str">
        <f>IFERROR(INDEX('Individual Match Results'!$B$8:$B$65, MATCH($B40, 'Individual Match Results'!IB$8:IB$65, 0)), "")</f>
        <v/>
      </c>
      <c r="AN40" s="6" t="str">
        <f>IFERROR(INDEX('Individual Match Results'!IA$8:IA$65, MATCH($B40, 'Individual Match Results'!IB$8:IB$65, 0)), "")</f>
        <v/>
      </c>
      <c r="AO40" s="2"/>
      <c r="AS40" s="6" t="str">
        <f>IF('Individual Match Results'!$B40="", "", 'Individual Match Results'!$B40)</f>
        <v/>
      </c>
    </row>
    <row r="41" spans="1:45" x14ac:dyDescent="0.25">
      <c r="A41" s="2"/>
      <c r="B41" s="77">
        <v>34</v>
      </c>
      <c r="C41" s="6" t="str">
        <f>IFERROR(INDEX('Individual Match Results'!$B$8:$B$65, MATCH($B41, 'Individual Match Results'!GR$8:GR$65, 0)), "")</f>
        <v/>
      </c>
      <c r="D41" s="6" t="str">
        <f>IFERROR(INDEX('Individual Match Results'!GQ$8:GQ$65, MATCH($B41, 'Individual Match Results'!GR$8:GR$65, 0)), "")</f>
        <v/>
      </c>
      <c r="E41" s="2"/>
      <c r="F41" s="77">
        <v>34</v>
      </c>
      <c r="G41" s="6" t="str">
        <f>IFERROR(INDEX('Individual Match Results'!$B$8:$B$65, MATCH($B41, 'Individual Match Results'!GV$8:GV$65, 0)), "")</f>
        <v/>
      </c>
      <c r="H41" s="6" t="str">
        <f>IFERROR(INDEX('Individual Match Results'!GU$8:GU$65, MATCH($B41, 'Individual Match Results'!GV$8:GV$65, 0)), "")</f>
        <v/>
      </c>
      <c r="I41" s="2"/>
      <c r="J41" s="77">
        <v>34</v>
      </c>
      <c r="K41" s="6" t="str">
        <f>IFERROR(INDEX('Individual Match Results'!$B$8:$B$65, MATCH($B41, 'Individual Match Results'!GZ$8:GZ$65, 0)), "")</f>
        <v/>
      </c>
      <c r="L41" s="6" t="str">
        <f>IFERROR(INDEX('Individual Match Results'!GY$8:GY$65, MATCH($B41, 'Individual Match Results'!GZ$8:GZ$65, 0)), "")</f>
        <v/>
      </c>
      <c r="M41" s="2"/>
      <c r="N41" s="77">
        <v>34</v>
      </c>
      <c r="O41" s="6" t="str">
        <f>IFERROR(INDEX('Individual Match Results'!$B$8:$B$65, MATCH($B41, 'Individual Match Results'!HD$8:HD$65, 0)), "")</f>
        <v/>
      </c>
      <c r="P41" s="6" t="str">
        <f>IFERROR(INDEX('Individual Match Results'!HC$8:HC$65, MATCH($B41, 'Individual Match Results'!HD$8:HD$65, 0)), "")</f>
        <v/>
      </c>
      <c r="Q41" s="2"/>
      <c r="R41" s="77">
        <v>34</v>
      </c>
      <c r="S41" s="6" t="str">
        <f>IFERROR(INDEX('Individual Match Results'!$B$8:$B$65, MATCH($B41, 'Individual Match Results'!HH$8:HH$65, 0)), "")</f>
        <v/>
      </c>
      <c r="T41" s="6" t="str">
        <f>IFERROR(INDEX('Individual Match Results'!HG$8:HG$65, MATCH($B41, 'Individual Match Results'!HH$8:HH$65, 0)), "")</f>
        <v/>
      </c>
      <c r="U41" s="2"/>
      <c r="V41" s="77">
        <v>34</v>
      </c>
      <c r="W41" s="6" t="str">
        <f>IFERROR(INDEX('Individual Match Results'!$B$8:$B$65, MATCH($B41, 'Individual Match Results'!HL$8:HL$65, 0)), "")</f>
        <v/>
      </c>
      <c r="X41" s="6" t="str">
        <f>IFERROR(INDEX('Individual Match Results'!HK$8:HK$65, MATCH($B41, 'Individual Match Results'!HL$8:HL$65, 0)), "")</f>
        <v/>
      </c>
      <c r="Y41" s="2"/>
      <c r="Z41" s="77">
        <v>34</v>
      </c>
      <c r="AA41" s="6" t="str">
        <f>IFERROR(INDEX('Individual Match Results'!$B$8:$B$65, MATCH($B41, 'Individual Match Results'!HP$8:HP$65, 0)), "")</f>
        <v/>
      </c>
      <c r="AB41" s="6" t="str">
        <f>IFERROR(INDEX('Individual Match Results'!HO$8:HO$65, MATCH($B41, 'Individual Match Results'!HP$8:HP$65, 0)), "")</f>
        <v/>
      </c>
      <c r="AC41" s="2"/>
      <c r="AD41" s="77">
        <v>34</v>
      </c>
      <c r="AE41" s="6" t="str">
        <f>IFERROR(INDEX('Individual Match Results'!$B$8:$B$65, MATCH($B41, 'Individual Match Results'!HT$8:HT$65, 0)), "")</f>
        <v/>
      </c>
      <c r="AF41" s="6" t="str">
        <f>IFERROR(INDEX('Individual Match Results'!HS$8:HS$65, MATCH($B41, 'Individual Match Results'!HT$8:HT$65, 0)), "")</f>
        <v/>
      </c>
      <c r="AG41" s="2"/>
      <c r="AH41" s="77">
        <v>34</v>
      </c>
      <c r="AI41" s="6" t="str">
        <f>IFERROR(INDEX('Individual Match Results'!$B$8:$B$65, MATCH($B41, 'Individual Match Results'!HX$8:HX$65, 0)), "")</f>
        <v/>
      </c>
      <c r="AJ41" s="6" t="str">
        <f>IFERROR(INDEX('Individual Match Results'!HW$8:HW$65, MATCH($B41, 'Individual Match Results'!HX$8:HX$65, 0)), "")</f>
        <v/>
      </c>
      <c r="AK41" s="2"/>
      <c r="AL41" s="77">
        <v>34</v>
      </c>
      <c r="AM41" s="6" t="str">
        <f>IFERROR(INDEX('Individual Match Results'!$B$8:$B$65, MATCH($B41, 'Individual Match Results'!IB$8:IB$65, 0)), "")</f>
        <v/>
      </c>
      <c r="AN41" s="6" t="str">
        <f>IFERROR(INDEX('Individual Match Results'!IA$8:IA$65, MATCH($B41, 'Individual Match Results'!IB$8:IB$65, 0)), "")</f>
        <v/>
      </c>
      <c r="AO41" s="2"/>
      <c r="AS41" s="6" t="str">
        <f>IF('Individual Match Results'!$B41="", "", 'Individual Match Results'!$B41)</f>
        <v/>
      </c>
    </row>
    <row r="42" spans="1:45" x14ac:dyDescent="0.25">
      <c r="A42" s="2"/>
      <c r="B42" s="77">
        <v>35</v>
      </c>
      <c r="C42" s="6" t="str">
        <f>IFERROR(INDEX('Individual Match Results'!$B$8:$B$65, MATCH($B42, 'Individual Match Results'!GR$8:GR$65, 0)), "")</f>
        <v/>
      </c>
      <c r="D42" s="6" t="str">
        <f>IFERROR(INDEX('Individual Match Results'!GQ$8:GQ$65, MATCH($B42, 'Individual Match Results'!GR$8:GR$65, 0)), "")</f>
        <v/>
      </c>
      <c r="E42" s="2"/>
      <c r="F42" s="77">
        <v>35</v>
      </c>
      <c r="G42" s="6" t="str">
        <f>IFERROR(INDEX('Individual Match Results'!$B$8:$B$65, MATCH($B42, 'Individual Match Results'!GV$8:GV$65, 0)), "")</f>
        <v/>
      </c>
      <c r="H42" s="6" t="str">
        <f>IFERROR(INDEX('Individual Match Results'!GU$8:GU$65, MATCH($B42, 'Individual Match Results'!GV$8:GV$65, 0)), "")</f>
        <v/>
      </c>
      <c r="I42" s="2"/>
      <c r="J42" s="77">
        <v>35</v>
      </c>
      <c r="K42" s="6" t="str">
        <f>IFERROR(INDEX('Individual Match Results'!$B$8:$B$65, MATCH($B42, 'Individual Match Results'!GZ$8:GZ$65, 0)), "")</f>
        <v/>
      </c>
      <c r="L42" s="6" t="str">
        <f>IFERROR(INDEX('Individual Match Results'!GY$8:GY$65, MATCH($B42, 'Individual Match Results'!GZ$8:GZ$65, 0)), "")</f>
        <v/>
      </c>
      <c r="M42" s="2"/>
      <c r="N42" s="77">
        <v>35</v>
      </c>
      <c r="O42" s="6" t="str">
        <f>IFERROR(INDEX('Individual Match Results'!$B$8:$B$65, MATCH($B42, 'Individual Match Results'!HD$8:HD$65, 0)), "")</f>
        <v/>
      </c>
      <c r="P42" s="6" t="str">
        <f>IFERROR(INDEX('Individual Match Results'!HC$8:HC$65, MATCH($B42, 'Individual Match Results'!HD$8:HD$65, 0)), "")</f>
        <v/>
      </c>
      <c r="Q42" s="2"/>
      <c r="R42" s="77">
        <v>35</v>
      </c>
      <c r="S42" s="6" t="str">
        <f>IFERROR(INDEX('Individual Match Results'!$B$8:$B$65, MATCH($B42, 'Individual Match Results'!HH$8:HH$65, 0)), "")</f>
        <v/>
      </c>
      <c r="T42" s="6" t="str">
        <f>IFERROR(INDEX('Individual Match Results'!HG$8:HG$65, MATCH($B42, 'Individual Match Results'!HH$8:HH$65, 0)), "")</f>
        <v/>
      </c>
      <c r="U42" s="2"/>
      <c r="V42" s="77">
        <v>35</v>
      </c>
      <c r="W42" s="6" t="str">
        <f>IFERROR(INDEX('Individual Match Results'!$B$8:$B$65, MATCH($B42, 'Individual Match Results'!HL$8:HL$65, 0)), "")</f>
        <v/>
      </c>
      <c r="X42" s="6" t="str">
        <f>IFERROR(INDEX('Individual Match Results'!HK$8:HK$65, MATCH($B42, 'Individual Match Results'!HL$8:HL$65, 0)), "")</f>
        <v/>
      </c>
      <c r="Y42" s="2"/>
      <c r="Z42" s="77">
        <v>35</v>
      </c>
      <c r="AA42" s="6" t="str">
        <f>IFERROR(INDEX('Individual Match Results'!$B$8:$B$65, MATCH($B42, 'Individual Match Results'!HP$8:HP$65, 0)), "")</f>
        <v/>
      </c>
      <c r="AB42" s="6" t="str">
        <f>IFERROR(INDEX('Individual Match Results'!HO$8:HO$65, MATCH($B42, 'Individual Match Results'!HP$8:HP$65, 0)), "")</f>
        <v/>
      </c>
      <c r="AC42" s="2"/>
      <c r="AD42" s="77">
        <v>35</v>
      </c>
      <c r="AE42" s="6" t="str">
        <f>IFERROR(INDEX('Individual Match Results'!$B$8:$B$65, MATCH($B42, 'Individual Match Results'!HT$8:HT$65, 0)), "")</f>
        <v/>
      </c>
      <c r="AF42" s="6" t="str">
        <f>IFERROR(INDEX('Individual Match Results'!HS$8:HS$65, MATCH($B42, 'Individual Match Results'!HT$8:HT$65, 0)), "")</f>
        <v/>
      </c>
      <c r="AG42" s="2"/>
      <c r="AH42" s="77">
        <v>35</v>
      </c>
      <c r="AI42" s="6" t="str">
        <f>IFERROR(INDEX('Individual Match Results'!$B$8:$B$65, MATCH($B42, 'Individual Match Results'!HX$8:HX$65, 0)), "")</f>
        <v/>
      </c>
      <c r="AJ42" s="6" t="str">
        <f>IFERROR(INDEX('Individual Match Results'!HW$8:HW$65, MATCH($B42, 'Individual Match Results'!HX$8:HX$65, 0)), "")</f>
        <v/>
      </c>
      <c r="AK42" s="2"/>
      <c r="AL42" s="77">
        <v>35</v>
      </c>
      <c r="AM42" s="6" t="str">
        <f>IFERROR(INDEX('Individual Match Results'!$B$8:$B$65, MATCH($B42, 'Individual Match Results'!IB$8:IB$65, 0)), "")</f>
        <v/>
      </c>
      <c r="AN42" s="6" t="str">
        <f>IFERROR(INDEX('Individual Match Results'!IA$8:IA$65, MATCH($B42, 'Individual Match Results'!IB$8:IB$65, 0)), "")</f>
        <v/>
      </c>
      <c r="AO42" s="2"/>
      <c r="AS42" s="6" t="str">
        <f>IF('Individual Match Results'!$B42="", "", 'Individual Match Results'!$B42)</f>
        <v/>
      </c>
    </row>
    <row r="43" spans="1:45" x14ac:dyDescent="0.25">
      <c r="A43" s="2"/>
      <c r="B43" s="77">
        <v>36</v>
      </c>
      <c r="C43" s="6" t="str">
        <f>IFERROR(INDEX('Individual Match Results'!$B$8:$B$65, MATCH($B43, 'Individual Match Results'!GR$8:GR$65, 0)), "")</f>
        <v/>
      </c>
      <c r="D43" s="6" t="str">
        <f>IFERROR(INDEX('Individual Match Results'!GQ$8:GQ$65, MATCH($B43, 'Individual Match Results'!GR$8:GR$65, 0)), "")</f>
        <v/>
      </c>
      <c r="E43" s="2"/>
      <c r="F43" s="77">
        <v>36</v>
      </c>
      <c r="G43" s="6" t="str">
        <f>IFERROR(INDEX('Individual Match Results'!$B$8:$B$65, MATCH($B43, 'Individual Match Results'!GV$8:GV$65, 0)), "")</f>
        <v/>
      </c>
      <c r="H43" s="6" t="str">
        <f>IFERROR(INDEX('Individual Match Results'!GU$8:GU$65, MATCH($B43, 'Individual Match Results'!GV$8:GV$65, 0)), "")</f>
        <v/>
      </c>
      <c r="I43" s="2"/>
      <c r="J43" s="77">
        <v>36</v>
      </c>
      <c r="K43" s="6" t="str">
        <f>IFERROR(INDEX('Individual Match Results'!$B$8:$B$65, MATCH($B43, 'Individual Match Results'!GZ$8:GZ$65, 0)), "")</f>
        <v/>
      </c>
      <c r="L43" s="6" t="str">
        <f>IFERROR(INDEX('Individual Match Results'!GY$8:GY$65, MATCH($B43, 'Individual Match Results'!GZ$8:GZ$65, 0)), "")</f>
        <v/>
      </c>
      <c r="M43" s="2"/>
      <c r="N43" s="77">
        <v>36</v>
      </c>
      <c r="O43" s="6" t="str">
        <f>IFERROR(INDEX('Individual Match Results'!$B$8:$B$65, MATCH($B43, 'Individual Match Results'!HD$8:HD$65, 0)), "")</f>
        <v/>
      </c>
      <c r="P43" s="6" t="str">
        <f>IFERROR(INDEX('Individual Match Results'!HC$8:HC$65, MATCH($B43, 'Individual Match Results'!HD$8:HD$65, 0)), "")</f>
        <v/>
      </c>
      <c r="Q43" s="2"/>
      <c r="R43" s="77">
        <v>36</v>
      </c>
      <c r="S43" s="6" t="str">
        <f>IFERROR(INDEX('Individual Match Results'!$B$8:$B$65, MATCH($B43, 'Individual Match Results'!HH$8:HH$65, 0)), "")</f>
        <v/>
      </c>
      <c r="T43" s="6" t="str">
        <f>IFERROR(INDEX('Individual Match Results'!HG$8:HG$65, MATCH($B43, 'Individual Match Results'!HH$8:HH$65, 0)), "")</f>
        <v/>
      </c>
      <c r="U43" s="2"/>
      <c r="V43" s="77">
        <v>36</v>
      </c>
      <c r="W43" s="6" t="str">
        <f>IFERROR(INDEX('Individual Match Results'!$B$8:$B$65, MATCH($B43, 'Individual Match Results'!HL$8:HL$65, 0)), "")</f>
        <v/>
      </c>
      <c r="X43" s="6" t="str">
        <f>IFERROR(INDEX('Individual Match Results'!HK$8:HK$65, MATCH($B43, 'Individual Match Results'!HL$8:HL$65, 0)), "")</f>
        <v/>
      </c>
      <c r="Y43" s="2"/>
      <c r="Z43" s="77">
        <v>36</v>
      </c>
      <c r="AA43" s="6" t="str">
        <f>IFERROR(INDEX('Individual Match Results'!$B$8:$B$65, MATCH($B43, 'Individual Match Results'!HP$8:HP$65, 0)), "")</f>
        <v/>
      </c>
      <c r="AB43" s="6" t="str">
        <f>IFERROR(INDEX('Individual Match Results'!HO$8:HO$65, MATCH($B43, 'Individual Match Results'!HP$8:HP$65, 0)), "")</f>
        <v/>
      </c>
      <c r="AC43" s="2"/>
      <c r="AD43" s="77">
        <v>36</v>
      </c>
      <c r="AE43" s="6" t="str">
        <f>IFERROR(INDEX('Individual Match Results'!$B$8:$B$65, MATCH($B43, 'Individual Match Results'!HT$8:HT$65, 0)), "")</f>
        <v/>
      </c>
      <c r="AF43" s="6" t="str">
        <f>IFERROR(INDEX('Individual Match Results'!HS$8:HS$65, MATCH($B43, 'Individual Match Results'!HT$8:HT$65, 0)), "")</f>
        <v/>
      </c>
      <c r="AG43" s="2"/>
      <c r="AH43" s="77">
        <v>36</v>
      </c>
      <c r="AI43" s="6" t="str">
        <f>IFERROR(INDEX('Individual Match Results'!$B$8:$B$65, MATCH($B43, 'Individual Match Results'!HX$8:HX$65, 0)), "")</f>
        <v/>
      </c>
      <c r="AJ43" s="6" t="str">
        <f>IFERROR(INDEX('Individual Match Results'!HW$8:HW$65, MATCH($B43, 'Individual Match Results'!HX$8:HX$65, 0)), "")</f>
        <v/>
      </c>
      <c r="AK43" s="2"/>
      <c r="AL43" s="77">
        <v>36</v>
      </c>
      <c r="AM43" s="6" t="str">
        <f>IFERROR(INDEX('Individual Match Results'!$B$8:$B$65, MATCH($B43, 'Individual Match Results'!IB$8:IB$65, 0)), "")</f>
        <v/>
      </c>
      <c r="AN43" s="6" t="str">
        <f>IFERROR(INDEX('Individual Match Results'!IA$8:IA$65, MATCH($B43, 'Individual Match Results'!IB$8:IB$65, 0)), "")</f>
        <v/>
      </c>
      <c r="AO43" s="2"/>
      <c r="AS43" s="6" t="str">
        <f>IF('Individual Match Results'!$B43="", "", 'Individual Match Results'!$B43)</f>
        <v/>
      </c>
    </row>
    <row r="44" spans="1:45" x14ac:dyDescent="0.25">
      <c r="A44" s="2"/>
      <c r="B44" s="77">
        <v>37</v>
      </c>
      <c r="C44" s="6" t="str">
        <f>IFERROR(INDEX('Individual Match Results'!$B$8:$B$65, MATCH($B44, 'Individual Match Results'!GR$8:GR$65, 0)), "")</f>
        <v/>
      </c>
      <c r="D44" s="6" t="str">
        <f>IFERROR(INDEX('Individual Match Results'!GQ$8:GQ$65, MATCH($B44, 'Individual Match Results'!GR$8:GR$65, 0)), "")</f>
        <v/>
      </c>
      <c r="E44" s="2"/>
      <c r="F44" s="77">
        <v>37</v>
      </c>
      <c r="G44" s="6" t="str">
        <f>IFERROR(INDEX('Individual Match Results'!$B$8:$B$65, MATCH($B44, 'Individual Match Results'!GV$8:GV$65, 0)), "")</f>
        <v/>
      </c>
      <c r="H44" s="6" t="str">
        <f>IFERROR(INDEX('Individual Match Results'!GU$8:GU$65, MATCH($B44, 'Individual Match Results'!GV$8:GV$65, 0)), "")</f>
        <v/>
      </c>
      <c r="I44" s="2"/>
      <c r="J44" s="77">
        <v>37</v>
      </c>
      <c r="K44" s="6" t="str">
        <f>IFERROR(INDEX('Individual Match Results'!$B$8:$B$65, MATCH($B44, 'Individual Match Results'!GZ$8:GZ$65, 0)), "")</f>
        <v/>
      </c>
      <c r="L44" s="6" t="str">
        <f>IFERROR(INDEX('Individual Match Results'!GY$8:GY$65, MATCH($B44, 'Individual Match Results'!GZ$8:GZ$65, 0)), "")</f>
        <v/>
      </c>
      <c r="M44" s="2"/>
      <c r="N44" s="77">
        <v>37</v>
      </c>
      <c r="O44" s="6" t="str">
        <f>IFERROR(INDEX('Individual Match Results'!$B$8:$B$65, MATCH($B44, 'Individual Match Results'!HD$8:HD$65, 0)), "")</f>
        <v/>
      </c>
      <c r="P44" s="6" t="str">
        <f>IFERROR(INDEX('Individual Match Results'!HC$8:HC$65, MATCH($B44, 'Individual Match Results'!HD$8:HD$65, 0)), "")</f>
        <v/>
      </c>
      <c r="Q44" s="2"/>
      <c r="R44" s="77">
        <v>37</v>
      </c>
      <c r="S44" s="6" t="str">
        <f>IFERROR(INDEX('Individual Match Results'!$B$8:$B$65, MATCH($B44, 'Individual Match Results'!HH$8:HH$65, 0)), "")</f>
        <v/>
      </c>
      <c r="T44" s="6" t="str">
        <f>IFERROR(INDEX('Individual Match Results'!HG$8:HG$65, MATCH($B44, 'Individual Match Results'!HH$8:HH$65, 0)), "")</f>
        <v/>
      </c>
      <c r="U44" s="2"/>
      <c r="V44" s="77">
        <v>37</v>
      </c>
      <c r="W44" s="6" t="str">
        <f>IFERROR(INDEX('Individual Match Results'!$B$8:$B$65, MATCH($B44, 'Individual Match Results'!HL$8:HL$65, 0)), "")</f>
        <v/>
      </c>
      <c r="X44" s="6" t="str">
        <f>IFERROR(INDEX('Individual Match Results'!HK$8:HK$65, MATCH($B44, 'Individual Match Results'!HL$8:HL$65, 0)), "")</f>
        <v/>
      </c>
      <c r="Y44" s="2"/>
      <c r="Z44" s="77">
        <v>37</v>
      </c>
      <c r="AA44" s="6" t="str">
        <f>IFERROR(INDEX('Individual Match Results'!$B$8:$B$65, MATCH($B44, 'Individual Match Results'!HP$8:HP$65, 0)), "")</f>
        <v/>
      </c>
      <c r="AB44" s="6" t="str">
        <f>IFERROR(INDEX('Individual Match Results'!HO$8:HO$65, MATCH($B44, 'Individual Match Results'!HP$8:HP$65, 0)), "")</f>
        <v/>
      </c>
      <c r="AC44" s="2"/>
      <c r="AD44" s="77">
        <v>37</v>
      </c>
      <c r="AE44" s="6" t="str">
        <f>IFERROR(INDEX('Individual Match Results'!$B$8:$B$65, MATCH($B44, 'Individual Match Results'!HT$8:HT$65, 0)), "")</f>
        <v/>
      </c>
      <c r="AF44" s="6" t="str">
        <f>IFERROR(INDEX('Individual Match Results'!HS$8:HS$65, MATCH($B44, 'Individual Match Results'!HT$8:HT$65, 0)), "")</f>
        <v/>
      </c>
      <c r="AG44" s="2"/>
      <c r="AH44" s="77">
        <v>37</v>
      </c>
      <c r="AI44" s="6" t="str">
        <f>IFERROR(INDEX('Individual Match Results'!$B$8:$B$65, MATCH($B44, 'Individual Match Results'!HX$8:HX$65, 0)), "")</f>
        <v/>
      </c>
      <c r="AJ44" s="6" t="str">
        <f>IFERROR(INDEX('Individual Match Results'!HW$8:HW$65, MATCH($B44, 'Individual Match Results'!HX$8:HX$65, 0)), "")</f>
        <v/>
      </c>
      <c r="AK44" s="2"/>
      <c r="AL44" s="77">
        <v>37</v>
      </c>
      <c r="AM44" s="6" t="str">
        <f>IFERROR(INDEX('Individual Match Results'!$B$8:$B$65, MATCH($B44, 'Individual Match Results'!IB$8:IB$65, 0)), "")</f>
        <v/>
      </c>
      <c r="AN44" s="6" t="str">
        <f>IFERROR(INDEX('Individual Match Results'!IA$8:IA$65, MATCH($B44, 'Individual Match Results'!IB$8:IB$65, 0)), "")</f>
        <v/>
      </c>
      <c r="AO44" s="2"/>
      <c r="AS44" s="6" t="str">
        <f>IF('Individual Match Results'!$B44="", "", 'Individual Match Results'!$B44)</f>
        <v/>
      </c>
    </row>
    <row r="45" spans="1:45" x14ac:dyDescent="0.25">
      <c r="A45" s="2"/>
      <c r="B45" s="77">
        <v>38</v>
      </c>
      <c r="C45" s="6" t="str">
        <f>IFERROR(INDEX('Individual Match Results'!$B$8:$B$65, MATCH($B45, 'Individual Match Results'!GR$8:GR$65, 0)), "")</f>
        <v/>
      </c>
      <c r="D45" s="6" t="str">
        <f>IFERROR(INDEX('Individual Match Results'!GQ$8:GQ$65, MATCH($B45, 'Individual Match Results'!GR$8:GR$65, 0)), "")</f>
        <v/>
      </c>
      <c r="E45" s="2"/>
      <c r="F45" s="77">
        <v>38</v>
      </c>
      <c r="G45" s="6" t="str">
        <f>IFERROR(INDEX('Individual Match Results'!$B$8:$B$65, MATCH($B45, 'Individual Match Results'!GV$8:GV$65, 0)), "")</f>
        <v/>
      </c>
      <c r="H45" s="6" t="str">
        <f>IFERROR(INDEX('Individual Match Results'!GU$8:GU$65, MATCH($B45, 'Individual Match Results'!GV$8:GV$65, 0)), "")</f>
        <v/>
      </c>
      <c r="I45" s="2"/>
      <c r="J45" s="77">
        <v>38</v>
      </c>
      <c r="K45" s="6" t="str">
        <f>IFERROR(INDEX('Individual Match Results'!$B$8:$B$65, MATCH($B45, 'Individual Match Results'!GZ$8:GZ$65, 0)), "")</f>
        <v/>
      </c>
      <c r="L45" s="6" t="str">
        <f>IFERROR(INDEX('Individual Match Results'!GY$8:GY$65, MATCH($B45, 'Individual Match Results'!GZ$8:GZ$65, 0)), "")</f>
        <v/>
      </c>
      <c r="M45" s="2"/>
      <c r="N45" s="77">
        <v>38</v>
      </c>
      <c r="O45" s="6" t="str">
        <f>IFERROR(INDEX('Individual Match Results'!$B$8:$B$65, MATCH($B45, 'Individual Match Results'!HD$8:HD$65, 0)), "")</f>
        <v/>
      </c>
      <c r="P45" s="6" t="str">
        <f>IFERROR(INDEX('Individual Match Results'!HC$8:HC$65, MATCH($B45, 'Individual Match Results'!HD$8:HD$65, 0)), "")</f>
        <v/>
      </c>
      <c r="Q45" s="2"/>
      <c r="R45" s="77">
        <v>38</v>
      </c>
      <c r="S45" s="6" t="str">
        <f>IFERROR(INDEX('Individual Match Results'!$B$8:$B$65, MATCH($B45, 'Individual Match Results'!HH$8:HH$65, 0)), "")</f>
        <v/>
      </c>
      <c r="T45" s="6" t="str">
        <f>IFERROR(INDEX('Individual Match Results'!HG$8:HG$65, MATCH($B45, 'Individual Match Results'!HH$8:HH$65, 0)), "")</f>
        <v/>
      </c>
      <c r="U45" s="2"/>
      <c r="V45" s="77">
        <v>38</v>
      </c>
      <c r="W45" s="6" t="str">
        <f>IFERROR(INDEX('Individual Match Results'!$B$8:$B$65, MATCH($B45, 'Individual Match Results'!HL$8:HL$65, 0)), "")</f>
        <v/>
      </c>
      <c r="X45" s="6" t="str">
        <f>IFERROR(INDEX('Individual Match Results'!HK$8:HK$65, MATCH($B45, 'Individual Match Results'!HL$8:HL$65, 0)), "")</f>
        <v/>
      </c>
      <c r="Y45" s="2"/>
      <c r="Z45" s="77">
        <v>38</v>
      </c>
      <c r="AA45" s="6" t="str">
        <f>IFERROR(INDEX('Individual Match Results'!$B$8:$B$65, MATCH($B45, 'Individual Match Results'!HP$8:HP$65, 0)), "")</f>
        <v/>
      </c>
      <c r="AB45" s="6" t="str">
        <f>IFERROR(INDEX('Individual Match Results'!HO$8:HO$65, MATCH($B45, 'Individual Match Results'!HP$8:HP$65, 0)), "")</f>
        <v/>
      </c>
      <c r="AC45" s="2"/>
      <c r="AD45" s="77">
        <v>38</v>
      </c>
      <c r="AE45" s="6" t="str">
        <f>IFERROR(INDEX('Individual Match Results'!$B$8:$B$65, MATCH($B45, 'Individual Match Results'!HT$8:HT$65, 0)), "")</f>
        <v/>
      </c>
      <c r="AF45" s="6" t="str">
        <f>IFERROR(INDEX('Individual Match Results'!HS$8:HS$65, MATCH($B45, 'Individual Match Results'!HT$8:HT$65, 0)), "")</f>
        <v/>
      </c>
      <c r="AG45" s="2"/>
      <c r="AH45" s="77">
        <v>38</v>
      </c>
      <c r="AI45" s="6" t="str">
        <f>IFERROR(INDEX('Individual Match Results'!$B$8:$B$65, MATCH($B45, 'Individual Match Results'!HX$8:HX$65, 0)), "")</f>
        <v/>
      </c>
      <c r="AJ45" s="6" t="str">
        <f>IFERROR(INDEX('Individual Match Results'!HW$8:HW$65, MATCH($B45, 'Individual Match Results'!HX$8:HX$65, 0)), "")</f>
        <v/>
      </c>
      <c r="AK45" s="2"/>
      <c r="AL45" s="77">
        <v>38</v>
      </c>
      <c r="AM45" s="6" t="str">
        <f>IFERROR(INDEX('Individual Match Results'!$B$8:$B$65, MATCH($B45, 'Individual Match Results'!IB$8:IB$65, 0)), "")</f>
        <v/>
      </c>
      <c r="AN45" s="6" t="str">
        <f>IFERROR(INDEX('Individual Match Results'!IA$8:IA$65, MATCH($B45, 'Individual Match Results'!IB$8:IB$65, 0)), "")</f>
        <v/>
      </c>
      <c r="AO45" s="2"/>
      <c r="AS45" s="6" t="str">
        <f>IF('Individual Match Results'!$B45="", "", 'Individual Match Results'!$B45)</f>
        <v/>
      </c>
    </row>
    <row r="46" spans="1:45" x14ac:dyDescent="0.25">
      <c r="A46" s="2"/>
      <c r="B46" s="77">
        <v>39</v>
      </c>
      <c r="C46" s="6" t="str">
        <f>IFERROR(INDEX('Individual Match Results'!$B$8:$B$65, MATCH($B46, 'Individual Match Results'!GR$8:GR$65, 0)), "")</f>
        <v/>
      </c>
      <c r="D46" s="6" t="str">
        <f>IFERROR(INDEX('Individual Match Results'!GQ$8:GQ$65, MATCH($B46, 'Individual Match Results'!GR$8:GR$65, 0)), "")</f>
        <v/>
      </c>
      <c r="E46" s="2"/>
      <c r="F46" s="77">
        <v>39</v>
      </c>
      <c r="G46" s="6" t="str">
        <f>IFERROR(INDEX('Individual Match Results'!$B$8:$B$65, MATCH($B46, 'Individual Match Results'!GV$8:GV$65, 0)), "")</f>
        <v/>
      </c>
      <c r="H46" s="6" t="str">
        <f>IFERROR(INDEX('Individual Match Results'!GU$8:GU$65, MATCH($B46, 'Individual Match Results'!GV$8:GV$65, 0)), "")</f>
        <v/>
      </c>
      <c r="I46" s="2"/>
      <c r="J46" s="77">
        <v>39</v>
      </c>
      <c r="K46" s="6" t="str">
        <f>IFERROR(INDEX('Individual Match Results'!$B$8:$B$65, MATCH($B46, 'Individual Match Results'!GZ$8:GZ$65, 0)), "")</f>
        <v/>
      </c>
      <c r="L46" s="6" t="str">
        <f>IFERROR(INDEX('Individual Match Results'!GY$8:GY$65, MATCH($B46, 'Individual Match Results'!GZ$8:GZ$65, 0)), "")</f>
        <v/>
      </c>
      <c r="M46" s="2"/>
      <c r="N46" s="77">
        <v>39</v>
      </c>
      <c r="O46" s="6" t="str">
        <f>IFERROR(INDEX('Individual Match Results'!$B$8:$B$65, MATCH($B46, 'Individual Match Results'!HD$8:HD$65, 0)), "")</f>
        <v/>
      </c>
      <c r="P46" s="6" t="str">
        <f>IFERROR(INDEX('Individual Match Results'!HC$8:HC$65, MATCH($B46, 'Individual Match Results'!HD$8:HD$65, 0)), "")</f>
        <v/>
      </c>
      <c r="Q46" s="2"/>
      <c r="R46" s="77">
        <v>39</v>
      </c>
      <c r="S46" s="6" t="str">
        <f>IFERROR(INDEX('Individual Match Results'!$B$8:$B$65, MATCH($B46, 'Individual Match Results'!HH$8:HH$65, 0)), "")</f>
        <v/>
      </c>
      <c r="T46" s="6" t="str">
        <f>IFERROR(INDEX('Individual Match Results'!HG$8:HG$65, MATCH($B46, 'Individual Match Results'!HH$8:HH$65, 0)), "")</f>
        <v/>
      </c>
      <c r="U46" s="2"/>
      <c r="V46" s="77">
        <v>39</v>
      </c>
      <c r="W46" s="6" t="str">
        <f>IFERROR(INDEX('Individual Match Results'!$B$8:$B$65, MATCH($B46, 'Individual Match Results'!HL$8:HL$65, 0)), "")</f>
        <v/>
      </c>
      <c r="X46" s="6" t="str">
        <f>IFERROR(INDEX('Individual Match Results'!HK$8:HK$65, MATCH($B46, 'Individual Match Results'!HL$8:HL$65, 0)), "")</f>
        <v/>
      </c>
      <c r="Y46" s="2"/>
      <c r="Z46" s="77">
        <v>39</v>
      </c>
      <c r="AA46" s="6" t="str">
        <f>IFERROR(INDEX('Individual Match Results'!$B$8:$B$65, MATCH($B46, 'Individual Match Results'!HP$8:HP$65, 0)), "")</f>
        <v/>
      </c>
      <c r="AB46" s="6" t="str">
        <f>IFERROR(INDEX('Individual Match Results'!HO$8:HO$65, MATCH($B46, 'Individual Match Results'!HP$8:HP$65, 0)), "")</f>
        <v/>
      </c>
      <c r="AC46" s="2"/>
      <c r="AD46" s="77">
        <v>39</v>
      </c>
      <c r="AE46" s="6" t="str">
        <f>IFERROR(INDEX('Individual Match Results'!$B$8:$B$65, MATCH($B46, 'Individual Match Results'!HT$8:HT$65, 0)), "")</f>
        <v/>
      </c>
      <c r="AF46" s="6" t="str">
        <f>IFERROR(INDEX('Individual Match Results'!HS$8:HS$65, MATCH($B46, 'Individual Match Results'!HT$8:HT$65, 0)), "")</f>
        <v/>
      </c>
      <c r="AG46" s="2"/>
      <c r="AH46" s="77">
        <v>39</v>
      </c>
      <c r="AI46" s="6" t="str">
        <f>IFERROR(INDEX('Individual Match Results'!$B$8:$B$65, MATCH($B46, 'Individual Match Results'!HX$8:HX$65, 0)), "")</f>
        <v/>
      </c>
      <c r="AJ46" s="6" t="str">
        <f>IFERROR(INDEX('Individual Match Results'!HW$8:HW$65, MATCH($B46, 'Individual Match Results'!HX$8:HX$65, 0)), "")</f>
        <v/>
      </c>
      <c r="AK46" s="2"/>
      <c r="AL46" s="77">
        <v>39</v>
      </c>
      <c r="AM46" s="6" t="str">
        <f>IFERROR(INDEX('Individual Match Results'!$B$8:$B$65, MATCH($B46, 'Individual Match Results'!IB$8:IB$65, 0)), "")</f>
        <v/>
      </c>
      <c r="AN46" s="6" t="str">
        <f>IFERROR(INDEX('Individual Match Results'!IA$8:IA$65, MATCH($B46, 'Individual Match Results'!IB$8:IB$65, 0)), "")</f>
        <v/>
      </c>
      <c r="AO46" s="2"/>
      <c r="AS46" s="6" t="str">
        <f>IF('Individual Match Results'!$B46="", "", 'Individual Match Results'!$B46)</f>
        <v/>
      </c>
    </row>
    <row r="47" spans="1:45" x14ac:dyDescent="0.25">
      <c r="A47" s="2"/>
      <c r="B47" s="77">
        <v>40</v>
      </c>
      <c r="C47" s="6" t="str">
        <f>IFERROR(INDEX('Individual Match Results'!$B$8:$B$65, MATCH($B47, 'Individual Match Results'!GR$8:GR$65, 0)), "")</f>
        <v/>
      </c>
      <c r="D47" s="6" t="str">
        <f>IFERROR(INDEX('Individual Match Results'!GQ$8:GQ$65, MATCH($B47, 'Individual Match Results'!GR$8:GR$65, 0)), "")</f>
        <v/>
      </c>
      <c r="E47" s="2"/>
      <c r="F47" s="77">
        <v>40</v>
      </c>
      <c r="G47" s="6" t="str">
        <f>IFERROR(INDEX('Individual Match Results'!$B$8:$B$65, MATCH($B47, 'Individual Match Results'!GV$8:GV$65, 0)), "")</f>
        <v/>
      </c>
      <c r="H47" s="6" t="str">
        <f>IFERROR(INDEX('Individual Match Results'!GU$8:GU$65, MATCH($B47, 'Individual Match Results'!GV$8:GV$65, 0)), "")</f>
        <v/>
      </c>
      <c r="I47" s="2"/>
      <c r="J47" s="77">
        <v>40</v>
      </c>
      <c r="K47" s="6" t="str">
        <f>IFERROR(INDEX('Individual Match Results'!$B$8:$B$65, MATCH($B47, 'Individual Match Results'!GZ$8:GZ$65, 0)), "")</f>
        <v/>
      </c>
      <c r="L47" s="6" t="str">
        <f>IFERROR(INDEX('Individual Match Results'!GY$8:GY$65, MATCH($B47, 'Individual Match Results'!GZ$8:GZ$65, 0)), "")</f>
        <v/>
      </c>
      <c r="M47" s="2"/>
      <c r="N47" s="77">
        <v>40</v>
      </c>
      <c r="O47" s="6" t="str">
        <f>IFERROR(INDEX('Individual Match Results'!$B$8:$B$65, MATCH($B47, 'Individual Match Results'!HD$8:HD$65, 0)), "")</f>
        <v/>
      </c>
      <c r="P47" s="6" t="str">
        <f>IFERROR(INDEX('Individual Match Results'!HC$8:HC$65, MATCH($B47, 'Individual Match Results'!HD$8:HD$65, 0)), "")</f>
        <v/>
      </c>
      <c r="Q47" s="2"/>
      <c r="R47" s="77">
        <v>40</v>
      </c>
      <c r="S47" s="6" t="str">
        <f>IFERROR(INDEX('Individual Match Results'!$B$8:$B$65, MATCH($B47, 'Individual Match Results'!HH$8:HH$65, 0)), "")</f>
        <v/>
      </c>
      <c r="T47" s="6" t="str">
        <f>IFERROR(INDEX('Individual Match Results'!HG$8:HG$65, MATCH($B47, 'Individual Match Results'!HH$8:HH$65, 0)), "")</f>
        <v/>
      </c>
      <c r="U47" s="2"/>
      <c r="V47" s="77">
        <v>40</v>
      </c>
      <c r="W47" s="6" t="str">
        <f>IFERROR(INDEX('Individual Match Results'!$B$8:$B$65, MATCH($B47, 'Individual Match Results'!HL$8:HL$65, 0)), "")</f>
        <v/>
      </c>
      <c r="X47" s="6" t="str">
        <f>IFERROR(INDEX('Individual Match Results'!HK$8:HK$65, MATCH($B47, 'Individual Match Results'!HL$8:HL$65, 0)), "")</f>
        <v/>
      </c>
      <c r="Y47" s="2"/>
      <c r="Z47" s="77">
        <v>40</v>
      </c>
      <c r="AA47" s="6" t="str">
        <f>IFERROR(INDEX('Individual Match Results'!$B$8:$B$65, MATCH($B47, 'Individual Match Results'!HP$8:HP$65, 0)), "")</f>
        <v/>
      </c>
      <c r="AB47" s="6" t="str">
        <f>IFERROR(INDEX('Individual Match Results'!HO$8:HO$65, MATCH($B47, 'Individual Match Results'!HP$8:HP$65, 0)), "")</f>
        <v/>
      </c>
      <c r="AC47" s="2"/>
      <c r="AD47" s="77">
        <v>40</v>
      </c>
      <c r="AE47" s="6" t="str">
        <f>IFERROR(INDEX('Individual Match Results'!$B$8:$B$65, MATCH($B47, 'Individual Match Results'!HT$8:HT$65, 0)), "")</f>
        <v/>
      </c>
      <c r="AF47" s="6" t="str">
        <f>IFERROR(INDEX('Individual Match Results'!HS$8:HS$65, MATCH($B47, 'Individual Match Results'!HT$8:HT$65, 0)), "")</f>
        <v/>
      </c>
      <c r="AG47" s="2"/>
      <c r="AH47" s="77">
        <v>40</v>
      </c>
      <c r="AI47" s="6" t="str">
        <f>IFERROR(INDEX('Individual Match Results'!$B$8:$B$65, MATCH($B47, 'Individual Match Results'!HX$8:HX$65, 0)), "")</f>
        <v/>
      </c>
      <c r="AJ47" s="6" t="str">
        <f>IFERROR(INDEX('Individual Match Results'!HW$8:HW$65, MATCH($B47, 'Individual Match Results'!HX$8:HX$65, 0)), "")</f>
        <v/>
      </c>
      <c r="AK47" s="2"/>
      <c r="AL47" s="77">
        <v>40</v>
      </c>
      <c r="AM47" s="6" t="str">
        <f>IFERROR(INDEX('Individual Match Results'!$B$8:$B$65, MATCH($B47, 'Individual Match Results'!IB$8:IB$65, 0)), "")</f>
        <v/>
      </c>
      <c r="AN47" s="6" t="str">
        <f>IFERROR(INDEX('Individual Match Results'!IA$8:IA$65, MATCH($B47, 'Individual Match Results'!IB$8:IB$65, 0)), "")</f>
        <v/>
      </c>
      <c r="AO47" s="2"/>
      <c r="AS47" s="6" t="str">
        <f>IF('Individual Match Results'!$B47="", "", 'Individual Match Results'!$B47)</f>
        <v/>
      </c>
    </row>
    <row r="48" spans="1:45" x14ac:dyDescent="0.25">
      <c r="A48" s="2"/>
      <c r="B48" s="77">
        <v>41</v>
      </c>
      <c r="C48" s="6" t="str">
        <f>IFERROR(INDEX('Individual Match Results'!$B$8:$B$65, MATCH($B48, 'Individual Match Results'!GR$8:GR$65, 0)), "")</f>
        <v/>
      </c>
      <c r="D48" s="6" t="str">
        <f>IFERROR(INDEX('Individual Match Results'!GQ$8:GQ$65, MATCH($B48, 'Individual Match Results'!GR$8:GR$65, 0)), "")</f>
        <v/>
      </c>
      <c r="E48" s="2"/>
      <c r="F48" s="77">
        <v>41</v>
      </c>
      <c r="G48" s="6" t="str">
        <f>IFERROR(INDEX('Individual Match Results'!$B$8:$B$65, MATCH($B48, 'Individual Match Results'!GV$8:GV$65, 0)), "")</f>
        <v/>
      </c>
      <c r="H48" s="6" t="str">
        <f>IFERROR(INDEX('Individual Match Results'!GU$8:GU$65, MATCH($B48, 'Individual Match Results'!GV$8:GV$65, 0)), "")</f>
        <v/>
      </c>
      <c r="I48" s="2"/>
      <c r="J48" s="77">
        <v>41</v>
      </c>
      <c r="K48" s="6" t="str">
        <f>IFERROR(INDEX('Individual Match Results'!$B$8:$B$65, MATCH($B48, 'Individual Match Results'!GZ$8:GZ$65, 0)), "")</f>
        <v/>
      </c>
      <c r="L48" s="6" t="str">
        <f>IFERROR(INDEX('Individual Match Results'!GY$8:GY$65, MATCH($B48, 'Individual Match Results'!GZ$8:GZ$65, 0)), "")</f>
        <v/>
      </c>
      <c r="M48" s="2"/>
      <c r="N48" s="77">
        <v>41</v>
      </c>
      <c r="O48" s="6" t="str">
        <f>IFERROR(INDEX('Individual Match Results'!$B$8:$B$65, MATCH($B48, 'Individual Match Results'!HD$8:HD$65, 0)), "")</f>
        <v/>
      </c>
      <c r="P48" s="6" t="str">
        <f>IFERROR(INDEX('Individual Match Results'!HC$8:HC$65, MATCH($B48, 'Individual Match Results'!HD$8:HD$65, 0)), "")</f>
        <v/>
      </c>
      <c r="Q48" s="2"/>
      <c r="R48" s="77">
        <v>41</v>
      </c>
      <c r="S48" s="6" t="str">
        <f>IFERROR(INDEX('Individual Match Results'!$B$8:$B$65, MATCH($B48, 'Individual Match Results'!HH$8:HH$65, 0)), "")</f>
        <v/>
      </c>
      <c r="T48" s="6" t="str">
        <f>IFERROR(INDEX('Individual Match Results'!HG$8:HG$65, MATCH($B48, 'Individual Match Results'!HH$8:HH$65, 0)), "")</f>
        <v/>
      </c>
      <c r="U48" s="2"/>
      <c r="V48" s="77">
        <v>41</v>
      </c>
      <c r="W48" s="6" t="str">
        <f>IFERROR(INDEX('Individual Match Results'!$B$8:$B$65, MATCH($B48, 'Individual Match Results'!HL$8:HL$65, 0)), "")</f>
        <v/>
      </c>
      <c r="X48" s="6" t="str">
        <f>IFERROR(INDEX('Individual Match Results'!HK$8:HK$65, MATCH($B48, 'Individual Match Results'!HL$8:HL$65, 0)), "")</f>
        <v/>
      </c>
      <c r="Y48" s="2"/>
      <c r="Z48" s="77">
        <v>41</v>
      </c>
      <c r="AA48" s="6" t="str">
        <f>IFERROR(INDEX('Individual Match Results'!$B$8:$B$65, MATCH($B48, 'Individual Match Results'!HP$8:HP$65, 0)), "")</f>
        <v/>
      </c>
      <c r="AB48" s="6" t="str">
        <f>IFERROR(INDEX('Individual Match Results'!HO$8:HO$65, MATCH($B48, 'Individual Match Results'!HP$8:HP$65, 0)), "")</f>
        <v/>
      </c>
      <c r="AC48" s="2"/>
      <c r="AD48" s="77">
        <v>41</v>
      </c>
      <c r="AE48" s="6" t="str">
        <f>IFERROR(INDEX('Individual Match Results'!$B$8:$B$65, MATCH($B48, 'Individual Match Results'!HT$8:HT$65, 0)), "")</f>
        <v/>
      </c>
      <c r="AF48" s="6" t="str">
        <f>IFERROR(INDEX('Individual Match Results'!HS$8:HS$65, MATCH($B48, 'Individual Match Results'!HT$8:HT$65, 0)), "")</f>
        <v/>
      </c>
      <c r="AG48" s="2"/>
      <c r="AH48" s="77">
        <v>41</v>
      </c>
      <c r="AI48" s="6" t="str">
        <f>IFERROR(INDEX('Individual Match Results'!$B$8:$B$65, MATCH($B48, 'Individual Match Results'!HX$8:HX$65, 0)), "")</f>
        <v/>
      </c>
      <c r="AJ48" s="6" t="str">
        <f>IFERROR(INDEX('Individual Match Results'!HW$8:HW$65, MATCH($B48, 'Individual Match Results'!HX$8:HX$65, 0)), "")</f>
        <v/>
      </c>
      <c r="AK48" s="2"/>
      <c r="AL48" s="77">
        <v>41</v>
      </c>
      <c r="AM48" s="6" t="str">
        <f>IFERROR(INDEX('Individual Match Results'!$B$8:$B$65, MATCH($B48, 'Individual Match Results'!IB$8:IB$65, 0)), "")</f>
        <v/>
      </c>
      <c r="AN48" s="6" t="str">
        <f>IFERROR(INDEX('Individual Match Results'!IA$8:IA$65, MATCH($B48, 'Individual Match Results'!IB$8:IB$65, 0)), "")</f>
        <v/>
      </c>
      <c r="AO48" s="2"/>
      <c r="AS48" s="6" t="str">
        <f>IF('Individual Match Results'!$B48="", "", 'Individual Match Results'!$B48)</f>
        <v/>
      </c>
    </row>
    <row r="49" spans="1:45" x14ac:dyDescent="0.25">
      <c r="A49" s="2"/>
      <c r="B49" s="77">
        <v>42</v>
      </c>
      <c r="C49" s="6" t="str">
        <f>IFERROR(INDEX('Individual Match Results'!$B$8:$B$65, MATCH($B49, 'Individual Match Results'!GR$8:GR$65, 0)), "")</f>
        <v/>
      </c>
      <c r="D49" s="6" t="str">
        <f>IFERROR(INDEX('Individual Match Results'!GQ$8:GQ$65, MATCH($B49, 'Individual Match Results'!GR$8:GR$65, 0)), "")</f>
        <v/>
      </c>
      <c r="E49" s="2"/>
      <c r="F49" s="77">
        <v>42</v>
      </c>
      <c r="G49" s="6" t="str">
        <f>IFERROR(INDEX('Individual Match Results'!$B$8:$B$65, MATCH($B49, 'Individual Match Results'!GV$8:GV$65, 0)), "")</f>
        <v/>
      </c>
      <c r="H49" s="6" t="str">
        <f>IFERROR(INDEX('Individual Match Results'!GU$8:GU$65, MATCH($B49, 'Individual Match Results'!GV$8:GV$65, 0)), "")</f>
        <v/>
      </c>
      <c r="I49" s="2"/>
      <c r="J49" s="77">
        <v>42</v>
      </c>
      <c r="K49" s="6" t="str">
        <f>IFERROR(INDEX('Individual Match Results'!$B$8:$B$65, MATCH($B49, 'Individual Match Results'!GZ$8:GZ$65, 0)), "")</f>
        <v/>
      </c>
      <c r="L49" s="6" t="str">
        <f>IFERROR(INDEX('Individual Match Results'!GY$8:GY$65, MATCH($B49, 'Individual Match Results'!GZ$8:GZ$65, 0)), "")</f>
        <v/>
      </c>
      <c r="M49" s="2"/>
      <c r="N49" s="77">
        <v>42</v>
      </c>
      <c r="O49" s="6" t="str">
        <f>IFERROR(INDEX('Individual Match Results'!$B$8:$B$65, MATCH($B49, 'Individual Match Results'!HD$8:HD$65, 0)), "")</f>
        <v/>
      </c>
      <c r="P49" s="6" t="str">
        <f>IFERROR(INDEX('Individual Match Results'!HC$8:HC$65, MATCH($B49, 'Individual Match Results'!HD$8:HD$65, 0)), "")</f>
        <v/>
      </c>
      <c r="Q49" s="2"/>
      <c r="R49" s="77">
        <v>42</v>
      </c>
      <c r="S49" s="6" t="str">
        <f>IFERROR(INDEX('Individual Match Results'!$B$8:$B$65, MATCH($B49, 'Individual Match Results'!HH$8:HH$65, 0)), "")</f>
        <v/>
      </c>
      <c r="T49" s="6" t="str">
        <f>IFERROR(INDEX('Individual Match Results'!HG$8:HG$65, MATCH($B49, 'Individual Match Results'!HH$8:HH$65, 0)), "")</f>
        <v/>
      </c>
      <c r="U49" s="2"/>
      <c r="V49" s="77">
        <v>42</v>
      </c>
      <c r="W49" s="6" t="str">
        <f>IFERROR(INDEX('Individual Match Results'!$B$8:$B$65, MATCH($B49, 'Individual Match Results'!HL$8:HL$65, 0)), "")</f>
        <v/>
      </c>
      <c r="X49" s="6" t="str">
        <f>IFERROR(INDEX('Individual Match Results'!HK$8:HK$65, MATCH($B49, 'Individual Match Results'!HL$8:HL$65, 0)), "")</f>
        <v/>
      </c>
      <c r="Y49" s="2"/>
      <c r="Z49" s="77">
        <v>42</v>
      </c>
      <c r="AA49" s="6" t="str">
        <f>IFERROR(INDEX('Individual Match Results'!$B$8:$B$65, MATCH($B49, 'Individual Match Results'!HP$8:HP$65, 0)), "")</f>
        <v/>
      </c>
      <c r="AB49" s="6" t="str">
        <f>IFERROR(INDEX('Individual Match Results'!HO$8:HO$65, MATCH($B49, 'Individual Match Results'!HP$8:HP$65, 0)), "")</f>
        <v/>
      </c>
      <c r="AC49" s="2"/>
      <c r="AD49" s="77">
        <v>42</v>
      </c>
      <c r="AE49" s="6" t="str">
        <f>IFERROR(INDEX('Individual Match Results'!$B$8:$B$65, MATCH($B49, 'Individual Match Results'!HT$8:HT$65, 0)), "")</f>
        <v/>
      </c>
      <c r="AF49" s="6" t="str">
        <f>IFERROR(INDEX('Individual Match Results'!HS$8:HS$65, MATCH($B49, 'Individual Match Results'!HT$8:HT$65, 0)), "")</f>
        <v/>
      </c>
      <c r="AG49" s="2"/>
      <c r="AH49" s="77">
        <v>42</v>
      </c>
      <c r="AI49" s="6" t="str">
        <f>IFERROR(INDEX('Individual Match Results'!$B$8:$B$65, MATCH($B49, 'Individual Match Results'!HX$8:HX$65, 0)), "")</f>
        <v/>
      </c>
      <c r="AJ49" s="6" t="str">
        <f>IFERROR(INDEX('Individual Match Results'!HW$8:HW$65, MATCH($B49, 'Individual Match Results'!HX$8:HX$65, 0)), "")</f>
        <v/>
      </c>
      <c r="AK49" s="2"/>
      <c r="AL49" s="77">
        <v>42</v>
      </c>
      <c r="AM49" s="6" t="str">
        <f>IFERROR(INDEX('Individual Match Results'!$B$8:$B$65, MATCH($B49, 'Individual Match Results'!IB$8:IB$65, 0)), "")</f>
        <v/>
      </c>
      <c r="AN49" s="6" t="str">
        <f>IFERROR(INDEX('Individual Match Results'!IA$8:IA$65, MATCH($B49, 'Individual Match Results'!IB$8:IB$65, 0)), "")</f>
        <v/>
      </c>
      <c r="AO49" s="2"/>
      <c r="AS49" s="6" t="str">
        <f>IF('Individual Match Results'!$B49="", "", 'Individual Match Results'!$B49)</f>
        <v/>
      </c>
    </row>
    <row r="50" spans="1:45" x14ac:dyDescent="0.25">
      <c r="A50" s="2"/>
      <c r="B50" s="77">
        <v>43</v>
      </c>
      <c r="C50" s="6" t="str">
        <f>IFERROR(INDEX('Individual Match Results'!$B$8:$B$65, MATCH($B50, 'Individual Match Results'!GR$8:GR$65, 0)), "")</f>
        <v/>
      </c>
      <c r="D50" s="6" t="str">
        <f>IFERROR(INDEX('Individual Match Results'!GQ$8:GQ$65, MATCH($B50, 'Individual Match Results'!GR$8:GR$65, 0)), "")</f>
        <v/>
      </c>
      <c r="E50" s="2"/>
      <c r="F50" s="77">
        <v>43</v>
      </c>
      <c r="G50" s="6" t="str">
        <f>IFERROR(INDEX('Individual Match Results'!$B$8:$B$65, MATCH($B50, 'Individual Match Results'!GV$8:GV$65, 0)), "")</f>
        <v/>
      </c>
      <c r="H50" s="6" t="str">
        <f>IFERROR(INDEX('Individual Match Results'!GU$8:GU$65, MATCH($B50, 'Individual Match Results'!GV$8:GV$65, 0)), "")</f>
        <v/>
      </c>
      <c r="I50" s="2"/>
      <c r="J50" s="77">
        <v>43</v>
      </c>
      <c r="K50" s="6" t="str">
        <f>IFERROR(INDEX('Individual Match Results'!$B$8:$B$65, MATCH($B50, 'Individual Match Results'!GZ$8:GZ$65, 0)), "")</f>
        <v/>
      </c>
      <c r="L50" s="6" t="str">
        <f>IFERROR(INDEX('Individual Match Results'!GY$8:GY$65, MATCH($B50, 'Individual Match Results'!GZ$8:GZ$65, 0)), "")</f>
        <v/>
      </c>
      <c r="M50" s="2"/>
      <c r="N50" s="77">
        <v>43</v>
      </c>
      <c r="O50" s="6" t="str">
        <f>IFERROR(INDEX('Individual Match Results'!$B$8:$B$65, MATCH($B50, 'Individual Match Results'!HD$8:HD$65, 0)), "")</f>
        <v/>
      </c>
      <c r="P50" s="6" t="str">
        <f>IFERROR(INDEX('Individual Match Results'!HC$8:HC$65, MATCH($B50, 'Individual Match Results'!HD$8:HD$65, 0)), "")</f>
        <v/>
      </c>
      <c r="Q50" s="2"/>
      <c r="R50" s="77">
        <v>43</v>
      </c>
      <c r="S50" s="6" t="str">
        <f>IFERROR(INDEX('Individual Match Results'!$B$8:$B$65, MATCH($B50, 'Individual Match Results'!HH$8:HH$65, 0)), "")</f>
        <v/>
      </c>
      <c r="T50" s="6" t="str">
        <f>IFERROR(INDEX('Individual Match Results'!HG$8:HG$65, MATCH($B50, 'Individual Match Results'!HH$8:HH$65, 0)), "")</f>
        <v/>
      </c>
      <c r="U50" s="2"/>
      <c r="V50" s="77">
        <v>43</v>
      </c>
      <c r="W50" s="6" t="str">
        <f>IFERROR(INDEX('Individual Match Results'!$B$8:$B$65, MATCH($B50, 'Individual Match Results'!HL$8:HL$65, 0)), "")</f>
        <v/>
      </c>
      <c r="X50" s="6" t="str">
        <f>IFERROR(INDEX('Individual Match Results'!HK$8:HK$65, MATCH($B50, 'Individual Match Results'!HL$8:HL$65, 0)), "")</f>
        <v/>
      </c>
      <c r="Y50" s="2"/>
      <c r="Z50" s="77">
        <v>43</v>
      </c>
      <c r="AA50" s="6" t="str">
        <f>IFERROR(INDEX('Individual Match Results'!$B$8:$B$65, MATCH($B50, 'Individual Match Results'!HP$8:HP$65, 0)), "")</f>
        <v/>
      </c>
      <c r="AB50" s="6" t="str">
        <f>IFERROR(INDEX('Individual Match Results'!HO$8:HO$65, MATCH($B50, 'Individual Match Results'!HP$8:HP$65, 0)), "")</f>
        <v/>
      </c>
      <c r="AC50" s="2"/>
      <c r="AD50" s="77">
        <v>43</v>
      </c>
      <c r="AE50" s="6" t="str">
        <f>IFERROR(INDEX('Individual Match Results'!$B$8:$B$65, MATCH($B50, 'Individual Match Results'!HT$8:HT$65, 0)), "")</f>
        <v/>
      </c>
      <c r="AF50" s="6" t="str">
        <f>IFERROR(INDEX('Individual Match Results'!HS$8:HS$65, MATCH($B50, 'Individual Match Results'!HT$8:HT$65, 0)), "")</f>
        <v/>
      </c>
      <c r="AG50" s="2"/>
      <c r="AH50" s="77">
        <v>43</v>
      </c>
      <c r="AI50" s="6" t="str">
        <f>IFERROR(INDEX('Individual Match Results'!$B$8:$B$65, MATCH($B50, 'Individual Match Results'!HX$8:HX$65, 0)), "")</f>
        <v/>
      </c>
      <c r="AJ50" s="6" t="str">
        <f>IFERROR(INDEX('Individual Match Results'!HW$8:HW$65, MATCH($B50, 'Individual Match Results'!HX$8:HX$65, 0)), "")</f>
        <v/>
      </c>
      <c r="AK50" s="2"/>
      <c r="AL50" s="77">
        <v>43</v>
      </c>
      <c r="AM50" s="6" t="str">
        <f>IFERROR(INDEX('Individual Match Results'!$B$8:$B$65, MATCH($B50, 'Individual Match Results'!IB$8:IB$65, 0)), "")</f>
        <v/>
      </c>
      <c r="AN50" s="6" t="str">
        <f>IFERROR(INDEX('Individual Match Results'!IA$8:IA$65, MATCH($B50, 'Individual Match Results'!IB$8:IB$65, 0)), "")</f>
        <v/>
      </c>
      <c r="AO50" s="2"/>
      <c r="AS50" s="6" t="str">
        <f>IF('Individual Match Results'!$B50="", "", 'Individual Match Results'!$B50)</f>
        <v/>
      </c>
    </row>
    <row r="51" spans="1:45" x14ac:dyDescent="0.25">
      <c r="A51" s="2"/>
      <c r="B51" s="77">
        <v>44</v>
      </c>
      <c r="C51" s="6" t="str">
        <f>IFERROR(INDEX('Individual Match Results'!$B$8:$B$65, MATCH($B51, 'Individual Match Results'!GR$8:GR$65, 0)), "")</f>
        <v/>
      </c>
      <c r="D51" s="6" t="str">
        <f>IFERROR(INDEX('Individual Match Results'!GQ$8:GQ$65, MATCH($B51, 'Individual Match Results'!GR$8:GR$65, 0)), "")</f>
        <v/>
      </c>
      <c r="E51" s="2"/>
      <c r="F51" s="77">
        <v>44</v>
      </c>
      <c r="G51" s="6" t="str">
        <f>IFERROR(INDEX('Individual Match Results'!$B$8:$B$65, MATCH($B51, 'Individual Match Results'!GV$8:GV$65, 0)), "")</f>
        <v/>
      </c>
      <c r="H51" s="6" t="str">
        <f>IFERROR(INDEX('Individual Match Results'!GU$8:GU$65, MATCH($B51, 'Individual Match Results'!GV$8:GV$65, 0)), "")</f>
        <v/>
      </c>
      <c r="I51" s="2"/>
      <c r="J51" s="77">
        <v>44</v>
      </c>
      <c r="K51" s="6" t="str">
        <f>IFERROR(INDEX('Individual Match Results'!$B$8:$B$65, MATCH($B51, 'Individual Match Results'!GZ$8:GZ$65, 0)), "")</f>
        <v/>
      </c>
      <c r="L51" s="6" t="str">
        <f>IFERROR(INDEX('Individual Match Results'!GY$8:GY$65, MATCH($B51, 'Individual Match Results'!GZ$8:GZ$65, 0)), "")</f>
        <v/>
      </c>
      <c r="M51" s="2"/>
      <c r="N51" s="77">
        <v>44</v>
      </c>
      <c r="O51" s="6" t="str">
        <f>IFERROR(INDEX('Individual Match Results'!$B$8:$B$65, MATCH($B51, 'Individual Match Results'!HD$8:HD$65, 0)), "")</f>
        <v/>
      </c>
      <c r="P51" s="6" t="str">
        <f>IFERROR(INDEX('Individual Match Results'!HC$8:HC$65, MATCH($B51, 'Individual Match Results'!HD$8:HD$65, 0)), "")</f>
        <v/>
      </c>
      <c r="Q51" s="2"/>
      <c r="R51" s="77">
        <v>44</v>
      </c>
      <c r="S51" s="6" t="str">
        <f>IFERROR(INDEX('Individual Match Results'!$B$8:$B$65, MATCH($B51, 'Individual Match Results'!HH$8:HH$65, 0)), "")</f>
        <v/>
      </c>
      <c r="T51" s="6" t="str">
        <f>IFERROR(INDEX('Individual Match Results'!HG$8:HG$65, MATCH($B51, 'Individual Match Results'!HH$8:HH$65, 0)), "")</f>
        <v/>
      </c>
      <c r="U51" s="2"/>
      <c r="V51" s="77">
        <v>44</v>
      </c>
      <c r="W51" s="6" t="str">
        <f>IFERROR(INDEX('Individual Match Results'!$B$8:$B$65, MATCH($B51, 'Individual Match Results'!HL$8:HL$65, 0)), "")</f>
        <v/>
      </c>
      <c r="X51" s="6" t="str">
        <f>IFERROR(INDEX('Individual Match Results'!HK$8:HK$65, MATCH($B51, 'Individual Match Results'!HL$8:HL$65, 0)), "")</f>
        <v/>
      </c>
      <c r="Y51" s="2"/>
      <c r="Z51" s="77">
        <v>44</v>
      </c>
      <c r="AA51" s="6" t="str">
        <f>IFERROR(INDEX('Individual Match Results'!$B$8:$B$65, MATCH($B51, 'Individual Match Results'!HP$8:HP$65, 0)), "")</f>
        <v/>
      </c>
      <c r="AB51" s="6" t="str">
        <f>IFERROR(INDEX('Individual Match Results'!HO$8:HO$65, MATCH($B51, 'Individual Match Results'!HP$8:HP$65, 0)), "")</f>
        <v/>
      </c>
      <c r="AC51" s="2"/>
      <c r="AD51" s="77">
        <v>44</v>
      </c>
      <c r="AE51" s="6" t="str">
        <f>IFERROR(INDEX('Individual Match Results'!$B$8:$B$65, MATCH($B51, 'Individual Match Results'!HT$8:HT$65, 0)), "")</f>
        <v/>
      </c>
      <c r="AF51" s="6" t="str">
        <f>IFERROR(INDEX('Individual Match Results'!HS$8:HS$65, MATCH($B51, 'Individual Match Results'!HT$8:HT$65, 0)), "")</f>
        <v/>
      </c>
      <c r="AG51" s="2"/>
      <c r="AH51" s="77">
        <v>44</v>
      </c>
      <c r="AI51" s="6" t="str">
        <f>IFERROR(INDEX('Individual Match Results'!$B$8:$B$65, MATCH($B51, 'Individual Match Results'!HX$8:HX$65, 0)), "")</f>
        <v/>
      </c>
      <c r="AJ51" s="6" t="str">
        <f>IFERROR(INDEX('Individual Match Results'!HW$8:HW$65, MATCH($B51, 'Individual Match Results'!HX$8:HX$65, 0)), "")</f>
        <v/>
      </c>
      <c r="AK51" s="2"/>
      <c r="AL51" s="77">
        <v>44</v>
      </c>
      <c r="AM51" s="6" t="str">
        <f>IFERROR(INDEX('Individual Match Results'!$B$8:$B$65, MATCH($B51, 'Individual Match Results'!IB$8:IB$65, 0)), "")</f>
        <v/>
      </c>
      <c r="AN51" s="6" t="str">
        <f>IFERROR(INDEX('Individual Match Results'!IA$8:IA$65, MATCH($B51, 'Individual Match Results'!IB$8:IB$65, 0)), "")</f>
        <v/>
      </c>
      <c r="AO51" s="2"/>
      <c r="AS51" s="6" t="str">
        <f>IF('Individual Match Results'!$B51="", "", 'Individual Match Results'!$B51)</f>
        <v/>
      </c>
    </row>
    <row r="52" spans="1:45" x14ac:dyDescent="0.25">
      <c r="A52" s="2"/>
      <c r="B52" s="77">
        <v>45</v>
      </c>
      <c r="C52" s="6" t="str">
        <f>IFERROR(INDEX('Individual Match Results'!$B$8:$B$65, MATCH($B52, 'Individual Match Results'!GR$8:GR$65, 0)), "")</f>
        <v/>
      </c>
      <c r="D52" s="6" t="str">
        <f>IFERROR(INDEX('Individual Match Results'!GQ$8:GQ$65, MATCH($B52, 'Individual Match Results'!GR$8:GR$65, 0)), "")</f>
        <v/>
      </c>
      <c r="E52" s="2"/>
      <c r="F52" s="77">
        <v>45</v>
      </c>
      <c r="G52" s="6" t="str">
        <f>IFERROR(INDEX('Individual Match Results'!$B$8:$B$65, MATCH($B52, 'Individual Match Results'!GV$8:GV$65, 0)), "")</f>
        <v/>
      </c>
      <c r="H52" s="6" t="str">
        <f>IFERROR(INDEX('Individual Match Results'!GU$8:GU$65, MATCH($B52, 'Individual Match Results'!GV$8:GV$65, 0)), "")</f>
        <v/>
      </c>
      <c r="I52" s="2"/>
      <c r="J52" s="77">
        <v>45</v>
      </c>
      <c r="K52" s="6" t="str">
        <f>IFERROR(INDEX('Individual Match Results'!$B$8:$B$65, MATCH($B52, 'Individual Match Results'!GZ$8:GZ$65, 0)), "")</f>
        <v/>
      </c>
      <c r="L52" s="6" t="str">
        <f>IFERROR(INDEX('Individual Match Results'!GY$8:GY$65, MATCH($B52, 'Individual Match Results'!GZ$8:GZ$65, 0)), "")</f>
        <v/>
      </c>
      <c r="M52" s="2"/>
      <c r="N52" s="77">
        <v>45</v>
      </c>
      <c r="O52" s="6" t="str">
        <f>IFERROR(INDEX('Individual Match Results'!$B$8:$B$65, MATCH($B52, 'Individual Match Results'!HD$8:HD$65, 0)), "")</f>
        <v/>
      </c>
      <c r="P52" s="6" t="str">
        <f>IFERROR(INDEX('Individual Match Results'!HC$8:HC$65, MATCH($B52, 'Individual Match Results'!HD$8:HD$65, 0)), "")</f>
        <v/>
      </c>
      <c r="Q52" s="2"/>
      <c r="R52" s="77">
        <v>45</v>
      </c>
      <c r="S52" s="6" t="str">
        <f>IFERROR(INDEX('Individual Match Results'!$B$8:$B$65, MATCH($B52, 'Individual Match Results'!HH$8:HH$65, 0)), "")</f>
        <v/>
      </c>
      <c r="T52" s="6" t="str">
        <f>IFERROR(INDEX('Individual Match Results'!HG$8:HG$65, MATCH($B52, 'Individual Match Results'!HH$8:HH$65, 0)), "")</f>
        <v/>
      </c>
      <c r="U52" s="2"/>
      <c r="V52" s="77">
        <v>45</v>
      </c>
      <c r="W52" s="6" t="str">
        <f>IFERROR(INDEX('Individual Match Results'!$B$8:$B$65, MATCH($B52, 'Individual Match Results'!HL$8:HL$65, 0)), "")</f>
        <v/>
      </c>
      <c r="X52" s="6" t="str">
        <f>IFERROR(INDEX('Individual Match Results'!HK$8:HK$65, MATCH($B52, 'Individual Match Results'!HL$8:HL$65, 0)), "")</f>
        <v/>
      </c>
      <c r="Y52" s="2"/>
      <c r="Z52" s="77">
        <v>45</v>
      </c>
      <c r="AA52" s="6" t="str">
        <f>IFERROR(INDEX('Individual Match Results'!$B$8:$B$65, MATCH($B52, 'Individual Match Results'!HP$8:HP$65, 0)), "")</f>
        <v/>
      </c>
      <c r="AB52" s="6" t="str">
        <f>IFERROR(INDEX('Individual Match Results'!HO$8:HO$65, MATCH($B52, 'Individual Match Results'!HP$8:HP$65, 0)), "")</f>
        <v/>
      </c>
      <c r="AC52" s="2"/>
      <c r="AD52" s="77">
        <v>45</v>
      </c>
      <c r="AE52" s="6" t="str">
        <f>IFERROR(INDEX('Individual Match Results'!$B$8:$B$65, MATCH($B52, 'Individual Match Results'!HT$8:HT$65, 0)), "")</f>
        <v/>
      </c>
      <c r="AF52" s="6" t="str">
        <f>IFERROR(INDEX('Individual Match Results'!HS$8:HS$65, MATCH($B52, 'Individual Match Results'!HT$8:HT$65, 0)), "")</f>
        <v/>
      </c>
      <c r="AG52" s="2"/>
      <c r="AH52" s="77">
        <v>45</v>
      </c>
      <c r="AI52" s="6" t="str">
        <f>IFERROR(INDEX('Individual Match Results'!$B$8:$B$65, MATCH($B52, 'Individual Match Results'!HX$8:HX$65, 0)), "")</f>
        <v/>
      </c>
      <c r="AJ52" s="6" t="str">
        <f>IFERROR(INDEX('Individual Match Results'!HW$8:HW$65, MATCH($B52, 'Individual Match Results'!HX$8:HX$65, 0)), "")</f>
        <v/>
      </c>
      <c r="AK52" s="2"/>
      <c r="AL52" s="77">
        <v>45</v>
      </c>
      <c r="AM52" s="6" t="str">
        <f>IFERROR(INDEX('Individual Match Results'!$B$8:$B$65, MATCH($B52, 'Individual Match Results'!IB$8:IB$65, 0)), "")</f>
        <v/>
      </c>
      <c r="AN52" s="6" t="str">
        <f>IFERROR(INDEX('Individual Match Results'!IA$8:IA$65, MATCH($B52, 'Individual Match Results'!IB$8:IB$65, 0)), "")</f>
        <v/>
      </c>
      <c r="AO52" s="2"/>
      <c r="AS52" s="6" t="str">
        <f>IF('Individual Match Results'!$B52="", "", 'Individual Match Results'!$B52)</f>
        <v/>
      </c>
    </row>
    <row r="53" spans="1:45" x14ac:dyDescent="0.25">
      <c r="A53" s="2"/>
      <c r="B53" s="77">
        <v>46</v>
      </c>
      <c r="C53" s="6" t="str">
        <f>IFERROR(INDEX('Individual Match Results'!$B$8:$B$65, MATCH($B53, 'Individual Match Results'!GR$8:GR$65, 0)), "")</f>
        <v/>
      </c>
      <c r="D53" s="6" t="str">
        <f>IFERROR(INDEX('Individual Match Results'!GQ$8:GQ$65, MATCH($B53, 'Individual Match Results'!GR$8:GR$65, 0)), "")</f>
        <v/>
      </c>
      <c r="E53" s="2"/>
      <c r="F53" s="77">
        <v>46</v>
      </c>
      <c r="G53" s="6" t="str">
        <f>IFERROR(INDEX('Individual Match Results'!$B$8:$B$65, MATCH($B53, 'Individual Match Results'!GV$8:GV$65, 0)), "")</f>
        <v/>
      </c>
      <c r="H53" s="6" t="str">
        <f>IFERROR(INDEX('Individual Match Results'!GU$8:GU$65, MATCH($B53, 'Individual Match Results'!GV$8:GV$65, 0)), "")</f>
        <v/>
      </c>
      <c r="I53" s="2"/>
      <c r="J53" s="77">
        <v>46</v>
      </c>
      <c r="K53" s="6" t="str">
        <f>IFERROR(INDEX('Individual Match Results'!$B$8:$B$65, MATCH($B53, 'Individual Match Results'!GZ$8:GZ$65, 0)), "")</f>
        <v/>
      </c>
      <c r="L53" s="6" t="str">
        <f>IFERROR(INDEX('Individual Match Results'!GY$8:GY$65, MATCH($B53, 'Individual Match Results'!GZ$8:GZ$65, 0)), "")</f>
        <v/>
      </c>
      <c r="M53" s="2"/>
      <c r="N53" s="77">
        <v>46</v>
      </c>
      <c r="O53" s="6" t="str">
        <f>IFERROR(INDEX('Individual Match Results'!$B$8:$B$65, MATCH($B53, 'Individual Match Results'!HD$8:HD$65, 0)), "")</f>
        <v/>
      </c>
      <c r="P53" s="6" t="str">
        <f>IFERROR(INDEX('Individual Match Results'!HC$8:HC$65, MATCH($B53, 'Individual Match Results'!HD$8:HD$65, 0)), "")</f>
        <v/>
      </c>
      <c r="Q53" s="2"/>
      <c r="R53" s="77">
        <v>46</v>
      </c>
      <c r="S53" s="6" t="str">
        <f>IFERROR(INDEX('Individual Match Results'!$B$8:$B$65, MATCH($B53, 'Individual Match Results'!HH$8:HH$65, 0)), "")</f>
        <v/>
      </c>
      <c r="T53" s="6" t="str">
        <f>IFERROR(INDEX('Individual Match Results'!HG$8:HG$65, MATCH($B53, 'Individual Match Results'!HH$8:HH$65, 0)), "")</f>
        <v/>
      </c>
      <c r="U53" s="2"/>
      <c r="V53" s="77">
        <v>46</v>
      </c>
      <c r="W53" s="6" t="str">
        <f>IFERROR(INDEX('Individual Match Results'!$B$8:$B$65, MATCH($B53, 'Individual Match Results'!HL$8:HL$65, 0)), "")</f>
        <v/>
      </c>
      <c r="X53" s="6" t="str">
        <f>IFERROR(INDEX('Individual Match Results'!HK$8:HK$65, MATCH($B53, 'Individual Match Results'!HL$8:HL$65, 0)), "")</f>
        <v/>
      </c>
      <c r="Y53" s="2"/>
      <c r="Z53" s="77">
        <v>46</v>
      </c>
      <c r="AA53" s="6" t="str">
        <f>IFERROR(INDEX('Individual Match Results'!$B$8:$B$65, MATCH($B53, 'Individual Match Results'!HP$8:HP$65, 0)), "")</f>
        <v/>
      </c>
      <c r="AB53" s="6" t="str">
        <f>IFERROR(INDEX('Individual Match Results'!HO$8:HO$65, MATCH($B53, 'Individual Match Results'!HP$8:HP$65, 0)), "")</f>
        <v/>
      </c>
      <c r="AC53" s="2"/>
      <c r="AD53" s="77">
        <v>46</v>
      </c>
      <c r="AE53" s="6" t="str">
        <f>IFERROR(INDEX('Individual Match Results'!$B$8:$B$65, MATCH($B53, 'Individual Match Results'!HT$8:HT$65, 0)), "")</f>
        <v/>
      </c>
      <c r="AF53" s="6" t="str">
        <f>IFERROR(INDEX('Individual Match Results'!HS$8:HS$65, MATCH($B53, 'Individual Match Results'!HT$8:HT$65, 0)), "")</f>
        <v/>
      </c>
      <c r="AG53" s="2"/>
      <c r="AH53" s="77">
        <v>46</v>
      </c>
      <c r="AI53" s="6" t="str">
        <f>IFERROR(INDEX('Individual Match Results'!$B$8:$B$65, MATCH($B53, 'Individual Match Results'!HX$8:HX$65, 0)), "")</f>
        <v/>
      </c>
      <c r="AJ53" s="6" t="str">
        <f>IFERROR(INDEX('Individual Match Results'!HW$8:HW$65, MATCH($B53, 'Individual Match Results'!HX$8:HX$65, 0)), "")</f>
        <v/>
      </c>
      <c r="AK53" s="2"/>
      <c r="AL53" s="77">
        <v>46</v>
      </c>
      <c r="AM53" s="6" t="str">
        <f>IFERROR(INDEX('Individual Match Results'!$B$8:$B$65, MATCH($B53, 'Individual Match Results'!IB$8:IB$65, 0)), "")</f>
        <v/>
      </c>
      <c r="AN53" s="6" t="str">
        <f>IFERROR(INDEX('Individual Match Results'!IA$8:IA$65, MATCH($B53, 'Individual Match Results'!IB$8:IB$65, 0)), "")</f>
        <v/>
      </c>
      <c r="AO53" s="2"/>
      <c r="AS53" s="6" t="str">
        <f>IF('Individual Match Results'!$B53="", "", 'Individual Match Results'!$B53)</f>
        <v/>
      </c>
    </row>
    <row r="54" spans="1:45" x14ac:dyDescent="0.25">
      <c r="A54" s="2"/>
      <c r="B54" s="77">
        <v>47</v>
      </c>
      <c r="C54" s="6" t="str">
        <f>IFERROR(INDEX('Individual Match Results'!$B$8:$B$65, MATCH($B54, 'Individual Match Results'!GR$8:GR$65, 0)), "")</f>
        <v/>
      </c>
      <c r="D54" s="6" t="str">
        <f>IFERROR(INDEX('Individual Match Results'!GQ$8:GQ$65, MATCH($B54, 'Individual Match Results'!GR$8:GR$65, 0)), "")</f>
        <v/>
      </c>
      <c r="E54" s="2"/>
      <c r="F54" s="77">
        <v>47</v>
      </c>
      <c r="G54" s="6" t="str">
        <f>IFERROR(INDEX('Individual Match Results'!$B$8:$B$65, MATCH($B54, 'Individual Match Results'!GV$8:GV$65, 0)), "")</f>
        <v/>
      </c>
      <c r="H54" s="6" t="str">
        <f>IFERROR(INDEX('Individual Match Results'!GU$8:GU$65, MATCH($B54, 'Individual Match Results'!GV$8:GV$65, 0)), "")</f>
        <v/>
      </c>
      <c r="I54" s="2"/>
      <c r="J54" s="77">
        <v>47</v>
      </c>
      <c r="K54" s="6" t="str">
        <f>IFERROR(INDEX('Individual Match Results'!$B$8:$B$65, MATCH($B54, 'Individual Match Results'!GZ$8:GZ$65, 0)), "")</f>
        <v/>
      </c>
      <c r="L54" s="6" t="str">
        <f>IFERROR(INDEX('Individual Match Results'!GY$8:GY$65, MATCH($B54, 'Individual Match Results'!GZ$8:GZ$65, 0)), "")</f>
        <v/>
      </c>
      <c r="M54" s="2"/>
      <c r="N54" s="77">
        <v>47</v>
      </c>
      <c r="O54" s="6" t="str">
        <f>IFERROR(INDEX('Individual Match Results'!$B$8:$B$65, MATCH($B54, 'Individual Match Results'!HD$8:HD$65, 0)), "")</f>
        <v/>
      </c>
      <c r="P54" s="6" t="str">
        <f>IFERROR(INDEX('Individual Match Results'!HC$8:HC$65, MATCH($B54, 'Individual Match Results'!HD$8:HD$65, 0)), "")</f>
        <v/>
      </c>
      <c r="Q54" s="2"/>
      <c r="R54" s="77">
        <v>47</v>
      </c>
      <c r="S54" s="6" t="str">
        <f>IFERROR(INDEX('Individual Match Results'!$B$8:$B$65, MATCH($B54, 'Individual Match Results'!HH$8:HH$65, 0)), "")</f>
        <v/>
      </c>
      <c r="T54" s="6" t="str">
        <f>IFERROR(INDEX('Individual Match Results'!HG$8:HG$65, MATCH($B54, 'Individual Match Results'!HH$8:HH$65, 0)), "")</f>
        <v/>
      </c>
      <c r="U54" s="2"/>
      <c r="V54" s="77">
        <v>47</v>
      </c>
      <c r="W54" s="6" t="str">
        <f>IFERROR(INDEX('Individual Match Results'!$B$8:$B$65, MATCH($B54, 'Individual Match Results'!HL$8:HL$65, 0)), "")</f>
        <v/>
      </c>
      <c r="X54" s="6" t="str">
        <f>IFERROR(INDEX('Individual Match Results'!HK$8:HK$65, MATCH($B54, 'Individual Match Results'!HL$8:HL$65, 0)), "")</f>
        <v/>
      </c>
      <c r="Y54" s="2"/>
      <c r="Z54" s="77">
        <v>47</v>
      </c>
      <c r="AA54" s="6" t="str">
        <f>IFERROR(INDEX('Individual Match Results'!$B$8:$B$65, MATCH($B54, 'Individual Match Results'!HP$8:HP$65, 0)), "")</f>
        <v/>
      </c>
      <c r="AB54" s="6" t="str">
        <f>IFERROR(INDEX('Individual Match Results'!HO$8:HO$65, MATCH($B54, 'Individual Match Results'!HP$8:HP$65, 0)), "")</f>
        <v/>
      </c>
      <c r="AC54" s="2"/>
      <c r="AD54" s="77">
        <v>47</v>
      </c>
      <c r="AE54" s="6" t="str">
        <f>IFERROR(INDEX('Individual Match Results'!$B$8:$B$65, MATCH($B54, 'Individual Match Results'!HT$8:HT$65, 0)), "")</f>
        <v/>
      </c>
      <c r="AF54" s="6" t="str">
        <f>IFERROR(INDEX('Individual Match Results'!HS$8:HS$65, MATCH($B54, 'Individual Match Results'!HT$8:HT$65, 0)), "")</f>
        <v/>
      </c>
      <c r="AG54" s="2"/>
      <c r="AH54" s="77">
        <v>47</v>
      </c>
      <c r="AI54" s="6" t="str">
        <f>IFERROR(INDEX('Individual Match Results'!$B$8:$B$65, MATCH($B54, 'Individual Match Results'!HX$8:HX$65, 0)), "")</f>
        <v/>
      </c>
      <c r="AJ54" s="6" t="str">
        <f>IFERROR(INDEX('Individual Match Results'!HW$8:HW$65, MATCH($B54, 'Individual Match Results'!HX$8:HX$65, 0)), "")</f>
        <v/>
      </c>
      <c r="AK54" s="2"/>
      <c r="AL54" s="77">
        <v>47</v>
      </c>
      <c r="AM54" s="6" t="str">
        <f>IFERROR(INDEX('Individual Match Results'!$B$8:$B$65, MATCH($B54, 'Individual Match Results'!IB$8:IB$65, 0)), "")</f>
        <v/>
      </c>
      <c r="AN54" s="6" t="str">
        <f>IFERROR(INDEX('Individual Match Results'!IA$8:IA$65, MATCH($B54, 'Individual Match Results'!IB$8:IB$65, 0)), "")</f>
        <v/>
      </c>
      <c r="AO54" s="2"/>
      <c r="AS54" s="6" t="str">
        <f>IF('Individual Match Results'!$B54="", "", 'Individual Match Results'!$B54)</f>
        <v/>
      </c>
    </row>
    <row r="55" spans="1:45" x14ac:dyDescent="0.25">
      <c r="A55" s="2"/>
      <c r="B55" s="77">
        <v>48</v>
      </c>
      <c r="C55" s="6" t="str">
        <f>IFERROR(INDEX('Individual Match Results'!$B$8:$B$65, MATCH($B55, 'Individual Match Results'!GR$8:GR$65, 0)), "")</f>
        <v/>
      </c>
      <c r="D55" s="6" t="str">
        <f>IFERROR(INDEX('Individual Match Results'!GQ$8:GQ$65, MATCH($B55, 'Individual Match Results'!GR$8:GR$65, 0)), "")</f>
        <v/>
      </c>
      <c r="E55" s="2"/>
      <c r="F55" s="77">
        <v>48</v>
      </c>
      <c r="G55" s="6" t="str">
        <f>IFERROR(INDEX('Individual Match Results'!$B$8:$B$65, MATCH($B55, 'Individual Match Results'!GV$8:GV$65, 0)), "")</f>
        <v/>
      </c>
      <c r="H55" s="6" t="str">
        <f>IFERROR(INDEX('Individual Match Results'!GU$8:GU$65, MATCH($B55, 'Individual Match Results'!GV$8:GV$65, 0)), "")</f>
        <v/>
      </c>
      <c r="I55" s="2"/>
      <c r="J55" s="77">
        <v>48</v>
      </c>
      <c r="K55" s="6" t="str">
        <f>IFERROR(INDEX('Individual Match Results'!$B$8:$B$65, MATCH($B55, 'Individual Match Results'!GZ$8:GZ$65, 0)), "")</f>
        <v/>
      </c>
      <c r="L55" s="6" t="str">
        <f>IFERROR(INDEX('Individual Match Results'!GY$8:GY$65, MATCH($B55, 'Individual Match Results'!GZ$8:GZ$65, 0)), "")</f>
        <v/>
      </c>
      <c r="M55" s="2"/>
      <c r="N55" s="77">
        <v>48</v>
      </c>
      <c r="O55" s="6" t="str">
        <f>IFERROR(INDEX('Individual Match Results'!$B$8:$B$65, MATCH($B55, 'Individual Match Results'!HD$8:HD$65, 0)), "")</f>
        <v/>
      </c>
      <c r="P55" s="6" t="str">
        <f>IFERROR(INDEX('Individual Match Results'!HC$8:HC$65, MATCH($B55, 'Individual Match Results'!HD$8:HD$65, 0)), "")</f>
        <v/>
      </c>
      <c r="Q55" s="2"/>
      <c r="R55" s="77">
        <v>48</v>
      </c>
      <c r="S55" s="6" t="str">
        <f>IFERROR(INDEX('Individual Match Results'!$B$8:$B$65, MATCH($B55, 'Individual Match Results'!HH$8:HH$65, 0)), "")</f>
        <v/>
      </c>
      <c r="T55" s="6" t="str">
        <f>IFERROR(INDEX('Individual Match Results'!HG$8:HG$65, MATCH($B55, 'Individual Match Results'!HH$8:HH$65, 0)), "")</f>
        <v/>
      </c>
      <c r="U55" s="2"/>
      <c r="V55" s="77">
        <v>48</v>
      </c>
      <c r="W55" s="6" t="str">
        <f>IFERROR(INDEX('Individual Match Results'!$B$8:$B$65, MATCH($B55, 'Individual Match Results'!HL$8:HL$65, 0)), "")</f>
        <v/>
      </c>
      <c r="X55" s="6" t="str">
        <f>IFERROR(INDEX('Individual Match Results'!HK$8:HK$65, MATCH($B55, 'Individual Match Results'!HL$8:HL$65, 0)), "")</f>
        <v/>
      </c>
      <c r="Y55" s="2"/>
      <c r="Z55" s="77">
        <v>48</v>
      </c>
      <c r="AA55" s="6" t="str">
        <f>IFERROR(INDEX('Individual Match Results'!$B$8:$B$65, MATCH($B55, 'Individual Match Results'!HP$8:HP$65, 0)), "")</f>
        <v/>
      </c>
      <c r="AB55" s="6" t="str">
        <f>IFERROR(INDEX('Individual Match Results'!HO$8:HO$65, MATCH($B55, 'Individual Match Results'!HP$8:HP$65, 0)), "")</f>
        <v/>
      </c>
      <c r="AC55" s="2"/>
      <c r="AD55" s="77">
        <v>48</v>
      </c>
      <c r="AE55" s="6" t="str">
        <f>IFERROR(INDEX('Individual Match Results'!$B$8:$B$65, MATCH($B55, 'Individual Match Results'!HT$8:HT$65, 0)), "")</f>
        <v/>
      </c>
      <c r="AF55" s="6" t="str">
        <f>IFERROR(INDEX('Individual Match Results'!HS$8:HS$65, MATCH($B55, 'Individual Match Results'!HT$8:HT$65, 0)), "")</f>
        <v/>
      </c>
      <c r="AG55" s="2"/>
      <c r="AH55" s="77">
        <v>48</v>
      </c>
      <c r="AI55" s="6" t="str">
        <f>IFERROR(INDEX('Individual Match Results'!$B$8:$B$65, MATCH($B55, 'Individual Match Results'!HX$8:HX$65, 0)), "")</f>
        <v/>
      </c>
      <c r="AJ55" s="6" t="str">
        <f>IFERROR(INDEX('Individual Match Results'!HW$8:HW$65, MATCH($B55, 'Individual Match Results'!HX$8:HX$65, 0)), "")</f>
        <v/>
      </c>
      <c r="AK55" s="2"/>
      <c r="AL55" s="77">
        <v>48</v>
      </c>
      <c r="AM55" s="6" t="str">
        <f>IFERROR(INDEX('Individual Match Results'!$B$8:$B$65, MATCH($B55, 'Individual Match Results'!IB$8:IB$65, 0)), "")</f>
        <v/>
      </c>
      <c r="AN55" s="6" t="str">
        <f>IFERROR(INDEX('Individual Match Results'!IA$8:IA$65, MATCH($B55, 'Individual Match Results'!IB$8:IB$65, 0)), "")</f>
        <v/>
      </c>
      <c r="AO55" s="2"/>
      <c r="AS55" s="6" t="str">
        <f>IF('Individual Match Results'!$B55="", "", 'Individual Match Results'!$B55)</f>
        <v/>
      </c>
    </row>
    <row r="56" spans="1:45" x14ac:dyDescent="0.25">
      <c r="A56" s="2"/>
      <c r="B56" s="77">
        <v>49</v>
      </c>
      <c r="C56" s="6" t="str">
        <f>IFERROR(INDEX('Individual Match Results'!$B$8:$B$65, MATCH($B56, 'Individual Match Results'!GR$8:GR$65, 0)), "")</f>
        <v/>
      </c>
      <c r="D56" s="6" t="str">
        <f>IFERROR(INDEX('Individual Match Results'!GQ$8:GQ$65, MATCH($B56, 'Individual Match Results'!GR$8:GR$65, 0)), "")</f>
        <v/>
      </c>
      <c r="E56" s="2"/>
      <c r="F56" s="77">
        <v>49</v>
      </c>
      <c r="G56" s="6" t="str">
        <f>IFERROR(INDEX('Individual Match Results'!$B$8:$B$65, MATCH($B56, 'Individual Match Results'!GV$8:GV$65, 0)), "")</f>
        <v/>
      </c>
      <c r="H56" s="6" t="str">
        <f>IFERROR(INDEX('Individual Match Results'!GU$8:GU$65, MATCH($B56, 'Individual Match Results'!GV$8:GV$65, 0)), "")</f>
        <v/>
      </c>
      <c r="I56" s="2"/>
      <c r="J56" s="77">
        <v>49</v>
      </c>
      <c r="K56" s="6" t="str">
        <f>IFERROR(INDEX('Individual Match Results'!$B$8:$B$65, MATCH($B56, 'Individual Match Results'!GZ$8:GZ$65, 0)), "")</f>
        <v/>
      </c>
      <c r="L56" s="6" t="str">
        <f>IFERROR(INDEX('Individual Match Results'!GY$8:GY$65, MATCH($B56, 'Individual Match Results'!GZ$8:GZ$65, 0)), "")</f>
        <v/>
      </c>
      <c r="M56" s="2"/>
      <c r="N56" s="77">
        <v>49</v>
      </c>
      <c r="O56" s="6" t="str">
        <f>IFERROR(INDEX('Individual Match Results'!$B$8:$B$65, MATCH($B56, 'Individual Match Results'!HD$8:HD$65, 0)), "")</f>
        <v/>
      </c>
      <c r="P56" s="6" t="str">
        <f>IFERROR(INDEX('Individual Match Results'!HC$8:HC$65, MATCH($B56, 'Individual Match Results'!HD$8:HD$65, 0)), "")</f>
        <v/>
      </c>
      <c r="Q56" s="2"/>
      <c r="R56" s="77">
        <v>49</v>
      </c>
      <c r="S56" s="6" t="str">
        <f>IFERROR(INDEX('Individual Match Results'!$B$8:$B$65, MATCH($B56, 'Individual Match Results'!HH$8:HH$65, 0)), "")</f>
        <v/>
      </c>
      <c r="T56" s="6" t="str">
        <f>IFERROR(INDEX('Individual Match Results'!HG$8:HG$65, MATCH($B56, 'Individual Match Results'!HH$8:HH$65, 0)), "")</f>
        <v/>
      </c>
      <c r="U56" s="2"/>
      <c r="V56" s="77">
        <v>49</v>
      </c>
      <c r="W56" s="6" t="str">
        <f>IFERROR(INDEX('Individual Match Results'!$B$8:$B$65, MATCH($B56, 'Individual Match Results'!HL$8:HL$65, 0)), "")</f>
        <v/>
      </c>
      <c r="X56" s="6" t="str">
        <f>IFERROR(INDEX('Individual Match Results'!HK$8:HK$65, MATCH($B56, 'Individual Match Results'!HL$8:HL$65, 0)), "")</f>
        <v/>
      </c>
      <c r="Y56" s="2"/>
      <c r="Z56" s="77">
        <v>49</v>
      </c>
      <c r="AA56" s="6" t="str">
        <f>IFERROR(INDEX('Individual Match Results'!$B$8:$B$65, MATCH($B56, 'Individual Match Results'!HP$8:HP$65, 0)), "")</f>
        <v/>
      </c>
      <c r="AB56" s="6" t="str">
        <f>IFERROR(INDEX('Individual Match Results'!HO$8:HO$65, MATCH($B56, 'Individual Match Results'!HP$8:HP$65, 0)), "")</f>
        <v/>
      </c>
      <c r="AC56" s="2"/>
      <c r="AD56" s="77">
        <v>49</v>
      </c>
      <c r="AE56" s="6" t="str">
        <f>IFERROR(INDEX('Individual Match Results'!$B$8:$B$65, MATCH($B56, 'Individual Match Results'!HT$8:HT$65, 0)), "")</f>
        <v/>
      </c>
      <c r="AF56" s="6" t="str">
        <f>IFERROR(INDEX('Individual Match Results'!HS$8:HS$65, MATCH($B56, 'Individual Match Results'!HT$8:HT$65, 0)), "")</f>
        <v/>
      </c>
      <c r="AG56" s="2"/>
      <c r="AH56" s="77">
        <v>49</v>
      </c>
      <c r="AI56" s="6" t="str">
        <f>IFERROR(INDEX('Individual Match Results'!$B$8:$B$65, MATCH($B56, 'Individual Match Results'!HX$8:HX$65, 0)), "")</f>
        <v/>
      </c>
      <c r="AJ56" s="6" t="str">
        <f>IFERROR(INDEX('Individual Match Results'!HW$8:HW$65, MATCH($B56, 'Individual Match Results'!HX$8:HX$65, 0)), "")</f>
        <v/>
      </c>
      <c r="AK56" s="2"/>
      <c r="AL56" s="77">
        <v>49</v>
      </c>
      <c r="AM56" s="6" t="str">
        <f>IFERROR(INDEX('Individual Match Results'!$B$8:$B$65, MATCH($B56, 'Individual Match Results'!IB$8:IB$65, 0)), "")</f>
        <v/>
      </c>
      <c r="AN56" s="6" t="str">
        <f>IFERROR(INDEX('Individual Match Results'!IA$8:IA$65, MATCH($B56, 'Individual Match Results'!IB$8:IB$65, 0)), "")</f>
        <v/>
      </c>
      <c r="AO56" s="2"/>
      <c r="AS56" s="6" t="str">
        <f>IF('Individual Match Results'!$B56="", "", 'Individual Match Results'!$B56)</f>
        <v/>
      </c>
    </row>
    <row r="57" spans="1:45" x14ac:dyDescent="0.25">
      <c r="A57" s="2"/>
      <c r="B57" s="77">
        <v>50</v>
      </c>
      <c r="C57" s="6" t="str">
        <f>IFERROR(INDEX('Individual Match Results'!$B$8:$B$65, MATCH($B57, 'Individual Match Results'!GR$8:GR$65, 0)), "")</f>
        <v/>
      </c>
      <c r="D57" s="6" t="str">
        <f>IFERROR(INDEX('Individual Match Results'!GQ$8:GQ$65, MATCH($B57, 'Individual Match Results'!GR$8:GR$65, 0)), "")</f>
        <v/>
      </c>
      <c r="E57" s="2"/>
      <c r="F57" s="77">
        <v>50</v>
      </c>
      <c r="G57" s="6" t="str">
        <f>IFERROR(INDEX('Individual Match Results'!$B$8:$B$65, MATCH($B57, 'Individual Match Results'!GV$8:GV$65, 0)), "")</f>
        <v/>
      </c>
      <c r="H57" s="6" t="str">
        <f>IFERROR(INDEX('Individual Match Results'!GU$8:GU$65, MATCH($B57, 'Individual Match Results'!GV$8:GV$65, 0)), "")</f>
        <v/>
      </c>
      <c r="I57" s="2"/>
      <c r="J57" s="77">
        <v>50</v>
      </c>
      <c r="K57" s="6" t="str">
        <f>IFERROR(INDEX('Individual Match Results'!$B$8:$B$65, MATCH($B57, 'Individual Match Results'!GZ$8:GZ$65, 0)), "")</f>
        <v/>
      </c>
      <c r="L57" s="6" t="str">
        <f>IFERROR(INDEX('Individual Match Results'!GY$8:GY$65, MATCH($B57, 'Individual Match Results'!GZ$8:GZ$65, 0)), "")</f>
        <v/>
      </c>
      <c r="M57" s="2"/>
      <c r="N57" s="77">
        <v>50</v>
      </c>
      <c r="O57" s="6" t="str">
        <f>IFERROR(INDEX('Individual Match Results'!$B$8:$B$65, MATCH($B57, 'Individual Match Results'!HD$8:HD$65, 0)), "")</f>
        <v/>
      </c>
      <c r="P57" s="6" t="str">
        <f>IFERROR(INDEX('Individual Match Results'!HC$8:HC$65, MATCH($B57, 'Individual Match Results'!HD$8:HD$65, 0)), "")</f>
        <v/>
      </c>
      <c r="Q57" s="2"/>
      <c r="R57" s="77">
        <v>50</v>
      </c>
      <c r="S57" s="6" t="str">
        <f>IFERROR(INDEX('Individual Match Results'!$B$8:$B$65, MATCH($B57, 'Individual Match Results'!HH$8:HH$65, 0)), "")</f>
        <v/>
      </c>
      <c r="T57" s="6" t="str">
        <f>IFERROR(INDEX('Individual Match Results'!HG$8:HG$65, MATCH($B57, 'Individual Match Results'!HH$8:HH$65, 0)), "")</f>
        <v/>
      </c>
      <c r="U57" s="2"/>
      <c r="V57" s="77">
        <v>50</v>
      </c>
      <c r="W57" s="6" t="str">
        <f>IFERROR(INDEX('Individual Match Results'!$B$8:$B$65, MATCH($B57, 'Individual Match Results'!HL$8:HL$65, 0)), "")</f>
        <v/>
      </c>
      <c r="X57" s="6" t="str">
        <f>IFERROR(INDEX('Individual Match Results'!HK$8:HK$65, MATCH($B57, 'Individual Match Results'!HL$8:HL$65, 0)), "")</f>
        <v/>
      </c>
      <c r="Y57" s="2"/>
      <c r="Z57" s="77">
        <v>50</v>
      </c>
      <c r="AA57" s="6" t="str">
        <f>IFERROR(INDEX('Individual Match Results'!$B$8:$B$65, MATCH($B57, 'Individual Match Results'!HP$8:HP$65, 0)), "")</f>
        <v/>
      </c>
      <c r="AB57" s="6" t="str">
        <f>IFERROR(INDEX('Individual Match Results'!HO$8:HO$65, MATCH($B57, 'Individual Match Results'!HP$8:HP$65, 0)), "")</f>
        <v/>
      </c>
      <c r="AC57" s="2"/>
      <c r="AD57" s="77">
        <v>50</v>
      </c>
      <c r="AE57" s="6" t="str">
        <f>IFERROR(INDEX('Individual Match Results'!$B$8:$B$65, MATCH($B57, 'Individual Match Results'!HT$8:HT$65, 0)), "")</f>
        <v/>
      </c>
      <c r="AF57" s="6" t="str">
        <f>IFERROR(INDEX('Individual Match Results'!HS$8:HS$65, MATCH($B57, 'Individual Match Results'!HT$8:HT$65, 0)), "")</f>
        <v/>
      </c>
      <c r="AG57" s="2"/>
      <c r="AH57" s="77">
        <v>50</v>
      </c>
      <c r="AI57" s="6" t="str">
        <f>IFERROR(INDEX('Individual Match Results'!$B$8:$B$65, MATCH($B57, 'Individual Match Results'!HX$8:HX$65, 0)), "")</f>
        <v/>
      </c>
      <c r="AJ57" s="6" t="str">
        <f>IFERROR(INDEX('Individual Match Results'!HW$8:HW$65, MATCH($B57, 'Individual Match Results'!HX$8:HX$65, 0)), "")</f>
        <v/>
      </c>
      <c r="AK57" s="2"/>
      <c r="AL57" s="77">
        <v>50</v>
      </c>
      <c r="AM57" s="6" t="str">
        <f>IFERROR(INDEX('Individual Match Results'!$B$8:$B$65, MATCH($B57, 'Individual Match Results'!IB$8:IB$65, 0)), "")</f>
        <v/>
      </c>
      <c r="AN57" s="6" t="str">
        <f>IFERROR(INDEX('Individual Match Results'!IA$8:IA$65, MATCH($B57, 'Individual Match Results'!IB$8:IB$65, 0)), "")</f>
        <v/>
      </c>
      <c r="AO57" s="2"/>
      <c r="AS57" s="6" t="str">
        <f>IF('Individual Match Results'!$B57="", "", 'Individual Match Results'!$B57)</f>
        <v/>
      </c>
    </row>
    <row r="58" spans="1:45" x14ac:dyDescent="0.25">
      <c r="A58" s="2"/>
      <c r="B58" s="77">
        <v>51</v>
      </c>
      <c r="C58" s="6" t="str">
        <f>IFERROR(INDEX('Individual Match Results'!$B$8:$B$65, MATCH($B58, 'Individual Match Results'!GR$8:GR$65, 0)), "")</f>
        <v/>
      </c>
      <c r="D58" s="6" t="str">
        <f>IFERROR(INDEX('Individual Match Results'!GQ$8:GQ$65, MATCH($B58, 'Individual Match Results'!GR$8:GR$65, 0)), "")</f>
        <v/>
      </c>
      <c r="E58" s="2"/>
      <c r="F58" s="77">
        <v>51</v>
      </c>
      <c r="G58" s="6" t="str">
        <f>IFERROR(INDEX('Individual Match Results'!$B$8:$B$65, MATCH($B58, 'Individual Match Results'!GV$8:GV$65, 0)), "")</f>
        <v/>
      </c>
      <c r="H58" s="6" t="str">
        <f>IFERROR(INDEX('Individual Match Results'!GU$8:GU$65, MATCH($B58, 'Individual Match Results'!GV$8:GV$65, 0)), "")</f>
        <v/>
      </c>
      <c r="I58" s="2"/>
      <c r="J58" s="77">
        <v>51</v>
      </c>
      <c r="K58" s="6" t="str">
        <f>IFERROR(INDEX('Individual Match Results'!$B$8:$B$65, MATCH($B58, 'Individual Match Results'!GZ$8:GZ$65, 0)), "")</f>
        <v/>
      </c>
      <c r="L58" s="6" t="str">
        <f>IFERROR(INDEX('Individual Match Results'!GY$8:GY$65, MATCH($B58, 'Individual Match Results'!GZ$8:GZ$65, 0)), "")</f>
        <v/>
      </c>
      <c r="M58" s="2"/>
      <c r="N58" s="77">
        <v>51</v>
      </c>
      <c r="O58" s="6" t="str">
        <f>IFERROR(INDEX('Individual Match Results'!$B$8:$B$65, MATCH($B58, 'Individual Match Results'!HD$8:HD$65, 0)), "")</f>
        <v/>
      </c>
      <c r="P58" s="6" t="str">
        <f>IFERROR(INDEX('Individual Match Results'!HC$8:HC$65, MATCH($B58, 'Individual Match Results'!HD$8:HD$65, 0)), "")</f>
        <v/>
      </c>
      <c r="Q58" s="2"/>
      <c r="R58" s="77">
        <v>51</v>
      </c>
      <c r="S58" s="6" t="str">
        <f>IFERROR(INDEX('Individual Match Results'!$B$8:$B$65, MATCH($B58, 'Individual Match Results'!HH$8:HH$65, 0)), "")</f>
        <v/>
      </c>
      <c r="T58" s="6" t="str">
        <f>IFERROR(INDEX('Individual Match Results'!HG$8:HG$65, MATCH($B58, 'Individual Match Results'!HH$8:HH$65, 0)), "")</f>
        <v/>
      </c>
      <c r="U58" s="2"/>
      <c r="V58" s="77">
        <v>51</v>
      </c>
      <c r="W58" s="6" t="str">
        <f>IFERROR(INDEX('Individual Match Results'!$B$8:$B$65, MATCH($B58, 'Individual Match Results'!HL$8:HL$65, 0)), "")</f>
        <v/>
      </c>
      <c r="X58" s="6" t="str">
        <f>IFERROR(INDEX('Individual Match Results'!HK$8:HK$65, MATCH($B58, 'Individual Match Results'!HL$8:HL$65, 0)), "")</f>
        <v/>
      </c>
      <c r="Y58" s="2"/>
      <c r="Z58" s="77">
        <v>51</v>
      </c>
      <c r="AA58" s="6" t="str">
        <f>IFERROR(INDEX('Individual Match Results'!$B$8:$B$65, MATCH($B58, 'Individual Match Results'!HP$8:HP$65, 0)), "")</f>
        <v/>
      </c>
      <c r="AB58" s="6" t="str">
        <f>IFERROR(INDEX('Individual Match Results'!HO$8:HO$65, MATCH($B58, 'Individual Match Results'!HP$8:HP$65, 0)), "")</f>
        <v/>
      </c>
      <c r="AC58" s="2"/>
      <c r="AD58" s="77">
        <v>51</v>
      </c>
      <c r="AE58" s="6" t="str">
        <f>IFERROR(INDEX('Individual Match Results'!$B$8:$B$65, MATCH($B58, 'Individual Match Results'!HT$8:HT$65, 0)), "")</f>
        <v/>
      </c>
      <c r="AF58" s="6" t="str">
        <f>IFERROR(INDEX('Individual Match Results'!HS$8:HS$65, MATCH($B58, 'Individual Match Results'!HT$8:HT$65, 0)), "")</f>
        <v/>
      </c>
      <c r="AG58" s="2"/>
      <c r="AH58" s="77">
        <v>51</v>
      </c>
      <c r="AI58" s="6" t="str">
        <f>IFERROR(INDEX('Individual Match Results'!$B$8:$B$65, MATCH($B58, 'Individual Match Results'!HX$8:HX$65, 0)), "")</f>
        <v/>
      </c>
      <c r="AJ58" s="6" t="str">
        <f>IFERROR(INDEX('Individual Match Results'!HW$8:HW$65, MATCH($B58, 'Individual Match Results'!HX$8:HX$65, 0)), "")</f>
        <v/>
      </c>
      <c r="AK58" s="2"/>
      <c r="AL58" s="77">
        <v>51</v>
      </c>
      <c r="AM58" s="6" t="str">
        <f>IFERROR(INDEX('Individual Match Results'!$B$8:$B$65, MATCH($B58, 'Individual Match Results'!IB$8:IB$65, 0)), "")</f>
        <v/>
      </c>
      <c r="AN58" s="6" t="str">
        <f>IFERROR(INDEX('Individual Match Results'!IA$8:IA$65, MATCH($B58, 'Individual Match Results'!IB$8:IB$65, 0)), "")</f>
        <v/>
      </c>
      <c r="AO58" s="2"/>
      <c r="AS58" s="6" t="str">
        <f>IF('Individual Match Results'!$B58="", "", 'Individual Match Results'!$B58)</f>
        <v/>
      </c>
    </row>
    <row r="59" spans="1:45" x14ac:dyDescent="0.25">
      <c r="A59" s="2"/>
      <c r="B59" s="77">
        <v>52</v>
      </c>
      <c r="C59" s="6" t="str">
        <f>IFERROR(INDEX('Individual Match Results'!$B$8:$B$65, MATCH($B59, 'Individual Match Results'!GR$8:GR$65, 0)), "")</f>
        <v/>
      </c>
      <c r="D59" s="6" t="str">
        <f>IFERROR(INDEX('Individual Match Results'!GQ$8:GQ$65, MATCH($B59, 'Individual Match Results'!GR$8:GR$65, 0)), "")</f>
        <v/>
      </c>
      <c r="E59" s="2"/>
      <c r="F59" s="77">
        <v>52</v>
      </c>
      <c r="G59" s="6" t="str">
        <f>IFERROR(INDEX('Individual Match Results'!$B$8:$B$65, MATCH($B59, 'Individual Match Results'!GV$8:GV$65, 0)), "")</f>
        <v/>
      </c>
      <c r="H59" s="6" t="str">
        <f>IFERROR(INDEX('Individual Match Results'!GU$8:GU$65, MATCH($B59, 'Individual Match Results'!GV$8:GV$65, 0)), "")</f>
        <v/>
      </c>
      <c r="I59" s="2"/>
      <c r="J59" s="77">
        <v>52</v>
      </c>
      <c r="K59" s="6" t="str">
        <f>IFERROR(INDEX('Individual Match Results'!$B$8:$B$65, MATCH($B59, 'Individual Match Results'!GZ$8:GZ$65, 0)), "")</f>
        <v/>
      </c>
      <c r="L59" s="6" t="str">
        <f>IFERROR(INDEX('Individual Match Results'!GY$8:GY$65, MATCH($B59, 'Individual Match Results'!GZ$8:GZ$65, 0)), "")</f>
        <v/>
      </c>
      <c r="M59" s="2"/>
      <c r="N59" s="77">
        <v>52</v>
      </c>
      <c r="O59" s="6" t="str">
        <f>IFERROR(INDEX('Individual Match Results'!$B$8:$B$65, MATCH($B59, 'Individual Match Results'!HD$8:HD$65, 0)), "")</f>
        <v/>
      </c>
      <c r="P59" s="6" t="str">
        <f>IFERROR(INDEX('Individual Match Results'!HC$8:HC$65, MATCH($B59, 'Individual Match Results'!HD$8:HD$65, 0)), "")</f>
        <v/>
      </c>
      <c r="Q59" s="2"/>
      <c r="R59" s="77">
        <v>52</v>
      </c>
      <c r="S59" s="6" t="str">
        <f>IFERROR(INDEX('Individual Match Results'!$B$8:$B$65, MATCH($B59, 'Individual Match Results'!HH$8:HH$65, 0)), "")</f>
        <v/>
      </c>
      <c r="T59" s="6" t="str">
        <f>IFERROR(INDEX('Individual Match Results'!HG$8:HG$65, MATCH($B59, 'Individual Match Results'!HH$8:HH$65, 0)), "")</f>
        <v/>
      </c>
      <c r="U59" s="2"/>
      <c r="V59" s="77">
        <v>52</v>
      </c>
      <c r="W59" s="6" t="str">
        <f>IFERROR(INDEX('Individual Match Results'!$B$8:$B$65, MATCH($B59, 'Individual Match Results'!HL$8:HL$65, 0)), "")</f>
        <v/>
      </c>
      <c r="X59" s="6" t="str">
        <f>IFERROR(INDEX('Individual Match Results'!HK$8:HK$65, MATCH($B59, 'Individual Match Results'!HL$8:HL$65, 0)), "")</f>
        <v/>
      </c>
      <c r="Y59" s="2"/>
      <c r="Z59" s="77">
        <v>52</v>
      </c>
      <c r="AA59" s="6" t="str">
        <f>IFERROR(INDEX('Individual Match Results'!$B$8:$B$65, MATCH($B59, 'Individual Match Results'!HP$8:HP$65, 0)), "")</f>
        <v/>
      </c>
      <c r="AB59" s="6" t="str">
        <f>IFERROR(INDEX('Individual Match Results'!HO$8:HO$65, MATCH($B59, 'Individual Match Results'!HP$8:HP$65, 0)), "")</f>
        <v/>
      </c>
      <c r="AC59" s="2"/>
      <c r="AD59" s="77">
        <v>52</v>
      </c>
      <c r="AE59" s="6" t="str">
        <f>IFERROR(INDEX('Individual Match Results'!$B$8:$B$65, MATCH($B59, 'Individual Match Results'!HT$8:HT$65, 0)), "")</f>
        <v/>
      </c>
      <c r="AF59" s="6" t="str">
        <f>IFERROR(INDEX('Individual Match Results'!HS$8:HS$65, MATCH($B59, 'Individual Match Results'!HT$8:HT$65, 0)), "")</f>
        <v/>
      </c>
      <c r="AG59" s="2"/>
      <c r="AH59" s="77">
        <v>52</v>
      </c>
      <c r="AI59" s="6" t="str">
        <f>IFERROR(INDEX('Individual Match Results'!$B$8:$B$65, MATCH($B59, 'Individual Match Results'!HX$8:HX$65, 0)), "")</f>
        <v/>
      </c>
      <c r="AJ59" s="6" t="str">
        <f>IFERROR(INDEX('Individual Match Results'!HW$8:HW$65, MATCH($B59, 'Individual Match Results'!HX$8:HX$65, 0)), "")</f>
        <v/>
      </c>
      <c r="AK59" s="2"/>
      <c r="AL59" s="77">
        <v>52</v>
      </c>
      <c r="AM59" s="6" t="str">
        <f>IFERROR(INDEX('Individual Match Results'!$B$8:$B$65, MATCH($B59, 'Individual Match Results'!IB$8:IB$65, 0)), "")</f>
        <v/>
      </c>
      <c r="AN59" s="6" t="str">
        <f>IFERROR(INDEX('Individual Match Results'!IA$8:IA$65, MATCH($B59, 'Individual Match Results'!IB$8:IB$65, 0)), "")</f>
        <v/>
      </c>
      <c r="AO59" s="2"/>
      <c r="AS59" s="6" t="str">
        <f>IF('Individual Match Results'!$B59="", "", 'Individual Match Results'!$B59)</f>
        <v/>
      </c>
    </row>
    <row r="60" spans="1:45" x14ac:dyDescent="0.25">
      <c r="A60" s="2"/>
      <c r="B60" s="77">
        <v>53</v>
      </c>
      <c r="C60" s="6" t="str">
        <f>IFERROR(INDEX('Individual Match Results'!$B$8:$B$65, MATCH($B60, 'Individual Match Results'!GR$8:GR$65, 0)), "")</f>
        <v/>
      </c>
      <c r="D60" s="6" t="str">
        <f>IFERROR(INDEX('Individual Match Results'!GQ$8:GQ$65, MATCH($B60, 'Individual Match Results'!GR$8:GR$65, 0)), "")</f>
        <v/>
      </c>
      <c r="E60" s="2"/>
      <c r="F60" s="77">
        <v>53</v>
      </c>
      <c r="G60" s="6" t="str">
        <f>IFERROR(INDEX('Individual Match Results'!$B$8:$B$65, MATCH($B60, 'Individual Match Results'!GV$8:GV$65, 0)), "")</f>
        <v/>
      </c>
      <c r="H60" s="6" t="str">
        <f>IFERROR(INDEX('Individual Match Results'!GU$8:GU$65, MATCH($B60, 'Individual Match Results'!GV$8:GV$65, 0)), "")</f>
        <v/>
      </c>
      <c r="I60" s="2"/>
      <c r="J60" s="77">
        <v>53</v>
      </c>
      <c r="K60" s="6" t="str">
        <f>IFERROR(INDEX('Individual Match Results'!$B$8:$B$65, MATCH($B60, 'Individual Match Results'!GZ$8:GZ$65, 0)), "")</f>
        <v/>
      </c>
      <c r="L60" s="6" t="str">
        <f>IFERROR(INDEX('Individual Match Results'!GY$8:GY$65, MATCH($B60, 'Individual Match Results'!GZ$8:GZ$65, 0)), "")</f>
        <v/>
      </c>
      <c r="M60" s="2"/>
      <c r="N60" s="77">
        <v>53</v>
      </c>
      <c r="O60" s="6" t="str">
        <f>IFERROR(INDEX('Individual Match Results'!$B$8:$B$65, MATCH($B60, 'Individual Match Results'!HD$8:HD$65, 0)), "")</f>
        <v/>
      </c>
      <c r="P60" s="6" t="str">
        <f>IFERROR(INDEX('Individual Match Results'!HC$8:HC$65, MATCH($B60, 'Individual Match Results'!HD$8:HD$65, 0)), "")</f>
        <v/>
      </c>
      <c r="Q60" s="2"/>
      <c r="R60" s="77">
        <v>53</v>
      </c>
      <c r="S60" s="6" t="str">
        <f>IFERROR(INDEX('Individual Match Results'!$B$8:$B$65, MATCH($B60, 'Individual Match Results'!HH$8:HH$65, 0)), "")</f>
        <v/>
      </c>
      <c r="T60" s="6" t="str">
        <f>IFERROR(INDEX('Individual Match Results'!HG$8:HG$65, MATCH($B60, 'Individual Match Results'!HH$8:HH$65, 0)), "")</f>
        <v/>
      </c>
      <c r="U60" s="2"/>
      <c r="V60" s="77">
        <v>53</v>
      </c>
      <c r="W60" s="6" t="str">
        <f>IFERROR(INDEX('Individual Match Results'!$B$8:$B$65, MATCH($B60, 'Individual Match Results'!HL$8:HL$65, 0)), "")</f>
        <v/>
      </c>
      <c r="X60" s="6" t="str">
        <f>IFERROR(INDEX('Individual Match Results'!HK$8:HK$65, MATCH($B60, 'Individual Match Results'!HL$8:HL$65, 0)), "")</f>
        <v/>
      </c>
      <c r="Y60" s="2"/>
      <c r="Z60" s="77">
        <v>53</v>
      </c>
      <c r="AA60" s="6" t="str">
        <f>IFERROR(INDEX('Individual Match Results'!$B$8:$B$65, MATCH($B60, 'Individual Match Results'!HP$8:HP$65, 0)), "")</f>
        <v/>
      </c>
      <c r="AB60" s="6" t="str">
        <f>IFERROR(INDEX('Individual Match Results'!HO$8:HO$65, MATCH($B60, 'Individual Match Results'!HP$8:HP$65, 0)), "")</f>
        <v/>
      </c>
      <c r="AC60" s="2"/>
      <c r="AD60" s="77">
        <v>53</v>
      </c>
      <c r="AE60" s="6" t="str">
        <f>IFERROR(INDEX('Individual Match Results'!$B$8:$B$65, MATCH($B60, 'Individual Match Results'!HT$8:HT$65, 0)), "")</f>
        <v/>
      </c>
      <c r="AF60" s="6" t="str">
        <f>IFERROR(INDEX('Individual Match Results'!HS$8:HS$65, MATCH($B60, 'Individual Match Results'!HT$8:HT$65, 0)), "")</f>
        <v/>
      </c>
      <c r="AG60" s="2"/>
      <c r="AH60" s="77">
        <v>53</v>
      </c>
      <c r="AI60" s="6" t="str">
        <f>IFERROR(INDEX('Individual Match Results'!$B$8:$B$65, MATCH($B60, 'Individual Match Results'!HX$8:HX$65, 0)), "")</f>
        <v/>
      </c>
      <c r="AJ60" s="6" t="str">
        <f>IFERROR(INDEX('Individual Match Results'!HW$8:HW$65, MATCH($B60, 'Individual Match Results'!HX$8:HX$65, 0)), "")</f>
        <v/>
      </c>
      <c r="AK60" s="2"/>
      <c r="AL60" s="77">
        <v>53</v>
      </c>
      <c r="AM60" s="6" t="str">
        <f>IFERROR(INDEX('Individual Match Results'!$B$8:$B$65, MATCH($B60, 'Individual Match Results'!IB$8:IB$65, 0)), "")</f>
        <v/>
      </c>
      <c r="AN60" s="6" t="str">
        <f>IFERROR(INDEX('Individual Match Results'!IA$8:IA$65, MATCH($B60, 'Individual Match Results'!IB$8:IB$65, 0)), "")</f>
        <v/>
      </c>
      <c r="AO60" s="2"/>
      <c r="AS60" s="6" t="str">
        <f>IF('Individual Match Results'!$B60="", "", 'Individual Match Results'!$B60)</f>
        <v/>
      </c>
    </row>
    <row r="61" spans="1:45" x14ac:dyDescent="0.25">
      <c r="A61" s="2"/>
      <c r="B61" s="77">
        <v>54</v>
      </c>
      <c r="C61" s="6" t="str">
        <f>IFERROR(INDEX('Individual Match Results'!$B$8:$B$65, MATCH($B61, 'Individual Match Results'!GR$8:GR$65, 0)), "")</f>
        <v/>
      </c>
      <c r="D61" s="6" t="str">
        <f>IFERROR(INDEX('Individual Match Results'!GQ$8:GQ$65, MATCH($B61, 'Individual Match Results'!GR$8:GR$65, 0)), "")</f>
        <v/>
      </c>
      <c r="E61" s="2"/>
      <c r="F61" s="77">
        <v>54</v>
      </c>
      <c r="G61" s="6" t="str">
        <f>IFERROR(INDEX('Individual Match Results'!$B$8:$B$65, MATCH($B61, 'Individual Match Results'!GV$8:GV$65, 0)), "")</f>
        <v/>
      </c>
      <c r="H61" s="6" t="str">
        <f>IFERROR(INDEX('Individual Match Results'!GU$8:GU$65, MATCH($B61, 'Individual Match Results'!GV$8:GV$65, 0)), "")</f>
        <v/>
      </c>
      <c r="I61" s="2"/>
      <c r="J61" s="77">
        <v>54</v>
      </c>
      <c r="K61" s="6" t="str">
        <f>IFERROR(INDEX('Individual Match Results'!$B$8:$B$65, MATCH($B61, 'Individual Match Results'!GZ$8:GZ$65, 0)), "")</f>
        <v/>
      </c>
      <c r="L61" s="6" t="str">
        <f>IFERROR(INDEX('Individual Match Results'!GY$8:GY$65, MATCH($B61, 'Individual Match Results'!GZ$8:GZ$65, 0)), "")</f>
        <v/>
      </c>
      <c r="M61" s="2"/>
      <c r="N61" s="77">
        <v>54</v>
      </c>
      <c r="O61" s="6" t="str">
        <f>IFERROR(INDEX('Individual Match Results'!$B$8:$B$65, MATCH($B61, 'Individual Match Results'!HD$8:HD$65, 0)), "")</f>
        <v/>
      </c>
      <c r="P61" s="6" t="str">
        <f>IFERROR(INDEX('Individual Match Results'!HC$8:HC$65, MATCH($B61, 'Individual Match Results'!HD$8:HD$65, 0)), "")</f>
        <v/>
      </c>
      <c r="Q61" s="2"/>
      <c r="R61" s="77">
        <v>54</v>
      </c>
      <c r="S61" s="6" t="str">
        <f>IFERROR(INDEX('Individual Match Results'!$B$8:$B$65, MATCH($B61, 'Individual Match Results'!HH$8:HH$65, 0)), "")</f>
        <v/>
      </c>
      <c r="T61" s="6" t="str">
        <f>IFERROR(INDEX('Individual Match Results'!HG$8:HG$65, MATCH($B61, 'Individual Match Results'!HH$8:HH$65, 0)), "")</f>
        <v/>
      </c>
      <c r="U61" s="2"/>
      <c r="V61" s="77">
        <v>54</v>
      </c>
      <c r="W61" s="6" t="str">
        <f>IFERROR(INDEX('Individual Match Results'!$B$8:$B$65, MATCH($B61, 'Individual Match Results'!HL$8:HL$65, 0)), "")</f>
        <v/>
      </c>
      <c r="X61" s="6" t="str">
        <f>IFERROR(INDEX('Individual Match Results'!HK$8:HK$65, MATCH($B61, 'Individual Match Results'!HL$8:HL$65, 0)), "")</f>
        <v/>
      </c>
      <c r="Y61" s="2"/>
      <c r="Z61" s="77">
        <v>54</v>
      </c>
      <c r="AA61" s="6" t="str">
        <f>IFERROR(INDEX('Individual Match Results'!$B$8:$B$65, MATCH($B61, 'Individual Match Results'!HP$8:HP$65, 0)), "")</f>
        <v/>
      </c>
      <c r="AB61" s="6" t="str">
        <f>IFERROR(INDEX('Individual Match Results'!HO$8:HO$65, MATCH($B61, 'Individual Match Results'!HP$8:HP$65, 0)), "")</f>
        <v/>
      </c>
      <c r="AC61" s="2"/>
      <c r="AD61" s="77">
        <v>54</v>
      </c>
      <c r="AE61" s="6" t="str">
        <f>IFERROR(INDEX('Individual Match Results'!$B$8:$B$65, MATCH($B61, 'Individual Match Results'!HT$8:HT$65, 0)), "")</f>
        <v/>
      </c>
      <c r="AF61" s="6" t="str">
        <f>IFERROR(INDEX('Individual Match Results'!HS$8:HS$65, MATCH($B61, 'Individual Match Results'!HT$8:HT$65, 0)), "")</f>
        <v/>
      </c>
      <c r="AG61" s="2"/>
      <c r="AH61" s="77">
        <v>54</v>
      </c>
      <c r="AI61" s="6" t="str">
        <f>IFERROR(INDEX('Individual Match Results'!$B$8:$B$65, MATCH($B61, 'Individual Match Results'!HX$8:HX$65, 0)), "")</f>
        <v/>
      </c>
      <c r="AJ61" s="6" t="str">
        <f>IFERROR(INDEX('Individual Match Results'!HW$8:HW$65, MATCH($B61, 'Individual Match Results'!HX$8:HX$65, 0)), "")</f>
        <v/>
      </c>
      <c r="AK61" s="2"/>
      <c r="AL61" s="77">
        <v>54</v>
      </c>
      <c r="AM61" s="6" t="str">
        <f>IFERROR(INDEX('Individual Match Results'!$B$8:$B$65, MATCH($B61, 'Individual Match Results'!IB$8:IB$65, 0)), "")</f>
        <v/>
      </c>
      <c r="AN61" s="6" t="str">
        <f>IFERROR(INDEX('Individual Match Results'!IA$8:IA$65, MATCH($B61, 'Individual Match Results'!IB$8:IB$65, 0)), "")</f>
        <v/>
      </c>
      <c r="AO61" s="2"/>
      <c r="AS61" s="6" t="str">
        <f>IF('Individual Match Results'!$B61="", "", 'Individual Match Results'!$B61)</f>
        <v/>
      </c>
    </row>
    <row r="62" spans="1:45" x14ac:dyDescent="0.25">
      <c r="A62" s="2"/>
      <c r="B62" s="77">
        <v>55</v>
      </c>
      <c r="C62" s="6" t="str">
        <f>IFERROR(INDEX('Individual Match Results'!$B$8:$B$65, MATCH($B62, 'Individual Match Results'!GR$8:GR$65, 0)), "")</f>
        <v/>
      </c>
      <c r="D62" s="6" t="str">
        <f>IFERROR(INDEX('Individual Match Results'!GQ$8:GQ$65, MATCH($B62, 'Individual Match Results'!GR$8:GR$65, 0)), "")</f>
        <v/>
      </c>
      <c r="E62" s="2"/>
      <c r="F62" s="77">
        <v>55</v>
      </c>
      <c r="G62" s="6" t="str">
        <f>IFERROR(INDEX('Individual Match Results'!$B$8:$B$65, MATCH($B62, 'Individual Match Results'!GV$8:GV$65, 0)), "")</f>
        <v/>
      </c>
      <c r="H62" s="6" t="str">
        <f>IFERROR(INDEX('Individual Match Results'!GU$8:GU$65, MATCH($B62, 'Individual Match Results'!GV$8:GV$65, 0)), "")</f>
        <v/>
      </c>
      <c r="I62" s="2"/>
      <c r="J62" s="77">
        <v>55</v>
      </c>
      <c r="K62" s="6" t="str">
        <f>IFERROR(INDEX('Individual Match Results'!$B$8:$B$65, MATCH($B62, 'Individual Match Results'!GZ$8:GZ$65, 0)), "")</f>
        <v/>
      </c>
      <c r="L62" s="6" t="str">
        <f>IFERROR(INDEX('Individual Match Results'!GY$8:GY$65, MATCH($B62, 'Individual Match Results'!GZ$8:GZ$65, 0)), "")</f>
        <v/>
      </c>
      <c r="M62" s="2"/>
      <c r="N62" s="77">
        <v>55</v>
      </c>
      <c r="O62" s="6" t="str">
        <f>IFERROR(INDEX('Individual Match Results'!$B$8:$B$65, MATCH($B62, 'Individual Match Results'!HD$8:HD$65, 0)), "")</f>
        <v/>
      </c>
      <c r="P62" s="6" t="str">
        <f>IFERROR(INDEX('Individual Match Results'!HC$8:HC$65, MATCH($B62, 'Individual Match Results'!HD$8:HD$65, 0)), "")</f>
        <v/>
      </c>
      <c r="Q62" s="2"/>
      <c r="R62" s="77">
        <v>55</v>
      </c>
      <c r="S62" s="6" t="str">
        <f>IFERROR(INDEX('Individual Match Results'!$B$8:$B$65, MATCH($B62, 'Individual Match Results'!HH$8:HH$65, 0)), "")</f>
        <v/>
      </c>
      <c r="T62" s="6" t="str">
        <f>IFERROR(INDEX('Individual Match Results'!HG$8:HG$65, MATCH($B62, 'Individual Match Results'!HH$8:HH$65, 0)), "")</f>
        <v/>
      </c>
      <c r="U62" s="2"/>
      <c r="V62" s="77">
        <v>55</v>
      </c>
      <c r="W62" s="6" t="str">
        <f>IFERROR(INDEX('Individual Match Results'!$B$8:$B$65, MATCH($B62, 'Individual Match Results'!HL$8:HL$65, 0)), "")</f>
        <v/>
      </c>
      <c r="X62" s="6" t="str">
        <f>IFERROR(INDEX('Individual Match Results'!HK$8:HK$65, MATCH($B62, 'Individual Match Results'!HL$8:HL$65, 0)), "")</f>
        <v/>
      </c>
      <c r="Y62" s="2"/>
      <c r="Z62" s="77">
        <v>55</v>
      </c>
      <c r="AA62" s="6" t="str">
        <f>IFERROR(INDEX('Individual Match Results'!$B$8:$B$65, MATCH($B62, 'Individual Match Results'!HP$8:HP$65, 0)), "")</f>
        <v/>
      </c>
      <c r="AB62" s="6" t="str">
        <f>IFERROR(INDEX('Individual Match Results'!HO$8:HO$65, MATCH($B62, 'Individual Match Results'!HP$8:HP$65, 0)), "")</f>
        <v/>
      </c>
      <c r="AC62" s="2"/>
      <c r="AD62" s="77">
        <v>55</v>
      </c>
      <c r="AE62" s="6" t="str">
        <f>IFERROR(INDEX('Individual Match Results'!$B$8:$B$65, MATCH($B62, 'Individual Match Results'!HT$8:HT$65, 0)), "")</f>
        <v/>
      </c>
      <c r="AF62" s="6" t="str">
        <f>IFERROR(INDEX('Individual Match Results'!HS$8:HS$65, MATCH($B62, 'Individual Match Results'!HT$8:HT$65, 0)), "")</f>
        <v/>
      </c>
      <c r="AG62" s="2"/>
      <c r="AH62" s="77">
        <v>55</v>
      </c>
      <c r="AI62" s="6" t="str">
        <f>IFERROR(INDEX('Individual Match Results'!$B$8:$B$65, MATCH($B62, 'Individual Match Results'!HX$8:HX$65, 0)), "")</f>
        <v/>
      </c>
      <c r="AJ62" s="6" t="str">
        <f>IFERROR(INDEX('Individual Match Results'!HW$8:HW$65, MATCH($B62, 'Individual Match Results'!HX$8:HX$65, 0)), "")</f>
        <v/>
      </c>
      <c r="AK62" s="2"/>
      <c r="AL62" s="77">
        <v>55</v>
      </c>
      <c r="AM62" s="6" t="str">
        <f>IFERROR(INDEX('Individual Match Results'!$B$8:$B$65, MATCH($B62, 'Individual Match Results'!IB$8:IB$65, 0)), "")</f>
        <v/>
      </c>
      <c r="AN62" s="6" t="str">
        <f>IFERROR(INDEX('Individual Match Results'!IA$8:IA$65, MATCH($B62, 'Individual Match Results'!IB$8:IB$65, 0)), "")</f>
        <v/>
      </c>
      <c r="AO62" s="2"/>
      <c r="AS62" s="6" t="str">
        <f>IF('Individual Match Results'!$B62="", "", 'Individual Match Results'!$B62)</f>
        <v/>
      </c>
    </row>
    <row r="63" spans="1:45" x14ac:dyDescent="0.25">
      <c r="A63" s="2"/>
      <c r="B63" s="77">
        <v>56</v>
      </c>
      <c r="C63" s="6" t="str">
        <f>IFERROR(INDEX('Individual Match Results'!$B$8:$B$65, MATCH($B63, 'Individual Match Results'!GR$8:GR$65, 0)), "")</f>
        <v/>
      </c>
      <c r="D63" s="6" t="str">
        <f>IFERROR(INDEX('Individual Match Results'!GQ$8:GQ$65, MATCH($B63, 'Individual Match Results'!GR$8:GR$65, 0)), "")</f>
        <v/>
      </c>
      <c r="E63" s="2"/>
      <c r="F63" s="77">
        <v>56</v>
      </c>
      <c r="G63" s="6" t="str">
        <f>IFERROR(INDEX('Individual Match Results'!$B$8:$B$65, MATCH($B63, 'Individual Match Results'!GV$8:GV$65, 0)), "")</f>
        <v/>
      </c>
      <c r="H63" s="6" t="str">
        <f>IFERROR(INDEX('Individual Match Results'!GU$8:GU$65, MATCH($B63, 'Individual Match Results'!GV$8:GV$65, 0)), "")</f>
        <v/>
      </c>
      <c r="I63" s="2"/>
      <c r="J63" s="77">
        <v>56</v>
      </c>
      <c r="K63" s="6" t="str">
        <f>IFERROR(INDEX('Individual Match Results'!$B$8:$B$65, MATCH($B63, 'Individual Match Results'!GZ$8:GZ$65, 0)), "")</f>
        <v/>
      </c>
      <c r="L63" s="6" t="str">
        <f>IFERROR(INDEX('Individual Match Results'!GY$8:GY$65, MATCH($B63, 'Individual Match Results'!GZ$8:GZ$65, 0)), "")</f>
        <v/>
      </c>
      <c r="M63" s="2"/>
      <c r="N63" s="77">
        <v>56</v>
      </c>
      <c r="O63" s="6" t="str">
        <f>IFERROR(INDEX('Individual Match Results'!$B$8:$B$65, MATCH($B63, 'Individual Match Results'!HD$8:HD$65, 0)), "")</f>
        <v/>
      </c>
      <c r="P63" s="6" t="str">
        <f>IFERROR(INDEX('Individual Match Results'!HC$8:HC$65, MATCH($B63, 'Individual Match Results'!HD$8:HD$65, 0)), "")</f>
        <v/>
      </c>
      <c r="Q63" s="2"/>
      <c r="R63" s="77">
        <v>56</v>
      </c>
      <c r="S63" s="6" t="str">
        <f>IFERROR(INDEX('Individual Match Results'!$B$8:$B$65, MATCH($B63, 'Individual Match Results'!HH$8:HH$65, 0)), "")</f>
        <v/>
      </c>
      <c r="T63" s="6" t="str">
        <f>IFERROR(INDEX('Individual Match Results'!HG$8:HG$65, MATCH($B63, 'Individual Match Results'!HH$8:HH$65, 0)), "")</f>
        <v/>
      </c>
      <c r="U63" s="2"/>
      <c r="V63" s="77">
        <v>56</v>
      </c>
      <c r="W63" s="6" t="str">
        <f>IFERROR(INDEX('Individual Match Results'!$B$8:$B$65, MATCH($B63, 'Individual Match Results'!HL$8:HL$65, 0)), "")</f>
        <v/>
      </c>
      <c r="X63" s="6" t="str">
        <f>IFERROR(INDEX('Individual Match Results'!HK$8:HK$65, MATCH($B63, 'Individual Match Results'!HL$8:HL$65, 0)), "")</f>
        <v/>
      </c>
      <c r="Y63" s="2"/>
      <c r="Z63" s="77">
        <v>56</v>
      </c>
      <c r="AA63" s="6" t="str">
        <f>IFERROR(INDEX('Individual Match Results'!$B$8:$B$65, MATCH($B63, 'Individual Match Results'!HP$8:HP$65, 0)), "")</f>
        <v/>
      </c>
      <c r="AB63" s="6" t="str">
        <f>IFERROR(INDEX('Individual Match Results'!HO$8:HO$65, MATCH($B63, 'Individual Match Results'!HP$8:HP$65, 0)), "")</f>
        <v/>
      </c>
      <c r="AC63" s="2"/>
      <c r="AD63" s="77">
        <v>56</v>
      </c>
      <c r="AE63" s="6" t="str">
        <f>IFERROR(INDEX('Individual Match Results'!$B$8:$B$65, MATCH($B63, 'Individual Match Results'!HT$8:HT$65, 0)), "")</f>
        <v/>
      </c>
      <c r="AF63" s="6" t="str">
        <f>IFERROR(INDEX('Individual Match Results'!HS$8:HS$65, MATCH($B63, 'Individual Match Results'!HT$8:HT$65, 0)), "")</f>
        <v/>
      </c>
      <c r="AG63" s="2"/>
      <c r="AH63" s="77">
        <v>56</v>
      </c>
      <c r="AI63" s="6" t="str">
        <f>IFERROR(INDEX('Individual Match Results'!$B$8:$B$65, MATCH($B63, 'Individual Match Results'!HX$8:HX$65, 0)), "")</f>
        <v/>
      </c>
      <c r="AJ63" s="6" t="str">
        <f>IFERROR(INDEX('Individual Match Results'!HW$8:HW$65, MATCH($B63, 'Individual Match Results'!HX$8:HX$65, 0)), "")</f>
        <v/>
      </c>
      <c r="AK63" s="2"/>
      <c r="AL63" s="77">
        <v>56</v>
      </c>
      <c r="AM63" s="6" t="str">
        <f>IFERROR(INDEX('Individual Match Results'!$B$8:$B$65, MATCH($B63, 'Individual Match Results'!IB$8:IB$65, 0)), "")</f>
        <v/>
      </c>
      <c r="AN63" s="6" t="str">
        <f>IFERROR(INDEX('Individual Match Results'!IA$8:IA$65, MATCH($B63, 'Individual Match Results'!IB$8:IB$65, 0)), "")</f>
        <v/>
      </c>
      <c r="AO63" s="2"/>
      <c r="AS63" s="6" t="str">
        <f>IF('Individual Match Results'!$B63="", "", 'Individual Match Results'!$B63)</f>
        <v/>
      </c>
    </row>
    <row r="64" spans="1:45" x14ac:dyDescent="0.25">
      <c r="A64" s="2"/>
      <c r="B64" s="77">
        <v>57</v>
      </c>
      <c r="C64" s="6" t="str">
        <f>IFERROR(INDEX('Individual Match Results'!$B$8:$B$65, MATCH($B64, 'Individual Match Results'!GR$8:GR$65, 0)), "")</f>
        <v/>
      </c>
      <c r="D64" s="6" t="str">
        <f>IFERROR(INDEX('Individual Match Results'!GQ$8:GQ$65, MATCH($B64, 'Individual Match Results'!GR$8:GR$65, 0)), "")</f>
        <v/>
      </c>
      <c r="E64" s="2"/>
      <c r="F64" s="77">
        <v>57</v>
      </c>
      <c r="G64" s="6" t="str">
        <f>IFERROR(INDEX('Individual Match Results'!$B$8:$B$65, MATCH($B64, 'Individual Match Results'!GV$8:GV$65, 0)), "")</f>
        <v/>
      </c>
      <c r="H64" s="6" t="str">
        <f>IFERROR(INDEX('Individual Match Results'!GU$8:GU$65, MATCH($B64, 'Individual Match Results'!GV$8:GV$65, 0)), "")</f>
        <v/>
      </c>
      <c r="I64" s="2"/>
      <c r="J64" s="77">
        <v>57</v>
      </c>
      <c r="K64" s="6" t="str">
        <f>IFERROR(INDEX('Individual Match Results'!$B$8:$B$65, MATCH($B64, 'Individual Match Results'!GZ$8:GZ$65, 0)), "")</f>
        <v/>
      </c>
      <c r="L64" s="6" t="str">
        <f>IFERROR(INDEX('Individual Match Results'!GY$8:GY$65, MATCH($B64, 'Individual Match Results'!GZ$8:GZ$65, 0)), "")</f>
        <v/>
      </c>
      <c r="M64" s="2"/>
      <c r="N64" s="77">
        <v>57</v>
      </c>
      <c r="O64" s="6" t="str">
        <f>IFERROR(INDEX('Individual Match Results'!$B$8:$B$65, MATCH($B64, 'Individual Match Results'!HD$8:HD$65, 0)), "")</f>
        <v/>
      </c>
      <c r="P64" s="6" t="str">
        <f>IFERROR(INDEX('Individual Match Results'!HC$8:HC$65, MATCH($B64, 'Individual Match Results'!HD$8:HD$65, 0)), "")</f>
        <v/>
      </c>
      <c r="Q64" s="2"/>
      <c r="R64" s="77">
        <v>57</v>
      </c>
      <c r="S64" s="6" t="str">
        <f>IFERROR(INDEX('Individual Match Results'!$B$8:$B$65, MATCH($B64, 'Individual Match Results'!HH$8:HH$65, 0)), "")</f>
        <v/>
      </c>
      <c r="T64" s="6" t="str">
        <f>IFERROR(INDEX('Individual Match Results'!HG$8:HG$65, MATCH($B64, 'Individual Match Results'!HH$8:HH$65, 0)), "")</f>
        <v/>
      </c>
      <c r="U64" s="2"/>
      <c r="V64" s="77">
        <v>57</v>
      </c>
      <c r="W64" s="6" t="str">
        <f>IFERROR(INDEX('Individual Match Results'!$B$8:$B$65, MATCH($B64, 'Individual Match Results'!HL$8:HL$65, 0)), "")</f>
        <v/>
      </c>
      <c r="X64" s="6" t="str">
        <f>IFERROR(INDEX('Individual Match Results'!HK$8:HK$65, MATCH($B64, 'Individual Match Results'!HL$8:HL$65, 0)), "")</f>
        <v/>
      </c>
      <c r="Y64" s="2"/>
      <c r="Z64" s="77">
        <v>57</v>
      </c>
      <c r="AA64" s="6" t="str">
        <f>IFERROR(INDEX('Individual Match Results'!$B$8:$B$65, MATCH($B64, 'Individual Match Results'!HP$8:HP$65, 0)), "")</f>
        <v/>
      </c>
      <c r="AB64" s="6" t="str">
        <f>IFERROR(INDEX('Individual Match Results'!HO$8:HO$65, MATCH($B64, 'Individual Match Results'!HP$8:HP$65, 0)), "")</f>
        <v/>
      </c>
      <c r="AC64" s="2"/>
      <c r="AD64" s="77">
        <v>57</v>
      </c>
      <c r="AE64" s="6" t="str">
        <f>IFERROR(INDEX('Individual Match Results'!$B$8:$B$65, MATCH($B64, 'Individual Match Results'!HT$8:HT$65, 0)), "")</f>
        <v/>
      </c>
      <c r="AF64" s="6" t="str">
        <f>IFERROR(INDEX('Individual Match Results'!HS$8:HS$65, MATCH($B64, 'Individual Match Results'!HT$8:HT$65, 0)), "")</f>
        <v/>
      </c>
      <c r="AG64" s="2"/>
      <c r="AH64" s="77">
        <v>57</v>
      </c>
      <c r="AI64" s="6" t="str">
        <f>IFERROR(INDEX('Individual Match Results'!$B$8:$B$65, MATCH($B64, 'Individual Match Results'!HX$8:HX$65, 0)), "")</f>
        <v/>
      </c>
      <c r="AJ64" s="6" t="str">
        <f>IFERROR(INDEX('Individual Match Results'!HW$8:HW$65, MATCH($B64, 'Individual Match Results'!HX$8:HX$65, 0)), "")</f>
        <v/>
      </c>
      <c r="AK64" s="2"/>
      <c r="AL64" s="77">
        <v>57</v>
      </c>
      <c r="AM64" s="6" t="str">
        <f>IFERROR(INDEX('Individual Match Results'!$B$8:$B$65, MATCH($B64, 'Individual Match Results'!IB$8:IB$65, 0)), "")</f>
        <v/>
      </c>
      <c r="AN64" s="6" t="str">
        <f>IFERROR(INDEX('Individual Match Results'!IA$8:IA$65, MATCH($B64, 'Individual Match Results'!IB$8:IB$65, 0)), "")</f>
        <v/>
      </c>
      <c r="AO64" s="2"/>
      <c r="AS64" s="6" t="str">
        <f>IF('Individual Match Results'!$B64="", "", 'Individual Match Results'!$B64)</f>
        <v/>
      </c>
    </row>
    <row r="65" spans="1:45" x14ac:dyDescent="0.25">
      <c r="A65" s="2"/>
      <c r="B65" s="78">
        <v>58</v>
      </c>
      <c r="C65" s="7" t="str">
        <f>IFERROR(INDEX('Individual Match Results'!$B$8:$B$65, MATCH($B65, 'Individual Match Results'!GR$8:GR$65, 0)), "")</f>
        <v/>
      </c>
      <c r="D65" s="7" t="str">
        <f>IFERROR(INDEX('Individual Match Results'!GQ$8:GQ$65, MATCH($B65, 'Individual Match Results'!GR$8:GR$65, 0)), "")</f>
        <v/>
      </c>
      <c r="E65" s="2"/>
      <c r="F65" s="78">
        <v>58</v>
      </c>
      <c r="G65" s="7" t="str">
        <f>IFERROR(INDEX('Individual Match Results'!$B$8:$B$65, MATCH($B65, 'Individual Match Results'!GV$8:GV$65, 0)), "")</f>
        <v/>
      </c>
      <c r="H65" s="7" t="str">
        <f>IFERROR(INDEX('Individual Match Results'!GU$8:GU$65, MATCH($B65, 'Individual Match Results'!GV$8:GV$65, 0)), "")</f>
        <v/>
      </c>
      <c r="I65" s="2"/>
      <c r="J65" s="78">
        <v>58</v>
      </c>
      <c r="K65" s="7" t="str">
        <f>IFERROR(INDEX('Individual Match Results'!$B$8:$B$65, MATCH($B65, 'Individual Match Results'!GZ$8:GZ$65, 0)), "")</f>
        <v/>
      </c>
      <c r="L65" s="7" t="str">
        <f>IFERROR(INDEX('Individual Match Results'!GY$8:GY$65, MATCH($B65, 'Individual Match Results'!GZ$8:GZ$65, 0)), "")</f>
        <v/>
      </c>
      <c r="M65" s="2"/>
      <c r="N65" s="78">
        <v>58</v>
      </c>
      <c r="O65" s="7" t="str">
        <f>IFERROR(INDEX('Individual Match Results'!$B$8:$B$65, MATCH($B65, 'Individual Match Results'!HD$8:HD$65, 0)), "")</f>
        <v/>
      </c>
      <c r="P65" s="7" t="str">
        <f>IFERROR(INDEX('Individual Match Results'!HC$8:HC$65, MATCH($B65, 'Individual Match Results'!HD$8:HD$65, 0)), "")</f>
        <v/>
      </c>
      <c r="Q65" s="2"/>
      <c r="R65" s="78">
        <v>58</v>
      </c>
      <c r="S65" s="7" t="str">
        <f>IFERROR(INDEX('Individual Match Results'!$B$8:$B$65, MATCH($B65, 'Individual Match Results'!HH$8:HH$65, 0)), "")</f>
        <v/>
      </c>
      <c r="T65" s="7" t="str">
        <f>IFERROR(INDEX('Individual Match Results'!HG$8:HG$65, MATCH($B65, 'Individual Match Results'!HH$8:HH$65, 0)), "")</f>
        <v/>
      </c>
      <c r="U65" s="2"/>
      <c r="V65" s="78">
        <v>58</v>
      </c>
      <c r="W65" s="7" t="str">
        <f>IFERROR(INDEX('Individual Match Results'!$B$8:$B$65, MATCH($B65, 'Individual Match Results'!HL$8:HL$65, 0)), "")</f>
        <v/>
      </c>
      <c r="X65" s="7" t="str">
        <f>IFERROR(INDEX('Individual Match Results'!HK$8:HK$65, MATCH($B65, 'Individual Match Results'!HL$8:HL$65, 0)), "")</f>
        <v/>
      </c>
      <c r="Y65" s="2"/>
      <c r="Z65" s="78">
        <v>58</v>
      </c>
      <c r="AA65" s="7" t="str">
        <f>IFERROR(INDEX('Individual Match Results'!$B$8:$B$65, MATCH($B65, 'Individual Match Results'!HP$8:HP$65, 0)), "")</f>
        <v/>
      </c>
      <c r="AB65" s="7" t="str">
        <f>IFERROR(INDEX('Individual Match Results'!HO$8:HO$65, MATCH($B65, 'Individual Match Results'!HP$8:HP$65, 0)), "")</f>
        <v/>
      </c>
      <c r="AC65" s="2"/>
      <c r="AD65" s="78">
        <v>58</v>
      </c>
      <c r="AE65" s="7" t="str">
        <f>IFERROR(INDEX('Individual Match Results'!$B$8:$B$65, MATCH($B65, 'Individual Match Results'!HT$8:HT$65, 0)), "")</f>
        <v/>
      </c>
      <c r="AF65" s="7" t="str">
        <f>IFERROR(INDEX('Individual Match Results'!HS$8:HS$65, MATCH($B65, 'Individual Match Results'!HT$8:HT$65, 0)), "")</f>
        <v/>
      </c>
      <c r="AG65" s="2"/>
      <c r="AH65" s="78">
        <v>58</v>
      </c>
      <c r="AI65" s="7" t="str">
        <f>IFERROR(INDEX('Individual Match Results'!$B$8:$B$65, MATCH($B65, 'Individual Match Results'!HX$8:HX$65, 0)), "")</f>
        <v/>
      </c>
      <c r="AJ65" s="7" t="str">
        <f>IFERROR(INDEX('Individual Match Results'!HW$8:HW$65, MATCH($B65, 'Individual Match Results'!HX$8:HX$65, 0)), "")</f>
        <v/>
      </c>
      <c r="AK65" s="2"/>
      <c r="AL65" s="78">
        <v>58</v>
      </c>
      <c r="AM65" s="7" t="str">
        <f>IFERROR(INDEX('Individual Match Results'!$B$8:$B$65, MATCH($B65, 'Individual Match Results'!IB$8:IB$65, 0)), "")</f>
        <v/>
      </c>
      <c r="AN65" s="7" t="str">
        <f>IFERROR(INDEX('Individual Match Results'!IA$8:IA$65, MATCH($B65, 'Individual Match Results'!IB$8:IB$65, 0)), "")</f>
        <v/>
      </c>
      <c r="AO65" s="2"/>
      <c r="AS65" s="7" t="str">
        <f>IF('Individual Match Results'!$B65="", "", 'Individual Match Results'!$B65)</f>
        <v/>
      </c>
    </row>
    <row r="66" spans="1:45"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row>
  </sheetData>
  <sheetProtection algorithmName="SHA-512" hashValue="AFgYF3d5GsOVEOub643IQ5xWoG4ZPAQbH2FkpSyvmv9qIe6a2gxnm/4Jxt1uIxAJ5rvujzDyeyV4ptqhrge+uQ==" saltValue="xQbdv6nchp+F6ACK4X8Zbw==" spinCount="100000" sheet="1" objects="1" scenarios="1"/>
  <mergeCells count="13">
    <mergeCell ref="B2:H3"/>
    <mergeCell ref="F5:H5"/>
    <mergeCell ref="O3:R3"/>
    <mergeCell ref="O2:R2"/>
    <mergeCell ref="AL5:AN5"/>
    <mergeCell ref="R5:T5"/>
    <mergeCell ref="V5:X5"/>
    <mergeCell ref="Z5:AB5"/>
    <mergeCell ref="AD5:AF5"/>
    <mergeCell ref="AH5:AJ5"/>
    <mergeCell ref="B5:D5"/>
    <mergeCell ref="J5:L5"/>
    <mergeCell ref="N5:P5"/>
  </mergeCells>
  <conditionalFormatting sqref="C8:C65 G8:G65 K8:K65 O8:O65 S8:S65 W8:W65 AA8:AA65 AE8:AE65 AI8:AI65 AM8:AM65">
    <cfRule type="expression" dxfId="3" priority="3">
      <formula>AND(NOT(C8=""), C8=$S$3)</formula>
    </cfRule>
    <cfRule type="expression" dxfId="2" priority="4">
      <formula>AND(NOT(C8=""), C8=$S$2)</formula>
    </cfRule>
  </conditionalFormatting>
  <conditionalFormatting sqref="D8:D65 H8:H65 L8:L65 P8:P65 T8:T65 X8:X65 AB8:AB65 AF8:AF65 AJ8:AJ65 AN8:AN65">
    <cfRule type="expression" dxfId="1" priority="1">
      <formula>AND(NOT(C8=""), C8=$S$3)</formula>
    </cfRule>
    <cfRule type="expression" dxfId="0" priority="2">
      <formula>AND(NOT(C8=""), C8=$S$2)</formula>
    </cfRule>
  </conditionalFormatting>
  <dataValidations count="1">
    <dataValidation type="list" allowBlank="1" showInputMessage="1" showErrorMessage="1" sqref="S2:S3" xr:uid="{00000000-0002-0000-0300-000000000000}">
      <formula1>$AS$7:$AS$65</formula1>
    </dataValidation>
  </dataValidations>
  <pageMargins left="0.7" right="0.7" top="0.75" bottom="0.75" header="0.3" footer="0.3"/>
  <pageSetup paperSize="9"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AE83"/>
  <sheetViews>
    <sheetView zoomScaleNormal="100" workbookViewId="0">
      <pane ySplit="13" topLeftCell="A14" activePane="bottomLeft" state="frozen"/>
      <selection pane="bottomLeft"/>
    </sheetView>
  </sheetViews>
  <sheetFormatPr defaultColWidth="0" defaultRowHeight="15" zeroHeight="1" x14ac:dyDescent="0.25"/>
  <cols>
    <col min="1" max="31" width="2.85546875" style="1" customWidth="1"/>
    <col min="32" max="16384" width="9.140625" style="1" hidden="1"/>
  </cols>
  <sheetData>
    <row r="1" spans="1:3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1:31" x14ac:dyDescent="0.25">
      <c r="A2" s="2"/>
      <c r="B2" s="171" t="s">
        <v>49</v>
      </c>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3"/>
      <c r="AE2" s="2"/>
    </row>
    <row r="3" spans="1:31" x14ac:dyDescent="0.25">
      <c r="A3" s="2"/>
      <c r="B3" s="174"/>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6"/>
      <c r="AE3" s="2"/>
    </row>
    <row r="4" spans="1:31" x14ac:dyDescent="0.25">
      <c r="A4" s="2"/>
      <c r="B4" s="233" t="str">
        <f>CONCATENATE('Intro &amp; Setup'!$F$17, " Six Nations")</f>
        <v>2023 Six Nations</v>
      </c>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
    </row>
    <row r="5" spans="1:3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x14ac:dyDescent="0.25">
      <c r="A6" s="2"/>
      <c r="B6" s="93" t="s">
        <v>50</v>
      </c>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5"/>
      <c r="AE6" s="2"/>
    </row>
    <row r="7" spans="1:31"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row>
    <row r="8" spans="1:31" x14ac:dyDescent="0.25">
      <c r="A8" s="2"/>
      <c r="B8" s="259" t="str">
        <f>IF('Intro &amp; Setup'!$AH$35="", "", 'Intro &amp; Setup'!$AH$35)</f>
        <v/>
      </c>
      <c r="C8" s="259"/>
      <c r="D8" s="259"/>
      <c r="E8" s="259"/>
      <c r="F8" s="259"/>
      <c r="G8" s="259"/>
      <c r="H8" s="259"/>
      <c r="I8" s="259"/>
      <c r="J8" s="259"/>
      <c r="K8" s="259"/>
      <c r="L8" s="259"/>
      <c r="M8" s="259"/>
      <c r="N8" s="260"/>
      <c r="O8" s="98" t="s">
        <v>24</v>
      </c>
      <c r="P8" s="99"/>
      <c r="Q8" s="99"/>
      <c r="R8" s="99"/>
      <c r="S8" s="99"/>
      <c r="T8" s="99"/>
      <c r="U8" s="99"/>
      <c r="V8" s="99"/>
      <c r="W8" s="99"/>
      <c r="X8" s="99"/>
      <c r="Y8" s="99"/>
      <c r="Z8" s="100"/>
      <c r="AA8" s="2"/>
      <c r="AB8" s="2"/>
      <c r="AC8" s="2"/>
      <c r="AD8" s="2"/>
      <c r="AE8" s="2"/>
    </row>
    <row r="9" spans="1:31" x14ac:dyDescent="0.25">
      <c r="A9" s="2"/>
      <c r="B9" s="2"/>
      <c r="C9" s="2"/>
      <c r="D9" s="2"/>
      <c r="E9" s="2"/>
      <c r="F9" s="2"/>
      <c r="G9" s="2"/>
      <c r="H9" s="2"/>
      <c r="I9" s="2"/>
      <c r="J9" s="2"/>
      <c r="K9" s="2"/>
      <c r="L9" s="2"/>
      <c r="M9" s="2"/>
      <c r="N9" s="2"/>
      <c r="O9" s="271" t="s">
        <v>47</v>
      </c>
      <c r="P9" s="271"/>
      <c r="Q9" s="271"/>
      <c r="R9" s="271"/>
      <c r="S9" s="271" t="s">
        <v>47</v>
      </c>
      <c r="T9" s="271"/>
      <c r="U9" s="271"/>
      <c r="V9" s="271"/>
      <c r="W9" s="271" t="s">
        <v>47</v>
      </c>
      <c r="X9" s="271"/>
      <c r="Y9" s="271"/>
      <c r="Z9" s="271"/>
      <c r="AA9" s="2"/>
      <c r="AB9" s="2"/>
      <c r="AC9" s="2"/>
      <c r="AD9" s="2"/>
      <c r="AE9" s="2"/>
    </row>
    <row r="10" spans="1:31" x14ac:dyDescent="0.25">
      <c r="A10" s="2"/>
      <c r="B10" s="168" t="s">
        <v>46</v>
      </c>
      <c r="C10" s="169"/>
      <c r="D10" s="169" t="s">
        <v>28</v>
      </c>
      <c r="E10" s="169"/>
      <c r="F10" s="169"/>
      <c r="G10" s="169"/>
      <c r="H10" s="169"/>
      <c r="I10" s="169"/>
      <c r="J10" s="169"/>
      <c r="K10" s="169" t="s">
        <v>25</v>
      </c>
      <c r="L10" s="169"/>
      <c r="M10" s="169"/>
      <c r="N10" s="169"/>
      <c r="O10" s="169" t="s">
        <v>26</v>
      </c>
      <c r="P10" s="169"/>
      <c r="Q10" s="169"/>
      <c r="R10" s="169"/>
      <c r="S10" s="169" t="s">
        <v>44</v>
      </c>
      <c r="T10" s="169"/>
      <c r="U10" s="169"/>
      <c r="V10" s="169"/>
      <c r="W10" s="169" t="s">
        <v>43</v>
      </c>
      <c r="X10" s="169"/>
      <c r="Y10" s="169"/>
      <c r="Z10" s="169"/>
      <c r="AA10" s="169" t="s">
        <v>48</v>
      </c>
      <c r="AB10" s="169"/>
      <c r="AC10" s="169"/>
      <c r="AD10" s="170"/>
      <c r="AE10" s="2"/>
    </row>
    <row r="11" spans="1:31" x14ac:dyDescent="0.25">
      <c r="A11" s="56">
        <v>1</v>
      </c>
      <c r="B11" s="276" t="s">
        <v>97</v>
      </c>
      <c r="C11" s="276"/>
      <c r="D11" s="267" t="str">
        <f>IFERROR(INDEX('Individual Match Results'!$B$8:$B$65, MATCH($A11, 'Individual Match Results'!$GO$8:$GO$65, 0)), "")</f>
        <v/>
      </c>
      <c r="E11" s="267"/>
      <c r="F11" s="267"/>
      <c r="G11" s="267"/>
      <c r="H11" s="267"/>
      <c r="I11" s="267"/>
      <c r="J11" s="267"/>
      <c r="K11" s="269" t="str">
        <f>IFERROR(INDEX('Individual Match Results'!$GH$8:$GH$65, MATCH($A11, 'Individual Match Results'!$GO$8:$GO$65, 0)), "")</f>
        <v/>
      </c>
      <c r="L11" s="267"/>
      <c r="M11" s="267"/>
      <c r="N11" s="268"/>
      <c r="O11" s="269" t="str">
        <f>IFERROR(INDEX('Individual Match Results'!$GI$8:$GI$65, MATCH($A11, 'Individual Match Results'!$GO$8:$GO$65, 0)), "")</f>
        <v/>
      </c>
      <c r="P11" s="267"/>
      <c r="Q11" s="267"/>
      <c r="R11" s="267"/>
      <c r="S11" s="267" t="str">
        <f>IFERROR(INDEX('Individual Match Results'!$GJ$8:$GJ$65, MATCH($A11, 'Individual Match Results'!$GO$8:$GO$65, 0)), "")</f>
        <v/>
      </c>
      <c r="T11" s="267"/>
      <c r="U11" s="267"/>
      <c r="V11" s="267"/>
      <c r="W11" s="267" t="str">
        <f>IFERROR(INDEX('Individual Match Results'!$GK$8:$GK$65, MATCH($A11, 'Individual Match Results'!$GO$8:$GO$65, 0)), "")</f>
        <v/>
      </c>
      <c r="X11" s="267"/>
      <c r="Y11" s="267"/>
      <c r="Z11" s="268"/>
      <c r="AA11" s="267" t="str">
        <f>IFERROR(INDEX('Individual Match Results'!$GM$8:$GM$65, MATCH($A11, 'Individual Match Results'!$GO$8:$GO$65, 0)), "")</f>
        <v/>
      </c>
      <c r="AB11" s="267"/>
      <c r="AC11" s="267"/>
      <c r="AD11" s="268"/>
      <c r="AE11" s="2"/>
    </row>
    <row r="12" spans="1:31" x14ac:dyDescent="0.25">
      <c r="A12" s="56">
        <v>2</v>
      </c>
      <c r="B12" s="277" t="s">
        <v>98</v>
      </c>
      <c r="C12" s="277"/>
      <c r="D12" s="264" t="str">
        <f>IFERROR(INDEX('Individual Match Results'!$B$8:$B$65, MATCH($A12, 'Individual Match Results'!$GO$8:$GO$65, 0)), "")</f>
        <v/>
      </c>
      <c r="E12" s="264"/>
      <c r="F12" s="264"/>
      <c r="G12" s="264"/>
      <c r="H12" s="264"/>
      <c r="I12" s="264"/>
      <c r="J12" s="264"/>
      <c r="K12" s="265" t="str">
        <f>IFERROR(INDEX('Individual Match Results'!$GH$8:$GH$65, MATCH($A12, 'Individual Match Results'!$GO$8:$GO$65, 0)), "")</f>
        <v/>
      </c>
      <c r="L12" s="264"/>
      <c r="M12" s="264"/>
      <c r="N12" s="266"/>
      <c r="O12" s="265" t="str">
        <f>IFERROR(INDEX('Individual Match Results'!$GI$8:$GI$65, MATCH($A12, 'Individual Match Results'!$GO$8:$GO$65, 0)), "")</f>
        <v/>
      </c>
      <c r="P12" s="264"/>
      <c r="Q12" s="264"/>
      <c r="R12" s="264"/>
      <c r="S12" s="264" t="str">
        <f>IFERROR(INDEX('Individual Match Results'!$GJ$8:$GJ$65, MATCH($A12, 'Individual Match Results'!$GO$8:$GO$65, 0)), "")</f>
        <v/>
      </c>
      <c r="T12" s="264"/>
      <c r="U12" s="264"/>
      <c r="V12" s="264"/>
      <c r="W12" s="264" t="str">
        <f>IFERROR(INDEX('Individual Match Results'!$GK$8:$GK$65, MATCH($A12, 'Individual Match Results'!$GO$8:$GO$65, 0)), "")</f>
        <v/>
      </c>
      <c r="X12" s="264"/>
      <c r="Y12" s="264"/>
      <c r="Z12" s="266"/>
      <c r="AA12" s="264" t="str">
        <f>IFERROR(INDEX('Individual Match Results'!$GM$8:$GM$65, MATCH($A12, 'Individual Match Results'!$GO$8:$GO$65, 0)), "")</f>
        <v/>
      </c>
      <c r="AB12" s="264"/>
      <c r="AC12" s="264"/>
      <c r="AD12" s="266"/>
      <c r="AE12" s="2"/>
    </row>
    <row r="13" spans="1:31" x14ac:dyDescent="0.25">
      <c r="A13" s="56">
        <v>3</v>
      </c>
      <c r="B13" s="278" t="s">
        <v>99</v>
      </c>
      <c r="C13" s="278"/>
      <c r="D13" s="264" t="str">
        <f>IFERROR(INDEX('Individual Match Results'!$B$8:$B$65, MATCH($A13, 'Individual Match Results'!$GO$8:$GO$65, 0)), "")</f>
        <v/>
      </c>
      <c r="E13" s="264"/>
      <c r="F13" s="264"/>
      <c r="G13" s="264"/>
      <c r="H13" s="264"/>
      <c r="I13" s="264"/>
      <c r="J13" s="264"/>
      <c r="K13" s="265" t="str">
        <f>IFERROR(INDEX('Individual Match Results'!$GH$8:$GH$65, MATCH($A13, 'Individual Match Results'!$GO$8:$GO$65, 0)), "")</f>
        <v/>
      </c>
      <c r="L13" s="264"/>
      <c r="M13" s="264"/>
      <c r="N13" s="266"/>
      <c r="O13" s="265" t="str">
        <f>IFERROR(INDEX('Individual Match Results'!$GI$8:$GI$65, MATCH($A13, 'Individual Match Results'!$GO$8:$GO$65, 0)), "")</f>
        <v/>
      </c>
      <c r="P13" s="264"/>
      <c r="Q13" s="264"/>
      <c r="R13" s="264"/>
      <c r="S13" s="264" t="str">
        <f>IFERROR(INDEX('Individual Match Results'!$GJ$8:$GJ$65, MATCH($A13, 'Individual Match Results'!$GO$8:$GO$65, 0)), "")</f>
        <v/>
      </c>
      <c r="T13" s="264"/>
      <c r="U13" s="264"/>
      <c r="V13" s="264"/>
      <c r="W13" s="264" t="str">
        <f>IFERROR(INDEX('Individual Match Results'!$GK$8:$GK$65, MATCH($A13, 'Individual Match Results'!$GO$8:$GO$65, 0)), "")</f>
        <v/>
      </c>
      <c r="X13" s="264"/>
      <c r="Y13" s="264"/>
      <c r="Z13" s="266"/>
      <c r="AA13" s="264" t="str">
        <f>IFERROR(INDEX('Individual Match Results'!$GM$8:$GM$65, MATCH($A13, 'Individual Match Results'!$GO$8:$GO$65, 0)), "")</f>
        <v/>
      </c>
      <c r="AB13" s="264"/>
      <c r="AC13" s="264"/>
      <c r="AD13" s="266"/>
      <c r="AE13" s="2"/>
    </row>
    <row r="14" spans="1:31" x14ac:dyDescent="0.25">
      <c r="A14" s="56">
        <v>4</v>
      </c>
      <c r="B14" s="272">
        <v>4</v>
      </c>
      <c r="C14" s="273"/>
      <c r="D14" s="264" t="str">
        <f>IFERROR(INDEX('Individual Match Results'!$B$8:$B$65, MATCH($A14, 'Individual Match Results'!$GO$8:$GO$65, 0)), "")</f>
        <v/>
      </c>
      <c r="E14" s="264"/>
      <c r="F14" s="264"/>
      <c r="G14" s="264"/>
      <c r="H14" s="264"/>
      <c r="I14" s="264"/>
      <c r="J14" s="264"/>
      <c r="K14" s="265" t="str">
        <f>IFERROR(INDEX('Individual Match Results'!$GH$8:$GH$65, MATCH($A14, 'Individual Match Results'!$GO$8:$GO$65, 0)), "")</f>
        <v/>
      </c>
      <c r="L14" s="264"/>
      <c r="M14" s="264"/>
      <c r="N14" s="266"/>
      <c r="O14" s="265" t="str">
        <f>IFERROR(INDEX('Individual Match Results'!$GI$8:$GI$65, MATCH($A14, 'Individual Match Results'!$GO$8:$GO$65, 0)), "")</f>
        <v/>
      </c>
      <c r="P14" s="264"/>
      <c r="Q14" s="264"/>
      <c r="R14" s="264"/>
      <c r="S14" s="264" t="str">
        <f>IFERROR(INDEX('Individual Match Results'!$GJ$8:$GJ$65, MATCH($A14, 'Individual Match Results'!$GO$8:$GO$65, 0)), "")</f>
        <v/>
      </c>
      <c r="T14" s="264"/>
      <c r="U14" s="264"/>
      <c r="V14" s="264"/>
      <c r="W14" s="264" t="str">
        <f>IFERROR(INDEX('Individual Match Results'!$GK$8:$GK$65, MATCH($A14, 'Individual Match Results'!$GO$8:$GO$65, 0)), "")</f>
        <v/>
      </c>
      <c r="X14" s="264"/>
      <c r="Y14" s="264"/>
      <c r="Z14" s="266"/>
      <c r="AA14" s="264" t="str">
        <f>IFERROR(INDEX('Individual Match Results'!$GM$8:$GM$65, MATCH($A14, 'Individual Match Results'!$GO$8:$GO$65, 0)), "")</f>
        <v/>
      </c>
      <c r="AB14" s="264"/>
      <c r="AC14" s="264"/>
      <c r="AD14" s="266"/>
      <c r="AE14" s="2"/>
    </row>
    <row r="15" spans="1:31" x14ac:dyDescent="0.25">
      <c r="A15" s="56">
        <v>5</v>
      </c>
      <c r="B15" s="272">
        <v>5</v>
      </c>
      <c r="C15" s="273"/>
      <c r="D15" s="264" t="str">
        <f>IFERROR(INDEX('Individual Match Results'!$B$8:$B$65, MATCH($A15, 'Individual Match Results'!$GO$8:$GO$65, 0)), "")</f>
        <v/>
      </c>
      <c r="E15" s="264"/>
      <c r="F15" s="264"/>
      <c r="G15" s="264"/>
      <c r="H15" s="264"/>
      <c r="I15" s="264"/>
      <c r="J15" s="264"/>
      <c r="K15" s="265" t="str">
        <f>IFERROR(INDEX('Individual Match Results'!$GH$8:$GH$65, MATCH($A15, 'Individual Match Results'!$GO$8:$GO$65, 0)), "")</f>
        <v/>
      </c>
      <c r="L15" s="264"/>
      <c r="M15" s="264"/>
      <c r="N15" s="266"/>
      <c r="O15" s="265" t="str">
        <f>IFERROR(INDEX('Individual Match Results'!$GI$8:$GI$65, MATCH($A15, 'Individual Match Results'!$GO$8:$GO$65, 0)), "")</f>
        <v/>
      </c>
      <c r="P15" s="264"/>
      <c r="Q15" s="264"/>
      <c r="R15" s="264"/>
      <c r="S15" s="264" t="str">
        <f>IFERROR(INDEX('Individual Match Results'!$GJ$8:$GJ$65, MATCH($A15, 'Individual Match Results'!$GO$8:$GO$65, 0)), "")</f>
        <v/>
      </c>
      <c r="T15" s="264"/>
      <c r="U15" s="264"/>
      <c r="V15" s="264"/>
      <c r="W15" s="264" t="str">
        <f>IFERROR(INDEX('Individual Match Results'!$GK$8:$GK$65, MATCH($A15, 'Individual Match Results'!$GO$8:$GO$65, 0)), "")</f>
        <v/>
      </c>
      <c r="X15" s="264"/>
      <c r="Y15" s="264"/>
      <c r="Z15" s="266"/>
      <c r="AA15" s="264" t="str">
        <f>IFERROR(INDEX('Individual Match Results'!$GM$8:$GM$65, MATCH($A15, 'Individual Match Results'!$GO$8:$GO$65, 0)), "")</f>
        <v/>
      </c>
      <c r="AB15" s="264"/>
      <c r="AC15" s="264"/>
      <c r="AD15" s="266"/>
      <c r="AE15" s="2"/>
    </row>
    <row r="16" spans="1:31" x14ac:dyDescent="0.25">
      <c r="A16" s="56">
        <v>6</v>
      </c>
      <c r="B16" s="272">
        <v>6</v>
      </c>
      <c r="C16" s="273"/>
      <c r="D16" s="264" t="str">
        <f>IFERROR(INDEX('Individual Match Results'!$B$8:$B$65, MATCH($A16, 'Individual Match Results'!$GO$8:$GO$65, 0)), "")</f>
        <v/>
      </c>
      <c r="E16" s="264"/>
      <c r="F16" s="264"/>
      <c r="G16" s="264"/>
      <c r="H16" s="264"/>
      <c r="I16" s="264"/>
      <c r="J16" s="264"/>
      <c r="K16" s="265" t="str">
        <f>IFERROR(INDEX('Individual Match Results'!$GH$8:$GH$65, MATCH($A16, 'Individual Match Results'!$GO$8:$GO$65, 0)), "")</f>
        <v/>
      </c>
      <c r="L16" s="264"/>
      <c r="M16" s="264"/>
      <c r="N16" s="266"/>
      <c r="O16" s="265" t="str">
        <f>IFERROR(INDEX('Individual Match Results'!$GI$8:$GI$65, MATCH($A16, 'Individual Match Results'!$GO$8:$GO$65, 0)), "")</f>
        <v/>
      </c>
      <c r="P16" s="264"/>
      <c r="Q16" s="264"/>
      <c r="R16" s="264"/>
      <c r="S16" s="264" t="str">
        <f>IFERROR(INDEX('Individual Match Results'!$GJ$8:$GJ$65, MATCH($A16, 'Individual Match Results'!$GO$8:$GO$65, 0)), "")</f>
        <v/>
      </c>
      <c r="T16" s="264"/>
      <c r="U16" s="264"/>
      <c r="V16" s="264"/>
      <c r="W16" s="264" t="str">
        <f>IFERROR(INDEX('Individual Match Results'!$GK$8:$GK$65, MATCH($A16, 'Individual Match Results'!$GO$8:$GO$65, 0)), "")</f>
        <v/>
      </c>
      <c r="X16" s="264"/>
      <c r="Y16" s="264"/>
      <c r="Z16" s="266"/>
      <c r="AA16" s="264" t="str">
        <f>IFERROR(INDEX('Individual Match Results'!$GM$8:$GM$65, MATCH($A16, 'Individual Match Results'!$GO$8:$GO$65, 0)), "")</f>
        <v/>
      </c>
      <c r="AB16" s="264"/>
      <c r="AC16" s="264"/>
      <c r="AD16" s="266"/>
      <c r="AE16" s="2"/>
    </row>
    <row r="17" spans="1:31" x14ac:dyDescent="0.25">
      <c r="A17" s="56">
        <v>7</v>
      </c>
      <c r="B17" s="272">
        <v>7</v>
      </c>
      <c r="C17" s="273"/>
      <c r="D17" s="264" t="str">
        <f>IFERROR(INDEX('Individual Match Results'!$B$8:$B$65, MATCH($A17, 'Individual Match Results'!$GO$8:$GO$65, 0)), "")</f>
        <v/>
      </c>
      <c r="E17" s="264"/>
      <c r="F17" s="264"/>
      <c r="G17" s="264"/>
      <c r="H17" s="264"/>
      <c r="I17" s="264"/>
      <c r="J17" s="264"/>
      <c r="K17" s="265" t="str">
        <f>IFERROR(INDEX('Individual Match Results'!$GH$8:$GH$65, MATCH($A17, 'Individual Match Results'!$GO$8:$GO$65, 0)), "")</f>
        <v/>
      </c>
      <c r="L17" s="264"/>
      <c r="M17" s="264"/>
      <c r="N17" s="266"/>
      <c r="O17" s="265" t="str">
        <f>IFERROR(INDEX('Individual Match Results'!$GI$8:$GI$65, MATCH($A17, 'Individual Match Results'!$GO$8:$GO$65, 0)), "")</f>
        <v/>
      </c>
      <c r="P17" s="264"/>
      <c r="Q17" s="264"/>
      <c r="R17" s="264"/>
      <c r="S17" s="264" t="str">
        <f>IFERROR(INDEX('Individual Match Results'!$GJ$8:$GJ$65, MATCH($A17, 'Individual Match Results'!$GO$8:$GO$65, 0)), "")</f>
        <v/>
      </c>
      <c r="T17" s="264"/>
      <c r="U17" s="264"/>
      <c r="V17" s="264"/>
      <c r="W17" s="264" t="str">
        <f>IFERROR(INDEX('Individual Match Results'!$GK$8:$GK$65, MATCH($A17, 'Individual Match Results'!$GO$8:$GO$65, 0)), "")</f>
        <v/>
      </c>
      <c r="X17" s="264"/>
      <c r="Y17" s="264"/>
      <c r="Z17" s="266"/>
      <c r="AA17" s="264" t="str">
        <f>IFERROR(INDEX('Individual Match Results'!$GM$8:$GM$65, MATCH($A17, 'Individual Match Results'!$GO$8:$GO$65, 0)), "")</f>
        <v/>
      </c>
      <c r="AB17" s="264"/>
      <c r="AC17" s="264"/>
      <c r="AD17" s="266"/>
      <c r="AE17" s="2"/>
    </row>
    <row r="18" spans="1:31" x14ac:dyDescent="0.25">
      <c r="A18" s="56">
        <v>8</v>
      </c>
      <c r="B18" s="272">
        <v>8</v>
      </c>
      <c r="C18" s="273"/>
      <c r="D18" s="264" t="str">
        <f>IFERROR(INDEX('Individual Match Results'!$B$8:$B$65, MATCH($A18, 'Individual Match Results'!$GO$8:$GO$65, 0)), "")</f>
        <v/>
      </c>
      <c r="E18" s="264"/>
      <c r="F18" s="264"/>
      <c r="G18" s="264"/>
      <c r="H18" s="264"/>
      <c r="I18" s="264"/>
      <c r="J18" s="264"/>
      <c r="K18" s="265" t="str">
        <f>IFERROR(INDEX('Individual Match Results'!$GH$8:$GH$65, MATCH($A18, 'Individual Match Results'!$GO$8:$GO$65, 0)), "")</f>
        <v/>
      </c>
      <c r="L18" s="264"/>
      <c r="M18" s="264"/>
      <c r="N18" s="266"/>
      <c r="O18" s="265" t="str">
        <f>IFERROR(INDEX('Individual Match Results'!$GI$8:$GI$65, MATCH($A18, 'Individual Match Results'!$GO$8:$GO$65, 0)), "")</f>
        <v/>
      </c>
      <c r="P18" s="264"/>
      <c r="Q18" s="264"/>
      <c r="R18" s="264"/>
      <c r="S18" s="264" t="str">
        <f>IFERROR(INDEX('Individual Match Results'!$GJ$8:$GJ$65, MATCH($A18, 'Individual Match Results'!$GO$8:$GO$65, 0)), "")</f>
        <v/>
      </c>
      <c r="T18" s="264"/>
      <c r="U18" s="264"/>
      <c r="V18" s="264"/>
      <c r="W18" s="264" t="str">
        <f>IFERROR(INDEX('Individual Match Results'!$GK$8:$GK$65, MATCH($A18, 'Individual Match Results'!$GO$8:$GO$65, 0)), "")</f>
        <v/>
      </c>
      <c r="X18" s="264"/>
      <c r="Y18" s="264"/>
      <c r="Z18" s="266"/>
      <c r="AA18" s="264" t="str">
        <f>IFERROR(INDEX('Individual Match Results'!$GM$8:$GM$65, MATCH($A18, 'Individual Match Results'!$GO$8:$GO$65, 0)), "")</f>
        <v/>
      </c>
      <c r="AB18" s="264"/>
      <c r="AC18" s="264"/>
      <c r="AD18" s="266"/>
      <c r="AE18" s="2"/>
    </row>
    <row r="19" spans="1:31" x14ac:dyDescent="0.25">
      <c r="A19" s="56">
        <v>9</v>
      </c>
      <c r="B19" s="272">
        <v>9</v>
      </c>
      <c r="C19" s="273"/>
      <c r="D19" s="264" t="str">
        <f>IFERROR(INDEX('Individual Match Results'!$B$8:$B$65, MATCH($A19, 'Individual Match Results'!$GO$8:$GO$65, 0)), "")</f>
        <v/>
      </c>
      <c r="E19" s="264"/>
      <c r="F19" s="264"/>
      <c r="G19" s="264"/>
      <c r="H19" s="264"/>
      <c r="I19" s="264"/>
      <c r="J19" s="264"/>
      <c r="K19" s="265" t="str">
        <f>IFERROR(INDEX('Individual Match Results'!$GH$8:$GH$65, MATCH($A19, 'Individual Match Results'!$GO$8:$GO$65, 0)), "")</f>
        <v/>
      </c>
      <c r="L19" s="264"/>
      <c r="M19" s="264"/>
      <c r="N19" s="266"/>
      <c r="O19" s="265" t="str">
        <f>IFERROR(INDEX('Individual Match Results'!$GI$8:$GI$65, MATCH($A19, 'Individual Match Results'!$GO$8:$GO$65, 0)), "")</f>
        <v/>
      </c>
      <c r="P19" s="264"/>
      <c r="Q19" s="264"/>
      <c r="R19" s="264"/>
      <c r="S19" s="264" t="str">
        <f>IFERROR(INDEX('Individual Match Results'!$GJ$8:$GJ$65, MATCH($A19, 'Individual Match Results'!$GO$8:$GO$65, 0)), "")</f>
        <v/>
      </c>
      <c r="T19" s="264"/>
      <c r="U19" s="264"/>
      <c r="V19" s="264"/>
      <c r="W19" s="264" t="str">
        <f>IFERROR(INDEX('Individual Match Results'!$GK$8:$GK$65, MATCH($A19, 'Individual Match Results'!$GO$8:$GO$65, 0)), "")</f>
        <v/>
      </c>
      <c r="X19" s="264"/>
      <c r="Y19" s="264"/>
      <c r="Z19" s="266"/>
      <c r="AA19" s="264" t="str">
        <f>IFERROR(INDEX('Individual Match Results'!$GM$8:$GM$65, MATCH($A19, 'Individual Match Results'!$GO$8:$GO$65, 0)), "")</f>
        <v/>
      </c>
      <c r="AB19" s="264"/>
      <c r="AC19" s="264"/>
      <c r="AD19" s="266"/>
      <c r="AE19" s="2"/>
    </row>
    <row r="20" spans="1:31" x14ac:dyDescent="0.25">
      <c r="A20" s="56">
        <v>10</v>
      </c>
      <c r="B20" s="272">
        <v>10</v>
      </c>
      <c r="C20" s="273"/>
      <c r="D20" s="264" t="str">
        <f>IFERROR(INDEX('Individual Match Results'!$B$8:$B$65, MATCH($A20, 'Individual Match Results'!$GO$8:$GO$65, 0)), "")</f>
        <v/>
      </c>
      <c r="E20" s="264"/>
      <c r="F20" s="264"/>
      <c r="G20" s="264"/>
      <c r="H20" s="264"/>
      <c r="I20" s="264"/>
      <c r="J20" s="264"/>
      <c r="K20" s="265" t="str">
        <f>IFERROR(INDEX('Individual Match Results'!$GH$8:$GH$65, MATCH($A20, 'Individual Match Results'!$GO$8:$GO$65, 0)), "")</f>
        <v/>
      </c>
      <c r="L20" s="264"/>
      <c r="M20" s="264"/>
      <c r="N20" s="266"/>
      <c r="O20" s="265" t="str">
        <f>IFERROR(INDEX('Individual Match Results'!$GI$8:$GI$65, MATCH($A20, 'Individual Match Results'!$GO$8:$GO$65, 0)), "")</f>
        <v/>
      </c>
      <c r="P20" s="264"/>
      <c r="Q20" s="264"/>
      <c r="R20" s="264"/>
      <c r="S20" s="264" t="str">
        <f>IFERROR(INDEX('Individual Match Results'!$GJ$8:$GJ$65, MATCH($A20, 'Individual Match Results'!$GO$8:$GO$65, 0)), "")</f>
        <v/>
      </c>
      <c r="T20" s="264"/>
      <c r="U20" s="264"/>
      <c r="V20" s="264"/>
      <c r="W20" s="264" t="str">
        <f>IFERROR(INDEX('Individual Match Results'!$GK$8:$GK$65, MATCH($A20, 'Individual Match Results'!$GO$8:$GO$65, 0)), "")</f>
        <v/>
      </c>
      <c r="X20" s="264"/>
      <c r="Y20" s="264"/>
      <c r="Z20" s="266"/>
      <c r="AA20" s="264" t="str">
        <f>IFERROR(INDEX('Individual Match Results'!$GM$8:$GM$65, MATCH($A20, 'Individual Match Results'!$GO$8:$GO$65, 0)), "")</f>
        <v/>
      </c>
      <c r="AB20" s="264"/>
      <c r="AC20" s="264"/>
      <c r="AD20" s="266"/>
      <c r="AE20" s="2"/>
    </row>
    <row r="21" spans="1:31" x14ac:dyDescent="0.25">
      <c r="A21" s="56">
        <v>11</v>
      </c>
      <c r="B21" s="272">
        <v>11</v>
      </c>
      <c r="C21" s="273"/>
      <c r="D21" s="264" t="str">
        <f>IFERROR(INDEX('Individual Match Results'!$B$8:$B$65, MATCH($A21, 'Individual Match Results'!$GO$8:$GO$65, 0)), "")</f>
        <v/>
      </c>
      <c r="E21" s="264"/>
      <c r="F21" s="264"/>
      <c r="G21" s="264"/>
      <c r="H21" s="264"/>
      <c r="I21" s="264"/>
      <c r="J21" s="264"/>
      <c r="K21" s="265" t="str">
        <f>IFERROR(INDEX('Individual Match Results'!$GH$8:$GH$65, MATCH($A21, 'Individual Match Results'!$GO$8:$GO$65, 0)), "")</f>
        <v/>
      </c>
      <c r="L21" s="264"/>
      <c r="M21" s="264"/>
      <c r="N21" s="266"/>
      <c r="O21" s="265" t="str">
        <f>IFERROR(INDEX('Individual Match Results'!$GI$8:$GI$65, MATCH($A21, 'Individual Match Results'!$GO$8:$GO$65, 0)), "")</f>
        <v/>
      </c>
      <c r="P21" s="264"/>
      <c r="Q21" s="264"/>
      <c r="R21" s="264"/>
      <c r="S21" s="264" t="str">
        <f>IFERROR(INDEX('Individual Match Results'!$GJ$8:$GJ$65, MATCH($A21, 'Individual Match Results'!$GO$8:$GO$65, 0)), "")</f>
        <v/>
      </c>
      <c r="T21" s="264"/>
      <c r="U21" s="264"/>
      <c r="V21" s="264"/>
      <c r="W21" s="264" t="str">
        <f>IFERROR(INDEX('Individual Match Results'!$GK$8:$GK$65, MATCH($A21, 'Individual Match Results'!$GO$8:$GO$65, 0)), "")</f>
        <v/>
      </c>
      <c r="X21" s="264"/>
      <c r="Y21" s="264"/>
      <c r="Z21" s="266"/>
      <c r="AA21" s="264" t="str">
        <f>IFERROR(INDEX('Individual Match Results'!$GM$8:$GM$65, MATCH($A21, 'Individual Match Results'!$GO$8:$GO$65, 0)), "")</f>
        <v/>
      </c>
      <c r="AB21" s="264"/>
      <c r="AC21" s="264"/>
      <c r="AD21" s="266"/>
      <c r="AE21" s="2"/>
    </row>
    <row r="22" spans="1:31" x14ac:dyDescent="0.25">
      <c r="A22" s="56">
        <v>12</v>
      </c>
      <c r="B22" s="272">
        <v>12</v>
      </c>
      <c r="C22" s="273"/>
      <c r="D22" s="264" t="str">
        <f>IFERROR(INDEX('Individual Match Results'!$B$8:$B$65, MATCH($A22, 'Individual Match Results'!$GO$8:$GO$65, 0)), "")</f>
        <v/>
      </c>
      <c r="E22" s="264"/>
      <c r="F22" s="264"/>
      <c r="G22" s="264"/>
      <c r="H22" s="264"/>
      <c r="I22" s="264"/>
      <c r="J22" s="264"/>
      <c r="K22" s="265" t="str">
        <f>IFERROR(INDEX('Individual Match Results'!$GH$8:$GH$65, MATCH($A22, 'Individual Match Results'!$GO$8:$GO$65, 0)), "")</f>
        <v/>
      </c>
      <c r="L22" s="264"/>
      <c r="M22" s="264"/>
      <c r="N22" s="266"/>
      <c r="O22" s="265" t="str">
        <f>IFERROR(INDEX('Individual Match Results'!$GI$8:$GI$65, MATCH($A22, 'Individual Match Results'!$GO$8:$GO$65, 0)), "")</f>
        <v/>
      </c>
      <c r="P22" s="264"/>
      <c r="Q22" s="264"/>
      <c r="R22" s="264"/>
      <c r="S22" s="264" t="str">
        <f>IFERROR(INDEX('Individual Match Results'!$GJ$8:$GJ$65, MATCH($A22, 'Individual Match Results'!$GO$8:$GO$65, 0)), "")</f>
        <v/>
      </c>
      <c r="T22" s="264"/>
      <c r="U22" s="264"/>
      <c r="V22" s="264"/>
      <c r="W22" s="264" t="str">
        <f>IFERROR(INDEX('Individual Match Results'!$GK$8:$GK$65, MATCH($A22, 'Individual Match Results'!$GO$8:$GO$65, 0)), "")</f>
        <v/>
      </c>
      <c r="X22" s="264"/>
      <c r="Y22" s="264"/>
      <c r="Z22" s="266"/>
      <c r="AA22" s="264" t="str">
        <f>IFERROR(INDEX('Individual Match Results'!$GM$8:$GM$65, MATCH($A22, 'Individual Match Results'!$GO$8:$GO$65, 0)), "")</f>
        <v/>
      </c>
      <c r="AB22" s="264"/>
      <c r="AC22" s="264"/>
      <c r="AD22" s="266"/>
      <c r="AE22" s="2"/>
    </row>
    <row r="23" spans="1:31" x14ac:dyDescent="0.25">
      <c r="A23" s="56">
        <v>13</v>
      </c>
      <c r="B23" s="272">
        <v>13</v>
      </c>
      <c r="C23" s="273"/>
      <c r="D23" s="264" t="str">
        <f>IFERROR(INDEX('Individual Match Results'!$B$8:$B$65, MATCH($A23, 'Individual Match Results'!$GO$8:$GO$65, 0)), "")</f>
        <v/>
      </c>
      <c r="E23" s="264"/>
      <c r="F23" s="264"/>
      <c r="G23" s="264"/>
      <c r="H23" s="264"/>
      <c r="I23" s="264"/>
      <c r="J23" s="264"/>
      <c r="K23" s="265" t="str">
        <f>IFERROR(INDEX('Individual Match Results'!$GH$8:$GH$65, MATCH($A23, 'Individual Match Results'!$GO$8:$GO$65, 0)), "")</f>
        <v/>
      </c>
      <c r="L23" s="264"/>
      <c r="M23" s="264"/>
      <c r="N23" s="266"/>
      <c r="O23" s="265" t="str">
        <f>IFERROR(INDEX('Individual Match Results'!$GI$8:$GI$65, MATCH($A23, 'Individual Match Results'!$GO$8:$GO$65, 0)), "")</f>
        <v/>
      </c>
      <c r="P23" s="264"/>
      <c r="Q23" s="264"/>
      <c r="R23" s="264"/>
      <c r="S23" s="264" t="str">
        <f>IFERROR(INDEX('Individual Match Results'!$GJ$8:$GJ$65, MATCH($A23, 'Individual Match Results'!$GO$8:$GO$65, 0)), "")</f>
        <v/>
      </c>
      <c r="T23" s="264"/>
      <c r="U23" s="264"/>
      <c r="V23" s="264"/>
      <c r="W23" s="264" t="str">
        <f>IFERROR(INDEX('Individual Match Results'!$GK$8:$GK$65, MATCH($A23, 'Individual Match Results'!$GO$8:$GO$65, 0)), "")</f>
        <v/>
      </c>
      <c r="X23" s="264"/>
      <c r="Y23" s="264"/>
      <c r="Z23" s="266"/>
      <c r="AA23" s="264" t="str">
        <f>IFERROR(INDEX('Individual Match Results'!$GM$8:$GM$65, MATCH($A23, 'Individual Match Results'!$GO$8:$GO$65, 0)), "")</f>
        <v/>
      </c>
      <c r="AB23" s="264"/>
      <c r="AC23" s="264"/>
      <c r="AD23" s="266"/>
      <c r="AE23" s="2"/>
    </row>
    <row r="24" spans="1:31" x14ac:dyDescent="0.25">
      <c r="A24" s="56">
        <v>14</v>
      </c>
      <c r="B24" s="272">
        <v>14</v>
      </c>
      <c r="C24" s="273"/>
      <c r="D24" s="264" t="str">
        <f>IFERROR(INDEX('Individual Match Results'!$B$8:$B$65, MATCH($A24, 'Individual Match Results'!$GO$8:$GO$65, 0)), "")</f>
        <v/>
      </c>
      <c r="E24" s="264"/>
      <c r="F24" s="264"/>
      <c r="G24" s="264"/>
      <c r="H24" s="264"/>
      <c r="I24" s="264"/>
      <c r="J24" s="264"/>
      <c r="K24" s="265" t="str">
        <f>IFERROR(INDEX('Individual Match Results'!$GH$8:$GH$65, MATCH($A24, 'Individual Match Results'!$GO$8:$GO$65, 0)), "")</f>
        <v/>
      </c>
      <c r="L24" s="264"/>
      <c r="M24" s="264"/>
      <c r="N24" s="266"/>
      <c r="O24" s="265" t="str">
        <f>IFERROR(INDEX('Individual Match Results'!$GI$8:$GI$65, MATCH($A24, 'Individual Match Results'!$GO$8:$GO$65, 0)), "")</f>
        <v/>
      </c>
      <c r="P24" s="264"/>
      <c r="Q24" s="264"/>
      <c r="R24" s="264"/>
      <c r="S24" s="264" t="str">
        <f>IFERROR(INDEX('Individual Match Results'!$GJ$8:$GJ$65, MATCH($A24, 'Individual Match Results'!$GO$8:$GO$65, 0)), "")</f>
        <v/>
      </c>
      <c r="T24" s="264"/>
      <c r="U24" s="264"/>
      <c r="V24" s="264"/>
      <c r="W24" s="264" t="str">
        <f>IFERROR(INDEX('Individual Match Results'!$GK$8:$GK$65, MATCH($A24, 'Individual Match Results'!$GO$8:$GO$65, 0)), "")</f>
        <v/>
      </c>
      <c r="X24" s="264"/>
      <c r="Y24" s="264"/>
      <c r="Z24" s="266"/>
      <c r="AA24" s="264" t="str">
        <f>IFERROR(INDEX('Individual Match Results'!$GM$8:$GM$65, MATCH($A24, 'Individual Match Results'!$GO$8:$GO$65, 0)), "")</f>
        <v/>
      </c>
      <c r="AB24" s="264"/>
      <c r="AC24" s="264"/>
      <c r="AD24" s="266"/>
      <c r="AE24" s="2"/>
    </row>
    <row r="25" spans="1:31" x14ac:dyDescent="0.25">
      <c r="A25" s="56">
        <v>15</v>
      </c>
      <c r="B25" s="272">
        <v>15</v>
      </c>
      <c r="C25" s="273"/>
      <c r="D25" s="264" t="str">
        <f>IFERROR(INDEX('Individual Match Results'!$B$8:$B$65, MATCH($A25, 'Individual Match Results'!$GO$8:$GO$65, 0)), "")</f>
        <v/>
      </c>
      <c r="E25" s="264"/>
      <c r="F25" s="264"/>
      <c r="G25" s="264"/>
      <c r="H25" s="264"/>
      <c r="I25" s="264"/>
      <c r="J25" s="264"/>
      <c r="K25" s="265" t="str">
        <f>IFERROR(INDEX('Individual Match Results'!$GH$8:$GH$65, MATCH($A25, 'Individual Match Results'!$GO$8:$GO$65, 0)), "")</f>
        <v/>
      </c>
      <c r="L25" s="264"/>
      <c r="M25" s="264"/>
      <c r="N25" s="266"/>
      <c r="O25" s="265" t="str">
        <f>IFERROR(INDEX('Individual Match Results'!$GI$8:$GI$65, MATCH($A25, 'Individual Match Results'!$GO$8:$GO$65, 0)), "")</f>
        <v/>
      </c>
      <c r="P25" s="264"/>
      <c r="Q25" s="264"/>
      <c r="R25" s="264"/>
      <c r="S25" s="264" t="str">
        <f>IFERROR(INDEX('Individual Match Results'!$GJ$8:$GJ$65, MATCH($A25, 'Individual Match Results'!$GO$8:$GO$65, 0)), "")</f>
        <v/>
      </c>
      <c r="T25" s="264"/>
      <c r="U25" s="264"/>
      <c r="V25" s="264"/>
      <c r="W25" s="264" t="str">
        <f>IFERROR(INDEX('Individual Match Results'!$GK$8:$GK$65, MATCH($A25, 'Individual Match Results'!$GO$8:$GO$65, 0)), "")</f>
        <v/>
      </c>
      <c r="X25" s="264"/>
      <c r="Y25" s="264"/>
      <c r="Z25" s="266"/>
      <c r="AA25" s="264" t="str">
        <f>IFERROR(INDEX('Individual Match Results'!$GM$8:$GM$65, MATCH($A25, 'Individual Match Results'!$GO$8:$GO$65, 0)), "")</f>
        <v/>
      </c>
      <c r="AB25" s="264"/>
      <c r="AC25" s="264"/>
      <c r="AD25" s="266"/>
      <c r="AE25" s="2"/>
    </row>
    <row r="26" spans="1:31" x14ac:dyDescent="0.25">
      <c r="A26" s="56">
        <v>16</v>
      </c>
      <c r="B26" s="272">
        <v>16</v>
      </c>
      <c r="C26" s="273"/>
      <c r="D26" s="264" t="str">
        <f>IFERROR(INDEX('Individual Match Results'!$B$8:$B$65, MATCH($A26, 'Individual Match Results'!$GO$8:$GO$65, 0)), "")</f>
        <v/>
      </c>
      <c r="E26" s="264"/>
      <c r="F26" s="264"/>
      <c r="G26" s="264"/>
      <c r="H26" s="264"/>
      <c r="I26" s="264"/>
      <c r="J26" s="264"/>
      <c r="K26" s="265" t="str">
        <f>IFERROR(INDEX('Individual Match Results'!$GH$8:$GH$65, MATCH($A26, 'Individual Match Results'!$GO$8:$GO$65, 0)), "")</f>
        <v/>
      </c>
      <c r="L26" s="264"/>
      <c r="M26" s="264"/>
      <c r="N26" s="266"/>
      <c r="O26" s="265" t="str">
        <f>IFERROR(INDEX('Individual Match Results'!$GI$8:$GI$65, MATCH($A26, 'Individual Match Results'!$GO$8:$GO$65, 0)), "")</f>
        <v/>
      </c>
      <c r="P26" s="264"/>
      <c r="Q26" s="264"/>
      <c r="R26" s="264"/>
      <c r="S26" s="264" t="str">
        <f>IFERROR(INDEX('Individual Match Results'!$GJ$8:$GJ$65, MATCH($A26, 'Individual Match Results'!$GO$8:$GO$65, 0)), "")</f>
        <v/>
      </c>
      <c r="T26" s="264"/>
      <c r="U26" s="264"/>
      <c r="V26" s="264"/>
      <c r="W26" s="264" t="str">
        <f>IFERROR(INDEX('Individual Match Results'!$GK$8:$GK$65, MATCH($A26, 'Individual Match Results'!$GO$8:$GO$65, 0)), "")</f>
        <v/>
      </c>
      <c r="X26" s="264"/>
      <c r="Y26" s="264"/>
      <c r="Z26" s="266"/>
      <c r="AA26" s="264" t="str">
        <f>IFERROR(INDEX('Individual Match Results'!$GM$8:$GM$65, MATCH($A26, 'Individual Match Results'!$GO$8:$GO$65, 0)), "")</f>
        <v/>
      </c>
      <c r="AB26" s="264"/>
      <c r="AC26" s="264"/>
      <c r="AD26" s="266"/>
      <c r="AE26" s="2"/>
    </row>
    <row r="27" spans="1:31" x14ac:dyDescent="0.25">
      <c r="A27" s="56">
        <v>17</v>
      </c>
      <c r="B27" s="272">
        <v>17</v>
      </c>
      <c r="C27" s="273"/>
      <c r="D27" s="264" t="str">
        <f>IFERROR(INDEX('Individual Match Results'!$B$8:$B$65, MATCH($A27, 'Individual Match Results'!$GO$8:$GO$65, 0)), "")</f>
        <v/>
      </c>
      <c r="E27" s="264"/>
      <c r="F27" s="264"/>
      <c r="G27" s="264"/>
      <c r="H27" s="264"/>
      <c r="I27" s="264"/>
      <c r="J27" s="264"/>
      <c r="K27" s="265" t="str">
        <f>IFERROR(INDEX('Individual Match Results'!$GH$8:$GH$65, MATCH($A27, 'Individual Match Results'!$GO$8:$GO$65, 0)), "")</f>
        <v/>
      </c>
      <c r="L27" s="264"/>
      <c r="M27" s="264"/>
      <c r="N27" s="266"/>
      <c r="O27" s="265" t="str">
        <f>IFERROR(INDEX('Individual Match Results'!$GI$8:$GI$65, MATCH($A27, 'Individual Match Results'!$GO$8:$GO$65, 0)), "")</f>
        <v/>
      </c>
      <c r="P27" s="264"/>
      <c r="Q27" s="264"/>
      <c r="R27" s="264"/>
      <c r="S27" s="264" t="str">
        <f>IFERROR(INDEX('Individual Match Results'!$GJ$8:$GJ$65, MATCH($A27, 'Individual Match Results'!$GO$8:$GO$65, 0)), "")</f>
        <v/>
      </c>
      <c r="T27" s="264"/>
      <c r="U27" s="264"/>
      <c r="V27" s="264"/>
      <c r="W27" s="264" t="str">
        <f>IFERROR(INDEX('Individual Match Results'!$GK$8:$GK$65, MATCH($A27, 'Individual Match Results'!$GO$8:$GO$65, 0)), "")</f>
        <v/>
      </c>
      <c r="X27" s="264"/>
      <c r="Y27" s="264"/>
      <c r="Z27" s="266"/>
      <c r="AA27" s="264" t="str">
        <f>IFERROR(INDEX('Individual Match Results'!$GM$8:$GM$65, MATCH($A27, 'Individual Match Results'!$GO$8:$GO$65, 0)), "")</f>
        <v/>
      </c>
      <c r="AB27" s="264"/>
      <c r="AC27" s="264"/>
      <c r="AD27" s="266"/>
      <c r="AE27" s="2"/>
    </row>
    <row r="28" spans="1:31" x14ac:dyDescent="0.25">
      <c r="A28" s="56">
        <v>18</v>
      </c>
      <c r="B28" s="272">
        <v>18</v>
      </c>
      <c r="C28" s="273"/>
      <c r="D28" s="264" t="str">
        <f>IFERROR(INDEX('Individual Match Results'!$B$8:$B$65, MATCH($A28, 'Individual Match Results'!$GO$8:$GO$65, 0)), "")</f>
        <v/>
      </c>
      <c r="E28" s="264"/>
      <c r="F28" s="264"/>
      <c r="G28" s="264"/>
      <c r="H28" s="264"/>
      <c r="I28" s="264"/>
      <c r="J28" s="264"/>
      <c r="K28" s="265" t="str">
        <f>IFERROR(INDEX('Individual Match Results'!$GH$8:$GH$65, MATCH($A28, 'Individual Match Results'!$GO$8:$GO$65, 0)), "")</f>
        <v/>
      </c>
      <c r="L28" s="264"/>
      <c r="M28" s="264"/>
      <c r="N28" s="266"/>
      <c r="O28" s="265" t="str">
        <f>IFERROR(INDEX('Individual Match Results'!$GI$8:$GI$65, MATCH($A28, 'Individual Match Results'!$GO$8:$GO$65, 0)), "")</f>
        <v/>
      </c>
      <c r="P28" s="264"/>
      <c r="Q28" s="264"/>
      <c r="R28" s="264"/>
      <c r="S28" s="264" t="str">
        <f>IFERROR(INDEX('Individual Match Results'!$GJ$8:$GJ$65, MATCH($A28, 'Individual Match Results'!$GO$8:$GO$65, 0)), "")</f>
        <v/>
      </c>
      <c r="T28" s="264"/>
      <c r="U28" s="264"/>
      <c r="V28" s="264"/>
      <c r="W28" s="264" t="str">
        <f>IFERROR(INDEX('Individual Match Results'!$GK$8:$GK$65, MATCH($A28, 'Individual Match Results'!$GO$8:$GO$65, 0)), "")</f>
        <v/>
      </c>
      <c r="X28" s="264"/>
      <c r="Y28" s="264"/>
      <c r="Z28" s="266"/>
      <c r="AA28" s="264" t="str">
        <f>IFERROR(INDEX('Individual Match Results'!$GM$8:$GM$65, MATCH($A28, 'Individual Match Results'!$GO$8:$GO$65, 0)), "")</f>
        <v/>
      </c>
      <c r="AB28" s="264"/>
      <c r="AC28" s="264"/>
      <c r="AD28" s="266"/>
      <c r="AE28" s="2"/>
    </row>
    <row r="29" spans="1:31" x14ac:dyDescent="0.25">
      <c r="A29" s="56">
        <v>19</v>
      </c>
      <c r="B29" s="272">
        <v>19</v>
      </c>
      <c r="C29" s="273"/>
      <c r="D29" s="264" t="str">
        <f>IFERROR(INDEX('Individual Match Results'!$B$8:$B$65, MATCH($A29, 'Individual Match Results'!$GO$8:$GO$65, 0)), "")</f>
        <v/>
      </c>
      <c r="E29" s="264"/>
      <c r="F29" s="264"/>
      <c r="G29" s="264"/>
      <c r="H29" s="264"/>
      <c r="I29" s="264"/>
      <c r="J29" s="264"/>
      <c r="K29" s="265" t="str">
        <f>IFERROR(INDEX('Individual Match Results'!$GH$8:$GH$65, MATCH($A29, 'Individual Match Results'!$GO$8:$GO$65, 0)), "")</f>
        <v/>
      </c>
      <c r="L29" s="264"/>
      <c r="M29" s="264"/>
      <c r="N29" s="266"/>
      <c r="O29" s="265" t="str">
        <f>IFERROR(INDEX('Individual Match Results'!$GI$8:$GI$65, MATCH($A29, 'Individual Match Results'!$GO$8:$GO$65, 0)), "")</f>
        <v/>
      </c>
      <c r="P29" s="264"/>
      <c r="Q29" s="264"/>
      <c r="R29" s="264"/>
      <c r="S29" s="264" t="str">
        <f>IFERROR(INDEX('Individual Match Results'!$GJ$8:$GJ$65, MATCH($A29, 'Individual Match Results'!$GO$8:$GO$65, 0)), "")</f>
        <v/>
      </c>
      <c r="T29" s="264"/>
      <c r="U29" s="264"/>
      <c r="V29" s="264"/>
      <c r="W29" s="264" t="str">
        <f>IFERROR(INDEX('Individual Match Results'!$GK$8:$GK$65, MATCH($A29, 'Individual Match Results'!$GO$8:$GO$65, 0)), "")</f>
        <v/>
      </c>
      <c r="X29" s="264"/>
      <c r="Y29" s="264"/>
      <c r="Z29" s="266"/>
      <c r="AA29" s="264" t="str">
        <f>IFERROR(INDEX('Individual Match Results'!$GM$8:$GM$65, MATCH($A29, 'Individual Match Results'!$GO$8:$GO$65, 0)), "")</f>
        <v/>
      </c>
      <c r="AB29" s="264"/>
      <c r="AC29" s="264"/>
      <c r="AD29" s="266"/>
      <c r="AE29" s="2"/>
    </row>
    <row r="30" spans="1:31" x14ac:dyDescent="0.25">
      <c r="A30" s="56">
        <v>20</v>
      </c>
      <c r="B30" s="272">
        <v>20</v>
      </c>
      <c r="C30" s="273"/>
      <c r="D30" s="264" t="str">
        <f>IFERROR(INDEX('Individual Match Results'!$B$8:$B$65, MATCH($A30, 'Individual Match Results'!$GO$8:$GO$65, 0)), "")</f>
        <v/>
      </c>
      <c r="E30" s="264"/>
      <c r="F30" s="264"/>
      <c r="G30" s="264"/>
      <c r="H30" s="264"/>
      <c r="I30" s="264"/>
      <c r="J30" s="264"/>
      <c r="K30" s="265" t="str">
        <f>IFERROR(INDEX('Individual Match Results'!$GH$8:$GH$65, MATCH($A30, 'Individual Match Results'!$GO$8:$GO$65, 0)), "")</f>
        <v/>
      </c>
      <c r="L30" s="264"/>
      <c r="M30" s="264"/>
      <c r="N30" s="266"/>
      <c r="O30" s="265" t="str">
        <f>IFERROR(INDEX('Individual Match Results'!$GI$8:$GI$65, MATCH($A30, 'Individual Match Results'!$GO$8:$GO$65, 0)), "")</f>
        <v/>
      </c>
      <c r="P30" s="264"/>
      <c r="Q30" s="264"/>
      <c r="R30" s="264"/>
      <c r="S30" s="264" t="str">
        <f>IFERROR(INDEX('Individual Match Results'!$GJ$8:$GJ$65, MATCH($A30, 'Individual Match Results'!$GO$8:$GO$65, 0)), "")</f>
        <v/>
      </c>
      <c r="T30" s="264"/>
      <c r="U30" s="264"/>
      <c r="V30" s="264"/>
      <c r="W30" s="264" t="str">
        <f>IFERROR(INDEX('Individual Match Results'!$GK$8:$GK$65, MATCH($A30, 'Individual Match Results'!$GO$8:$GO$65, 0)), "")</f>
        <v/>
      </c>
      <c r="X30" s="264"/>
      <c r="Y30" s="264"/>
      <c r="Z30" s="266"/>
      <c r="AA30" s="264" t="str">
        <f>IFERROR(INDEX('Individual Match Results'!$GM$8:$GM$65, MATCH($A30, 'Individual Match Results'!$GO$8:$GO$65, 0)), "")</f>
        <v/>
      </c>
      <c r="AB30" s="264"/>
      <c r="AC30" s="264"/>
      <c r="AD30" s="266"/>
      <c r="AE30" s="2"/>
    </row>
    <row r="31" spans="1:31" x14ac:dyDescent="0.25">
      <c r="A31" s="56">
        <v>21</v>
      </c>
      <c r="B31" s="272">
        <v>21</v>
      </c>
      <c r="C31" s="273"/>
      <c r="D31" s="264" t="str">
        <f>IFERROR(INDEX('Individual Match Results'!$B$8:$B$65, MATCH($A31, 'Individual Match Results'!$GO$8:$GO$65, 0)), "")</f>
        <v/>
      </c>
      <c r="E31" s="264"/>
      <c r="F31" s="264"/>
      <c r="G31" s="264"/>
      <c r="H31" s="264"/>
      <c r="I31" s="264"/>
      <c r="J31" s="264"/>
      <c r="K31" s="265" t="str">
        <f>IFERROR(INDEX('Individual Match Results'!$GH$8:$GH$65, MATCH($A31, 'Individual Match Results'!$GO$8:$GO$65, 0)), "")</f>
        <v/>
      </c>
      <c r="L31" s="264"/>
      <c r="M31" s="264"/>
      <c r="N31" s="266"/>
      <c r="O31" s="265" t="str">
        <f>IFERROR(INDEX('Individual Match Results'!$GI$8:$GI$65, MATCH($A31, 'Individual Match Results'!$GO$8:$GO$65, 0)), "")</f>
        <v/>
      </c>
      <c r="P31" s="264"/>
      <c r="Q31" s="264"/>
      <c r="R31" s="264"/>
      <c r="S31" s="264" t="str">
        <f>IFERROR(INDEX('Individual Match Results'!$GJ$8:$GJ$65, MATCH($A31, 'Individual Match Results'!$GO$8:$GO$65, 0)), "")</f>
        <v/>
      </c>
      <c r="T31" s="264"/>
      <c r="U31" s="264"/>
      <c r="V31" s="264"/>
      <c r="W31" s="264" t="str">
        <f>IFERROR(INDEX('Individual Match Results'!$GK$8:$GK$65, MATCH($A31, 'Individual Match Results'!$GO$8:$GO$65, 0)), "")</f>
        <v/>
      </c>
      <c r="X31" s="264"/>
      <c r="Y31" s="264"/>
      <c r="Z31" s="266"/>
      <c r="AA31" s="264" t="str">
        <f>IFERROR(INDEX('Individual Match Results'!$GM$8:$GM$65, MATCH($A31, 'Individual Match Results'!$GO$8:$GO$65, 0)), "")</f>
        <v/>
      </c>
      <c r="AB31" s="264"/>
      <c r="AC31" s="264"/>
      <c r="AD31" s="266"/>
      <c r="AE31" s="2"/>
    </row>
    <row r="32" spans="1:31" x14ac:dyDescent="0.25">
      <c r="A32" s="56">
        <v>22</v>
      </c>
      <c r="B32" s="272">
        <v>22</v>
      </c>
      <c r="C32" s="273"/>
      <c r="D32" s="264" t="str">
        <f>IFERROR(INDEX('Individual Match Results'!$B$8:$B$65, MATCH($A32, 'Individual Match Results'!$GO$8:$GO$65, 0)), "")</f>
        <v/>
      </c>
      <c r="E32" s="264"/>
      <c r="F32" s="264"/>
      <c r="G32" s="264"/>
      <c r="H32" s="264"/>
      <c r="I32" s="264"/>
      <c r="J32" s="264"/>
      <c r="K32" s="265" t="str">
        <f>IFERROR(INDEX('Individual Match Results'!$GH$8:$GH$65, MATCH($A32, 'Individual Match Results'!$GO$8:$GO$65, 0)), "")</f>
        <v/>
      </c>
      <c r="L32" s="264"/>
      <c r="M32" s="264"/>
      <c r="N32" s="266"/>
      <c r="O32" s="265" t="str">
        <f>IFERROR(INDEX('Individual Match Results'!$GI$8:$GI$65, MATCH($A32, 'Individual Match Results'!$GO$8:$GO$65, 0)), "")</f>
        <v/>
      </c>
      <c r="P32" s="264"/>
      <c r="Q32" s="264"/>
      <c r="R32" s="264"/>
      <c r="S32" s="264" t="str">
        <f>IFERROR(INDEX('Individual Match Results'!$GJ$8:$GJ$65, MATCH($A32, 'Individual Match Results'!$GO$8:$GO$65, 0)), "")</f>
        <v/>
      </c>
      <c r="T32" s="264"/>
      <c r="U32" s="264"/>
      <c r="V32" s="264"/>
      <c r="W32" s="264" t="str">
        <f>IFERROR(INDEX('Individual Match Results'!$GK$8:$GK$65, MATCH($A32, 'Individual Match Results'!$GO$8:$GO$65, 0)), "")</f>
        <v/>
      </c>
      <c r="X32" s="264"/>
      <c r="Y32" s="264"/>
      <c r="Z32" s="266"/>
      <c r="AA32" s="264" t="str">
        <f>IFERROR(INDEX('Individual Match Results'!$GM$8:$GM$65, MATCH($A32, 'Individual Match Results'!$GO$8:$GO$65, 0)), "")</f>
        <v/>
      </c>
      <c r="AB32" s="264"/>
      <c r="AC32" s="264"/>
      <c r="AD32" s="266"/>
      <c r="AE32" s="2"/>
    </row>
    <row r="33" spans="1:31" x14ac:dyDescent="0.25">
      <c r="A33" s="56">
        <v>23</v>
      </c>
      <c r="B33" s="272">
        <v>23</v>
      </c>
      <c r="C33" s="273"/>
      <c r="D33" s="264" t="str">
        <f>IFERROR(INDEX('Individual Match Results'!$B$8:$B$65, MATCH($A33, 'Individual Match Results'!$GO$8:$GO$65, 0)), "")</f>
        <v/>
      </c>
      <c r="E33" s="264"/>
      <c r="F33" s="264"/>
      <c r="G33" s="264"/>
      <c r="H33" s="264"/>
      <c r="I33" s="264"/>
      <c r="J33" s="264"/>
      <c r="K33" s="265" t="str">
        <f>IFERROR(INDEX('Individual Match Results'!$GH$8:$GH$65, MATCH($A33, 'Individual Match Results'!$GO$8:$GO$65, 0)), "")</f>
        <v/>
      </c>
      <c r="L33" s="264"/>
      <c r="M33" s="264"/>
      <c r="N33" s="266"/>
      <c r="O33" s="265" t="str">
        <f>IFERROR(INDEX('Individual Match Results'!$GI$8:$GI$65, MATCH($A33, 'Individual Match Results'!$GO$8:$GO$65, 0)), "")</f>
        <v/>
      </c>
      <c r="P33" s="264"/>
      <c r="Q33" s="264"/>
      <c r="R33" s="264"/>
      <c r="S33" s="264" t="str">
        <f>IFERROR(INDEX('Individual Match Results'!$GJ$8:$GJ$65, MATCH($A33, 'Individual Match Results'!$GO$8:$GO$65, 0)), "")</f>
        <v/>
      </c>
      <c r="T33" s="264"/>
      <c r="U33" s="264"/>
      <c r="V33" s="264"/>
      <c r="W33" s="264" t="str">
        <f>IFERROR(INDEX('Individual Match Results'!$GK$8:$GK$65, MATCH($A33, 'Individual Match Results'!$GO$8:$GO$65, 0)), "")</f>
        <v/>
      </c>
      <c r="X33" s="264"/>
      <c r="Y33" s="264"/>
      <c r="Z33" s="266"/>
      <c r="AA33" s="264" t="str">
        <f>IFERROR(INDEX('Individual Match Results'!$GM$8:$GM$65, MATCH($A33, 'Individual Match Results'!$GO$8:$GO$65, 0)), "")</f>
        <v/>
      </c>
      <c r="AB33" s="264"/>
      <c r="AC33" s="264"/>
      <c r="AD33" s="266"/>
      <c r="AE33" s="2"/>
    </row>
    <row r="34" spans="1:31" x14ac:dyDescent="0.25">
      <c r="A34" s="56">
        <v>24</v>
      </c>
      <c r="B34" s="272">
        <v>24</v>
      </c>
      <c r="C34" s="273"/>
      <c r="D34" s="264" t="str">
        <f>IFERROR(INDEX('Individual Match Results'!$B$8:$B$65, MATCH($A34, 'Individual Match Results'!$GO$8:$GO$65, 0)), "")</f>
        <v/>
      </c>
      <c r="E34" s="264"/>
      <c r="F34" s="264"/>
      <c r="G34" s="264"/>
      <c r="H34" s="264"/>
      <c r="I34" s="264"/>
      <c r="J34" s="264"/>
      <c r="K34" s="265" t="str">
        <f>IFERROR(INDEX('Individual Match Results'!$GH$8:$GH$65, MATCH($A34, 'Individual Match Results'!$GO$8:$GO$65, 0)), "")</f>
        <v/>
      </c>
      <c r="L34" s="264"/>
      <c r="M34" s="264"/>
      <c r="N34" s="266"/>
      <c r="O34" s="265" t="str">
        <f>IFERROR(INDEX('Individual Match Results'!$GI$8:$GI$65, MATCH($A34, 'Individual Match Results'!$GO$8:$GO$65, 0)), "")</f>
        <v/>
      </c>
      <c r="P34" s="264"/>
      <c r="Q34" s="264"/>
      <c r="R34" s="264"/>
      <c r="S34" s="264" t="str">
        <f>IFERROR(INDEX('Individual Match Results'!$GJ$8:$GJ$65, MATCH($A34, 'Individual Match Results'!$GO$8:$GO$65, 0)), "")</f>
        <v/>
      </c>
      <c r="T34" s="264"/>
      <c r="U34" s="264"/>
      <c r="V34" s="264"/>
      <c r="W34" s="264" t="str">
        <f>IFERROR(INDEX('Individual Match Results'!$GK$8:$GK$65, MATCH($A34, 'Individual Match Results'!$GO$8:$GO$65, 0)), "")</f>
        <v/>
      </c>
      <c r="X34" s="264"/>
      <c r="Y34" s="264"/>
      <c r="Z34" s="266"/>
      <c r="AA34" s="264" t="str">
        <f>IFERROR(INDEX('Individual Match Results'!$GM$8:$GM$65, MATCH($A34, 'Individual Match Results'!$GO$8:$GO$65, 0)), "")</f>
        <v/>
      </c>
      <c r="AB34" s="264"/>
      <c r="AC34" s="264"/>
      <c r="AD34" s="266"/>
      <c r="AE34" s="2"/>
    </row>
    <row r="35" spans="1:31" x14ac:dyDescent="0.25">
      <c r="A35" s="56">
        <v>25</v>
      </c>
      <c r="B35" s="272">
        <v>25</v>
      </c>
      <c r="C35" s="273"/>
      <c r="D35" s="264" t="str">
        <f>IFERROR(INDEX('Individual Match Results'!$B$8:$B$65, MATCH($A35, 'Individual Match Results'!$GO$8:$GO$65, 0)), "")</f>
        <v/>
      </c>
      <c r="E35" s="264"/>
      <c r="F35" s="264"/>
      <c r="G35" s="264"/>
      <c r="H35" s="264"/>
      <c r="I35" s="264"/>
      <c r="J35" s="264"/>
      <c r="K35" s="265" t="str">
        <f>IFERROR(INDEX('Individual Match Results'!$GH$8:$GH$65, MATCH($A35, 'Individual Match Results'!$GO$8:$GO$65, 0)), "")</f>
        <v/>
      </c>
      <c r="L35" s="264"/>
      <c r="M35" s="264"/>
      <c r="N35" s="266"/>
      <c r="O35" s="265" t="str">
        <f>IFERROR(INDEX('Individual Match Results'!$GI$8:$GI$65, MATCH($A35, 'Individual Match Results'!$GO$8:$GO$65, 0)), "")</f>
        <v/>
      </c>
      <c r="P35" s="264"/>
      <c r="Q35" s="264"/>
      <c r="R35" s="264"/>
      <c r="S35" s="264" t="str">
        <f>IFERROR(INDEX('Individual Match Results'!$GJ$8:$GJ$65, MATCH($A35, 'Individual Match Results'!$GO$8:$GO$65, 0)), "")</f>
        <v/>
      </c>
      <c r="T35" s="264"/>
      <c r="U35" s="264"/>
      <c r="V35" s="264"/>
      <c r="W35" s="264" t="str">
        <f>IFERROR(INDEX('Individual Match Results'!$GK$8:$GK$65, MATCH($A35, 'Individual Match Results'!$GO$8:$GO$65, 0)), "")</f>
        <v/>
      </c>
      <c r="X35" s="264"/>
      <c r="Y35" s="264"/>
      <c r="Z35" s="266"/>
      <c r="AA35" s="264" t="str">
        <f>IFERROR(INDEX('Individual Match Results'!$GM$8:$GM$65, MATCH($A35, 'Individual Match Results'!$GO$8:$GO$65, 0)), "")</f>
        <v/>
      </c>
      <c r="AB35" s="264"/>
      <c r="AC35" s="264"/>
      <c r="AD35" s="266"/>
      <c r="AE35" s="2"/>
    </row>
    <row r="36" spans="1:31" x14ac:dyDescent="0.25">
      <c r="A36" s="56">
        <v>26</v>
      </c>
      <c r="B36" s="272">
        <v>26</v>
      </c>
      <c r="C36" s="273"/>
      <c r="D36" s="264" t="str">
        <f>IFERROR(INDEX('Individual Match Results'!$B$8:$B$65, MATCH($A36, 'Individual Match Results'!$GO$8:$GO$65, 0)), "")</f>
        <v/>
      </c>
      <c r="E36" s="264"/>
      <c r="F36" s="264"/>
      <c r="G36" s="264"/>
      <c r="H36" s="264"/>
      <c r="I36" s="264"/>
      <c r="J36" s="264"/>
      <c r="K36" s="265" t="str">
        <f>IFERROR(INDEX('Individual Match Results'!$GH$8:$GH$65, MATCH($A36, 'Individual Match Results'!$GO$8:$GO$65, 0)), "")</f>
        <v/>
      </c>
      <c r="L36" s="264"/>
      <c r="M36" s="264"/>
      <c r="N36" s="266"/>
      <c r="O36" s="265" t="str">
        <f>IFERROR(INDEX('Individual Match Results'!$GI$8:$GI$65, MATCH($A36, 'Individual Match Results'!$GO$8:$GO$65, 0)), "")</f>
        <v/>
      </c>
      <c r="P36" s="264"/>
      <c r="Q36" s="264"/>
      <c r="R36" s="264"/>
      <c r="S36" s="264" t="str">
        <f>IFERROR(INDEX('Individual Match Results'!$GJ$8:$GJ$65, MATCH($A36, 'Individual Match Results'!$GO$8:$GO$65, 0)), "")</f>
        <v/>
      </c>
      <c r="T36" s="264"/>
      <c r="U36" s="264"/>
      <c r="V36" s="264"/>
      <c r="W36" s="264" t="str">
        <f>IFERROR(INDEX('Individual Match Results'!$GK$8:$GK$65, MATCH($A36, 'Individual Match Results'!$GO$8:$GO$65, 0)), "")</f>
        <v/>
      </c>
      <c r="X36" s="264"/>
      <c r="Y36" s="264"/>
      <c r="Z36" s="266"/>
      <c r="AA36" s="264" t="str">
        <f>IFERROR(INDEX('Individual Match Results'!$GM$8:$GM$65, MATCH($A36, 'Individual Match Results'!$GO$8:$GO$65, 0)), "")</f>
        <v/>
      </c>
      <c r="AB36" s="264"/>
      <c r="AC36" s="264"/>
      <c r="AD36" s="266"/>
      <c r="AE36" s="2"/>
    </row>
    <row r="37" spans="1:31" x14ac:dyDescent="0.25">
      <c r="A37" s="56">
        <v>27</v>
      </c>
      <c r="B37" s="272">
        <v>27</v>
      </c>
      <c r="C37" s="273"/>
      <c r="D37" s="264" t="str">
        <f>IFERROR(INDEX('Individual Match Results'!$B$8:$B$65, MATCH($A37, 'Individual Match Results'!$GO$8:$GO$65, 0)), "")</f>
        <v/>
      </c>
      <c r="E37" s="264"/>
      <c r="F37" s="264"/>
      <c r="G37" s="264"/>
      <c r="H37" s="264"/>
      <c r="I37" s="264"/>
      <c r="J37" s="264"/>
      <c r="K37" s="265" t="str">
        <f>IFERROR(INDEX('Individual Match Results'!$GH$8:$GH$65, MATCH($A37, 'Individual Match Results'!$GO$8:$GO$65, 0)), "")</f>
        <v/>
      </c>
      <c r="L37" s="264"/>
      <c r="M37" s="264"/>
      <c r="N37" s="266"/>
      <c r="O37" s="265" t="str">
        <f>IFERROR(INDEX('Individual Match Results'!$GI$8:$GI$65, MATCH($A37, 'Individual Match Results'!$GO$8:$GO$65, 0)), "")</f>
        <v/>
      </c>
      <c r="P37" s="264"/>
      <c r="Q37" s="264"/>
      <c r="R37" s="264"/>
      <c r="S37" s="264" t="str">
        <f>IFERROR(INDEX('Individual Match Results'!$GJ$8:$GJ$65, MATCH($A37, 'Individual Match Results'!$GO$8:$GO$65, 0)), "")</f>
        <v/>
      </c>
      <c r="T37" s="264"/>
      <c r="U37" s="264"/>
      <c r="V37" s="264"/>
      <c r="W37" s="264" t="str">
        <f>IFERROR(INDEX('Individual Match Results'!$GK$8:$GK$65, MATCH($A37, 'Individual Match Results'!$GO$8:$GO$65, 0)), "")</f>
        <v/>
      </c>
      <c r="X37" s="264"/>
      <c r="Y37" s="264"/>
      <c r="Z37" s="266"/>
      <c r="AA37" s="264" t="str">
        <f>IFERROR(INDEX('Individual Match Results'!$GM$8:$GM$65, MATCH($A37, 'Individual Match Results'!$GO$8:$GO$65, 0)), "")</f>
        <v/>
      </c>
      <c r="AB37" s="264"/>
      <c r="AC37" s="264"/>
      <c r="AD37" s="266"/>
      <c r="AE37" s="2"/>
    </row>
    <row r="38" spans="1:31" x14ac:dyDescent="0.25">
      <c r="A38" s="56">
        <v>28</v>
      </c>
      <c r="B38" s="272">
        <v>28</v>
      </c>
      <c r="C38" s="273"/>
      <c r="D38" s="264" t="str">
        <f>IFERROR(INDEX('Individual Match Results'!$B$8:$B$65, MATCH($A38, 'Individual Match Results'!$GO$8:$GO$65, 0)), "")</f>
        <v/>
      </c>
      <c r="E38" s="264"/>
      <c r="F38" s="264"/>
      <c r="G38" s="264"/>
      <c r="H38" s="264"/>
      <c r="I38" s="264"/>
      <c r="J38" s="264"/>
      <c r="K38" s="265" t="str">
        <f>IFERROR(INDEX('Individual Match Results'!$GH$8:$GH$65, MATCH($A38, 'Individual Match Results'!$GO$8:$GO$65, 0)), "")</f>
        <v/>
      </c>
      <c r="L38" s="264"/>
      <c r="M38" s="264"/>
      <c r="N38" s="266"/>
      <c r="O38" s="265" t="str">
        <f>IFERROR(INDEX('Individual Match Results'!$GI$8:$GI$65, MATCH($A38, 'Individual Match Results'!$GO$8:$GO$65, 0)), "")</f>
        <v/>
      </c>
      <c r="P38" s="264"/>
      <c r="Q38" s="264"/>
      <c r="R38" s="264"/>
      <c r="S38" s="264" t="str">
        <f>IFERROR(INDEX('Individual Match Results'!$GJ$8:$GJ$65, MATCH($A38, 'Individual Match Results'!$GO$8:$GO$65, 0)), "")</f>
        <v/>
      </c>
      <c r="T38" s="264"/>
      <c r="U38" s="264"/>
      <c r="V38" s="264"/>
      <c r="W38" s="264" t="str">
        <f>IFERROR(INDEX('Individual Match Results'!$GK$8:$GK$65, MATCH($A38, 'Individual Match Results'!$GO$8:$GO$65, 0)), "")</f>
        <v/>
      </c>
      <c r="X38" s="264"/>
      <c r="Y38" s="264"/>
      <c r="Z38" s="266"/>
      <c r="AA38" s="264" t="str">
        <f>IFERROR(INDEX('Individual Match Results'!$GM$8:$GM$65, MATCH($A38, 'Individual Match Results'!$GO$8:$GO$65, 0)), "")</f>
        <v/>
      </c>
      <c r="AB38" s="264"/>
      <c r="AC38" s="264"/>
      <c r="AD38" s="266"/>
      <c r="AE38" s="2"/>
    </row>
    <row r="39" spans="1:31" x14ac:dyDescent="0.25">
      <c r="A39" s="56">
        <v>29</v>
      </c>
      <c r="B39" s="272">
        <v>29</v>
      </c>
      <c r="C39" s="273"/>
      <c r="D39" s="264" t="str">
        <f>IFERROR(INDEX('Individual Match Results'!$B$8:$B$65, MATCH($A39, 'Individual Match Results'!$GO$8:$GO$65, 0)), "")</f>
        <v/>
      </c>
      <c r="E39" s="264"/>
      <c r="F39" s="264"/>
      <c r="G39" s="264"/>
      <c r="H39" s="264"/>
      <c r="I39" s="264"/>
      <c r="J39" s="264"/>
      <c r="K39" s="265" t="str">
        <f>IFERROR(INDEX('Individual Match Results'!$GH$8:$GH$65, MATCH($A39, 'Individual Match Results'!$GO$8:$GO$65, 0)), "")</f>
        <v/>
      </c>
      <c r="L39" s="264"/>
      <c r="M39" s="264"/>
      <c r="N39" s="266"/>
      <c r="O39" s="265" t="str">
        <f>IFERROR(INDEX('Individual Match Results'!$GI$8:$GI$65, MATCH($A39, 'Individual Match Results'!$GO$8:$GO$65, 0)), "")</f>
        <v/>
      </c>
      <c r="P39" s="264"/>
      <c r="Q39" s="264"/>
      <c r="R39" s="264"/>
      <c r="S39" s="264" t="str">
        <f>IFERROR(INDEX('Individual Match Results'!$GJ$8:$GJ$65, MATCH($A39, 'Individual Match Results'!$GO$8:$GO$65, 0)), "")</f>
        <v/>
      </c>
      <c r="T39" s="264"/>
      <c r="U39" s="264"/>
      <c r="V39" s="264"/>
      <c r="W39" s="264" t="str">
        <f>IFERROR(INDEX('Individual Match Results'!$GK$8:$GK$65, MATCH($A39, 'Individual Match Results'!$GO$8:$GO$65, 0)), "")</f>
        <v/>
      </c>
      <c r="X39" s="264"/>
      <c r="Y39" s="264"/>
      <c r="Z39" s="266"/>
      <c r="AA39" s="264" t="str">
        <f>IFERROR(INDEX('Individual Match Results'!$GM$8:$GM$65, MATCH($A39, 'Individual Match Results'!$GO$8:$GO$65, 0)), "")</f>
        <v/>
      </c>
      <c r="AB39" s="264"/>
      <c r="AC39" s="264"/>
      <c r="AD39" s="266"/>
      <c r="AE39" s="2"/>
    </row>
    <row r="40" spans="1:31" x14ac:dyDescent="0.25">
      <c r="A40" s="56">
        <v>30</v>
      </c>
      <c r="B40" s="272">
        <v>30</v>
      </c>
      <c r="C40" s="273"/>
      <c r="D40" s="264" t="str">
        <f>IFERROR(INDEX('Individual Match Results'!$B$8:$B$65, MATCH($A40, 'Individual Match Results'!$GO$8:$GO$65, 0)), "")</f>
        <v/>
      </c>
      <c r="E40" s="264"/>
      <c r="F40" s="264"/>
      <c r="G40" s="264"/>
      <c r="H40" s="264"/>
      <c r="I40" s="264"/>
      <c r="J40" s="264"/>
      <c r="K40" s="265" t="str">
        <f>IFERROR(INDEX('Individual Match Results'!$GH$8:$GH$65, MATCH($A40, 'Individual Match Results'!$GO$8:$GO$65, 0)), "")</f>
        <v/>
      </c>
      <c r="L40" s="264"/>
      <c r="M40" s="264"/>
      <c r="N40" s="266"/>
      <c r="O40" s="265" t="str">
        <f>IFERROR(INDEX('Individual Match Results'!$GI$8:$GI$65, MATCH($A40, 'Individual Match Results'!$GO$8:$GO$65, 0)), "")</f>
        <v/>
      </c>
      <c r="P40" s="264"/>
      <c r="Q40" s="264"/>
      <c r="R40" s="264"/>
      <c r="S40" s="264" t="str">
        <f>IFERROR(INDEX('Individual Match Results'!$GJ$8:$GJ$65, MATCH($A40, 'Individual Match Results'!$GO$8:$GO$65, 0)), "")</f>
        <v/>
      </c>
      <c r="T40" s="264"/>
      <c r="U40" s="264"/>
      <c r="V40" s="264"/>
      <c r="W40" s="264" t="str">
        <f>IFERROR(INDEX('Individual Match Results'!$GK$8:$GK$65, MATCH($A40, 'Individual Match Results'!$GO$8:$GO$65, 0)), "")</f>
        <v/>
      </c>
      <c r="X40" s="264"/>
      <c r="Y40" s="264"/>
      <c r="Z40" s="266"/>
      <c r="AA40" s="264" t="str">
        <f>IFERROR(INDEX('Individual Match Results'!$GM$8:$GM$65, MATCH($A40, 'Individual Match Results'!$GO$8:$GO$65, 0)), "")</f>
        <v/>
      </c>
      <c r="AB40" s="264"/>
      <c r="AC40" s="264"/>
      <c r="AD40" s="266"/>
      <c r="AE40" s="2"/>
    </row>
    <row r="41" spans="1:31" x14ac:dyDescent="0.25">
      <c r="A41" s="56">
        <v>31</v>
      </c>
      <c r="B41" s="272">
        <v>31</v>
      </c>
      <c r="C41" s="273"/>
      <c r="D41" s="264" t="str">
        <f>IFERROR(INDEX('Individual Match Results'!$B$8:$B$65, MATCH($A41, 'Individual Match Results'!$GO$8:$GO$65, 0)), "")</f>
        <v/>
      </c>
      <c r="E41" s="264"/>
      <c r="F41" s="264"/>
      <c r="G41" s="264"/>
      <c r="H41" s="264"/>
      <c r="I41" s="264"/>
      <c r="J41" s="264"/>
      <c r="K41" s="265" t="str">
        <f>IFERROR(INDEX('Individual Match Results'!$GH$8:$GH$65, MATCH($A41, 'Individual Match Results'!$GO$8:$GO$65, 0)), "")</f>
        <v/>
      </c>
      <c r="L41" s="264"/>
      <c r="M41" s="264"/>
      <c r="N41" s="266"/>
      <c r="O41" s="265" t="str">
        <f>IFERROR(INDEX('Individual Match Results'!$GI$8:$GI$65, MATCH($A41, 'Individual Match Results'!$GO$8:$GO$65, 0)), "")</f>
        <v/>
      </c>
      <c r="P41" s="264"/>
      <c r="Q41" s="264"/>
      <c r="R41" s="264"/>
      <c r="S41" s="264" t="str">
        <f>IFERROR(INDEX('Individual Match Results'!$GJ$8:$GJ$65, MATCH($A41, 'Individual Match Results'!$GO$8:$GO$65, 0)), "")</f>
        <v/>
      </c>
      <c r="T41" s="264"/>
      <c r="U41" s="264"/>
      <c r="V41" s="264"/>
      <c r="W41" s="264" t="str">
        <f>IFERROR(INDEX('Individual Match Results'!$GK$8:$GK$65, MATCH($A41, 'Individual Match Results'!$GO$8:$GO$65, 0)), "")</f>
        <v/>
      </c>
      <c r="X41" s="264"/>
      <c r="Y41" s="264"/>
      <c r="Z41" s="266"/>
      <c r="AA41" s="264" t="str">
        <f>IFERROR(INDEX('Individual Match Results'!$GM$8:$GM$65, MATCH($A41, 'Individual Match Results'!$GO$8:$GO$65, 0)), "")</f>
        <v/>
      </c>
      <c r="AB41" s="264"/>
      <c r="AC41" s="264"/>
      <c r="AD41" s="266"/>
      <c r="AE41" s="2"/>
    </row>
    <row r="42" spans="1:31" x14ac:dyDescent="0.25">
      <c r="A42" s="56">
        <v>32</v>
      </c>
      <c r="B42" s="272">
        <v>32</v>
      </c>
      <c r="C42" s="273"/>
      <c r="D42" s="264" t="str">
        <f>IFERROR(INDEX('Individual Match Results'!$B$8:$B$65, MATCH($A42, 'Individual Match Results'!$GO$8:$GO$65, 0)), "")</f>
        <v/>
      </c>
      <c r="E42" s="264"/>
      <c r="F42" s="264"/>
      <c r="G42" s="264"/>
      <c r="H42" s="264"/>
      <c r="I42" s="264"/>
      <c r="J42" s="264"/>
      <c r="K42" s="265" t="str">
        <f>IFERROR(INDEX('Individual Match Results'!$GH$8:$GH$65, MATCH($A42, 'Individual Match Results'!$GO$8:$GO$65, 0)), "")</f>
        <v/>
      </c>
      <c r="L42" s="264"/>
      <c r="M42" s="264"/>
      <c r="N42" s="266"/>
      <c r="O42" s="265" t="str">
        <f>IFERROR(INDEX('Individual Match Results'!$GI$8:$GI$65, MATCH($A42, 'Individual Match Results'!$GO$8:$GO$65, 0)), "")</f>
        <v/>
      </c>
      <c r="P42" s="264"/>
      <c r="Q42" s="264"/>
      <c r="R42" s="264"/>
      <c r="S42" s="264" t="str">
        <f>IFERROR(INDEX('Individual Match Results'!$GJ$8:$GJ$65, MATCH($A42, 'Individual Match Results'!$GO$8:$GO$65, 0)), "")</f>
        <v/>
      </c>
      <c r="T42" s="264"/>
      <c r="U42" s="264"/>
      <c r="V42" s="264"/>
      <c r="W42" s="264" t="str">
        <f>IFERROR(INDEX('Individual Match Results'!$GK$8:$GK$65, MATCH($A42, 'Individual Match Results'!$GO$8:$GO$65, 0)), "")</f>
        <v/>
      </c>
      <c r="X42" s="264"/>
      <c r="Y42" s="264"/>
      <c r="Z42" s="266"/>
      <c r="AA42" s="264" t="str">
        <f>IFERROR(INDEX('Individual Match Results'!$GM$8:$GM$65, MATCH($A42, 'Individual Match Results'!$GO$8:$GO$65, 0)), "")</f>
        <v/>
      </c>
      <c r="AB42" s="264"/>
      <c r="AC42" s="264"/>
      <c r="AD42" s="266"/>
      <c r="AE42" s="2"/>
    </row>
    <row r="43" spans="1:31" x14ac:dyDescent="0.25">
      <c r="A43" s="56">
        <v>33</v>
      </c>
      <c r="B43" s="272">
        <v>33</v>
      </c>
      <c r="C43" s="273"/>
      <c r="D43" s="264" t="str">
        <f>IFERROR(INDEX('Individual Match Results'!$B$8:$B$65, MATCH($A43, 'Individual Match Results'!$GO$8:$GO$65, 0)), "")</f>
        <v/>
      </c>
      <c r="E43" s="264"/>
      <c r="F43" s="264"/>
      <c r="G43" s="264"/>
      <c r="H43" s="264"/>
      <c r="I43" s="264"/>
      <c r="J43" s="264"/>
      <c r="K43" s="265" t="str">
        <f>IFERROR(INDEX('Individual Match Results'!$GH$8:$GH$65, MATCH($A43, 'Individual Match Results'!$GO$8:$GO$65, 0)), "")</f>
        <v/>
      </c>
      <c r="L43" s="264"/>
      <c r="M43" s="264"/>
      <c r="N43" s="266"/>
      <c r="O43" s="265" t="str">
        <f>IFERROR(INDEX('Individual Match Results'!$GI$8:$GI$65, MATCH($A43, 'Individual Match Results'!$GO$8:$GO$65, 0)), "")</f>
        <v/>
      </c>
      <c r="P43" s="264"/>
      <c r="Q43" s="264"/>
      <c r="R43" s="264"/>
      <c r="S43" s="264" t="str">
        <f>IFERROR(INDEX('Individual Match Results'!$GJ$8:$GJ$65, MATCH($A43, 'Individual Match Results'!$GO$8:$GO$65, 0)), "")</f>
        <v/>
      </c>
      <c r="T43" s="264"/>
      <c r="U43" s="264"/>
      <c r="V43" s="264"/>
      <c r="W43" s="264" t="str">
        <f>IFERROR(INDEX('Individual Match Results'!$GK$8:$GK$65, MATCH($A43, 'Individual Match Results'!$GO$8:$GO$65, 0)), "")</f>
        <v/>
      </c>
      <c r="X43" s="264"/>
      <c r="Y43" s="264"/>
      <c r="Z43" s="266"/>
      <c r="AA43" s="264" t="str">
        <f>IFERROR(INDEX('Individual Match Results'!$GM$8:$GM$65, MATCH($A43, 'Individual Match Results'!$GO$8:$GO$65, 0)), "")</f>
        <v/>
      </c>
      <c r="AB43" s="264"/>
      <c r="AC43" s="264"/>
      <c r="AD43" s="266"/>
      <c r="AE43" s="2"/>
    </row>
    <row r="44" spans="1:31" x14ac:dyDescent="0.25">
      <c r="A44" s="56">
        <v>34</v>
      </c>
      <c r="B44" s="272">
        <v>34</v>
      </c>
      <c r="C44" s="273"/>
      <c r="D44" s="264" t="str">
        <f>IFERROR(INDEX('Individual Match Results'!$B$8:$B$65, MATCH($A44, 'Individual Match Results'!$GO$8:$GO$65, 0)), "")</f>
        <v/>
      </c>
      <c r="E44" s="264"/>
      <c r="F44" s="264"/>
      <c r="G44" s="264"/>
      <c r="H44" s="264"/>
      <c r="I44" s="264"/>
      <c r="J44" s="264"/>
      <c r="K44" s="265" t="str">
        <f>IFERROR(INDEX('Individual Match Results'!$GH$8:$GH$65, MATCH($A44, 'Individual Match Results'!$GO$8:$GO$65, 0)), "")</f>
        <v/>
      </c>
      <c r="L44" s="264"/>
      <c r="M44" s="264"/>
      <c r="N44" s="266"/>
      <c r="O44" s="265" t="str">
        <f>IFERROR(INDEX('Individual Match Results'!$GI$8:$GI$65, MATCH($A44, 'Individual Match Results'!$GO$8:$GO$65, 0)), "")</f>
        <v/>
      </c>
      <c r="P44" s="264"/>
      <c r="Q44" s="264"/>
      <c r="R44" s="264"/>
      <c r="S44" s="264" t="str">
        <f>IFERROR(INDEX('Individual Match Results'!$GJ$8:$GJ$65, MATCH($A44, 'Individual Match Results'!$GO$8:$GO$65, 0)), "")</f>
        <v/>
      </c>
      <c r="T44" s="264"/>
      <c r="U44" s="264"/>
      <c r="V44" s="264"/>
      <c r="W44" s="264" t="str">
        <f>IFERROR(INDEX('Individual Match Results'!$GK$8:$GK$65, MATCH($A44, 'Individual Match Results'!$GO$8:$GO$65, 0)), "")</f>
        <v/>
      </c>
      <c r="X44" s="264"/>
      <c r="Y44" s="264"/>
      <c r="Z44" s="266"/>
      <c r="AA44" s="264" t="str">
        <f>IFERROR(INDEX('Individual Match Results'!$GM$8:$GM$65, MATCH($A44, 'Individual Match Results'!$GO$8:$GO$65, 0)), "")</f>
        <v/>
      </c>
      <c r="AB44" s="264"/>
      <c r="AC44" s="264"/>
      <c r="AD44" s="266"/>
      <c r="AE44" s="2"/>
    </row>
    <row r="45" spans="1:31" x14ac:dyDescent="0.25">
      <c r="A45" s="56">
        <v>35</v>
      </c>
      <c r="B45" s="272">
        <v>35</v>
      </c>
      <c r="C45" s="273"/>
      <c r="D45" s="264" t="str">
        <f>IFERROR(INDEX('Individual Match Results'!$B$8:$B$65, MATCH($A45, 'Individual Match Results'!$GO$8:$GO$65, 0)), "")</f>
        <v/>
      </c>
      <c r="E45" s="264"/>
      <c r="F45" s="264"/>
      <c r="G45" s="264"/>
      <c r="H45" s="264"/>
      <c r="I45" s="264"/>
      <c r="J45" s="264"/>
      <c r="K45" s="265" t="str">
        <f>IFERROR(INDEX('Individual Match Results'!$GH$8:$GH$65, MATCH($A45, 'Individual Match Results'!$GO$8:$GO$65, 0)), "")</f>
        <v/>
      </c>
      <c r="L45" s="264"/>
      <c r="M45" s="264"/>
      <c r="N45" s="266"/>
      <c r="O45" s="265" t="str">
        <f>IFERROR(INDEX('Individual Match Results'!$GI$8:$GI$65, MATCH($A45, 'Individual Match Results'!$GO$8:$GO$65, 0)), "")</f>
        <v/>
      </c>
      <c r="P45" s="264"/>
      <c r="Q45" s="264"/>
      <c r="R45" s="264"/>
      <c r="S45" s="264" t="str">
        <f>IFERROR(INDEX('Individual Match Results'!$GJ$8:$GJ$65, MATCH($A45, 'Individual Match Results'!$GO$8:$GO$65, 0)), "")</f>
        <v/>
      </c>
      <c r="T45" s="264"/>
      <c r="U45" s="264"/>
      <c r="V45" s="264"/>
      <c r="W45" s="264" t="str">
        <f>IFERROR(INDEX('Individual Match Results'!$GK$8:$GK$65, MATCH($A45, 'Individual Match Results'!$GO$8:$GO$65, 0)), "")</f>
        <v/>
      </c>
      <c r="X45" s="264"/>
      <c r="Y45" s="264"/>
      <c r="Z45" s="266"/>
      <c r="AA45" s="264" t="str">
        <f>IFERROR(INDEX('Individual Match Results'!$GM$8:$GM$65, MATCH($A45, 'Individual Match Results'!$GO$8:$GO$65, 0)), "")</f>
        <v/>
      </c>
      <c r="AB45" s="264"/>
      <c r="AC45" s="264"/>
      <c r="AD45" s="266"/>
      <c r="AE45" s="2"/>
    </row>
    <row r="46" spans="1:31" x14ac:dyDescent="0.25">
      <c r="A46" s="56">
        <v>36</v>
      </c>
      <c r="B46" s="272">
        <v>36</v>
      </c>
      <c r="C46" s="273"/>
      <c r="D46" s="264" t="str">
        <f>IFERROR(INDEX('Individual Match Results'!$B$8:$B$65, MATCH($A46, 'Individual Match Results'!$GO$8:$GO$65, 0)), "")</f>
        <v/>
      </c>
      <c r="E46" s="264"/>
      <c r="F46" s="264"/>
      <c r="G46" s="264"/>
      <c r="H46" s="264"/>
      <c r="I46" s="264"/>
      <c r="J46" s="264"/>
      <c r="K46" s="265" t="str">
        <f>IFERROR(INDEX('Individual Match Results'!$GH$8:$GH$65, MATCH($A46, 'Individual Match Results'!$GO$8:$GO$65, 0)), "")</f>
        <v/>
      </c>
      <c r="L46" s="264"/>
      <c r="M46" s="264"/>
      <c r="N46" s="266"/>
      <c r="O46" s="265" t="str">
        <f>IFERROR(INDEX('Individual Match Results'!$GI$8:$GI$65, MATCH($A46, 'Individual Match Results'!$GO$8:$GO$65, 0)), "")</f>
        <v/>
      </c>
      <c r="P46" s="264"/>
      <c r="Q46" s="264"/>
      <c r="R46" s="264"/>
      <c r="S46" s="264" t="str">
        <f>IFERROR(INDEX('Individual Match Results'!$GJ$8:$GJ$65, MATCH($A46, 'Individual Match Results'!$GO$8:$GO$65, 0)), "")</f>
        <v/>
      </c>
      <c r="T46" s="264"/>
      <c r="U46" s="264"/>
      <c r="V46" s="264"/>
      <c r="W46" s="264" t="str">
        <f>IFERROR(INDEX('Individual Match Results'!$GK$8:$GK$65, MATCH($A46, 'Individual Match Results'!$GO$8:$GO$65, 0)), "")</f>
        <v/>
      </c>
      <c r="X46" s="264"/>
      <c r="Y46" s="264"/>
      <c r="Z46" s="266"/>
      <c r="AA46" s="264" t="str">
        <f>IFERROR(INDEX('Individual Match Results'!$GM$8:$GM$65, MATCH($A46, 'Individual Match Results'!$GO$8:$GO$65, 0)), "")</f>
        <v/>
      </c>
      <c r="AB46" s="264"/>
      <c r="AC46" s="264"/>
      <c r="AD46" s="266"/>
      <c r="AE46" s="2"/>
    </row>
    <row r="47" spans="1:31" x14ac:dyDescent="0.25">
      <c r="A47" s="56">
        <v>37</v>
      </c>
      <c r="B47" s="272">
        <v>37</v>
      </c>
      <c r="C47" s="273"/>
      <c r="D47" s="264" t="str">
        <f>IFERROR(INDEX('Individual Match Results'!$B$8:$B$65, MATCH($A47, 'Individual Match Results'!$GO$8:$GO$65, 0)), "")</f>
        <v/>
      </c>
      <c r="E47" s="264"/>
      <c r="F47" s="264"/>
      <c r="G47" s="264"/>
      <c r="H47" s="264"/>
      <c r="I47" s="264"/>
      <c r="J47" s="264"/>
      <c r="K47" s="265" t="str">
        <f>IFERROR(INDEX('Individual Match Results'!$GH$8:$GH$65, MATCH($A47, 'Individual Match Results'!$GO$8:$GO$65, 0)), "")</f>
        <v/>
      </c>
      <c r="L47" s="264"/>
      <c r="M47" s="264"/>
      <c r="N47" s="266"/>
      <c r="O47" s="265" t="str">
        <f>IFERROR(INDEX('Individual Match Results'!$GI$8:$GI$65, MATCH($A47, 'Individual Match Results'!$GO$8:$GO$65, 0)), "")</f>
        <v/>
      </c>
      <c r="P47" s="264"/>
      <c r="Q47" s="264"/>
      <c r="R47" s="264"/>
      <c r="S47" s="264" t="str">
        <f>IFERROR(INDEX('Individual Match Results'!$GJ$8:$GJ$65, MATCH($A47, 'Individual Match Results'!$GO$8:$GO$65, 0)), "")</f>
        <v/>
      </c>
      <c r="T47" s="264"/>
      <c r="U47" s="264"/>
      <c r="V47" s="264"/>
      <c r="W47" s="264" t="str">
        <f>IFERROR(INDEX('Individual Match Results'!$GK$8:$GK$65, MATCH($A47, 'Individual Match Results'!$GO$8:$GO$65, 0)), "")</f>
        <v/>
      </c>
      <c r="X47" s="264"/>
      <c r="Y47" s="264"/>
      <c r="Z47" s="266"/>
      <c r="AA47" s="264" t="str">
        <f>IFERROR(INDEX('Individual Match Results'!$GM$8:$GM$65, MATCH($A47, 'Individual Match Results'!$GO$8:$GO$65, 0)), "")</f>
        <v/>
      </c>
      <c r="AB47" s="264"/>
      <c r="AC47" s="264"/>
      <c r="AD47" s="266"/>
      <c r="AE47" s="2"/>
    </row>
    <row r="48" spans="1:31" x14ac:dyDescent="0.25">
      <c r="A48" s="56">
        <v>38</v>
      </c>
      <c r="B48" s="272">
        <v>38</v>
      </c>
      <c r="C48" s="273"/>
      <c r="D48" s="264" t="str">
        <f>IFERROR(INDEX('Individual Match Results'!$B$8:$B$65, MATCH($A48, 'Individual Match Results'!$GO$8:$GO$65, 0)), "")</f>
        <v/>
      </c>
      <c r="E48" s="264"/>
      <c r="F48" s="264"/>
      <c r="G48" s="264"/>
      <c r="H48" s="264"/>
      <c r="I48" s="264"/>
      <c r="J48" s="264"/>
      <c r="K48" s="265" t="str">
        <f>IFERROR(INDEX('Individual Match Results'!$GH$8:$GH$65, MATCH($A48, 'Individual Match Results'!$GO$8:$GO$65, 0)), "")</f>
        <v/>
      </c>
      <c r="L48" s="264"/>
      <c r="M48" s="264"/>
      <c r="N48" s="266"/>
      <c r="O48" s="265" t="str">
        <f>IFERROR(INDEX('Individual Match Results'!$GI$8:$GI$65, MATCH($A48, 'Individual Match Results'!$GO$8:$GO$65, 0)), "")</f>
        <v/>
      </c>
      <c r="P48" s="264"/>
      <c r="Q48" s="264"/>
      <c r="R48" s="264"/>
      <c r="S48" s="264" t="str">
        <f>IFERROR(INDEX('Individual Match Results'!$GJ$8:$GJ$65, MATCH($A48, 'Individual Match Results'!$GO$8:$GO$65, 0)), "")</f>
        <v/>
      </c>
      <c r="T48" s="264"/>
      <c r="U48" s="264"/>
      <c r="V48" s="264"/>
      <c r="W48" s="264" t="str">
        <f>IFERROR(INDEX('Individual Match Results'!$GK$8:$GK$65, MATCH($A48, 'Individual Match Results'!$GO$8:$GO$65, 0)), "")</f>
        <v/>
      </c>
      <c r="X48" s="264"/>
      <c r="Y48" s="264"/>
      <c r="Z48" s="266"/>
      <c r="AA48" s="264" t="str">
        <f>IFERROR(INDEX('Individual Match Results'!$GM$8:$GM$65, MATCH($A48, 'Individual Match Results'!$GO$8:$GO$65, 0)), "")</f>
        <v/>
      </c>
      <c r="AB48" s="264"/>
      <c r="AC48" s="264"/>
      <c r="AD48" s="266"/>
      <c r="AE48" s="2"/>
    </row>
    <row r="49" spans="1:31" x14ac:dyDescent="0.25">
      <c r="A49" s="56">
        <v>39</v>
      </c>
      <c r="B49" s="272">
        <v>39</v>
      </c>
      <c r="C49" s="273"/>
      <c r="D49" s="264" t="str">
        <f>IFERROR(INDEX('Individual Match Results'!$B$8:$B$65, MATCH($A49, 'Individual Match Results'!$GO$8:$GO$65, 0)), "")</f>
        <v/>
      </c>
      <c r="E49" s="264"/>
      <c r="F49" s="264"/>
      <c r="G49" s="264"/>
      <c r="H49" s="264"/>
      <c r="I49" s="264"/>
      <c r="J49" s="264"/>
      <c r="K49" s="265" t="str">
        <f>IFERROR(INDEX('Individual Match Results'!$GH$8:$GH$65, MATCH($A49, 'Individual Match Results'!$GO$8:$GO$65, 0)), "")</f>
        <v/>
      </c>
      <c r="L49" s="264"/>
      <c r="M49" s="264"/>
      <c r="N49" s="266"/>
      <c r="O49" s="265" t="str">
        <f>IFERROR(INDEX('Individual Match Results'!$GI$8:$GI$65, MATCH($A49, 'Individual Match Results'!$GO$8:$GO$65, 0)), "")</f>
        <v/>
      </c>
      <c r="P49" s="264"/>
      <c r="Q49" s="264"/>
      <c r="R49" s="264"/>
      <c r="S49" s="264" t="str">
        <f>IFERROR(INDEX('Individual Match Results'!$GJ$8:$GJ$65, MATCH($A49, 'Individual Match Results'!$GO$8:$GO$65, 0)), "")</f>
        <v/>
      </c>
      <c r="T49" s="264"/>
      <c r="U49" s="264"/>
      <c r="V49" s="264"/>
      <c r="W49" s="264" t="str">
        <f>IFERROR(INDEX('Individual Match Results'!$GK$8:$GK$65, MATCH($A49, 'Individual Match Results'!$GO$8:$GO$65, 0)), "")</f>
        <v/>
      </c>
      <c r="X49" s="264"/>
      <c r="Y49" s="264"/>
      <c r="Z49" s="266"/>
      <c r="AA49" s="264" t="str">
        <f>IFERROR(INDEX('Individual Match Results'!$GM$8:$GM$65, MATCH($A49, 'Individual Match Results'!$GO$8:$GO$65, 0)), "")</f>
        <v/>
      </c>
      <c r="AB49" s="264"/>
      <c r="AC49" s="264"/>
      <c r="AD49" s="266"/>
      <c r="AE49" s="2"/>
    </row>
    <row r="50" spans="1:31" x14ac:dyDescent="0.25">
      <c r="A50" s="56">
        <v>40</v>
      </c>
      <c r="B50" s="272">
        <v>40</v>
      </c>
      <c r="C50" s="273"/>
      <c r="D50" s="264" t="str">
        <f>IFERROR(INDEX('Individual Match Results'!$B$8:$B$65, MATCH($A50, 'Individual Match Results'!$GO$8:$GO$65, 0)), "")</f>
        <v/>
      </c>
      <c r="E50" s="264"/>
      <c r="F50" s="264"/>
      <c r="G50" s="264"/>
      <c r="H50" s="264"/>
      <c r="I50" s="264"/>
      <c r="J50" s="264"/>
      <c r="K50" s="265" t="str">
        <f>IFERROR(INDEX('Individual Match Results'!$GH$8:$GH$65, MATCH($A50, 'Individual Match Results'!$GO$8:$GO$65, 0)), "")</f>
        <v/>
      </c>
      <c r="L50" s="264"/>
      <c r="M50" s="264"/>
      <c r="N50" s="266"/>
      <c r="O50" s="265" t="str">
        <f>IFERROR(INDEX('Individual Match Results'!$GI$8:$GI$65, MATCH($A50, 'Individual Match Results'!$GO$8:$GO$65, 0)), "")</f>
        <v/>
      </c>
      <c r="P50" s="264"/>
      <c r="Q50" s="264"/>
      <c r="R50" s="264"/>
      <c r="S50" s="264" t="str">
        <f>IFERROR(INDEX('Individual Match Results'!$GJ$8:$GJ$65, MATCH($A50, 'Individual Match Results'!$GO$8:$GO$65, 0)), "")</f>
        <v/>
      </c>
      <c r="T50" s="264"/>
      <c r="U50" s="264"/>
      <c r="V50" s="264"/>
      <c r="W50" s="264" t="str">
        <f>IFERROR(INDEX('Individual Match Results'!$GK$8:$GK$65, MATCH($A50, 'Individual Match Results'!$GO$8:$GO$65, 0)), "")</f>
        <v/>
      </c>
      <c r="X50" s="264"/>
      <c r="Y50" s="264"/>
      <c r="Z50" s="266"/>
      <c r="AA50" s="264" t="str">
        <f>IFERROR(INDEX('Individual Match Results'!$GM$8:$GM$65, MATCH($A50, 'Individual Match Results'!$GO$8:$GO$65, 0)), "")</f>
        <v/>
      </c>
      <c r="AB50" s="264"/>
      <c r="AC50" s="264"/>
      <c r="AD50" s="266"/>
      <c r="AE50" s="2"/>
    </row>
    <row r="51" spans="1:31" x14ac:dyDescent="0.25">
      <c r="A51" s="56">
        <v>41</v>
      </c>
      <c r="B51" s="272">
        <v>41</v>
      </c>
      <c r="C51" s="273"/>
      <c r="D51" s="264" t="str">
        <f>IFERROR(INDEX('Individual Match Results'!$B$8:$B$65, MATCH($A51, 'Individual Match Results'!$GO$8:$GO$65, 0)), "")</f>
        <v/>
      </c>
      <c r="E51" s="264"/>
      <c r="F51" s="264"/>
      <c r="G51" s="264"/>
      <c r="H51" s="264"/>
      <c r="I51" s="264"/>
      <c r="J51" s="264"/>
      <c r="K51" s="265" t="str">
        <f>IFERROR(INDEX('Individual Match Results'!$GH$8:$GH$65, MATCH($A51, 'Individual Match Results'!$GO$8:$GO$65, 0)), "")</f>
        <v/>
      </c>
      <c r="L51" s="264"/>
      <c r="M51" s="264"/>
      <c r="N51" s="266"/>
      <c r="O51" s="265" t="str">
        <f>IFERROR(INDEX('Individual Match Results'!$GI$8:$GI$65, MATCH($A51, 'Individual Match Results'!$GO$8:$GO$65, 0)), "")</f>
        <v/>
      </c>
      <c r="P51" s="264"/>
      <c r="Q51" s="264"/>
      <c r="R51" s="264"/>
      <c r="S51" s="264" t="str">
        <f>IFERROR(INDEX('Individual Match Results'!$GJ$8:$GJ$65, MATCH($A51, 'Individual Match Results'!$GO$8:$GO$65, 0)), "")</f>
        <v/>
      </c>
      <c r="T51" s="264"/>
      <c r="U51" s="264"/>
      <c r="V51" s="264"/>
      <c r="W51" s="264" t="str">
        <f>IFERROR(INDEX('Individual Match Results'!$GK$8:$GK$65, MATCH($A51, 'Individual Match Results'!$GO$8:$GO$65, 0)), "")</f>
        <v/>
      </c>
      <c r="X51" s="264"/>
      <c r="Y51" s="264"/>
      <c r="Z51" s="266"/>
      <c r="AA51" s="264" t="str">
        <f>IFERROR(INDEX('Individual Match Results'!$GM$8:$GM$65, MATCH($A51, 'Individual Match Results'!$GO$8:$GO$65, 0)), "")</f>
        <v/>
      </c>
      <c r="AB51" s="264"/>
      <c r="AC51" s="264"/>
      <c r="AD51" s="266"/>
      <c r="AE51" s="2"/>
    </row>
    <row r="52" spans="1:31" x14ac:dyDescent="0.25">
      <c r="A52" s="56">
        <v>42</v>
      </c>
      <c r="B52" s="272">
        <v>42</v>
      </c>
      <c r="C52" s="273"/>
      <c r="D52" s="264" t="str">
        <f>IFERROR(INDEX('Individual Match Results'!$B$8:$B$65, MATCH($A52, 'Individual Match Results'!$GO$8:$GO$65, 0)), "")</f>
        <v/>
      </c>
      <c r="E52" s="264"/>
      <c r="F52" s="264"/>
      <c r="G52" s="264"/>
      <c r="H52" s="264"/>
      <c r="I52" s="264"/>
      <c r="J52" s="264"/>
      <c r="K52" s="265" t="str">
        <f>IFERROR(INDEX('Individual Match Results'!$GH$8:$GH$65, MATCH($A52, 'Individual Match Results'!$GO$8:$GO$65, 0)), "")</f>
        <v/>
      </c>
      <c r="L52" s="264"/>
      <c r="M52" s="264"/>
      <c r="N52" s="266"/>
      <c r="O52" s="265" t="str">
        <f>IFERROR(INDEX('Individual Match Results'!$GI$8:$GI$65, MATCH($A52, 'Individual Match Results'!$GO$8:$GO$65, 0)), "")</f>
        <v/>
      </c>
      <c r="P52" s="264"/>
      <c r="Q52" s="264"/>
      <c r="R52" s="264"/>
      <c r="S52" s="264" t="str">
        <f>IFERROR(INDEX('Individual Match Results'!$GJ$8:$GJ$65, MATCH($A52, 'Individual Match Results'!$GO$8:$GO$65, 0)), "")</f>
        <v/>
      </c>
      <c r="T52" s="264"/>
      <c r="U52" s="264"/>
      <c r="V52" s="264"/>
      <c r="W52" s="264" t="str">
        <f>IFERROR(INDEX('Individual Match Results'!$GK$8:$GK$65, MATCH($A52, 'Individual Match Results'!$GO$8:$GO$65, 0)), "")</f>
        <v/>
      </c>
      <c r="X52" s="264"/>
      <c r="Y52" s="264"/>
      <c r="Z52" s="266"/>
      <c r="AA52" s="264" t="str">
        <f>IFERROR(INDEX('Individual Match Results'!$GM$8:$GM$65, MATCH($A52, 'Individual Match Results'!$GO$8:$GO$65, 0)), "")</f>
        <v/>
      </c>
      <c r="AB52" s="264"/>
      <c r="AC52" s="264"/>
      <c r="AD52" s="266"/>
      <c r="AE52" s="2"/>
    </row>
    <row r="53" spans="1:31" x14ac:dyDescent="0.25">
      <c r="A53" s="56">
        <v>43</v>
      </c>
      <c r="B53" s="272">
        <v>43</v>
      </c>
      <c r="C53" s="273"/>
      <c r="D53" s="264" t="str">
        <f>IFERROR(INDEX('Individual Match Results'!$B$8:$B$65, MATCH($A53, 'Individual Match Results'!$GO$8:$GO$65, 0)), "")</f>
        <v/>
      </c>
      <c r="E53" s="264"/>
      <c r="F53" s="264"/>
      <c r="G53" s="264"/>
      <c r="H53" s="264"/>
      <c r="I53" s="264"/>
      <c r="J53" s="264"/>
      <c r="K53" s="265" t="str">
        <f>IFERROR(INDEX('Individual Match Results'!$GH$8:$GH$65, MATCH($A53, 'Individual Match Results'!$GO$8:$GO$65, 0)), "")</f>
        <v/>
      </c>
      <c r="L53" s="264"/>
      <c r="M53" s="264"/>
      <c r="N53" s="266"/>
      <c r="O53" s="265" t="str">
        <f>IFERROR(INDEX('Individual Match Results'!$GI$8:$GI$65, MATCH($A53, 'Individual Match Results'!$GO$8:$GO$65, 0)), "")</f>
        <v/>
      </c>
      <c r="P53" s="264"/>
      <c r="Q53" s="264"/>
      <c r="R53" s="264"/>
      <c r="S53" s="264" t="str">
        <f>IFERROR(INDEX('Individual Match Results'!$GJ$8:$GJ$65, MATCH($A53, 'Individual Match Results'!$GO$8:$GO$65, 0)), "")</f>
        <v/>
      </c>
      <c r="T53" s="264"/>
      <c r="U53" s="264"/>
      <c r="V53" s="264"/>
      <c r="W53" s="264" t="str">
        <f>IFERROR(INDEX('Individual Match Results'!$GK$8:$GK$65, MATCH($A53, 'Individual Match Results'!$GO$8:$GO$65, 0)), "")</f>
        <v/>
      </c>
      <c r="X53" s="264"/>
      <c r="Y53" s="264"/>
      <c r="Z53" s="266"/>
      <c r="AA53" s="264" t="str">
        <f>IFERROR(INDEX('Individual Match Results'!$GM$8:$GM$65, MATCH($A53, 'Individual Match Results'!$GO$8:$GO$65, 0)), "")</f>
        <v/>
      </c>
      <c r="AB53" s="264"/>
      <c r="AC53" s="264"/>
      <c r="AD53" s="266"/>
      <c r="AE53" s="2"/>
    </row>
    <row r="54" spans="1:31" x14ac:dyDescent="0.25">
      <c r="A54" s="56">
        <v>44</v>
      </c>
      <c r="B54" s="272">
        <v>44</v>
      </c>
      <c r="C54" s="273"/>
      <c r="D54" s="264" t="str">
        <f>IFERROR(INDEX('Individual Match Results'!$B$8:$B$65, MATCH($A54, 'Individual Match Results'!$GO$8:$GO$65, 0)), "")</f>
        <v/>
      </c>
      <c r="E54" s="264"/>
      <c r="F54" s="264"/>
      <c r="G54" s="264"/>
      <c r="H54" s="264"/>
      <c r="I54" s="264"/>
      <c r="J54" s="264"/>
      <c r="K54" s="265" t="str">
        <f>IFERROR(INDEX('Individual Match Results'!$GH$8:$GH$65, MATCH($A54, 'Individual Match Results'!$GO$8:$GO$65, 0)), "")</f>
        <v/>
      </c>
      <c r="L54" s="264"/>
      <c r="M54" s="264"/>
      <c r="N54" s="266"/>
      <c r="O54" s="265" t="str">
        <f>IFERROR(INDEX('Individual Match Results'!$GI$8:$GI$65, MATCH($A54, 'Individual Match Results'!$GO$8:$GO$65, 0)), "")</f>
        <v/>
      </c>
      <c r="P54" s="264"/>
      <c r="Q54" s="264"/>
      <c r="R54" s="264"/>
      <c r="S54" s="264" t="str">
        <f>IFERROR(INDEX('Individual Match Results'!$GJ$8:$GJ$65, MATCH($A54, 'Individual Match Results'!$GO$8:$GO$65, 0)), "")</f>
        <v/>
      </c>
      <c r="T54" s="264"/>
      <c r="U54" s="264"/>
      <c r="V54" s="264"/>
      <c r="W54" s="264" t="str">
        <f>IFERROR(INDEX('Individual Match Results'!$GK$8:$GK$65, MATCH($A54, 'Individual Match Results'!$GO$8:$GO$65, 0)), "")</f>
        <v/>
      </c>
      <c r="X54" s="264"/>
      <c r="Y54" s="264"/>
      <c r="Z54" s="266"/>
      <c r="AA54" s="264" t="str">
        <f>IFERROR(INDEX('Individual Match Results'!$GM$8:$GM$65, MATCH($A54, 'Individual Match Results'!$GO$8:$GO$65, 0)), "")</f>
        <v/>
      </c>
      <c r="AB54" s="264"/>
      <c r="AC54" s="264"/>
      <c r="AD54" s="266"/>
      <c r="AE54" s="2"/>
    </row>
    <row r="55" spans="1:31" x14ac:dyDescent="0.25">
      <c r="A55" s="56">
        <v>45</v>
      </c>
      <c r="B55" s="272">
        <v>45</v>
      </c>
      <c r="C55" s="273"/>
      <c r="D55" s="264" t="str">
        <f>IFERROR(INDEX('Individual Match Results'!$B$8:$B$65, MATCH($A55, 'Individual Match Results'!$GO$8:$GO$65, 0)), "")</f>
        <v/>
      </c>
      <c r="E55" s="264"/>
      <c r="F55" s="264"/>
      <c r="G55" s="264"/>
      <c r="H55" s="264"/>
      <c r="I55" s="264"/>
      <c r="J55" s="264"/>
      <c r="K55" s="265" t="str">
        <f>IFERROR(INDEX('Individual Match Results'!$GH$8:$GH$65, MATCH($A55, 'Individual Match Results'!$GO$8:$GO$65, 0)), "")</f>
        <v/>
      </c>
      <c r="L55" s="264"/>
      <c r="M55" s="264"/>
      <c r="N55" s="266"/>
      <c r="O55" s="265" t="str">
        <f>IFERROR(INDEX('Individual Match Results'!$GI$8:$GI$65, MATCH($A55, 'Individual Match Results'!$GO$8:$GO$65, 0)), "")</f>
        <v/>
      </c>
      <c r="P55" s="264"/>
      <c r="Q55" s="264"/>
      <c r="R55" s="264"/>
      <c r="S55" s="264" t="str">
        <f>IFERROR(INDEX('Individual Match Results'!$GJ$8:$GJ$65, MATCH($A55, 'Individual Match Results'!$GO$8:$GO$65, 0)), "")</f>
        <v/>
      </c>
      <c r="T55" s="264"/>
      <c r="U55" s="264"/>
      <c r="V55" s="264"/>
      <c r="W55" s="264" t="str">
        <f>IFERROR(INDEX('Individual Match Results'!$GK$8:$GK$65, MATCH($A55, 'Individual Match Results'!$GO$8:$GO$65, 0)), "")</f>
        <v/>
      </c>
      <c r="X55" s="264"/>
      <c r="Y55" s="264"/>
      <c r="Z55" s="266"/>
      <c r="AA55" s="264" t="str">
        <f>IFERROR(INDEX('Individual Match Results'!$GM$8:$GM$65, MATCH($A55, 'Individual Match Results'!$GO$8:$GO$65, 0)), "")</f>
        <v/>
      </c>
      <c r="AB55" s="264"/>
      <c r="AC55" s="264"/>
      <c r="AD55" s="266"/>
      <c r="AE55" s="2"/>
    </row>
    <row r="56" spans="1:31" x14ac:dyDescent="0.25">
      <c r="A56" s="56">
        <v>46</v>
      </c>
      <c r="B56" s="272">
        <v>46</v>
      </c>
      <c r="C56" s="273"/>
      <c r="D56" s="264" t="str">
        <f>IFERROR(INDEX('Individual Match Results'!$B$8:$B$65, MATCH($A56, 'Individual Match Results'!$GO$8:$GO$65, 0)), "")</f>
        <v/>
      </c>
      <c r="E56" s="264"/>
      <c r="F56" s="264"/>
      <c r="G56" s="264"/>
      <c r="H56" s="264"/>
      <c r="I56" s="264"/>
      <c r="J56" s="264"/>
      <c r="K56" s="265" t="str">
        <f>IFERROR(INDEX('Individual Match Results'!$GH$8:$GH$65, MATCH($A56, 'Individual Match Results'!$GO$8:$GO$65, 0)), "")</f>
        <v/>
      </c>
      <c r="L56" s="264"/>
      <c r="M56" s="264"/>
      <c r="N56" s="266"/>
      <c r="O56" s="265" t="str">
        <f>IFERROR(INDEX('Individual Match Results'!$GI$8:$GI$65, MATCH($A56, 'Individual Match Results'!$GO$8:$GO$65, 0)), "")</f>
        <v/>
      </c>
      <c r="P56" s="264"/>
      <c r="Q56" s="264"/>
      <c r="R56" s="264"/>
      <c r="S56" s="264" t="str">
        <f>IFERROR(INDEX('Individual Match Results'!$GJ$8:$GJ$65, MATCH($A56, 'Individual Match Results'!$GO$8:$GO$65, 0)), "")</f>
        <v/>
      </c>
      <c r="T56" s="264"/>
      <c r="U56" s="264"/>
      <c r="V56" s="264"/>
      <c r="W56" s="264" t="str">
        <f>IFERROR(INDEX('Individual Match Results'!$GK$8:$GK$65, MATCH($A56, 'Individual Match Results'!$GO$8:$GO$65, 0)), "")</f>
        <v/>
      </c>
      <c r="X56" s="264"/>
      <c r="Y56" s="264"/>
      <c r="Z56" s="266"/>
      <c r="AA56" s="264" t="str">
        <f>IFERROR(INDEX('Individual Match Results'!$GM$8:$GM$65, MATCH($A56, 'Individual Match Results'!$GO$8:$GO$65, 0)), "")</f>
        <v/>
      </c>
      <c r="AB56" s="264"/>
      <c r="AC56" s="264"/>
      <c r="AD56" s="266"/>
      <c r="AE56" s="2"/>
    </row>
    <row r="57" spans="1:31" x14ac:dyDescent="0.25">
      <c r="A57" s="56">
        <v>47</v>
      </c>
      <c r="B57" s="272">
        <v>47</v>
      </c>
      <c r="C57" s="273"/>
      <c r="D57" s="264" t="str">
        <f>IFERROR(INDEX('Individual Match Results'!$B$8:$B$65, MATCH($A57, 'Individual Match Results'!$GO$8:$GO$65, 0)), "")</f>
        <v/>
      </c>
      <c r="E57" s="264"/>
      <c r="F57" s="264"/>
      <c r="G57" s="264"/>
      <c r="H57" s="264"/>
      <c r="I57" s="264"/>
      <c r="J57" s="264"/>
      <c r="K57" s="265" t="str">
        <f>IFERROR(INDEX('Individual Match Results'!$GH$8:$GH$65, MATCH($A57, 'Individual Match Results'!$GO$8:$GO$65, 0)), "")</f>
        <v/>
      </c>
      <c r="L57" s="264"/>
      <c r="M57" s="264"/>
      <c r="N57" s="266"/>
      <c r="O57" s="265" t="str">
        <f>IFERROR(INDEX('Individual Match Results'!$GI$8:$GI$65, MATCH($A57, 'Individual Match Results'!$GO$8:$GO$65, 0)), "")</f>
        <v/>
      </c>
      <c r="P57" s="264"/>
      <c r="Q57" s="264"/>
      <c r="R57" s="264"/>
      <c r="S57" s="264" t="str">
        <f>IFERROR(INDEX('Individual Match Results'!$GJ$8:$GJ$65, MATCH($A57, 'Individual Match Results'!$GO$8:$GO$65, 0)), "")</f>
        <v/>
      </c>
      <c r="T57" s="264"/>
      <c r="U57" s="264"/>
      <c r="V57" s="264"/>
      <c r="W57" s="264" t="str">
        <f>IFERROR(INDEX('Individual Match Results'!$GK$8:$GK$65, MATCH($A57, 'Individual Match Results'!$GO$8:$GO$65, 0)), "")</f>
        <v/>
      </c>
      <c r="X57" s="264"/>
      <c r="Y57" s="264"/>
      <c r="Z57" s="266"/>
      <c r="AA57" s="264" t="str">
        <f>IFERROR(INDEX('Individual Match Results'!$GM$8:$GM$65, MATCH($A57, 'Individual Match Results'!$GO$8:$GO$65, 0)), "")</f>
        <v/>
      </c>
      <c r="AB57" s="264"/>
      <c r="AC57" s="264"/>
      <c r="AD57" s="266"/>
      <c r="AE57" s="2"/>
    </row>
    <row r="58" spans="1:31" x14ac:dyDescent="0.25">
      <c r="A58" s="56">
        <v>48</v>
      </c>
      <c r="B58" s="272">
        <v>48</v>
      </c>
      <c r="C58" s="273"/>
      <c r="D58" s="264" t="str">
        <f>IFERROR(INDEX('Individual Match Results'!$B$8:$B$65, MATCH($A58, 'Individual Match Results'!$GO$8:$GO$65, 0)), "")</f>
        <v/>
      </c>
      <c r="E58" s="264"/>
      <c r="F58" s="264"/>
      <c r="G58" s="264"/>
      <c r="H58" s="264"/>
      <c r="I58" s="264"/>
      <c r="J58" s="264"/>
      <c r="K58" s="265" t="str">
        <f>IFERROR(INDEX('Individual Match Results'!$GH$8:$GH$65, MATCH($A58, 'Individual Match Results'!$GO$8:$GO$65, 0)), "")</f>
        <v/>
      </c>
      <c r="L58" s="264"/>
      <c r="M58" s="264"/>
      <c r="N58" s="266"/>
      <c r="O58" s="265" t="str">
        <f>IFERROR(INDEX('Individual Match Results'!$GI$8:$GI$65, MATCH($A58, 'Individual Match Results'!$GO$8:$GO$65, 0)), "")</f>
        <v/>
      </c>
      <c r="P58" s="264"/>
      <c r="Q58" s="264"/>
      <c r="R58" s="264"/>
      <c r="S58" s="264" t="str">
        <f>IFERROR(INDEX('Individual Match Results'!$GJ$8:$GJ$65, MATCH($A58, 'Individual Match Results'!$GO$8:$GO$65, 0)), "")</f>
        <v/>
      </c>
      <c r="T58" s="264"/>
      <c r="U58" s="264"/>
      <c r="V58" s="264"/>
      <c r="W58" s="264" t="str">
        <f>IFERROR(INDEX('Individual Match Results'!$GK$8:$GK$65, MATCH($A58, 'Individual Match Results'!$GO$8:$GO$65, 0)), "")</f>
        <v/>
      </c>
      <c r="X58" s="264"/>
      <c r="Y58" s="264"/>
      <c r="Z58" s="266"/>
      <c r="AA58" s="264" t="str">
        <f>IFERROR(INDEX('Individual Match Results'!$GM$8:$GM$65, MATCH($A58, 'Individual Match Results'!$GO$8:$GO$65, 0)), "")</f>
        <v/>
      </c>
      <c r="AB58" s="264"/>
      <c r="AC58" s="264"/>
      <c r="AD58" s="266"/>
      <c r="AE58" s="2"/>
    </row>
    <row r="59" spans="1:31" x14ac:dyDescent="0.25">
      <c r="A59" s="56">
        <v>49</v>
      </c>
      <c r="B59" s="272">
        <v>49</v>
      </c>
      <c r="C59" s="273"/>
      <c r="D59" s="264" t="str">
        <f>IFERROR(INDEX('Individual Match Results'!$B$8:$B$65, MATCH($A59, 'Individual Match Results'!$GO$8:$GO$65, 0)), "")</f>
        <v/>
      </c>
      <c r="E59" s="264"/>
      <c r="F59" s="264"/>
      <c r="G59" s="264"/>
      <c r="H59" s="264"/>
      <c r="I59" s="264"/>
      <c r="J59" s="264"/>
      <c r="K59" s="265" t="str">
        <f>IFERROR(INDEX('Individual Match Results'!$GH$8:$GH$65, MATCH($A59, 'Individual Match Results'!$GO$8:$GO$65, 0)), "")</f>
        <v/>
      </c>
      <c r="L59" s="264"/>
      <c r="M59" s="264"/>
      <c r="N59" s="266"/>
      <c r="O59" s="265" t="str">
        <f>IFERROR(INDEX('Individual Match Results'!$GI$8:$GI$65, MATCH($A59, 'Individual Match Results'!$GO$8:$GO$65, 0)), "")</f>
        <v/>
      </c>
      <c r="P59" s="264"/>
      <c r="Q59" s="264"/>
      <c r="R59" s="264"/>
      <c r="S59" s="264" t="str">
        <f>IFERROR(INDEX('Individual Match Results'!$GJ$8:$GJ$65, MATCH($A59, 'Individual Match Results'!$GO$8:$GO$65, 0)), "")</f>
        <v/>
      </c>
      <c r="T59" s="264"/>
      <c r="U59" s="264"/>
      <c r="V59" s="264"/>
      <c r="W59" s="264" t="str">
        <f>IFERROR(INDEX('Individual Match Results'!$GK$8:$GK$65, MATCH($A59, 'Individual Match Results'!$GO$8:$GO$65, 0)), "")</f>
        <v/>
      </c>
      <c r="X59" s="264"/>
      <c r="Y59" s="264"/>
      <c r="Z59" s="266"/>
      <c r="AA59" s="264" t="str">
        <f>IFERROR(INDEX('Individual Match Results'!$GM$8:$GM$65, MATCH($A59, 'Individual Match Results'!$GO$8:$GO$65, 0)), "")</f>
        <v/>
      </c>
      <c r="AB59" s="264"/>
      <c r="AC59" s="264"/>
      <c r="AD59" s="266"/>
      <c r="AE59" s="2"/>
    </row>
    <row r="60" spans="1:31" x14ac:dyDescent="0.25">
      <c r="A60" s="56">
        <v>50</v>
      </c>
      <c r="B60" s="272">
        <v>50</v>
      </c>
      <c r="C60" s="273"/>
      <c r="D60" s="264" t="str">
        <f>IFERROR(INDEX('Individual Match Results'!$B$8:$B$65, MATCH($A60, 'Individual Match Results'!$GO$8:$GO$65, 0)), "")</f>
        <v/>
      </c>
      <c r="E60" s="264"/>
      <c r="F60" s="264"/>
      <c r="G60" s="264"/>
      <c r="H60" s="264"/>
      <c r="I60" s="264"/>
      <c r="J60" s="264"/>
      <c r="K60" s="265" t="str">
        <f>IFERROR(INDEX('Individual Match Results'!$GH$8:$GH$65, MATCH($A60, 'Individual Match Results'!$GO$8:$GO$65, 0)), "")</f>
        <v/>
      </c>
      <c r="L60" s="264"/>
      <c r="M60" s="264"/>
      <c r="N60" s="266"/>
      <c r="O60" s="265" t="str">
        <f>IFERROR(INDEX('Individual Match Results'!$GI$8:$GI$65, MATCH($A60, 'Individual Match Results'!$GO$8:$GO$65, 0)), "")</f>
        <v/>
      </c>
      <c r="P60" s="264"/>
      <c r="Q60" s="264"/>
      <c r="R60" s="264"/>
      <c r="S60" s="264" t="str">
        <f>IFERROR(INDEX('Individual Match Results'!$GJ$8:$GJ$65, MATCH($A60, 'Individual Match Results'!$GO$8:$GO$65, 0)), "")</f>
        <v/>
      </c>
      <c r="T60" s="264"/>
      <c r="U60" s="264"/>
      <c r="V60" s="264"/>
      <c r="W60" s="264" t="str">
        <f>IFERROR(INDEX('Individual Match Results'!$GK$8:$GK$65, MATCH($A60, 'Individual Match Results'!$GO$8:$GO$65, 0)), "")</f>
        <v/>
      </c>
      <c r="X60" s="264"/>
      <c r="Y60" s="264"/>
      <c r="Z60" s="266"/>
      <c r="AA60" s="264" t="str">
        <f>IFERROR(INDEX('Individual Match Results'!$GM$8:$GM$65, MATCH($A60, 'Individual Match Results'!$GO$8:$GO$65, 0)), "")</f>
        <v/>
      </c>
      <c r="AB60" s="264"/>
      <c r="AC60" s="264"/>
      <c r="AD60" s="266"/>
      <c r="AE60" s="2"/>
    </row>
    <row r="61" spans="1:31" x14ac:dyDescent="0.25">
      <c r="A61" s="56">
        <v>51</v>
      </c>
      <c r="B61" s="272">
        <v>51</v>
      </c>
      <c r="C61" s="273"/>
      <c r="D61" s="264" t="str">
        <f>IFERROR(INDEX('Individual Match Results'!$B$8:$B$65, MATCH($A61, 'Individual Match Results'!$GO$8:$GO$65, 0)), "")</f>
        <v/>
      </c>
      <c r="E61" s="264"/>
      <c r="F61" s="264"/>
      <c r="G61" s="264"/>
      <c r="H61" s="264"/>
      <c r="I61" s="264"/>
      <c r="J61" s="264"/>
      <c r="K61" s="265" t="str">
        <f>IFERROR(INDEX('Individual Match Results'!$GH$8:$GH$65, MATCH($A61, 'Individual Match Results'!$GO$8:$GO$65, 0)), "")</f>
        <v/>
      </c>
      <c r="L61" s="264"/>
      <c r="M61" s="264"/>
      <c r="N61" s="266"/>
      <c r="O61" s="265" t="str">
        <f>IFERROR(INDEX('Individual Match Results'!$GI$8:$GI$65, MATCH($A61, 'Individual Match Results'!$GO$8:$GO$65, 0)), "")</f>
        <v/>
      </c>
      <c r="P61" s="264"/>
      <c r="Q61" s="264"/>
      <c r="R61" s="264"/>
      <c r="S61" s="264" t="str">
        <f>IFERROR(INDEX('Individual Match Results'!$GJ$8:$GJ$65, MATCH($A61, 'Individual Match Results'!$GO$8:$GO$65, 0)), "")</f>
        <v/>
      </c>
      <c r="T61" s="264"/>
      <c r="U61" s="264"/>
      <c r="V61" s="264"/>
      <c r="W61" s="264" t="str">
        <f>IFERROR(INDEX('Individual Match Results'!$GK$8:$GK$65, MATCH($A61, 'Individual Match Results'!$GO$8:$GO$65, 0)), "")</f>
        <v/>
      </c>
      <c r="X61" s="264"/>
      <c r="Y61" s="264"/>
      <c r="Z61" s="266"/>
      <c r="AA61" s="264" t="str">
        <f>IFERROR(INDEX('Individual Match Results'!$GM$8:$GM$65, MATCH($A61, 'Individual Match Results'!$GO$8:$GO$65, 0)), "")</f>
        <v/>
      </c>
      <c r="AB61" s="264"/>
      <c r="AC61" s="264"/>
      <c r="AD61" s="266"/>
      <c r="AE61" s="2"/>
    </row>
    <row r="62" spans="1:31" x14ac:dyDescent="0.25">
      <c r="A62" s="56">
        <v>52</v>
      </c>
      <c r="B62" s="272">
        <v>52</v>
      </c>
      <c r="C62" s="273"/>
      <c r="D62" s="264" t="str">
        <f>IFERROR(INDEX('Individual Match Results'!$B$8:$B$65, MATCH($A62, 'Individual Match Results'!$GO$8:$GO$65, 0)), "")</f>
        <v/>
      </c>
      <c r="E62" s="264"/>
      <c r="F62" s="264"/>
      <c r="G62" s="264"/>
      <c r="H62" s="264"/>
      <c r="I62" s="264"/>
      <c r="J62" s="264"/>
      <c r="K62" s="265" t="str">
        <f>IFERROR(INDEX('Individual Match Results'!$GH$8:$GH$65, MATCH($A62, 'Individual Match Results'!$GO$8:$GO$65, 0)), "")</f>
        <v/>
      </c>
      <c r="L62" s="264"/>
      <c r="M62" s="264"/>
      <c r="N62" s="266"/>
      <c r="O62" s="265" t="str">
        <f>IFERROR(INDEX('Individual Match Results'!$GI$8:$GI$65, MATCH($A62, 'Individual Match Results'!$GO$8:$GO$65, 0)), "")</f>
        <v/>
      </c>
      <c r="P62" s="264"/>
      <c r="Q62" s="264"/>
      <c r="R62" s="264"/>
      <c r="S62" s="264" t="str">
        <f>IFERROR(INDEX('Individual Match Results'!$GJ$8:$GJ$65, MATCH($A62, 'Individual Match Results'!$GO$8:$GO$65, 0)), "")</f>
        <v/>
      </c>
      <c r="T62" s="264"/>
      <c r="U62" s="264"/>
      <c r="V62" s="264"/>
      <c r="W62" s="264" t="str">
        <f>IFERROR(INDEX('Individual Match Results'!$GK$8:$GK$65, MATCH($A62, 'Individual Match Results'!$GO$8:$GO$65, 0)), "")</f>
        <v/>
      </c>
      <c r="X62" s="264"/>
      <c r="Y62" s="264"/>
      <c r="Z62" s="266"/>
      <c r="AA62" s="264" t="str">
        <f>IFERROR(INDEX('Individual Match Results'!$GM$8:$GM$65, MATCH($A62, 'Individual Match Results'!$GO$8:$GO$65, 0)), "")</f>
        <v/>
      </c>
      <c r="AB62" s="264"/>
      <c r="AC62" s="264"/>
      <c r="AD62" s="266"/>
      <c r="AE62" s="2"/>
    </row>
    <row r="63" spans="1:31" x14ac:dyDescent="0.25">
      <c r="A63" s="56">
        <v>53</v>
      </c>
      <c r="B63" s="272">
        <v>53</v>
      </c>
      <c r="C63" s="273"/>
      <c r="D63" s="264" t="str">
        <f>IFERROR(INDEX('Individual Match Results'!$B$8:$B$65, MATCH($A63, 'Individual Match Results'!$GO$8:$GO$65, 0)), "")</f>
        <v/>
      </c>
      <c r="E63" s="264"/>
      <c r="F63" s="264"/>
      <c r="G63" s="264"/>
      <c r="H63" s="264"/>
      <c r="I63" s="264"/>
      <c r="J63" s="264"/>
      <c r="K63" s="265" t="str">
        <f>IFERROR(INDEX('Individual Match Results'!$GH$8:$GH$65, MATCH($A63, 'Individual Match Results'!$GO$8:$GO$65, 0)), "")</f>
        <v/>
      </c>
      <c r="L63" s="264"/>
      <c r="M63" s="264"/>
      <c r="N63" s="266"/>
      <c r="O63" s="265" t="str">
        <f>IFERROR(INDEX('Individual Match Results'!$GI$8:$GI$65, MATCH($A63, 'Individual Match Results'!$GO$8:$GO$65, 0)), "")</f>
        <v/>
      </c>
      <c r="P63" s="264"/>
      <c r="Q63" s="264"/>
      <c r="R63" s="264"/>
      <c r="S63" s="264" t="str">
        <f>IFERROR(INDEX('Individual Match Results'!$GJ$8:$GJ$65, MATCH($A63, 'Individual Match Results'!$GO$8:$GO$65, 0)), "")</f>
        <v/>
      </c>
      <c r="T63" s="264"/>
      <c r="U63" s="264"/>
      <c r="V63" s="264"/>
      <c r="W63" s="264" t="str">
        <f>IFERROR(INDEX('Individual Match Results'!$GK$8:$GK$65, MATCH($A63, 'Individual Match Results'!$GO$8:$GO$65, 0)), "")</f>
        <v/>
      </c>
      <c r="X63" s="264"/>
      <c r="Y63" s="264"/>
      <c r="Z63" s="266"/>
      <c r="AA63" s="264" t="str">
        <f>IFERROR(INDEX('Individual Match Results'!$GM$8:$GM$65, MATCH($A63, 'Individual Match Results'!$GO$8:$GO$65, 0)), "")</f>
        <v/>
      </c>
      <c r="AB63" s="264"/>
      <c r="AC63" s="264"/>
      <c r="AD63" s="266"/>
      <c r="AE63" s="2"/>
    </row>
    <row r="64" spans="1:31" x14ac:dyDescent="0.25">
      <c r="A64" s="56">
        <v>54</v>
      </c>
      <c r="B64" s="272">
        <v>54</v>
      </c>
      <c r="C64" s="273"/>
      <c r="D64" s="264" t="str">
        <f>IFERROR(INDEX('Individual Match Results'!$B$8:$B$65, MATCH($A64, 'Individual Match Results'!$GO$8:$GO$65, 0)), "")</f>
        <v/>
      </c>
      <c r="E64" s="264"/>
      <c r="F64" s="264"/>
      <c r="G64" s="264"/>
      <c r="H64" s="264"/>
      <c r="I64" s="264"/>
      <c r="J64" s="264"/>
      <c r="K64" s="265" t="str">
        <f>IFERROR(INDEX('Individual Match Results'!$GH$8:$GH$65, MATCH($A64, 'Individual Match Results'!$GO$8:$GO$65, 0)), "")</f>
        <v/>
      </c>
      <c r="L64" s="264"/>
      <c r="M64" s="264"/>
      <c r="N64" s="266"/>
      <c r="O64" s="265" t="str">
        <f>IFERROR(INDEX('Individual Match Results'!$GI$8:$GI$65, MATCH($A64, 'Individual Match Results'!$GO$8:$GO$65, 0)), "")</f>
        <v/>
      </c>
      <c r="P64" s="264"/>
      <c r="Q64" s="264"/>
      <c r="R64" s="264"/>
      <c r="S64" s="264" t="str">
        <f>IFERROR(INDEX('Individual Match Results'!$GJ$8:$GJ$65, MATCH($A64, 'Individual Match Results'!$GO$8:$GO$65, 0)), "")</f>
        <v/>
      </c>
      <c r="T64" s="264"/>
      <c r="U64" s="264"/>
      <c r="V64" s="264"/>
      <c r="W64" s="264" t="str">
        <f>IFERROR(INDEX('Individual Match Results'!$GK$8:$GK$65, MATCH($A64, 'Individual Match Results'!$GO$8:$GO$65, 0)), "")</f>
        <v/>
      </c>
      <c r="X64" s="264"/>
      <c r="Y64" s="264"/>
      <c r="Z64" s="266"/>
      <c r="AA64" s="264" t="str">
        <f>IFERROR(INDEX('Individual Match Results'!$GM$8:$GM$65, MATCH($A64, 'Individual Match Results'!$GO$8:$GO$65, 0)), "")</f>
        <v/>
      </c>
      <c r="AB64" s="264"/>
      <c r="AC64" s="264"/>
      <c r="AD64" s="266"/>
      <c r="AE64" s="2"/>
    </row>
    <row r="65" spans="1:31" x14ac:dyDescent="0.25">
      <c r="A65" s="56">
        <v>55</v>
      </c>
      <c r="B65" s="272">
        <v>55</v>
      </c>
      <c r="C65" s="273"/>
      <c r="D65" s="264" t="str">
        <f>IFERROR(INDEX('Individual Match Results'!$B$8:$B$65, MATCH($A65, 'Individual Match Results'!$GO$8:$GO$65, 0)), "")</f>
        <v/>
      </c>
      <c r="E65" s="264"/>
      <c r="F65" s="264"/>
      <c r="G65" s="264"/>
      <c r="H65" s="264"/>
      <c r="I65" s="264"/>
      <c r="J65" s="264"/>
      <c r="K65" s="265" t="str">
        <f>IFERROR(INDEX('Individual Match Results'!$GH$8:$GH$65, MATCH($A65, 'Individual Match Results'!$GO$8:$GO$65, 0)), "")</f>
        <v/>
      </c>
      <c r="L65" s="264"/>
      <c r="M65" s="264"/>
      <c r="N65" s="266"/>
      <c r="O65" s="265" t="str">
        <f>IFERROR(INDEX('Individual Match Results'!$GI$8:$GI$65, MATCH($A65, 'Individual Match Results'!$GO$8:$GO$65, 0)), "")</f>
        <v/>
      </c>
      <c r="P65" s="264"/>
      <c r="Q65" s="264"/>
      <c r="R65" s="264"/>
      <c r="S65" s="264" t="str">
        <f>IFERROR(INDEX('Individual Match Results'!$GJ$8:$GJ$65, MATCH($A65, 'Individual Match Results'!$GO$8:$GO$65, 0)), "")</f>
        <v/>
      </c>
      <c r="T65" s="264"/>
      <c r="U65" s="264"/>
      <c r="V65" s="264"/>
      <c r="W65" s="264" t="str">
        <f>IFERROR(INDEX('Individual Match Results'!$GK$8:$GK$65, MATCH($A65, 'Individual Match Results'!$GO$8:$GO$65, 0)), "")</f>
        <v/>
      </c>
      <c r="X65" s="264"/>
      <c r="Y65" s="264"/>
      <c r="Z65" s="266"/>
      <c r="AA65" s="264" t="str">
        <f>IFERROR(INDEX('Individual Match Results'!$GM$8:$GM$65, MATCH($A65, 'Individual Match Results'!$GO$8:$GO$65, 0)), "")</f>
        <v/>
      </c>
      <c r="AB65" s="264"/>
      <c r="AC65" s="264"/>
      <c r="AD65" s="266"/>
      <c r="AE65" s="2"/>
    </row>
    <row r="66" spans="1:31" x14ac:dyDescent="0.25">
      <c r="A66" s="56">
        <v>56</v>
      </c>
      <c r="B66" s="272">
        <v>56</v>
      </c>
      <c r="C66" s="273"/>
      <c r="D66" s="264" t="str">
        <f>IFERROR(INDEX('Individual Match Results'!$B$8:$B$65, MATCH($A66, 'Individual Match Results'!$GO$8:$GO$65, 0)), "")</f>
        <v/>
      </c>
      <c r="E66" s="264"/>
      <c r="F66" s="264"/>
      <c r="G66" s="264"/>
      <c r="H66" s="264"/>
      <c r="I66" s="264"/>
      <c r="J66" s="264"/>
      <c r="K66" s="265" t="str">
        <f>IFERROR(INDEX('Individual Match Results'!$GH$8:$GH$65, MATCH($A66, 'Individual Match Results'!$GO$8:$GO$65, 0)), "")</f>
        <v/>
      </c>
      <c r="L66" s="264"/>
      <c r="M66" s="264"/>
      <c r="N66" s="266"/>
      <c r="O66" s="265" t="str">
        <f>IFERROR(INDEX('Individual Match Results'!$GI$8:$GI$65, MATCH($A66, 'Individual Match Results'!$GO$8:$GO$65, 0)), "")</f>
        <v/>
      </c>
      <c r="P66" s="264"/>
      <c r="Q66" s="264"/>
      <c r="R66" s="264"/>
      <c r="S66" s="264" t="str">
        <f>IFERROR(INDEX('Individual Match Results'!$GJ$8:$GJ$65, MATCH($A66, 'Individual Match Results'!$GO$8:$GO$65, 0)), "")</f>
        <v/>
      </c>
      <c r="T66" s="264"/>
      <c r="U66" s="264"/>
      <c r="V66" s="264"/>
      <c r="W66" s="264" t="str">
        <f>IFERROR(INDEX('Individual Match Results'!$GK$8:$GK$65, MATCH($A66, 'Individual Match Results'!$GO$8:$GO$65, 0)), "")</f>
        <v/>
      </c>
      <c r="X66" s="264"/>
      <c r="Y66" s="264"/>
      <c r="Z66" s="266"/>
      <c r="AA66" s="264" t="str">
        <f>IFERROR(INDEX('Individual Match Results'!$GM$8:$GM$65, MATCH($A66, 'Individual Match Results'!$GO$8:$GO$65, 0)), "")</f>
        <v/>
      </c>
      <c r="AB66" s="264"/>
      <c r="AC66" s="264"/>
      <c r="AD66" s="266"/>
      <c r="AE66" s="2"/>
    </row>
    <row r="67" spans="1:31" x14ac:dyDescent="0.25">
      <c r="A67" s="56">
        <v>57</v>
      </c>
      <c r="B67" s="272">
        <v>57</v>
      </c>
      <c r="C67" s="273"/>
      <c r="D67" s="264" t="str">
        <f>IFERROR(INDEX('Individual Match Results'!$B$8:$B$65, MATCH($A67, 'Individual Match Results'!$GO$8:$GO$65, 0)), "")</f>
        <v/>
      </c>
      <c r="E67" s="264"/>
      <c r="F67" s="264"/>
      <c r="G67" s="264"/>
      <c r="H67" s="264"/>
      <c r="I67" s="264"/>
      <c r="J67" s="264"/>
      <c r="K67" s="265" t="str">
        <f>IFERROR(INDEX('Individual Match Results'!$GH$8:$GH$65, MATCH($A67, 'Individual Match Results'!$GO$8:$GO$65, 0)), "")</f>
        <v/>
      </c>
      <c r="L67" s="264"/>
      <c r="M67" s="264"/>
      <c r="N67" s="266"/>
      <c r="O67" s="265" t="str">
        <f>IFERROR(INDEX('Individual Match Results'!$GI$8:$GI$65, MATCH($A67, 'Individual Match Results'!$GO$8:$GO$65, 0)), "")</f>
        <v/>
      </c>
      <c r="P67" s="264"/>
      <c r="Q67" s="264"/>
      <c r="R67" s="264"/>
      <c r="S67" s="264" t="str">
        <f>IFERROR(INDEX('Individual Match Results'!$GJ$8:$GJ$65, MATCH($A67, 'Individual Match Results'!$GO$8:$GO$65, 0)), "")</f>
        <v/>
      </c>
      <c r="T67" s="264"/>
      <c r="U67" s="264"/>
      <c r="V67" s="264"/>
      <c r="W67" s="264" t="str">
        <f>IFERROR(INDEX('Individual Match Results'!$GK$8:$GK$65, MATCH($A67, 'Individual Match Results'!$GO$8:$GO$65, 0)), "")</f>
        <v/>
      </c>
      <c r="X67" s="264"/>
      <c r="Y67" s="264"/>
      <c r="Z67" s="266"/>
      <c r="AA67" s="264" t="str">
        <f>IFERROR(INDEX('Individual Match Results'!$GM$8:$GM$65, MATCH($A67, 'Individual Match Results'!$GO$8:$GO$65, 0)), "")</f>
        <v/>
      </c>
      <c r="AB67" s="264"/>
      <c r="AC67" s="264"/>
      <c r="AD67" s="266"/>
      <c r="AE67" s="2"/>
    </row>
    <row r="68" spans="1:31" x14ac:dyDescent="0.25">
      <c r="A68" s="56">
        <v>58</v>
      </c>
      <c r="B68" s="274">
        <v>58</v>
      </c>
      <c r="C68" s="275"/>
      <c r="D68" s="261" t="str">
        <f>IFERROR(INDEX('Individual Match Results'!$B$8:$B$65, MATCH($A68, 'Individual Match Results'!$GO$8:$GO$65, 0)), "")</f>
        <v/>
      </c>
      <c r="E68" s="261"/>
      <c r="F68" s="261"/>
      <c r="G68" s="261"/>
      <c r="H68" s="261"/>
      <c r="I68" s="261"/>
      <c r="J68" s="261"/>
      <c r="K68" s="262" t="str">
        <f>IFERROR(INDEX('Individual Match Results'!$GH$8:$GH$65, MATCH($A68, 'Individual Match Results'!$GO$8:$GO$65, 0)), "")</f>
        <v/>
      </c>
      <c r="L68" s="261"/>
      <c r="M68" s="261"/>
      <c r="N68" s="263"/>
      <c r="O68" s="262" t="str">
        <f>IFERROR(INDEX('Individual Match Results'!$GI$8:$GI$65, MATCH($A68, 'Individual Match Results'!$GO$8:$GO$65, 0)), "")</f>
        <v/>
      </c>
      <c r="P68" s="261"/>
      <c r="Q68" s="261"/>
      <c r="R68" s="261"/>
      <c r="S68" s="261" t="str">
        <f>IFERROR(INDEX('Individual Match Results'!$GJ$8:$GJ$65, MATCH($A68, 'Individual Match Results'!$GO$8:$GO$65, 0)), "")</f>
        <v/>
      </c>
      <c r="T68" s="261"/>
      <c r="U68" s="261"/>
      <c r="V68" s="261"/>
      <c r="W68" s="261" t="str">
        <f>IFERROR(INDEX('Individual Match Results'!$GK$8:$GK$65, MATCH($A68, 'Individual Match Results'!$GO$8:$GO$65, 0)), "")</f>
        <v/>
      </c>
      <c r="X68" s="261"/>
      <c r="Y68" s="261"/>
      <c r="Z68" s="263"/>
      <c r="AA68" s="261" t="str">
        <f>IFERROR(INDEX('Individual Match Results'!$GM$8:$GM$65, MATCH($A68, 'Individual Match Results'!$GO$8:$GO$65, 0)), "")</f>
        <v/>
      </c>
      <c r="AB68" s="261"/>
      <c r="AC68" s="261"/>
      <c r="AD68" s="263"/>
      <c r="AE68" s="2"/>
    </row>
    <row r="69" spans="1:31" x14ac:dyDescent="0.25">
      <c r="A69" s="2"/>
      <c r="B69" s="270"/>
      <c r="C69" s="270"/>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row>
    <row r="70" spans="1:31" hidden="1" x14ac:dyDescent="0.25">
      <c r="B70" s="184"/>
      <c r="C70" s="184"/>
    </row>
    <row r="71" spans="1:31" hidden="1" x14ac:dyDescent="0.25">
      <c r="B71" s="184"/>
      <c r="C71" s="184"/>
    </row>
    <row r="72" spans="1:31" hidden="1" x14ac:dyDescent="0.25">
      <c r="B72" s="184"/>
      <c r="C72" s="184"/>
    </row>
    <row r="73" spans="1:31" hidden="1" x14ac:dyDescent="0.25">
      <c r="B73" s="184"/>
      <c r="C73" s="184"/>
    </row>
    <row r="74" spans="1:31" hidden="1" x14ac:dyDescent="0.25">
      <c r="B74" s="184"/>
      <c r="C74" s="184"/>
    </row>
    <row r="75" spans="1:31" hidden="1" x14ac:dyDescent="0.25">
      <c r="B75" s="184"/>
      <c r="C75" s="184"/>
    </row>
    <row r="76" spans="1:31" hidden="1" x14ac:dyDescent="0.25">
      <c r="B76" s="184"/>
      <c r="C76" s="184"/>
    </row>
    <row r="77" spans="1:31" hidden="1" x14ac:dyDescent="0.25">
      <c r="B77" s="184"/>
      <c r="C77" s="184"/>
    </row>
    <row r="78" spans="1:31" hidden="1" x14ac:dyDescent="0.25">
      <c r="B78" s="184"/>
      <c r="C78" s="184"/>
    </row>
    <row r="79" spans="1:31" hidden="1" x14ac:dyDescent="0.25">
      <c r="B79" s="184"/>
      <c r="C79" s="184"/>
    </row>
    <row r="80" spans="1:31" hidden="1" x14ac:dyDescent="0.25">
      <c r="B80" s="184"/>
      <c r="C80" s="184"/>
    </row>
    <row r="81" spans="2:3" hidden="1" x14ac:dyDescent="0.25">
      <c r="B81" s="184"/>
      <c r="C81" s="184"/>
    </row>
    <row r="82" spans="2:3" hidden="1" x14ac:dyDescent="0.25">
      <c r="B82" s="184"/>
      <c r="C82" s="184"/>
    </row>
    <row r="83" spans="2:3" hidden="1" x14ac:dyDescent="0.25">
      <c r="B83" s="184"/>
      <c r="C83" s="184"/>
    </row>
  </sheetData>
  <sheetProtection algorithmName="SHA-512" hashValue="w1C6lrnBUwf69AckXouzJnKs6K0PcX81umfnGBaMQyATKaNNerzdpgumdFzBPcTBDFhQQvhFuJwleP/D9NaC7w==" saltValue="zJ8HFDCUZxrr4ouiAPS3tQ==" spinCount="100000" sheet="1" objects="1" scenarios="1"/>
  <mergeCells count="436">
    <mergeCell ref="B65:C65"/>
    <mergeCell ref="B66:C66"/>
    <mergeCell ref="B67:C67"/>
    <mergeCell ref="B68:C68"/>
    <mergeCell ref="B11:C11"/>
    <mergeCell ref="B12:C12"/>
    <mergeCell ref="B13:C13"/>
    <mergeCell ref="B14:C14"/>
    <mergeCell ref="B15:C15"/>
    <mergeCell ref="B16:C16"/>
    <mergeCell ref="B23:C23"/>
    <mergeCell ref="B24:C24"/>
    <mergeCell ref="B25:C25"/>
    <mergeCell ref="B26:C26"/>
    <mergeCell ref="B27:C27"/>
    <mergeCell ref="B28:C28"/>
    <mergeCell ref="B17:C17"/>
    <mergeCell ref="B18:C18"/>
    <mergeCell ref="B19:C19"/>
    <mergeCell ref="B20:C20"/>
    <mergeCell ref="B21:C21"/>
    <mergeCell ref="B22:C22"/>
    <mergeCell ref="B35:C35"/>
    <mergeCell ref="B36:C36"/>
    <mergeCell ref="B37:C37"/>
    <mergeCell ref="B38:C38"/>
    <mergeCell ref="B39:C39"/>
    <mergeCell ref="B40:C40"/>
    <mergeCell ref="B29:C29"/>
    <mergeCell ref="B30:C30"/>
    <mergeCell ref="B31:C31"/>
    <mergeCell ref="B32:C32"/>
    <mergeCell ref="B33:C33"/>
    <mergeCell ref="B34:C34"/>
    <mergeCell ref="B47:C47"/>
    <mergeCell ref="B48:C48"/>
    <mergeCell ref="B49:C49"/>
    <mergeCell ref="B50:C50"/>
    <mergeCell ref="B51:C51"/>
    <mergeCell ref="B52:C52"/>
    <mergeCell ref="B41:C41"/>
    <mergeCell ref="B42:C42"/>
    <mergeCell ref="B43:C43"/>
    <mergeCell ref="B44:C44"/>
    <mergeCell ref="B45:C45"/>
    <mergeCell ref="B46:C46"/>
    <mergeCell ref="B59:C59"/>
    <mergeCell ref="B60:C60"/>
    <mergeCell ref="B61:C61"/>
    <mergeCell ref="B62:C62"/>
    <mergeCell ref="B63:C63"/>
    <mergeCell ref="B64:C64"/>
    <mergeCell ref="B53:C53"/>
    <mergeCell ref="B54:C54"/>
    <mergeCell ref="B55:C55"/>
    <mergeCell ref="B56:C56"/>
    <mergeCell ref="B57:C57"/>
    <mergeCell ref="B58:C58"/>
    <mergeCell ref="B73:C73"/>
    <mergeCell ref="B74:C74"/>
    <mergeCell ref="B75:C75"/>
    <mergeCell ref="B76:C76"/>
    <mergeCell ref="B69:C69"/>
    <mergeCell ref="B70:C70"/>
    <mergeCell ref="W10:Z10"/>
    <mergeCell ref="O9:R9"/>
    <mergeCell ref="S9:V9"/>
    <mergeCell ref="W9:Z9"/>
    <mergeCell ref="W13:Z13"/>
    <mergeCell ref="D15:J15"/>
    <mergeCell ref="K15:N15"/>
    <mergeCell ref="O15:R15"/>
    <mergeCell ref="S15:V15"/>
    <mergeCell ref="W15:Z15"/>
    <mergeCell ref="D19:J19"/>
    <mergeCell ref="K19:N19"/>
    <mergeCell ref="O19:R19"/>
    <mergeCell ref="S19:V19"/>
    <mergeCell ref="W19:Z19"/>
    <mergeCell ref="D23:J23"/>
    <mergeCell ref="K23:N23"/>
    <mergeCell ref="O23:R23"/>
    <mergeCell ref="O8:Z8"/>
    <mergeCell ref="AA10:AD10"/>
    <mergeCell ref="B83:C83"/>
    <mergeCell ref="B10:C10"/>
    <mergeCell ref="D10:J10"/>
    <mergeCell ref="K10:N10"/>
    <mergeCell ref="O10:R10"/>
    <mergeCell ref="S10:V10"/>
    <mergeCell ref="D11:J11"/>
    <mergeCell ref="K11:N11"/>
    <mergeCell ref="O11:R11"/>
    <mergeCell ref="S11:V11"/>
    <mergeCell ref="B77:C77"/>
    <mergeCell ref="B78:C78"/>
    <mergeCell ref="B79:C79"/>
    <mergeCell ref="B80:C80"/>
    <mergeCell ref="B81:C81"/>
    <mergeCell ref="B82:C82"/>
    <mergeCell ref="B71:C71"/>
    <mergeCell ref="B72:C72"/>
    <mergeCell ref="D13:J13"/>
    <mergeCell ref="K13:N13"/>
    <mergeCell ref="O13:R13"/>
    <mergeCell ref="S13:V13"/>
    <mergeCell ref="AA13:AD13"/>
    <mergeCell ref="W11:Z11"/>
    <mergeCell ref="AA11:AD11"/>
    <mergeCell ref="D12:J12"/>
    <mergeCell ref="K12:N12"/>
    <mergeCell ref="O12:R12"/>
    <mergeCell ref="S12:V12"/>
    <mergeCell ref="W12:Z12"/>
    <mergeCell ref="AA12:AD12"/>
    <mergeCell ref="AA15:AD15"/>
    <mergeCell ref="D14:J14"/>
    <mergeCell ref="K14:N14"/>
    <mergeCell ref="O14:R14"/>
    <mergeCell ref="S14:V14"/>
    <mergeCell ref="W14:Z14"/>
    <mergeCell ref="AA14:AD14"/>
    <mergeCell ref="D17:J17"/>
    <mergeCell ref="K17:N17"/>
    <mergeCell ref="O17:R17"/>
    <mergeCell ref="S17:V17"/>
    <mergeCell ref="W17:Z17"/>
    <mergeCell ref="AA17:AD17"/>
    <mergeCell ref="D16:J16"/>
    <mergeCell ref="K16:N16"/>
    <mergeCell ref="O16:R16"/>
    <mergeCell ref="S16:V16"/>
    <mergeCell ref="W16:Z16"/>
    <mergeCell ref="AA16:AD16"/>
    <mergeCell ref="AA19:AD19"/>
    <mergeCell ref="D18:J18"/>
    <mergeCell ref="K18:N18"/>
    <mergeCell ref="O18:R18"/>
    <mergeCell ref="S18:V18"/>
    <mergeCell ref="W18:Z18"/>
    <mergeCell ref="AA18:AD18"/>
    <mergeCell ref="D21:J21"/>
    <mergeCell ref="K21:N21"/>
    <mergeCell ref="O21:R21"/>
    <mergeCell ref="S21:V21"/>
    <mergeCell ref="W21:Z21"/>
    <mergeCell ref="AA21:AD21"/>
    <mergeCell ref="D20:J20"/>
    <mergeCell ref="K20:N20"/>
    <mergeCell ref="O20:R20"/>
    <mergeCell ref="S20:V20"/>
    <mergeCell ref="W20:Z20"/>
    <mergeCell ref="AA20:AD20"/>
    <mergeCell ref="S23:V23"/>
    <mergeCell ref="W23:Z23"/>
    <mergeCell ref="AA23:AD23"/>
    <mergeCell ref="D22:J22"/>
    <mergeCell ref="K22:N22"/>
    <mergeCell ref="O22:R22"/>
    <mergeCell ref="S22:V22"/>
    <mergeCell ref="W22:Z22"/>
    <mergeCell ref="AA22:AD22"/>
    <mergeCell ref="D25:J25"/>
    <mergeCell ref="K25:N25"/>
    <mergeCell ref="O25:R25"/>
    <mergeCell ref="S25:V25"/>
    <mergeCell ref="W25:Z25"/>
    <mergeCell ref="AA25:AD25"/>
    <mergeCell ref="D24:J24"/>
    <mergeCell ref="K24:N24"/>
    <mergeCell ref="O24:R24"/>
    <mergeCell ref="S24:V24"/>
    <mergeCell ref="W24:Z24"/>
    <mergeCell ref="AA24:AD24"/>
    <mergeCell ref="D27:J27"/>
    <mergeCell ref="K27:N27"/>
    <mergeCell ref="O27:R27"/>
    <mergeCell ref="S27:V27"/>
    <mergeCell ref="W27:Z27"/>
    <mergeCell ref="AA27:AD27"/>
    <mergeCell ref="D26:J26"/>
    <mergeCell ref="K26:N26"/>
    <mergeCell ref="O26:R26"/>
    <mergeCell ref="S26:V26"/>
    <mergeCell ref="W26:Z26"/>
    <mergeCell ref="AA26:AD26"/>
    <mergeCell ref="D29:J29"/>
    <mergeCell ref="K29:N29"/>
    <mergeCell ref="O29:R29"/>
    <mergeCell ref="S29:V29"/>
    <mergeCell ref="W29:Z29"/>
    <mergeCell ref="AA29:AD29"/>
    <mergeCell ref="D28:J28"/>
    <mergeCell ref="K28:N28"/>
    <mergeCell ref="O28:R28"/>
    <mergeCell ref="S28:V28"/>
    <mergeCell ref="W28:Z28"/>
    <mergeCell ref="AA28:AD28"/>
    <mergeCell ref="D31:J31"/>
    <mergeCell ref="K31:N31"/>
    <mergeCell ref="O31:R31"/>
    <mergeCell ref="S31:V31"/>
    <mergeCell ref="W31:Z31"/>
    <mergeCell ref="AA31:AD31"/>
    <mergeCell ref="D30:J30"/>
    <mergeCell ref="K30:N30"/>
    <mergeCell ref="O30:R30"/>
    <mergeCell ref="S30:V30"/>
    <mergeCell ref="W30:Z30"/>
    <mergeCell ref="AA30:AD30"/>
    <mergeCell ref="D33:J33"/>
    <mergeCell ref="K33:N33"/>
    <mergeCell ref="O33:R33"/>
    <mergeCell ref="S33:V33"/>
    <mergeCell ref="W33:Z33"/>
    <mergeCell ref="AA33:AD33"/>
    <mergeCell ref="D32:J32"/>
    <mergeCell ref="K32:N32"/>
    <mergeCell ref="O32:R32"/>
    <mergeCell ref="S32:V32"/>
    <mergeCell ref="W32:Z32"/>
    <mergeCell ref="AA32:AD32"/>
    <mergeCell ref="D35:J35"/>
    <mergeCell ref="K35:N35"/>
    <mergeCell ref="O35:R35"/>
    <mergeCell ref="S35:V35"/>
    <mergeCell ref="W35:Z35"/>
    <mergeCell ref="AA35:AD35"/>
    <mergeCell ref="D34:J34"/>
    <mergeCell ref="K34:N34"/>
    <mergeCell ref="O34:R34"/>
    <mergeCell ref="S34:V34"/>
    <mergeCell ref="W34:Z34"/>
    <mergeCell ref="AA34:AD34"/>
    <mergeCell ref="D37:J37"/>
    <mergeCell ref="K37:N37"/>
    <mergeCell ref="O37:R37"/>
    <mergeCell ref="S37:V37"/>
    <mergeCell ref="W37:Z37"/>
    <mergeCell ref="AA37:AD37"/>
    <mergeCell ref="D36:J36"/>
    <mergeCell ref="K36:N36"/>
    <mergeCell ref="O36:R36"/>
    <mergeCell ref="S36:V36"/>
    <mergeCell ref="W36:Z36"/>
    <mergeCell ref="AA36:AD36"/>
    <mergeCell ref="D39:J39"/>
    <mergeCell ref="K39:N39"/>
    <mergeCell ref="O39:R39"/>
    <mergeCell ref="S39:V39"/>
    <mergeCell ref="W39:Z39"/>
    <mergeCell ref="AA39:AD39"/>
    <mergeCell ref="D38:J38"/>
    <mergeCell ref="K38:N38"/>
    <mergeCell ref="O38:R38"/>
    <mergeCell ref="S38:V38"/>
    <mergeCell ref="W38:Z38"/>
    <mergeCell ref="AA38:AD38"/>
    <mergeCell ref="D41:J41"/>
    <mergeCell ref="K41:N41"/>
    <mergeCell ref="O41:R41"/>
    <mergeCell ref="S41:V41"/>
    <mergeCell ref="W41:Z41"/>
    <mergeCell ref="AA41:AD41"/>
    <mergeCell ref="D40:J40"/>
    <mergeCell ref="K40:N40"/>
    <mergeCell ref="O40:R40"/>
    <mergeCell ref="S40:V40"/>
    <mergeCell ref="W40:Z40"/>
    <mergeCell ref="AA40:AD40"/>
    <mergeCell ref="D43:J43"/>
    <mergeCell ref="K43:N43"/>
    <mergeCell ref="O43:R43"/>
    <mergeCell ref="S43:V43"/>
    <mergeCell ref="W43:Z43"/>
    <mergeCell ref="AA43:AD43"/>
    <mergeCell ref="D42:J42"/>
    <mergeCell ref="K42:N42"/>
    <mergeCell ref="O42:R42"/>
    <mergeCell ref="S42:V42"/>
    <mergeCell ref="W42:Z42"/>
    <mergeCell ref="AA42:AD42"/>
    <mergeCell ref="D45:J45"/>
    <mergeCell ref="K45:N45"/>
    <mergeCell ref="O45:R45"/>
    <mergeCell ref="S45:V45"/>
    <mergeCell ref="W45:Z45"/>
    <mergeCell ref="AA45:AD45"/>
    <mergeCell ref="D44:J44"/>
    <mergeCell ref="K44:N44"/>
    <mergeCell ref="O44:R44"/>
    <mergeCell ref="S44:V44"/>
    <mergeCell ref="W44:Z44"/>
    <mergeCell ref="AA44:AD44"/>
    <mergeCell ref="D47:J47"/>
    <mergeCell ref="K47:N47"/>
    <mergeCell ref="O47:R47"/>
    <mergeCell ref="S47:V47"/>
    <mergeCell ref="W47:Z47"/>
    <mergeCell ref="AA47:AD47"/>
    <mergeCell ref="D46:J46"/>
    <mergeCell ref="K46:N46"/>
    <mergeCell ref="O46:R46"/>
    <mergeCell ref="S46:V46"/>
    <mergeCell ref="W46:Z46"/>
    <mergeCell ref="AA46:AD46"/>
    <mergeCell ref="D49:J49"/>
    <mergeCell ref="K49:N49"/>
    <mergeCell ref="O49:R49"/>
    <mergeCell ref="S49:V49"/>
    <mergeCell ref="W49:Z49"/>
    <mergeCell ref="AA49:AD49"/>
    <mergeCell ref="D48:J48"/>
    <mergeCell ref="K48:N48"/>
    <mergeCell ref="O48:R48"/>
    <mergeCell ref="S48:V48"/>
    <mergeCell ref="W48:Z48"/>
    <mergeCell ref="AA48:AD48"/>
    <mergeCell ref="D51:J51"/>
    <mergeCell ref="K51:N51"/>
    <mergeCell ref="O51:R51"/>
    <mergeCell ref="S51:V51"/>
    <mergeCell ref="W51:Z51"/>
    <mergeCell ref="AA51:AD51"/>
    <mergeCell ref="D50:J50"/>
    <mergeCell ref="K50:N50"/>
    <mergeCell ref="O50:R50"/>
    <mergeCell ref="S50:V50"/>
    <mergeCell ref="W50:Z50"/>
    <mergeCell ref="AA50:AD50"/>
    <mergeCell ref="D53:J53"/>
    <mergeCell ref="K53:N53"/>
    <mergeCell ref="O53:R53"/>
    <mergeCell ref="S53:V53"/>
    <mergeCell ref="W53:Z53"/>
    <mergeCell ref="AA53:AD53"/>
    <mergeCell ref="D52:J52"/>
    <mergeCell ref="K52:N52"/>
    <mergeCell ref="O52:R52"/>
    <mergeCell ref="S52:V52"/>
    <mergeCell ref="W52:Z52"/>
    <mergeCell ref="AA52:AD52"/>
    <mergeCell ref="D55:J55"/>
    <mergeCell ref="K55:N55"/>
    <mergeCell ref="O55:R55"/>
    <mergeCell ref="S55:V55"/>
    <mergeCell ref="W55:Z55"/>
    <mergeCell ref="AA55:AD55"/>
    <mergeCell ref="D54:J54"/>
    <mergeCell ref="K54:N54"/>
    <mergeCell ref="O54:R54"/>
    <mergeCell ref="S54:V54"/>
    <mergeCell ref="W54:Z54"/>
    <mergeCell ref="AA54:AD54"/>
    <mergeCell ref="D57:J57"/>
    <mergeCell ref="K57:N57"/>
    <mergeCell ref="O57:R57"/>
    <mergeCell ref="S57:V57"/>
    <mergeCell ref="W57:Z57"/>
    <mergeCell ref="AA57:AD57"/>
    <mergeCell ref="D56:J56"/>
    <mergeCell ref="K56:N56"/>
    <mergeCell ref="O56:R56"/>
    <mergeCell ref="S56:V56"/>
    <mergeCell ref="W56:Z56"/>
    <mergeCell ref="AA56:AD56"/>
    <mergeCell ref="D59:J59"/>
    <mergeCell ref="K59:N59"/>
    <mergeCell ref="O59:R59"/>
    <mergeCell ref="S59:V59"/>
    <mergeCell ref="W59:Z59"/>
    <mergeCell ref="AA59:AD59"/>
    <mergeCell ref="D58:J58"/>
    <mergeCell ref="K58:N58"/>
    <mergeCell ref="O58:R58"/>
    <mergeCell ref="S58:V58"/>
    <mergeCell ref="W58:Z58"/>
    <mergeCell ref="AA58:AD58"/>
    <mergeCell ref="D61:J61"/>
    <mergeCell ref="K61:N61"/>
    <mergeCell ref="O61:R61"/>
    <mergeCell ref="S61:V61"/>
    <mergeCell ref="W61:Z61"/>
    <mergeCell ref="AA61:AD61"/>
    <mergeCell ref="D60:J60"/>
    <mergeCell ref="K60:N60"/>
    <mergeCell ref="O60:R60"/>
    <mergeCell ref="S60:V60"/>
    <mergeCell ref="W60:Z60"/>
    <mergeCell ref="AA60:AD60"/>
    <mergeCell ref="D63:J63"/>
    <mergeCell ref="K63:N63"/>
    <mergeCell ref="O63:R63"/>
    <mergeCell ref="S63:V63"/>
    <mergeCell ref="W63:Z63"/>
    <mergeCell ref="AA63:AD63"/>
    <mergeCell ref="D62:J62"/>
    <mergeCell ref="K62:N62"/>
    <mergeCell ref="O62:R62"/>
    <mergeCell ref="S62:V62"/>
    <mergeCell ref="W62:Z62"/>
    <mergeCell ref="AA62:AD62"/>
    <mergeCell ref="O65:R65"/>
    <mergeCell ref="S65:V65"/>
    <mergeCell ref="W65:Z65"/>
    <mergeCell ref="AA65:AD65"/>
    <mergeCell ref="D64:J64"/>
    <mergeCell ref="K64:N64"/>
    <mergeCell ref="O64:R64"/>
    <mergeCell ref="S64:V64"/>
    <mergeCell ref="W64:Z64"/>
    <mergeCell ref="AA64:AD64"/>
    <mergeCell ref="B2:AD3"/>
    <mergeCell ref="B4:AD4"/>
    <mergeCell ref="B8:N8"/>
    <mergeCell ref="B6:AD6"/>
    <mergeCell ref="D68:J68"/>
    <mergeCell ref="K68:N68"/>
    <mergeCell ref="O68:R68"/>
    <mergeCell ref="S68:V68"/>
    <mergeCell ref="W68:Z68"/>
    <mergeCell ref="AA68:AD68"/>
    <mergeCell ref="D67:J67"/>
    <mergeCell ref="K67:N67"/>
    <mergeCell ref="O67:R67"/>
    <mergeCell ref="S67:V67"/>
    <mergeCell ref="W67:Z67"/>
    <mergeCell ref="AA67:AD67"/>
    <mergeCell ref="D66:J66"/>
    <mergeCell ref="K66:N66"/>
    <mergeCell ref="O66:R66"/>
    <mergeCell ref="S66:V66"/>
    <mergeCell ref="W66:Z66"/>
    <mergeCell ref="AA66:AD66"/>
    <mergeCell ref="D65:J65"/>
    <mergeCell ref="K65:N65"/>
  </mergeCells>
  <pageMargins left="0.7" right="0.7" top="0.75" bottom="0.75" header="0.3" footer="0.3"/>
  <pageSetup paperSize="9"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B63E43-CF0B-425A-8A30-38253907C967}"/>
</file>

<file path=customXml/itemProps2.xml><?xml version="1.0" encoding="utf-8"?>
<ds:datastoreItem xmlns:ds="http://schemas.openxmlformats.org/officeDocument/2006/customXml" ds:itemID="{7F0AAC7D-3C27-4040-BE4D-8BE5DE5A89B6}">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224aa69-f8be-496a-942a-f68b2082be9d"/>
    <ds:schemaRef ds:uri="http://purl.org/dc/terms/"/>
    <ds:schemaRef ds:uri="5c22b865-9d05-42be-b306-86f259ab344c"/>
    <ds:schemaRef ds:uri="http://www.w3.org/XML/1998/namespace"/>
    <ds:schemaRef ds:uri="http://purl.org/dc/dcmitype/"/>
  </ds:schemaRefs>
</ds:datastoreItem>
</file>

<file path=customXml/itemProps3.xml><?xml version="1.0" encoding="utf-8"?>
<ds:datastoreItem xmlns:ds="http://schemas.openxmlformats.org/officeDocument/2006/customXml" ds:itemID="{D0F4D51A-C1C6-40E4-B690-C98DFB1F8F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Intro &amp; Setup</vt:lpstr>
      <vt:lpstr>Fixtures, Predictions &amp; Results</vt:lpstr>
      <vt:lpstr>Individual Match Results</vt:lpstr>
      <vt:lpstr>Round Tables</vt:lpstr>
      <vt:lpstr>Sweepstake Standings</vt:lpstr>
      <vt:lpstr>'Fixtures, Predictions &amp; Results'!Print_Area</vt:lpstr>
      <vt:lpstr>'Individual Match Results'!Print_Area</vt:lpstr>
      <vt:lpstr>'Intro &amp; Setup'!Print_Area</vt:lpstr>
      <vt:lpstr>'Round Tables'!Print_Area</vt:lpstr>
      <vt:lpstr>'Sweepstake Standings'!Print_Area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cp:lastPrinted>2020-01-31T16:30:19Z</cp:lastPrinted>
  <dcterms:created xsi:type="dcterms:W3CDTF">2019-08-01T10:04:54Z</dcterms:created>
  <dcterms:modified xsi:type="dcterms:W3CDTF">2022-11-22T15:31:06Z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