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Renewal Reminder\"/>
    </mc:Choice>
  </mc:AlternateContent>
  <xr:revisionPtr revIDLastSave="27" documentId="8_{CC8AC0AF-79C2-48BC-983B-6B743B3903D2}" xr6:coauthVersionLast="45" xr6:coauthVersionMax="45" xr10:uidLastSave="{F0E0D35C-E7C1-4305-B2FB-CE6BF0AEFA58}"/>
  <workbookProtection workbookAlgorithmName="SHA-512" workbookHashValue="LDBYO7gzInNmRhrDQI+tgz3ARy5Ax977sPjTunHZGx3oavV5cYOIxz9CjJpDk86x3h7TEfqZyycJxe963kZ2Lw==" workbookSaltValue="XfbFCiqU0EtDxVeJAPUENA==" workbookSpinCount="100000" lockStructure="1"/>
  <bookViews>
    <workbookView xWindow="-120" yWindow="-120" windowWidth="20730" windowHeight="11160" xr2:uid="{1F67D0FC-75AC-45B2-9F5D-88086D75CCA6}"/>
  </bookViews>
  <sheets>
    <sheet name="Intro &amp; Setup" sheetId="1" r:id="rId1"/>
    <sheet name="Renewals List" sheetId="2" r:id="rId2"/>
    <sheet name="Report" sheetId="3" r:id="rId3"/>
  </sheets>
  <definedNames>
    <definedName name="_xlnm._FilterDatabase" localSheetId="1" hidden="1">'Renewals List'!$B$10:$J$14</definedName>
    <definedName name="_xlnm.Print_Area" localSheetId="2">Report!$A$1:$CA$66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0" i="1" l="1"/>
  <c r="BA29" i="1"/>
  <c r="BA18" i="1"/>
  <c r="BA19" i="1"/>
  <c r="BA20" i="1"/>
  <c r="BA21" i="1"/>
  <c r="BA22" i="1"/>
  <c r="BA23" i="1"/>
  <c r="BA24" i="1"/>
  <c r="BA25" i="1"/>
  <c r="BA26" i="1"/>
  <c r="BA17" i="1"/>
  <c r="O413" i="2"/>
  <c r="O405" i="2"/>
  <c r="O397" i="2"/>
  <c r="O389" i="2"/>
  <c r="O381" i="2"/>
  <c r="O373" i="2"/>
  <c r="O365" i="2"/>
  <c r="O357" i="2"/>
  <c r="O349" i="2"/>
  <c r="O341" i="2"/>
  <c r="O333" i="2"/>
  <c r="O325" i="2"/>
  <c r="O317" i="2"/>
  <c r="O309" i="2"/>
  <c r="O301" i="2"/>
  <c r="O293" i="2"/>
  <c r="O285" i="2"/>
  <c r="O277" i="2"/>
  <c r="O269" i="2"/>
  <c r="O261" i="2"/>
  <c r="O253" i="2"/>
  <c r="O245" i="2"/>
  <c r="O237" i="2"/>
  <c r="O229" i="2"/>
  <c r="O221" i="2"/>
  <c r="O213" i="2"/>
  <c r="O205" i="2"/>
  <c r="O197" i="2"/>
  <c r="O189" i="2"/>
  <c r="O181" i="2"/>
  <c r="O173" i="2"/>
  <c r="O165" i="2"/>
  <c r="O157" i="2"/>
  <c r="M1010" i="2"/>
  <c r="O1010" i="2" s="1"/>
  <c r="M1009" i="2"/>
  <c r="O1009" i="2" s="1"/>
  <c r="M1008" i="2"/>
  <c r="O1008" i="2" s="1"/>
  <c r="M1007" i="2"/>
  <c r="O1007" i="2" s="1"/>
  <c r="M1006" i="2"/>
  <c r="O1006" i="2" s="1"/>
  <c r="M1005" i="2"/>
  <c r="O1005" i="2" s="1"/>
  <c r="M1004" i="2"/>
  <c r="O1004" i="2" s="1"/>
  <c r="M1003" i="2"/>
  <c r="O1003" i="2" s="1"/>
  <c r="M1002" i="2"/>
  <c r="O1002" i="2" s="1"/>
  <c r="M1001" i="2"/>
  <c r="O1001" i="2" s="1"/>
  <c r="M1000" i="2"/>
  <c r="O1000" i="2" s="1"/>
  <c r="M999" i="2"/>
  <c r="O999" i="2" s="1"/>
  <c r="M998" i="2"/>
  <c r="O998" i="2" s="1"/>
  <c r="M997" i="2"/>
  <c r="O997" i="2" s="1"/>
  <c r="M996" i="2"/>
  <c r="O996" i="2" s="1"/>
  <c r="M995" i="2"/>
  <c r="O995" i="2" s="1"/>
  <c r="M994" i="2"/>
  <c r="O994" i="2" s="1"/>
  <c r="M993" i="2"/>
  <c r="O993" i="2" s="1"/>
  <c r="M992" i="2"/>
  <c r="O992" i="2" s="1"/>
  <c r="M991" i="2"/>
  <c r="O991" i="2" s="1"/>
  <c r="M990" i="2"/>
  <c r="O990" i="2" s="1"/>
  <c r="M989" i="2"/>
  <c r="O989" i="2" s="1"/>
  <c r="M988" i="2"/>
  <c r="O988" i="2" s="1"/>
  <c r="M987" i="2"/>
  <c r="O987" i="2" s="1"/>
  <c r="M986" i="2"/>
  <c r="O986" i="2" s="1"/>
  <c r="M985" i="2"/>
  <c r="O985" i="2" s="1"/>
  <c r="M984" i="2"/>
  <c r="O984" i="2" s="1"/>
  <c r="M983" i="2"/>
  <c r="O983" i="2" s="1"/>
  <c r="M982" i="2"/>
  <c r="O982" i="2" s="1"/>
  <c r="M981" i="2"/>
  <c r="O981" i="2" s="1"/>
  <c r="M980" i="2"/>
  <c r="O980" i="2" s="1"/>
  <c r="M979" i="2"/>
  <c r="O979" i="2" s="1"/>
  <c r="M978" i="2"/>
  <c r="O978" i="2" s="1"/>
  <c r="M977" i="2"/>
  <c r="O977" i="2" s="1"/>
  <c r="M976" i="2"/>
  <c r="O976" i="2" s="1"/>
  <c r="M975" i="2"/>
  <c r="O975" i="2" s="1"/>
  <c r="M974" i="2"/>
  <c r="O974" i="2" s="1"/>
  <c r="M973" i="2"/>
  <c r="O973" i="2" s="1"/>
  <c r="M972" i="2"/>
  <c r="O972" i="2" s="1"/>
  <c r="M971" i="2"/>
  <c r="O971" i="2" s="1"/>
  <c r="M970" i="2"/>
  <c r="O970" i="2" s="1"/>
  <c r="M969" i="2"/>
  <c r="O969" i="2" s="1"/>
  <c r="M968" i="2"/>
  <c r="O968" i="2" s="1"/>
  <c r="M967" i="2"/>
  <c r="O967" i="2" s="1"/>
  <c r="M966" i="2"/>
  <c r="O966" i="2" s="1"/>
  <c r="M965" i="2"/>
  <c r="O965" i="2" s="1"/>
  <c r="M964" i="2"/>
  <c r="O964" i="2" s="1"/>
  <c r="M963" i="2"/>
  <c r="O963" i="2" s="1"/>
  <c r="M962" i="2"/>
  <c r="O962" i="2" s="1"/>
  <c r="M961" i="2"/>
  <c r="O961" i="2" s="1"/>
  <c r="M960" i="2"/>
  <c r="O960" i="2" s="1"/>
  <c r="M959" i="2"/>
  <c r="O959" i="2" s="1"/>
  <c r="M958" i="2"/>
  <c r="O958" i="2" s="1"/>
  <c r="M957" i="2"/>
  <c r="O957" i="2" s="1"/>
  <c r="M956" i="2"/>
  <c r="O956" i="2" s="1"/>
  <c r="M955" i="2"/>
  <c r="O955" i="2" s="1"/>
  <c r="M954" i="2"/>
  <c r="O954" i="2" s="1"/>
  <c r="M953" i="2"/>
  <c r="O953" i="2" s="1"/>
  <c r="M952" i="2"/>
  <c r="O952" i="2" s="1"/>
  <c r="M951" i="2"/>
  <c r="O951" i="2" s="1"/>
  <c r="M950" i="2"/>
  <c r="O950" i="2" s="1"/>
  <c r="M949" i="2"/>
  <c r="O949" i="2" s="1"/>
  <c r="M948" i="2"/>
  <c r="O948" i="2" s="1"/>
  <c r="M947" i="2"/>
  <c r="O947" i="2" s="1"/>
  <c r="M946" i="2"/>
  <c r="O946" i="2" s="1"/>
  <c r="M945" i="2"/>
  <c r="O945" i="2" s="1"/>
  <c r="M944" i="2"/>
  <c r="O944" i="2" s="1"/>
  <c r="M943" i="2"/>
  <c r="O943" i="2" s="1"/>
  <c r="M942" i="2"/>
  <c r="O942" i="2" s="1"/>
  <c r="M941" i="2"/>
  <c r="O941" i="2" s="1"/>
  <c r="M940" i="2"/>
  <c r="O940" i="2" s="1"/>
  <c r="M939" i="2"/>
  <c r="O939" i="2" s="1"/>
  <c r="M938" i="2"/>
  <c r="O938" i="2" s="1"/>
  <c r="M937" i="2"/>
  <c r="O937" i="2" s="1"/>
  <c r="M936" i="2"/>
  <c r="O936" i="2" s="1"/>
  <c r="M935" i="2"/>
  <c r="O935" i="2" s="1"/>
  <c r="M934" i="2"/>
  <c r="O934" i="2" s="1"/>
  <c r="M933" i="2"/>
  <c r="O933" i="2" s="1"/>
  <c r="M932" i="2"/>
  <c r="O932" i="2" s="1"/>
  <c r="M931" i="2"/>
  <c r="O931" i="2" s="1"/>
  <c r="M930" i="2"/>
  <c r="O930" i="2" s="1"/>
  <c r="M929" i="2"/>
  <c r="O929" i="2" s="1"/>
  <c r="M928" i="2"/>
  <c r="O928" i="2" s="1"/>
  <c r="M927" i="2"/>
  <c r="O927" i="2" s="1"/>
  <c r="M926" i="2"/>
  <c r="O926" i="2" s="1"/>
  <c r="M925" i="2"/>
  <c r="O925" i="2" s="1"/>
  <c r="M924" i="2"/>
  <c r="O924" i="2" s="1"/>
  <c r="M923" i="2"/>
  <c r="O923" i="2" s="1"/>
  <c r="M922" i="2"/>
  <c r="O922" i="2" s="1"/>
  <c r="M921" i="2"/>
  <c r="O921" i="2" s="1"/>
  <c r="M920" i="2"/>
  <c r="O920" i="2" s="1"/>
  <c r="M919" i="2"/>
  <c r="O919" i="2" s="1"/>
  <c r="M918" i="2"/>
  <c r="O918" i="2" s="1"/>
  <c r="M917" i="2"/>
  <c r="O917" i="2" s="1"/>
  <c r="M916" i="2"/>
  <c r="O916" i="2" s="1"/>
  <c r="M915" i="2"/>
  <c r="O915" i="2" s="1"/>
  <c r="M914" i="2"/>
  <c r="O914" i="2" s="1"/>
  <c r="M913" i="2"/>
  <c r="O913" i="2" s="1"/>
  <c r="M912" i="2"/>
  <c r="O912" i="2" s="1"/>
  <c r="M911" i="2"/>
  <c r="O911" i="2" s="1"/>
  <c r="M910" i="2"/>
  <c r="O910" i="2" s="1"/>
  <c r="M909" i="2"/>
  <c r="O909" i="2" s="1"/>
  <c r="M908" i="2"/>
  <c r="O908" i="2" s="1"/>
  <c r="M907" i="2"/>
  <c r="O907" i="2" s="1"/>
  <c r="M906" i="2"/>
  <c r="O906" i="2" s="1"/>
  <c r="M905" i="2"/>
  <c r="O905" i="2" s="1"/>
  <c r="M904" i="2"/>
  <c r="O904" i="2" s="1"/>
  <c r="M903" i="2"/>
  <c r="O903" i="2" s="1"/>
  <c r="M902" i="2"/>
  <c r="O902" i="2" s="1"/>
  <c r="M901" i="2"/>
  <c r="O901" i="2" s="1"/>
  <c r="M900" i="2"/>
  <c r="O900" i="2" s="1"/>
  <c r="M899" i="2"/>
  <c r="O899" i="2" s="1"/>
  <c r="M898" i="2"/>
  <c r="O898" i="2" s="1"/>
  <c r="M897" i="2"/>
  <c r="O897" i="2" s="1"/>
  <c r="M896" i="2"/>
  <c r="O896" i="2" s="1"/>
  <c r="M895" i="2"/>
  <c r="O895" i="2" s="1"/>
  <c r="M894" i="2"/>
  <c r="O894" i="2" s="1"/>
  <c r="M893" i="2"/>
  <c r="O893" i="2" s="1"/>
  <c r="M892" i="2"/>
  <c r="O892" i="2" s="1"/>
  <c r="M891" i="2"/>
  <c r="O891" i="2" s="1"/>
  <c r="M890" i="2"/>
  <c r="O890" i="2" s="1"/>
  <c r="M889" i="2"/>
  <c r="O889" i="2" s="1"/>
  <c r="M888" i="2"/>
  <c r="O888" i="2" s="1"/>
  <c r="M887" i="2"/>
  <c r="O887" i="2" s="1"/>
  <c r="M886" i="2"/>
  <c r="O886" i="2" s="1"/>
  <c r="M885" i="2"/>
  <c r="O885" i="2" s="1"/>
  <c r="M884" i="2"/>
  <c r="O884" i="2" s="1"/>
  <c r="M883" i="2"/>
  <c r="O883" i="2" s="1"/>
  <c r="M882" i="2"/>
  <c r="O882" i="2" s="1"/>
  <c r="M881" i="2"/>
  <c r="O881" i="2" s="1"/>
  <c r="M880" i="2"/>
  <c r="O880" i="2" s="1"/>
  <c r="M879" i="2"/>
  <c r="O879" i="2" s="1"/>
  <c r="M878" i="2"/>
  <c r="O878" i="2" s="1"/>
  <c r="M877" i="2"/>
  <c r="O877" i="2" s="1"/>
  <c r="M876" i="2"/>
  <c r="O876" i="2" s="1"/>
  <c r="M875" i="2"/>
  <c r="O875" i="2" s="1"/>
  <c r="M874" i="2"/>
  <c r="O874" i="2" s="1"/>
  <c r="M873" i="2"/>
  <c r="O873" i="2" s="1"/>
  <c r="M872" i="2"/>
  <c r="O872" i="2" s="1"/>
  <c r="M871" i="2"/>
  <c r="O871" i="2" s="1"/>
  <c r="M870" i="2"/>
  <c r="O870" i="2" s="1"/>
  <c r="M869" i="2"/>
  <c r="O869" i="2" s="1"/>
  <c r="M868" i="2"/>
  <c r="O868" i="2" s="1"/>
  <c r="M867" i="2"/>
  <c r="O867" i="2" s="1"/>
  <c r="M866" i="2"/>
  <c r="O866" i="2" s="1"/>
  <c r="M865" i="2"/>
  <c r="O865" i="2" s="1"/>
  <c r="M864" i="2"/>
  <c r="O864" i="2" s="1"/>
  <c r="M863" i="2"/>
  <c r="O863" i="2" s="1"/>
  <c r="M862" i="2"/>
  <c r="O862" i="2" s="1"/>
  <c r="M861" i="2"/>
  <c r="O861" i="2" s="1"/>
  <c r="M860" i="2"/>
  <c r="O860" i="2" s="1"/>
  <c r="M859" i="2"/>
  <c r="O859" i="2" s="1"/>
  <c r="M858" i="2"/>
  <c r="O858" i="2" s="1"/>
  <c r="M857" i="2"/>
  <c r="O857" i="2" s="1"/>
  <c r="M856" i="2"/>
  <c r="O856" i="2" s="1"/>
  <c r="M855" i="2"/>
  <c r="O855" i="2" s="1"/>
  <c r="M854" i="2"/>
  <c r="O854" i="2" s="1"/>
  <c r="M853" i="2"/>
  <c r="O853" i="2" s="1"/>
  <c r="M852" i="2"/>
  <c r="O852" i="2" s="1"/>
  <c r="M851" i="2"/>
  <c r="O851" i="2" s="1"/>
  <c r="M850" i="2"/>
  <c r="O850" i="2" s="1"/>
  <c r="M849" i="2"/>
  <c r="O849" i="2" s="1"/>
  <c r="M848" i="2"/>
  <c r="O848" i="2" s="1"/>
  <c r="M847" i="2"/>
  <c r="O847" i="2" s="1"/>
  <c r="M846" i="2"/>
  <c r="O846" i="2" s="1"/>
  <c r="M845" i="2"/>
  <c r="O845" i="2" s="1"/>
  <c r="M844" i="2"/>
  <c r="O844" i="2" s="1"/>
  <c r="M843" i="2"/>
  <c r="O843" i="2" s="1"/>
  <c r="M842" i="2"/>
  <c r="O842" i="2" s="1"/>
  <c r="M841" i="2"/>
  <c r="O841" i="2" s="1"/>
  <c r="M840" i="2"/>
  <c r="O840" i="2" s="1"/>
  <c r="M839" i="2"/>
  <c r="O839" i="2" s="1"/>
  <c r="M838" i="2"/>
  <c r="O838" i="2" s="1"/>
  <c r="M837" i="2"/>
  <c r="O837" i="2" s="1"/>
  <c r="M836" i="2"/>
  <c r="O836" i="2" s="1"/>
  <c r="M835" i="2"/>
  <c r="O835" i="2" s="1"/>
  <c r="M834" i="2"/>
  <c r="O834" i="2" s="1"/>
  <c r="M833" i="2"/>
  <c r="O833" i="2" s="1"/>
  <c r="M832" i="2"/>
  <c r="O832" i="2" s="1"/>
  <c r="M831" i="2"/>
  <c r="O831" i="2" s="1"/>
  <c r="M830" i="2"/>
  <c r="O830" i="2" s="1"/>
  <c r="M829" i="2"/>
  <c r="O829" i="2" s="1"/>
  <c r="M828" i="2"/>
  <c r="O828" i="2" s="1"/>
  <c r="M827" i="2"/>
  <c r="O827" i="2" s="1"/>
  <c r="M826" i="2"/>
  <c r="O826" i="2" s="1"/>
  <c r="M825" i="2"/>
  <c r="O825" i="2" s="1"/>
  <c r="M824" i="2"/>
  <c r="O824" i="2" s="1"/>
  <c r="M823" i="2"/>
  <c r="O823" i="2" s="1"/>
  <c r="M822" i="2"/>
  <c r="O822" i="2" s="1"/>
  <c r="M821" i="2"/>
  <c r="O821" i="2" s="1"/>
  <c r="M820" i="2"/>
  <c r="O820" i="2" s="1"/>
  <c r="M819" i="2"/>
  <c r="O819" i="2" s="1"/>
  <c r="M818" i="2"/>
  <c r="O818" i="2" s="1"/>
  <c r="M817" i="2"/>
  <c r="O817" i="2" s="1"/>
  <c r="M816" i="2"/>
  <c r="O816" i="2" s="1"/>
  <c r="M815" i="2"/>
  <c r="O815" i="2" s="1"/>
  <c r="M814" i="2"/>
  <c r="O814" i="2" s="1"/>
  <c r="M813" i="2"/>
  <c r="O813" i="2" s="1"/>
  <c r="M812" i="2"/>
  <c r="O812" i="2" s="1"/>
  <c r="M811" i="2"/>
  <c r="O811" i="2" s="1"/>
  <c r="M810" i="2"/>
  <c r="O810" i="2" s="1"/>
  <c r="M809" i="2"/>
  <c r="O809" i="2" s="1"/>
  <c r="M808" i="2"/>
  <c r="O808" i="2" s="1"/>
  <c r="M807" i="2"/>
  <c r="O807" i="2" s="1"/>
  <c r="M806" i="2"/>
  <c r="O806" i="2" s="1"/>
  <c r="M805" i="2"/>
  <c r="O805" i="2" s="1"/>
  <c r="M804" i="2"/>
  <c r="O804" i="2" s="1"/>
  <c r="M803" i="2"/>
  <c r="O803" i="2" s="1"/>
  <c r="M802" i="2"/>
  <c r="O802" i="2" s="1"/>
  <c r="M801" i="2"/>
  <c r="O801" i="2" s="1"/>
  <c r="M800" i="2"/>
  <c r="O800" i="2" s="1"/>
  <c r="M799" i="2"/>
  <c r="O799" i="2" s="1"/>
  <c r="M798" i="2"/>
  <c r="O798" i="2" s="1"/>
  <c r="M797" i="2"/>
  <c r="O797" i="2" s="1"/>
  <c r="M796" i="2"/>
  <c r="O796" i="2" s="1"/>
  <c r="M795" i="2"/>
  <c r="O795" i="2" s="1"/>
  <c r="M794" i="2"/>
  <c r="O794" i="2" s="1"/>
  <c r="M793" i="2"/>
  <c r="O793" i="2" s="1"/>
  <c r="M792" i="2"/>
  <c r="O792" i="2" s="1"/>
  <c r="M791" i="2"/>
  <c r="O791" i="2" s="1"/>
  <c r="M790" i="2"/>
  <c r="O790" i="2" s="1"/>
  <c r="M789" i="2"/>
  <c r="O789" i="2" s="1"/>
  <c r="M788" i="2"/>
  <c r="O788" i="2" s="1"/>
  <c r="M787" i="2"/>
  <c r="O787" i="2" s="1"/>
  <c r="M786" i="2"/>
  <c r="O786" i="2" s="1"/>
  <c r="M785" i="2"/>
  <c r="O785" i="2" s="1"/>
  <c r="M784" i="2"/>
  <c r="O784" i="2" s="1"/>
  <c r="M783" i="2"/>
  <c r="O783" i="2" s="1"/>
  <c r="M782" i="2"/>
  <c r="O782" i="2" s="1"/>
  <c r="M781" i="2"/>
  <c r="O781" i="2" s="1"/>
  <c r="M780" i="2"/>
  <c r="O780" i="2" s="1"/>
  <c r="M779" i="2"/>
  <c r="O779" i="2" s="1"/>
  <c r="M778" i="2"/>
  <c r="O778" i="2" s="1"/>
  <c r="M777" i="2"/>
  <c r="O777" i="2" s="1"/>
  <c r="M776" i="2"/>
  <c r="O776" i="2" s="1"/>
  <c r="M775" i="2"/>
  <c r="O775" i="2" s="1"/>
  <c r="M774" i="2"/>
  <c r="O774" i="2" s="1"/>
  <c r="M773" i="2"/>
  <c r="O773" i="2" s="1"/>
  <c r="M772" i="2"/>
  <c r="O772" i="2" s="1"/>
  <c r="M771" i="2"/>
  <c r="O771" i="2" s="1"/>
  <c r="M770" i="2"/>
  <c r="O770" i="2" s="1"/>
  <c r="M769" i="2"/>
  <c r="O769" i="2" s="1"/>
  <c r="M768" i="2"/>
  <c r="O768" i="2" s="1"/>
  <c r="M767" i="2"/>
  <c r="O767" i="2" s="1"/>
  <c r="M766" i="2"/>
  <c r="O766" i="2" s="1"/>
  <c r="M765" i="2"/>
  <c r="O765" i="2" s="1"/>
  <c r="M764" i="2"/>
  <c r="O764" i="2" s="1"/>
  <c r="M763" i="2"/>
  <c r="O763" i="2" s="1"/>
  <c r="M762" i="2"/>
  <c r="O762" i="2" s="1"/>
  <c r="M761" i="2"/>
  <c r="O761" i="2" s="1"/>
  <c r="M760" i="2"/>
  <c r="O760" i="2" s="1"/>
  <c r="M759" i="2"/>
  <c r="O759" i="2" s="1"/>
  <c r="M758" i="2"/>
  <c r="O758" i="2" s="1"/>
  <c r="M757" i="2"/>
  <c r="O757" i="2" s="1"/>
  <c r="M756" i="2"/>
  <c r="O756" i="2" s="1"/>
  <c r="M755" i="2"/>
  <c r="O755" i="2" s="1"/>
  <c r="M754" i="2"/>
  <c r="O754" i="2" s="1"/>
  <c r="M753" i="2"/>
  <c r="O753" i="2" s="1"/>
  <c r="M752" i="2"/>
  <c r="O752" i="2" s="1"/>
  <c r="M751" i="2"/>
  <c r="O751" i="2" s="1"/>
  <c r="M750" i="2"/>
  <c r="O750" i="2" s="1"/>
  <c r="M749" i="2"/>
  <c r="O749" i="2" s="1"/>
  <c r="M748" i="2"/>
  <c r="O748" i="2" s="1"/>
  <c r="M747" i="2"/>
  <c r="O747" i="2" s="1"/>
  <c r="M746" i="2"/>
  <c r="O746" i="2" s="1"/>
  <c r="M745" i="2"/>
  <c r="O745" i="2" s="1"/>
  <c r="M744" i="2"/>
  <c r="O744" i="2" s="1"/>
  <c r="M743" i="2"/>
  <c r="O743" i="2" s="1"/>
  <c r="M742" i="2"/>
  <c r="O742" i="2" s="1"/>
  <c r="M741" i="2"/>
  <c r="O741" i="2" s="1"/>
  <c r="M740" i="2"/>
  <c r="O740" i="2" s="1"/>
  <c r="M739" i="2"/>
  <c r="O739" i="2" s="1"/>
  <c r="M738" i="2"/>
  <c r="O738" i="2" s="1"/>
  <c r="M737" i="2"/>
  <c r="O737" i="2" s="1"/>
  <c r="M736" i="2"/>
  <c r="O736" i="2" s="1"/>
  <c r="M735" i="2"/>
  <c r="O735" i="2" s="1"/>
  <c r="M734" i="2"/>
  <c r="O734" i="2" s="1"/>
  <c r="M733" i="2"/>
  <c r="O733" i="2" s="1"/>
  <c r="M732" i="2"/>
  <c r="O732" i="2" s="1"/>
  <c r="M731" i="2"/>
  <c r="O731" i="2" s="1"/>
  <c r="M730" i="2"/>
  <c r="O730" i="2" s="1"/>
  <c r="M729" i="2"/>
  <c r="O729" i="2" s="1"/>
  <c r="M728" i="2"/>
  <c r="O728" i="2" s="1"/>
  <c r="M727" i="2"/>
  <c r="O727" i="2" s="1"/>
  <c r="M726" i="2"/>
  <c r="O726" i="2" s="1"/>
  <c r="M725" i="2"/>
  <c r="O725" i="2" s="1"/>
  <c r="M724" i="2"/>
  <c r="O724" i="2" s="1"/>
  <c r="M723" i="2"/>
  <c r="O723" i="2" s="1"/>
  <c r="M722" i="2"/>
  <c r="O722" i="2" s="1"/>
  <c r="M721" i="2"/>
  <c r="O721" i="2" s="1"/>
  <c r="M720" i="2"/>
  <c r="O720" i="2" s="1"/>
  <c r="M719" i="2"/>
  <c r="O719" i="2" s="1"/>
  <c r="M718" i="2"/>
  <c r="O718" i="2" s="1"/>
  <c r="M717" i="2"/>
  <c r="O717" i="2" s="1"/>
  <c r="M716" i="2"/>
  <c r="O716" i="2" s="1"/>
  <c r="M715" i="2"/>
  <c r="O715" i="2" s="1"/>
  <c r="M714" i="2"/>
  <c r="O714" i="2" s="1"/>
  <c r="M713" i="2"/>
  <c r="O713" i="2" s="1"/>
  <c r="M712" i="2"/>
  <c r="O712" i="2" s="1"/>
  <c r="M711" i="2"/>
  <c r="O711" i="2" s="1"/>
  <c r="M710" i="2"/>
  <c r="O710" i="2" s="1"/>
  <c r="M709" i="2"/>
  <c r="O709" i="2" s="1"/>
  <c r="M708" i="2"/>
  <c r="O708" i="2" s="1"/>
  <c r="M707" i="2"/>
  <c r="O707" i="2" s="1"/>
  <c r="M706" i="2"/>
  <c r="O706" i="2" s="1"/>
  <c r="M705" i="2"/>
  <c r="O705" i="2" s="1"/>
  <c r="M704" i="2"/>
  <c r="O704" i="2" s="1"/>
  <c r="M703" i="2"/>
  <c r="O703" i="2" s="1"/>
  <c r="M702" i="2"/>
  <c r="O702" i="2" s="1"/>
  <c r="M701" i="2"/>
  <c r="O701" i="2" s="1"/>
  <c r="M700" i="2"/>
  <c r="O700" i="2" s="1"/>
  <c r="M699" i="2"/>
  <c r="O699" i="2" s="1"/>
  <c r="M698" i="2"/>
  <c r="O698" i="2" s="1"/>
  <c r="M697" i="2"/>
  <c r="O697" i="2" s="1"/>
  <c r="M696" i="2"/>
  <c r="O696" i="2" s="1"/>
  <c r="M695" i="2"/>
  <c r="O695" i="2" s="1"/>
  <c r="M694" i="2"/>
  <c r="O694" i="2" s="1"/>
  <c r="M693" i="2"/>
  <c r="O693" i="2" s="1"/>
  <c r="M692" i="2"/>
  <c r="O692" i="2" s="1"/>
  <c r="M691" i="2"/>
  <c r="O691" i="2" s="1"/>
  <c r="M690" i="2"/>
  <c r="O690" i="2" s="1"/>
  <c r="M689" i="2"/>
  <c r="O689" i="2" s="1"/>
  <c r="M688" i="2"/>
  <c r="O688" i="2" s="1"/>
  <c r="M687" i="2"/>
  <c r="O687" i="2" s="1"/>
  <c r="M686" i="2"/>
  <c r="O686" i="2" s="1"/>
  <c r="M685" i="2"/>
  <c r="O685" i="2" s="1"/>
  <c r="M684" i="2"/>
  <c r="O684" i="2" s="1"/>
  <c r="M683" i="2"/>
  <c r="O683" i="2" s="1"/>
  <c r="M682" i="2"/>
  <c r="O682" i="2" s="1"/>
  <c r="M681" i="2"/>
  <c r="O681" i="2" s="1"/>
  <c r="M680" i="2"/>
  <c r="O680" i="2" s="1"/>
  <c r="M679" i="2"/>
  <c r="O679" i="2" s="1"/>
  <c r="M678" i="2"/>
  <c r="O678" i="2" s="1"/>
  <c r="M677" i="2"/>
  <c r="O677" i="2" s="1"/>
  <c r="M676" i="2"/>
  <c r="O676" i="2" s="1"/>
  <c r="M675" i="2"/>
  <c r="O675" i="2" s="1"/>
  <c r="M674" i="2"/>
  <c r="O674" i="2" s="1"/>
  <c r="M673" i="2"/>
  <c r="O673" i="2" s="1"/>
  <c r="M672" i="2"/>
  <c r="O672" i="2" s="1"/>
  <c r="M671" i="2"/>
  <c r="O671" i="2" s="1"/>
  <c r="M670" i="2"/>
  <c r="O670" i="2" s="1"/>
  <c r="M669" i="2"/>
  <c r="O669" i="2" s="1"/>
  <c r="M668" i="2"/>
  <c r="O668" i="2" s="1"/>
  <c r="M667" i="2"/>
  <c r="O667" i="2" s="1"/>
  <c r="M666" i="2"/>
  <c r="O666" i="2" s="1"/>
  <c r="M665" i="2"/>
  <c r="O665" i="2" s="1"/>
  <c r="M664" i="2"/>
  <c r="O664" i="2" s="1"/>
  <c r="M663" i="2"/>
  <c r="O663" i="2" s="1"/>
  <c r="M662" i="2"/>
  <c r="O662" i="2" s="1"/>
  <c r="M661" i="2"/>
  <c r="O661" i="2" s="1"/>
  <c r="M660" i="2"/>
  <c r="O660" i="2" s="1"/>
  <c r="M659" i="2"/>
  <c r="O659" i="2" s="1"/>
  <c r="M658" i="2"/>
  <c r="O658" i="2" s="1"/>
  <c r="M657" i="2"/>
  <c r="O657" i="2" s="1"/>
  <c r="M656" i="2"/>
  <c r="O656" i="2" s="1"/>
  <c r="M655" i="2"/>
  <c r="O655" i="2" s="1"/>
  <c r="M654" i="2"/>
  <c r="O654" i="2" s="1"/>
  <c r="M653" i="2"/>
  <c r="O653" i="2" s="1"/>
  <c r="M652" i="2"/>
  <c r="O652" i="2" s="1"/>
  <c r="M651" i="2"/>
  <c r="O651" i="2" s="1"/>
  <c r="M650" i="2"/>
  <c r="O650" i="2" s="1"/>
  <c r="M649" i="2"/>
  <c r="O649" i="2" s="1"/>
  <c r="M648" i="2"/>
  <c r="O648" i="2" s="1"/>
  <c r="M647" i="2"/>
  <c r="O647" i="2" s="1"/>
  <c r="M646" i="2"/>
  <c r="O646" i="2" s="1"/>
  <c r="M645" i="2"/>
  <c r="O645" i="2" s="1"/>
  <c r="M644" i="2"/>
  <c r="O644" i="2" s="1"/>
  <c r="M643" i="2"/>
  <c r="O643" i="2" s="1"/>
  <c r="M642" i="2"/>
  <c r="O642" i="2" s="1"/>
  <c r="M641" i="2"/>
  <c r="O641" i="2" s="1"/>
  <c r="M640" i="2"/>
  <c r="O640" i="2" s="1"/>
  <c r="M639" i="2"/>
  <c r="O639" i="2" s="1"/>
  <c r="M638" i="2"/>
  <c r="O638" i="2" s="1"/>
  <c r="M637" i="2"/>
  <c r="O637" i="2" s="1"/>
  <c r="M636" i="2"/>
  <c r="O636" i="2" s="1"/>
  <c r="M635" i="2"/>
  <c r="O635" i="2" s="1"/>
  <c r="M634" i="2"/>
  <c r="O634" i="2" s="1"/>
  <c r="M633" i="2"/>
  <c r="O633" i="2" s="1"/>
  <c r="M632" i="2"/>
  <c r="O632" i="2" s="1"/>
  <c r="M631" i="2"/>
  <c r="O631" i="2" s="1"/>
  <c r="M630" i="2"/>
  <c r="O630" i="2" s="1"/>
  <c r="M629" i="2"/>
  <c r="O629" i="2" s="1"/>
  <c r="M628" i="2"/>
  <c r="O628" i="2" s="1"/>
  <c r="M627" i="2"/>
  <c r="O627" i="2" s="1"/>
  <c r="M626" i="2"/>
  <c r="O626" i="2" s="1"/>
  <c r="M625" i="2"/>
  <c r="O625" i="2" s="1"/>
  <c r="M624" i="2"/>
  <c r="O624" i="2" s="1"/>
  <c r="M623" i="2"/>
  <c r="O623" i="2" s="1"/>
  <c r="M622" i="2"/>
  <c r="O622" i="2" s="1"/>
  <c r="M621" i="2"/>
  <c r="O621" i="2" s="1"/>
  <c r="M620" i="2"/>
  <c r="O620" i="2" s="1"/>
  <c r="M619" i="2"/>
  <c r="O619" i="2" s="1"/>
  <c r="M618" i="2"/>
  <c r="O618" i="2" s="1"/>
  <c r="M617" i="2"/>
  <c r="O617" i="2" s="1"/>
  <c r="M616" i="2"/>
  <c r="O616" i="2" s="1"/>
  <c r="M615" i="2"/>
  <c r="O615" i="2" s="1"/>
  <c r="M614" i="2"/>
  <c r="O614" i="2" s="1"/>
  <c r="M613" i="2"/>
  <c r="O613" i="2" s="1"/>
  <c r="M612" i="2"/>
  <c r="O612" i="2" s="1"/>
  <c r="M611" i="2"/>
  <c r="O611" i="2" s="1"/>
  <c r="M610" i="2"/>
  <c r="O610" i="2" s="1"/>
  <c r="M609" i="2"/>
  <c r="O609" i="2" s="1"/>
  <c r="M608" i="2"/>
  <c r="O608" i="2" s="1"/>
  <c r="M607" i="2"/>
  <c r="O607" i="2" s="1"/>
  <c r="M606" i="2"/>
  <c r="O606" i="2" s="1"/>
  <c r="M605" i="2"/>
  <c r="O605" i="2" s="1"/>
  <c r="M604" i="2"/>
  <c r="O604" i="2" s="1"/>
  <c r="M603" i="2"/>
  <c r="O603" i="2" s="1"/>
  <c r="M602" i="2"/>
  <c r="O602" i="2" s="1"/>
  <c r="M601" i="2"/>
  <c r="O601" i="2" s="1"/>
  <c r="M600" i="2"/>
  <c r="O600" i="2" s="1"/>
  <c r="M599" i="2"/>
  <c r="O599" i="2" s="1"/>
  <c r="M598" i="2"/>
  <c r="O598" i="2" s="1"/>
  <c r="M597" i="2"/>
  <c r="O597" i="2" s="1"/>
  <c r="M596" i="2"/>
  <c r="O596" i="2" s="1"/>
  <c r="M595" i="2"/>
  <c r="O595" i="2" s="1"/>
  <c r="M594" i="2"/>
  <c r="O594" i="2" s="1"/>
  <c r="M593" i="2"/>
  <c r="O593" i="2" s="1"/>
  <c r="M592" i="2"/>
  <c r="O592" i="2" s="1"/>
  <c r="M591" i="2"/>
  <c r="O591" i="2" s="1"/>
  <c r="M590" i="2"/>
  <c r="O590" i="2" s="1"/>
  <c r="M589" i="2"/>
  <c r="O589" i="2" s="1"/>
  <c r="M588" i="2"/>
  <c r="O588" i="2" s="1"/>
  <c r="M587" i="2"/>
  <c r="O587" i="2" s="1"/>
  <c r="M586" i="2"/>
  <c r="O586" i="2" s="1"/>
  <c r="M585" i="2"/>
  <c r="O585" i="2" s="1"/>
  <c r="M584" i="2"/>
  <c r="O584" i="2" s="1"/>
  <c r="M583" i="2"/>
  <c r="O583" i="2" s="1"/>
  <c r="M582" i="2"/>
  <c r="O582" i="2" s="1"/>
  <c r="M581" i="2"/>
  <c r="O581" i="2" s="1"/>
  <c r="M580" i="2"/>
  <c r="O580" i="2" s="1"/>
  <c r="M579" i="2"/>
  <c r="O579" i="2" s="1"/>
  <c r="M578" i="2"/>
  <c r="O578" i="2" s="1"/>
  <c r="M577" i="2"/>
  <c r="O577" i="2" s="1"/>
  <c r="M576" i="2"/>
  <c r="O576" i="2" s="1"/>
  <c r="M575" i="2"/>
  <c r="O575" i="2" s="1"/>
  <c r="M574" i="2"/>
  <c r="O574" i="2" s="1"/>
  <c r="M573" i="2"/>
  <c r="O573" i="2" s="1"/>
  <c r="M572" i="2"/>
  <c r="O572" i="2" s="1"/>
  <c r="M571" i="2"/>
  <c r="O571" i="2" s="1"/>
  <c r="M570" i="2"/>
  <c r="O570" i="2" s="1"/>
  <c r="M569" i="2"/>
  <c r="O569" i="2" s="1"/>
  <c r="M568" i="2"/>
  <c r="O568" i="2" s="1"/>
  <c r="M567" i="2"/>
  <c r="O567" i="2" s="1"/>
  <c r="M566" i="2"/>
  <c r="O566" i="2" s="1"/>
  <c r="M565" i="2"/>
  <c r="O565" i="2" s="1"/>
  <c r="M564" i="2"/>
  <c r="O564" i="2" s="1"/>
  <c r="M563" i="2"/>
  <c r="O563" i="2" s="1"/>
  <c r="M562" i="2"/>
  <c r="O562" i="2" s="1"/>
  <c r="M561" i="2"/>
  <c r="O561" i="2" s="1"/>
  <c r="M560" i="2"/>
  <c r="O560" i="2" s="1"/>
  <c r="M559" i="2"/>
  <c r="O559" i="2" s="1"/>
  <c r="M558" i="2"/>
  <c r="O558" i="2" s="1"/>
  <c r="M557" i="2"/>
  <c r="O557" i="2" s="1"/>
  <c r="M556" i="2"/>
  <c r="O556" i="2" s="1"/>
  <c r="M555" i="2"/>
  <c r="O555" i="2" s="1"/>
  <c r="M554" i="2"/>
  <c r="O554" i="2" s="1"/>
  <c r="M553" i="2"/>
  <c r="O553" i="2" s="1"/>
  <c r="M552" i="2"/>
  <c r="O552" i="2" s="1"/>
  <c r="M551" i="2"/>
  <c r="O551" i="2" s="1"/>
  <c r="M550" i="2"/>
  <c r="O550" i="2" s="1"/>
  <c r="M549" i="2"/>
  <c r="O549" i="2" s="1"/>
  <c r="M548" i="2"/>
  <c r="O548" i="2" s="1"/>
  <c r="M547" i="2"/>
  <c r="O547" i="2" s="1"/>
  <c r="M546" i="2"/>
  <c r="O546" i="2" s="1"/>
  <c r="M545" i="2"/>
  <c r="O545" i="2" s="1"/>
  <c r="M544" i="2"/>
  <c r="O544" i="2" s="1"/>
  <c r="M543" i="2"/>
  <c r="O543" i="2" s="1"/>
  <c r="M542" i="2"/>
  <c r="O542" i="2" s="1"/>
  <c r="M541" i="2"/>
  <c r="O541" i="2" s="1"/>
  <c r="M540" i="2"/>
  <c r="O540" i="2" s="1"/>
  <c r="M539" i="2"/>
  <c r="O539" i="2" s="1"/>
  <c r="M538" i="2"/>
  <c r="O538" i="2" s="1"/>
  <c r="M537" i="2"/>
  <c r="O537" i="2" s="1"/>
  <c r="M536" i="2"/>
  <c r="O536" i="2" s="1"/>
  <c r="M535" i="2"/>
  <c r="O535" i="2" s="1"/>
  <c r="M534" i="2"/>
  <c r="O534" i="2" s="1"/>
  <c r="M533" i="2"/>
  <c r="O533" i="2" s="1"/>
  <c r="M532" i="2"/>
  <c r="O532" i="2" s="1"/>
  <c r="M531" i="2"/>
  <c r="O531" i="2" s="1"/>
  <c r="M530" i="2"/>
  <c r="O530" i="2" s="1"/>
  <c r="M529" i="2"/>
  <c r="O529" i="2" s="1"/>
  <c r="M528" i="2"/>
  <c r="O528" i="2" s="1"/>
  <c r="M527" i="2"/>
  <c r="O527" i="2" s="1"/>
  <c r="M526" i="2"/>
  <c r="O526" i="2" s="1"/>
  <c r="M525" i="2"/>
  <c r="O525" i="2" s="1"/>
  <c r="M524" i="2"/>
  <c r="O524" i="2" s="1"/>
  <c r="M523" i="2"/>
  <c r="O523" i="2" s="1"/>
  <c r="M522" i="2"/>
  <c r="O522" i="2" s="1"/>
  <c r="M521" i="2"/>
  <c r="O521" i="2" s="1"/>
  <c r="M520" i="2"/>
  <c r="O520" i="2" s="1"/>
  <c r="M519" i="2"/>
  <c r="O519" i="2" s="1"/>
  <c r="M518" i="2"/>
  <c r="O518" i="2" s="1"/>
  <c r="M517" i="2"/>
  <c r="O517" i="2" s="1"/>
  <c r="M516" i="2"/>
  <c r="O516" i="2" s="1"/>
  <c r="M515" i="2"/>
  <c r="O515" i="2" s="1"/>
  <c r="M514" i="2"/>
  <c r="O514" i="2" s="1"/>
  <c r="M513" i="2"/>
  <c r="O513" i="2" s="1"/>
  <c r="M512" i="2"/>
  <c r="O512" i="2" s="1"/>
  <c r="M511" i="2"/>
  <c r="O511" i="2" s="1"/>
  <c r="M510" i="2"/>
  <c r="O510" i="2" s="1"/>
  <c r="M509" i="2"/>
  <c r="O509" i="2" s="1"/>
  <c r="M508" i="2"/>
  <c r="O508" i="2" s="1"/>
  <c r="M507" i="2"/>
  <c r="O507" i="2" s="1"/>
  <c r="M506" i="2"/>
  <c r="O506" i="2" s="1"/>
  <c r="M505" i="2"/>
  <c r="O505" i="2" s="1"/>
  <c r="M504" i="2"/>
  <c r="O504" i="2" s="1"/>
  <c r="M503" i="2"/>
  <c r="O503" i="2" s="1"/>
  <c r="M502" i="2"/>
  <c r="O502" i="2" s="1"/>
  <c r="M501" i="2"/>
  <c r="O501" i="2" s="1"/>
  <c r="M500" i="2"/>
  <c r="O500" i="2" s="1"/>
  <c r="M499" i="2"/>
  <c r="O499" i="2" s="1"/>
  <c r="M498" i="2"/>
  <c r="O498" i="2" s="1"/>
  <c r="M497" i="2"/>
  <c r="O497" i="2" s="1"/>
  <c r="M496" i="2"/>
  <c r="O496" i="2" s="1"/>
  <c r="M495" i="2"/>
  <c r="O495" i="2" s="1"/>
  <c r="M494" i="2"/>
  <c r="O494" i="2" s="1"/>
  <c r="M493" i="2"/>
  <c r="O493" i="2" s="1"/>
  <c r="M492" i="2"/>
  <c r="O492" i="2" s="1"/>
  <c r="M491" i="2"/>
  <c r="O491" i="2" s="1"/>
  <c r="M490" i="2"/>
  <c r="O490" i="2" s="1"/>
  <c r="M489" i="2"/>
  <c r="O489" i="2" s="1"/>
  <c r="M488" i="2"/>
  <c r="O488" i="2" s="1"/>
  <c r="M487" i="2"/>
  <c r="O487" i="2" s="1"/>
  <c r="M486" i="2"/>
  <c r="O486" i="2" s="1"/>
  <c r="M485" i="2"/>
  <c r="O485" i="2" s="1"/>
  <c r="M484" i="2"/>
  <c r="O484" i="2" s="1"/>
  <c r="M483" i="2"/>
  <c r="O483" i="2" s="1"/>
  <c r="M482" i="2"/>
  <c r="O482" i="2" s="1"/>
  <c r="M481" i="2"/>
  <c r="O481" i="2" s="1"/>
  <c r="M480" i="2"/>
  <c r="O480" i="2" s="1"/>
  <c r="M479" i="2"/>
  <c r="O479" i="2" s="1"/>
  <c r="M478" i="2"/>
  <c r="O478" i="2" s="1"/>
  <c r="M477" i="2"/>
  <c r="O477" i="2" s="1"/>
  <c r="M476" i="2"/>
  <c r="O476" i="2" s="1"/>
  <c r="M475" i="2"/>
  <c r="O475" i="2" s="1"/>
  <c r="M474" i="2"/>
  <c r="O474" i="2" s="1"/>
  <c r="M473" i="2"/>
  <c r="O473" i="2" s="1"/>
  <c r="M472" i="2"/>
  <c r="O472" i="2" s="1"/>
  <c r="M471" i="2"/>
  <c r="O471" i="2" s="1"/>
  <c r="M470" i="2"/>
  <c r="O470" i="2" s="1"/>
  <c r="M469" i="2"/>
  <c r="O469" i="2" s="1"/>
  <c r="M468" i="2"/>
  <c r="O468" i="2" s="1"/>
  <c r="M467" i="2"/>
  <c r="O467" i="2" s="1"/>
  <c r="M466" i="2"/>
  <c r="O466" i="2" s="1"/>
  <c r="M465" i="2"/>
  <c r="O465" i="2" s="1"/>
  <c r="M464" i="2"/>
  <c r="O464" i="2" s="1"/>
  <c r="M463" i="2"/>
  <c r="O463" i="2" s="1"/>
  <c r="M462" i="2"/>
  <c r="O462" i="2" s="1"/>
  <c r="M461" i="2"/>
  <c r="O461" i="2" s="1"/>
  <c r="M460" i="2"/>
  <c r="O460" i="2" s="1"/>
  <c r="M459" i="2"/>
  <c r="O459" i="2" s="1"/>
  <c r="M458" i="2"/>
  <c r="O458" i="2" s="1"/>
  <c r="M457" i="2"/>
  <c r="O457" i="2" s="1"/>
  <c r="M456" i="2"/>
  <c r="O456" i="2" s="1"/>
  <c r="M455" i="2"/>
  <c r="O455" i="2" s="1"/>
  <c r="M454" i="2"/>
  <c r="O454" i="2" s="1"/>
  <c r="M453" i="2"/>
  <c r="O453" i="2" s="1"/>
  <c r="M452" i="2"/>
  <c r="O452" i="2" s="1"/>
  <c r="M451" i="2"/>
  <c r="O451" i="2" s="1"/>
  <c r="M450" i="2"/>
  <c r="O450" i="2" s="1"/>
  <c r="M449" i="2"/>
  <c r="O449" i="2" s="1"/>
  <c r="M448" i="2"/>
  <c r="O448" i="2" s="1"/>
  <c r="M447" i="2"/>
  <c r="O447" i="2" s="1"/>
  <c r="M446" i="2"/>
  <c r="O446" i="2" s="1"/>
  <c r="M445" i="2"/>
  <c r="O445" i="2" s="1"/>
  <c r="M444" i="2"/>
  <c r="O444" i="2" s="1"/>
  <c r="M443" i="2"/>
  <c r="O443" i="2" s="1"/>
  <c r="M442" i="2"/>
  <c r="O442" i="2" s="1"/>
  <c r="M441" i="2"/>
  <c r="O441" i="2" s="1"/>
  <c r="M440" i="2"/>
  <c r="O440" i="2" s="1"/>
  <c r="M439" i="2"/>
  <c r="O439" i="2" s="1"/>
  <c r="M438" i="2"/>
  <c r="O438" i="2" s="1"/>
  <c r="M437" i="2"/>
  <c r="O437" i="2" s="1"/>
  <c r="M436" i="2"/>
  <c r="O436" i="2" s="1"/>
  <c r="M435" i="2"/>
  <c r="O435" i="2" s="1"/>
  <c r="M434" i="2"/>
  <c r="O434" i="2" s="1"/>
  <c r="M433" i="2"/>
  <c r="O433" i="2" s="1"/>
  <c r="M432" i="2"/>
  <c r="O432" i="2" s="1"/>
  <c r="M431" i="2"/>
  <c r="O431" i="2" s="1"/>
  <c r="M430" i="2"/>
  <c r="O430" i="2" s="1"/>
  <c r="M429" i="2"/>
  <c r="O429" i="2" s="1"/>
  <c r="M428" i="2"/>
  <c r="O428" i="2" s="1"/>
  <c r="M427" i="2"/>
  <c r="O427" i="2" s="1"/>
  <c r="M426" i="2"/>
  <c r="O426" i="2" s="1"/>
  <c r="M425" i="2"/>
  <c r="O425" i="2" s="1"/>
  <c r="M424" i="2"/>
  <c r="O424" i="2" s="1"/>
  <c r="M423" i="2"/>
  <c r="O423" i="2" s="1"/>
  <c r="M422" i="2"/>
  <c r="O422" i="2" s="1"/>
  <c r="M421" i="2"/>
  <c r="O421" i="2" s="1"/>
  <c r="M420" i="2"/>
  <c r="O420" i="2" s="1"/>
  <c r="M419" i="2"/>
  <c r="O419" i="2" s="1"/>
  <c r="M418" i="2"/>
  <c r="O418" i="2" s="1"/>
  <c r="M417" i="2"/>
  <c r="O417" i="2" s="1"/>
  <c r="M416" i="2"/>
  <c r="O416" i="2" s="1"/>
  <c r="M415" i="2"/>
  <c r="O415" i="2" s="1"/>
  <c r="M414" i="2"/>
  <c r="O414" i="2" s="1"/>
  <c r="M413" i="2"/>
  <c r="M412" i="2"/>
  <c r="O412" i="2" s="1"/>
  <c r="M411" i="2"/>
  <c r="O411" i="2" s="1"/>
  <c r="M410" i="2"/>
  <c r="O410" i="2" s="1"/>
  <c r="M409" i="2"/>
  <c r="O409" i="2" s="1"/>
  <c r="M408" i="2"/>
  <c r="O408" i="2" s="1"/>
  <c r="M407" i="2"/>
  <c r="O407" i="2" s="1"/>
  <c r="M406" i="2"/>
  <c r="O406" i="2" s="1"/>
  <c r="M405" i="2"/>
  <c r="M404" i="2"/>
  <c r="O404" i="2" s="1"/>
  <c r="M403" i="2"/>
  <c r="O403" i="2" s="1"/>
  <c r="M402" i="2"/>
  <c r="O402" i="2" s="1"/>
  <c r="M401" i="2"/>
  <c r="O401" i="2" s="1"/>
  <c r="M400" i="2"/>
  <c r="O400" i="2" s="1"/>
  <c r="M399" i="2"/>
  <c r="O399" i="2" s="1"/>
  <c r="M398" i="2"/>
  <c r="O398" i="2" s="1"/>
  <c r="M397" i="2"/>
  <c r="M396" i="2"/>
  <c r="O396" i="2" s="1"/>
  <c r="M395" i="2"/>
  <c r="O395" i="2" s="1"/>
  <c r="M394" i="2"/>
  <c r="O394" i="2" s="1"/>
  <c r="M393" i="2"/>
  <c r="O393" i="2" s="1"/>
  <c r="M392" i="2"/>
  <c r="O392" i="2" s="1"/>
  <c r="M391" i="2"/>
  <c r="O391" i="2" s="1"/>
  <c r="M390" i="2"/>
  <c r="O390" i="2" s="1"/>
  <c r="M389" i="2"/>
  <c r="M388" i="2"/>
  <c r="O388" i="2" s="1"/>
  <c r="M387" i="2"/>
  <c r="O387" i="2" s="1"/>
  <c r="M386" i="2"/>
  <c r="O386" i="2" s="1"/>
  <c r="M385" i="2"/>
  <c r="O385" i="2" s="1"/>
  <c r="M384" i="2"/>
  <c r="O384" i="2" s="1"/>
  <c r="M383" i="2"/>
  <c r="O383" i="2" s="1"/>
  <c r="M382" i="2"/>
  <c r="O382" i="2" s="1"/>
  <c r="M381" i="2"/>
  <c r="M380" i="2"/>
  <c r="O380" i="2" s="1"/>
  <c r="M379" i="2"/>
  <c r="O379" i="2" s="1"/>
  <c r="M378" i="2"/>
  <c r="O378" i="2" s="1"/>
  <c r="M377" i="2"/>
  <c r="O377" i="2" s="1"/>
  <c r="M376" i="2"/>
  <c r="O376" i="2" s="1"/>
  <c r="M375" i="2"/>
  <c r="O375" i="2" s="1"/>
  <c r="M374" i="2"/>
  <c r="O374" i="2" s="1"/>
  <c r="M373" i="2"/>
  <c r="M372" i="2"/>
  <c r="O372" i="2" s="1"/>
  <c r="M371" i="2"/>
  <c r="O371" i="2" s="1"/>
  <c r="M370" i="2"/>
  <c r="O370" i="2" s="1"/>
  <c r="M369" i="2"/>
  <c r="O369" i="2" s="1"/>
  <c r="M368" i="2"/>
  <c r="O368" i="2" s="1"/>
  <c r="M367" i="2"/>
  <c r="O367" i="2" s="1"/>
  <c r="M366" i="2"/>
  <c r="O366" i="2" s="1"/>
  <c r="M365" i="2"/>
  <c r="M364" i="2"/>
  <c r="O364" i="2" s="1"/>
  <c r="M363" i="2"/>
  <c r="O363" i="2" s="1"/>
  <c r="M362" i="2"/>
  <c r="O362" i="2" s="1"/>
  <c r="M361" i="2"/>
  <c r="O361" i="2" s="1"/>
  <c r="M360" i="2"/>
  <c r="O360" i="2" s="1"/>
  <c r="M359" i="2"/>
  <c r="O359" i="2" s="1"/>
  <c r="M358" i="2"/>
  <c r="O358" i="2" s="1"/>
  <c r="M357" i="2"/>
  <c r="M356" i="2"/>
  <c r="O356" i="2" s="1"/>
  <c r="M355" i="2"/>
  <c r="O355" i="2" s="1"/>
  <c r="M354" i="2"/>
  <c r="O354" i="2" s="1"/>
  <c r="M353" i="2"/>
  <c r="O353" i="2" s="1"/>
  <c r="M352" i="2"/>
  <c r="O352" i="2" s="1"/>
  <c r="M351" i="2"/>
  <c r="O351" i="2" s="1"/>
  <c r="M350" i="2"/>
  <c r="O350" i="2" s="1"/>
  <c r="M349" i="2"/>
  <c r="M348" i="2"/>
  <c r="O348" i="2" s="1"/>
  <c r="M347" i="2"/>
  <c r="O347" i="2" s="1"/>
  <c r="M346" i="2"/>
  <c r="O346" i="2" s="1"/>
  <c r="M345" i="2"/>
  <c r="O345" i="2" s="1"/>
  <c r="M344" i="2"/>
  <c r="O344" i="2" s="1"/>
  <c r="M343" i="2"/>
  <c r="O343" i="2" s="1"/>
  <c r="M342" i="2"/>
  <c r="O342" i="2" s="1"/>
  <c r="M341" i="2"/>
  <c r="M340" i="2"/>
  <c r="O340" i="2" s="1"/>
  <c r="M339" i="2"/>
  <c r="O339" i="2" s="1"/>
  <c r="M338" i="2"/>
  <c r="O338" i="2" s="1"/>
  <c r="M337" i="2"/>
  <c r="O337" i="2" s="1"/>
  <c r="M336" i="2"/>
  <c r="O336" i="2" s="1"/>
  <c r="M335" i="2"/>
  <c r="O335" i="2" s="1"/>
  <c r="M334" i="2"/>
  <c r="O334" i="2" s="1"/>
  <c r="M333" i="2"/>
  <c r="M332" i="2"/>
  <c r="O332" i="2" s="1"/>
  <c r="M331" i="2"/>
  <c r="O331" i="2" s="1"/>
  <c r="M330" i="2"/>
  <c r="O330" i="2" s="1"/>
  <c r="M329" i="2"/>
  <c r="O329" i="2" s="1"/>
  <c r="M328" i="2"/>
  <c r="O328" i="2" s="1"/>
  <c r="M327" i="2"/>
  <c r="O327" i="2" s="1"/>
  <c r="M326" i="2"/>
  <c r="O326" i="2" s="1"/>
  <c r="M325" i="2"/>
  <c r="M324" i="2"/>
  <c r="O324" i="2" s="1"/>
  <c r="M323" i="2"/>
  <c r="O323" i="2" s="1"/>
  <c r="M322" i="2"/>
  <c r="O322" i="2" s="1"/>
  <c r="M321" i="2"/>
  <c r="O321" i="2" s="1"/>
  <c r="M320" i="2"/>
  <c r="O320" i="2" s="1"/>
  <c r="M319" i="2"/>
  <c r="O319" i="2" s="1"/>
  <c r="M318" i="2"/>
  <c r="O318" i="2" s="1"/>
  <c r="M317" i="2"/>
  <c r="M316" i="2"/>
  <c r="O316" i="2" s="1"/>
  <c r="M315" i="2"/>
  <c r="O315" i="2" s="1"/>
  <c r="M314" i="2"/>
  <c r="O314" i="2" s="1"/>
  <c r="M313" i="2"/>
  <c r="O313" i="2" s="1"/>
  <c r="M312" i="2"/>
  <c r="O312" i="2" s="1"/>
  <c r="M311" i="2"/>
  <c r="O311" i="2" s="1"/>
  <c r="M310" i="2"/>
  <c r="O310" i="2" s="1"/>
  <c r="M309" i="2"/>
  <c r="M308" i="2"/>
  <c r="O308" i="2" s="1"/>
  <c r="M307" i="2"/>
  <c r="O307" i="2" s="1"/>
  <c r="M306" i="2"/>
  <c r="O306" i="2" s="1"/>
  <c r="M305" i="2"/>
  <c r="O305" i="2" s="1"/>
  <c r="M304" i="2"/>
  <c r="O304" i="2" s="1"/>
  <c r="M303" i="2"/>
  <c r="O303" i="2" s="1"/>
  <c r="M302" i="2"/>
  <c r="O302" i="2" s="1"/>
  <c r="M301" i="2"/>
  <c r="M300" i="2"/>
  <c r="O300" i="2" s="1"/>
  <c r="M299" i="2"/>
  <c r="O299" i="2" s="1"/>
  <c r="M298" i="2"/>
  <c r="O298" i="2" s="1"/>
  <c r="M297" i="2"/>
  <c r="O297" i="2" s="1"/>
  <c r="M296" i="2"/>
  <c r="O296" i="2" s="1"/>
  <c r="M295" i="2"/>
  <c r="O295" i="2" s="1"/>
  <c r="M294" i="2"/>
  <c r="O294" i="2" s="1"/>
  <c r="M293" i="2"/>
  <c r="M292" i="2"/>
  <c r="O292" i="2" s="1"/>
  <c r="M291" i="2"/>
  <c r="O291" i="2" s="1"/>
  <c r="M290" i="2"/>
  <c r="O290" i="2" s="1"/>
  <c r="M289" i="2"/>
  <c r="O289" i="2" s="1"/>
  <c r="M288" i="2"/>
  <c r="O288" i="2" s="1"/>
  <c r="M287" i="2"/>
  <c r="O287" i="2" s="1"/>
  <c r="M286" i="2"/>
  <c r="O286" i="2" s="1"/>
  <c r="M285" i="2"/>
  <c r="M284" i="2"/>
  <c r="O284" i="2" s="1"/>
  <c r="M283" i="2"/>
  <c r="O283" i="2" s="1"/>
  <c r="M282" i="2"/>
  <c r="O282" i="2" s="1"/>
  <c r="M281" i="2"/>
  <c r="O281" i="2" s="1"/>
  <c r="M280" i="2"/>
  <c r="O280" i="2" s="1"/>
  <c r="M279" i="2"/>
  <c r="O279" i="2" s="1"/>
  <c r="M278" i="2"/>
  <c r="O278" i="2" s="1"/>
  <c r="M277" i="2"/>
  <c r="M276" i="2"/>
  <c r="O276" i="2" s="1"/>
  <c r="M275" i="2"/>
  <c r="O275" i="2" s="1"/>
  <c r="M274" i="2"/>
  <c r="O274" i="2" s="1"/>
  <c r="M273" i="2"/>
  <c r="O273" i="2" s="1"/>
  <c r="M272" i="2"/>
  <c r="O272" i="2" s="1"/>
  <c r="M271" i="2"/>
  <c r="O271" i="2" s="1"/>
  <c r="M270" i="2"/>
  <c r="O270" i="2" s="1"/>
  <c r="M269" i="2"/>
  <c r="M268" i="2"/>
  <c r="O268" i="2" s="1"/>
  <c r="M267" i="2"/>
  <c r="O267" i="2" s="1"/>
  <c r="M266" i="2"/>
  <c r="O266" i="2" s="1"/>
  <c r="M265" i="2"/>
  <c r="O265" i="2" s="1"/>
  <c r="M264" i="2"/>
  <c r="O264" i="2" s="1"/>
  <c r="M263" i="2"/>
  <c r="O263" i="2" s="1"/>
  <c r="M262" i="2"/>
  <c r="O262" i="2" s="1"/>
  <c r="M261" i="2"/>
  <c r="M260" i="2"/>
  <c r="O260" i="2" s="1"/>
  <c r="M259" i="2"/>
  <c r="O259" i="2" s="1"/>
  <c r="M258" i="2"/>
  <c r="O258" i="2" s="1"/>
  <c r="M257" i="2"/>
  <c r="O257" i="2" s="1"/>
  <c r="M256" i="2"/>
  <c r="O256" i="2" s="1"/>
  <c r="M255" i="2"/>
  <c r="O255" i="2" s="1"/>
  <c r="M254" i="2"/>
  <c r="O254" i="2" s="1"/>
  <c r="M253" i="2"/>
  <c r="M252" i="2"/>
  <c r="O252" i="2" s="1"/>
  <c r="M251" i="2"/>
  <c r="O251" i="2" s="1"/>
  <c r="M250" i="2"/>
  <c r="O250" i="2" s="1"/>
  <c r="M249" i="2"/>
  <c r="O249" i="2" s="1"/>
  <c r="M248" i="2"/>
  <c r="O248" i="2" s="1"/>
  <c r="M247" i="2"/>
  <c r="O247" i="2" s="1"/>
  <c r="M246" i="2"/>
  <c r="O246" i="2" s="1"/>
  <c r="M245" i="2"/>
  <c r="M244" i="2"/>
  <c r="O244" i="2" s="1"/>
  <c r="M243" i="2"/>
  <c r="O243" i="2" s="1"/>
  <c r="M242" i="2"/>
  <c r="O242" i="2" s="1"/>
  <c r="M241" i="2"/>
  <c r="O241" i="2" s="1"/>
  <c r="M240" i="2"/>
  <c r="O240" i="2" s="1"/>
  <c r="M239" i="2"/>
  <c r="O239" i="2" s="1"/>
  <c r="M238" i="2"/>
  <c r="O238" i="2" s="1"/>
  <c r="M237" i="2"/>
  <c r="M236" i="2"/>
  <c r="O236" i="2" s="1"/>
  <c r="M235" i="2"/>
  <c r="O235" i="2" s="1"/>
  <c r="M234" i="2"/>
  <c r="O234" i="2" s="1"/>
  <c r="M233" i="2"/>
  <c r="O233" i="2" s="1"/>
  <c r="M232" i="2"/>
  <c r="O232" i="2" s="1"/>
  <c r="M231" i="2"/>
  <c r="O231" i="2" s="1"/>
  <c r="M230" i="2"/>
  <c r="O230" i="2" s="1"/>
  <c r="M229" i="2"/>
  <c r="M228" i="2"/>
  <c r="O228" i="2" s="1"/>
  <c r="M227" i="2"/>
  <c r="O227" i="2" s="1"/>
  <c r="M226" i="2"/>
  <c r="O226" i="2" s="1"/>
  <c r="M225" i="2"/>
  <c r="O225" i="2" s="1"/>
  <c r="M224" i="2"/>
  <c r="O224" i="2" s="1"/>
  <c r="M223" i="2"/>
  <c r="O223" i="2" s="1"/>
  <c r="M222" i="2"/>
  <c r="O222" i="2" s="1"/>
  <c r="M221" i="2"/>
  <c r="M220" i="2"/>
  <c r="O220" i="2" s="1"/>
  <c r="M219" i="2"/>
  <c r="O219" i="2" s="1"/>
  <c r="M218" i="2"/>
  <c r="O218" i="2" s="1"/>
  <c r="M217" i="2"/>
  <c r="O217" i="2" s="1"/>
  <c r="M216" i="2"/>
  <c r="O216" i="2" s="1"/>
  <c r="M215" i="2"/>
  <c r="O215" i="2" s="1"/>
  <c r="M214" i="2"/>
  <c r="O214" i="2" s="1"/>
  <c r="M213" i="2"/>
  <c r="M212" i="2"/>
  <c r="O212" i="2" s="1"/>
  <c r="M211" i="2"/>
  <c r="O211" i="2" s="1"/>
  <c r="M210" i="2"/>
  <c r="O210" i="2" s="1"/>
  <c r="M209" i="2"/>
  <c r="O209" i="2" s="1"/>
  <c r="M208" i="2"/>
  <c r="O208" i="2" s="1"/>
  <c r="M207" i="2"/>
  <c r="O207" i="2" s="1"/>
  <c r="M206" i="2"/>
  <c r="O206" i="2" s="1"/>
  <c r="M205" i="2"/>
  <c r="M204" i="2"/>
  <c r="O204" i="2" s="1"/>
  <c r="M203" i="2"/>
  <c r="O203" i="2" s="1"/>
  <c r="M202" i="2"/>
  <c r="O202" i="2" s="1"/>
  <c r="M201" i="2"/>
  <c r="O201" i="2" s="1"/>
  <c r="M200" i="2"/>
  <c r="O200" i="2" s="1"/>
  <c r="M199" i="2"/>
  <c r="O199" i="2" s="1"/>
  <c r="M198" i="2"/>
  <c r="O198" i="2" s="1"/>
  <c r="M197" i="2"/>
  <c r="M196" i="2"/>
  <c r="O196" i="2" s="1"/>
  <c r="M195" i="2"/>
  <c r="O195" i="2" s="1"/>
  <c r="M194" i="2"/>
  <c r="O194" i="2" s="1"/>
  <c r="M193" i="2"/>
  <c r="O193" i="2" s="1"/>
  <c r="M192" i="2"/>
  <c r="O192" i="2" s="1"/>
  <c r="M191" i="2"/>
  <c r="O191" i="2" s="1"/>
  <c r="M190" i="2"/>
  <c r="O190" i="2" s="1"/>
  <c r="M189" i="2"/>
  <c r="M188" i="2"/>
  <c r="O188" i="2" s="1"/>
  <c r="M187" i="2"/>
  <c r="O187" i="2" s="1"/>
  <c r="M186" i="2"/>
  <c r="O186" i="2" s="1"/>
  <c r="M185" i="2"/>
  <c r="O185" i="2" s="1"/>
  <c r="M184" i="2"/>
  <c r="O184" i="2" s="1"/>
  <c r="M183" i="2"/>
  <c r="O183" i="2" s="1"/>
  <c r="M182" i="2"/>
  <c r="O182" i="2" s="1"/>
  <c r="M181" i="2"/>
  <c r="M180" i="2"/>
  <c r="O180" i="2" s="1"/>
  <c r="M179" i="2"/>
  <c r="O179" i="2" s="1"/>
  <c r="M178" i="2"/>
  <c r="O178" i="2" s="1"/>
  <c r="M177" i="2"/>
  <c r="O177" i="2" s="1"/>
  <c r="M176" i="2"/>
  <c r="O176" i="2" s="1"/>
  <c r="M175" i="2"/>
  <c r="O175" i="2" s="1"/>
  <c r="M174" i="2"/>
  <c r="O174" i="2" s="1"/>
  <c r="M173" i="2"/>
  <c r="M172" i="2"/>
  <c r="O172" i="2" s="1"/>
  <c r="M171" i="2"/>
  <c r="O171" i="2" s="1"/>
  <c r="M170" i="2"/>
  <c r="O170" i="2" s="1"/>
  <c r="M169" i="2"/>
  <c r="O169" i="2" s="1"/>
  <c r="M168" i="2"/>
  <c r="O168" i="2" s="1"/>
  <c r="M167" i="2"/>
  <c r="O167" i="2" s="1"/>
  <c r="M166" i="2"/>
  <c r="O166" i="2" s="1"/>
  <c r="M165" i="2"/>
  <c r="M164" i="2"/>
  <c r="O164" i="2" s="1"/>
  <c r="M163" i="2"/>
  <c r="O163" i="2" s="1"/>
  <c r="M162" i="2"/>
  <c r="O162" i="2" s="1"/>
  <c r="M161" i="2"/>
  <c r="O161" i="2" s="1"/>
  <c r="M160" i="2"/>
  <c r="O160" i="2" s="1"/>
  <c r="M159" i="2"/>
  <c r="O159" i="2" s="1"/>
  <c r="M158" i="2"/>
  <c r="O158" i="2" s="1"/>
  <c r="M157" i="2"/>
  <c r="M156" i="2"/>
  <c r="O156" i="2" s="1"/>
  <c r="M155" i="2"/>
  <c r="O155" i="2" s="1"/>
  <c r="M154" i="2"/>
  <c r="O154" i="2" s="1"/>
  <c r="M153" i="2"/>
  <c r="O153" i="2" s="1"/>
  <c r="M152" i="2"/>
  <c r="O152" i="2" s="1"/>
  <c r="M151" i="2"/>
  <c r="O151" i="2" s="1"/>
  <c r="M150" i="2"/>
  <c r="O150" i="2" s="1"/>
  <c r="M149" i="2"/>
  <c r="O149" i="2" s="1"/>
  <c r="M148" i="2"/>
  <c r="O148" i="2" s="1"/>
  <c r="M147" i="2"/>
  <c r="O147" i="2" s="1"/>
  <c r="M146" i="2"/>
  <c r="O146" i="2" s="1"/>
  <c r="M145" i="2"/>
  <c r="O145" i="2" s="1"/>
  <c r="M144" i="2"/>
  <c r="O144" i="2" s="1"/>
  <c r="M143" i="2"/>
  <c r="O143" i="2" s="1"/>
  <c r="M142" i="2"/>
  <c r="O142" i="2" s="1"/>
  <c r="M141" i="2"/>
  <c r="O141" i="2" s="1"/>
  <c r="M140" i="2"/>
  <c r="O140" i="2" s="1"/>
  <c r="M139" i="2"/>
  <c r="O139" i="2" s="1"/>
  <c r="M138" i="2"/>
  <c r="O138" i="2" s="1"/>
  <c r="M137" i="2"/>
  <c r="O137" i="2" s="1"/>
  <c r="M136" i="2"/>
  <c r="O136" i="2" s="1"/>
  <c r="M135" i="2"/>
  <c r="O135" i="2" s="1"/>
  <c r="M134" i="2"/>
  <c r="O134" i="2" s="1"/>
  <c r="M133" i="2"/>
  <c r="O133" i="2" s="1"/>
  <c r="M132" i="2"/>
  <c r="O132" i="2" s="1"/>
  <c r="M131" i="2"/>
  <c r="O131" i="2" s="1"/>
  <c r="M130" i="2"/>
  <c r="O130" i="2" s="1"/>
  <c r="M129" i="2"/>
  <c r="O129" i="2" s="1"/>
  <c r="M128" i="2"/>
  <c r="O128" i="2" s="1"/>
  <c r="M127" i="2"/>
  <c r="O127" i="2" s="1"/>
  <c r="M126" i="2"/>
  <c r="O126" i="2" s="1"/>
  <c r="M125" i="2"/>
  <c r="O125" i="2" s="1"/>
  <c r="M124" i="2"/>
  <c r="O124" i="2" s="1"/>
  <c r="M123" i="2"/>
  <c r="O123" i="2" s="1"/>
  <c r="M122" i="2"/>
  <c r="O122" i="2" s="1"/>
  <c r="M121" i="2"/>
  <c r="O121" i="2" s="1"/>
  <c r="M120" i="2"/>
  <c r="O120" i="2" s="1"/>
  <c r="M119" i="2"/>
  <c r="O119" i="2" s="1"/>
  <c r="M118" i="2"/>
  <c r="O118" i="2" s="1"/>
  <c r="M117" i="2"/>
  <c r="O117" i="2" s="1"/>
  <c r="M116" i="2"/>
  <c r="O116" i="2" s="1"/>
  <c r="M115" i="2"/>
  <c r="O115" i="2" s="1"/>
  <c r="M114" i="2"/>
  <c r="O114" i="2" s="1"/>
  <c r="M113" i="2"/>
  <c r="O113" i="2" s="1"/>
  <c r="M112" i="2"/>
  <c r="O112" i="2" s="1"/>
  <c r="M111" i="2"/>
  <c r="O111" i="2" s="1"/>
  <c r="M110" i="2"/>
  <c r="O110" i="2" s="1"/>
  <c r="M109" i="2"/>
  <c r="O109" i="2" s="1"/>
  <c r="M108" i="2"/>
  <c r="O108" i="2" s="1"/>
  <c r="M107" i="2"/>
  <c r="O107" i="2" s="1"/>
  <c r="M106" i="2"/>
  <c r="O106" i="2" s="1"/>
  <c r="M105" i="2"/>
  <c r="O105" i="2" s="1"/>
  <c r="M104" i="2"/>
  <c r="O104" i="2" s="1"/>
  <c r="M103" i="2"/>
  <c r="O103" i="2" s="1"/>
  <c r="M102" i="2"/>
  <c r="O102" i="2" s="1"/>
  <c r="M101" i="2"/>
  <c r="O101" i="2" s="1"/>
  <c r="M100" i="2"/>
  <c r="O100" i="2" s="1"/>
  <c r="M99" i="2"/>
  <c r="O99" i="2" s="1"/>
  <c r="M98" i="2"/>
  <c r="O98" i="2" s="1"/>
  <c r="M97" i="2"/>
  <c r="O97" i="2" s="1"/>
  <c r="M96" i="2"/>
  <c r="O96" i="2" s="1"/>
  <c r="M95" i="2"/>
  <c r="O95" i="2" s="1"/>
  <c r="M94" i="2"/>
  <c r="O94" i="2" s="1"/>
  <c r="M93" i="2"/>
  <c r="O93" i="2" s="1"/>
  <c r="M92" i="2"/>
  <c r="O92" i="2" s="1"/>
  <c r="M91" i="2"/>
  <c r="O91" i="2" s="1"/>
  <c r="M90" i="2"/>
  <c r="O90" i="2" s="1"/>
  <c r="M89" i="2"/>
  <c r="O89" i="2" s="1"/>
  <c r="M88" i="2"/>
  <c r="O88" i="2" s="1"/>
  <c r="M87" i="2"/>
  <c r="O87" i="2" s="1"/>
  <c r="M86" i="2"/>
  <c r="O86" i="2" s="1"/>
  <c r="M85" i="2"/>
  <c r="O85" i="2" s="1"/>
  <c r="M84" i="2"/>
  <c r="O84" i="2" s="1"/>
  <c r="M83" i="2"/>
  <c r="O83" i="2" s="1"/>
  <c r="M82" i="2"/>
  <c r="O82" i="2" s="1"/>
  <c r="M81" i="2"/>
  <c r="O81" i="2" s="1"/>
  <c r="M80" i="2"/>
  <c r="O80" i="2" s="1"/>
  <c r="M79" i="2"/>
  <c r="O79" i="2" s="1"/>
  <c r="M78" i="2"/>
  <c r="O78" i="2" s="1"/>
  <c r="M77" i="2"/>
  <c r="O77" i="2" s="1"/>
  <c r="M76" i="2"/>
  <c r="O76" i="2" s="1"/>
  <c r="M75" i="2"/>
  <c r="O75" i="2" s="1"/>
  <c r="M74" i="2"/>
  <c r="O74" i="2" s="1"/>
  <c r="M73" i="2"/>
  <c r="O73" i="2" s="1"/>
  <c r="M72" i="2"/>
  <c r="O72" i="2" s="1"/>
  <c r="M71" i="2"/>
  <c r="O71" i="2" s="1"/>
  <c r="M70" i="2"/>
  <c r="O70" i="2" s="1"/>
  <c r="M69" i="2"/>
  <c r="O69" i="2" s="1"/>
  <c r="M68" i="2"/>
  <c r="O68" i="2" s="1"/>
  <c r="M67" i="2"/>
  <c r="O67" i="2" s="1"/>
  <c r="M66" i="2"/>
  <c r="O66" i="2" s="1"/>
  <c r="M65" i="2"/>
  <c r="O65" i="2" s="1"/>
  <c r="M64" i="2"/>
  <c r="O64" i="2" s="1"/>
  <c r="M63" i="2"/>
  <c r="O63" i="2" s="1"/>
  <c r="M62" i="2"/>
  <c r="O62" i="2" s="1"/>
  <c r="M61" i="2"/>
  <c r="O61" i="2" s="1"/>
  <c r="M60" i="2"/>
  <c r="O60" i="2" s="1"/>
  <c r="M59" i="2"/>
  <c r="O59" i="2" s="1"/>
  <c r="M58" i="2"/>
  <c r="O58" i="2" s="1"/>
  <c r="M57" i="2"/>
  <c r="O57" i="2" s="1"/>
  <c r="M56" i="2"/>
  <c r="O56" i="2" s="1"/>
  <c r="M55" i="2"/>
  <c r="O55" i="2" s="1"/>
  <c r="M54" i="2"/>
  <c r="O54" i="2" s="1"/>
  <c r="M53" i="2"/>
  <c r="O53" i="2" s="1"/>
  <c r="M52" i="2"/>
  <c r="O52" i="2" s="1"/>
  <c r="M51" i="2"/>
  <c r="O51" i="2" s="1"/>
  <c r="M50" i="2"/>
  <c r="O50" i="2" s="1"/>
  <c r="M49" i="2"/>
  <c r="O49" i="2" s="1"/>
  <c r="M48" i="2"/>
  <c r="O48" i="2" s="1"/>
  <c r="M47" i="2"/>
  <c r="O47" i="2" s="1"/>
  <c r="M46" i="2"/>
  <c r="O46" i="2" s="1"/>
  <c r="M45" i="2"/>
  <c r="O45" i="2" s="1"/>
  <c r="M44" i="2"/>
  <c r="O44" i="2" s="1"/>
  <c r="M43" i="2"/>
  <c r="O43" i="2" s="1"/>
  <c r="M42" i="2"/>
  <c r="O42" i="2" s="1"/>
  <c r="M41" i="2"/>
  <c r="O41" i="2" s="1"/>
  <c r="M40" i="2"/>
  <c r="O40" i="2" s="1"/>
  <c r="M39" i="2"/>
  <c r="O39" i="2" s="1"/>
  <c r="M38" i="2"/>
  <c r="O38" i="2" s="1"/>
  <c r="M37" i="2"/>
  <c r="O37" i="2" s="1"/>
  <c r="M36" i="2"/>
  <c r="O36" i="2" s="1"/>
  <c r="M35" i="2"/>
  <c r="O35" i="2" s="1"/>
  <c r="M34" i="2"/>
  <c r="O34" i="2" s="1"/>
  <c r="M33" i="2"/>
  <c r="O33" i="2" s="1"/>
  <c r="M32" i="2"/>
  <c r="O32" i="2" s="1"/>
  <c r="M31" i="2"/>
  <c r="O31" i="2" s="1"/>
  <c r="M30" i="2"/>
  <c r="O30" i="2" s="1"/>
  <c r="M29" i="2"/>
  <c r="O29" i="2" s="1"/>
  <c r="M28" i="2"/>
  <c r="O28" i="2" s="1"/>
  <c r="M27" i="2"/>
  <c r="O27" i="2" s="1"/>
  <c r="M26" i="2"/>
  <c r="M25" i="2"/>
  <c r="M24" i="2"/>
  <c r="M23" i="2"/>
  <c r="M22" i="2"/>
  <c r="M21" i="2"/>
  <c r="M20" i="2"/>
  <c r="M19" i="2"/>
  <c r="M18" i="2"/>
  <c r="M17" i="2"/>
  <c r="M16" i="2"/>
  <c r="M15" i="2"/>
  <c r="M14" i="2"/>
  <c r="M13" i="2"/>
  <c r="M12" i="2"/>
  <c r="M11" i="2"/>
  <c r="BB3" i="3"/>
  <c r="AK64" i="3"/>
  <c r="AK52" i="3"/>
  <c r="BB50" i="3" l="1"/>
  <c r="BB51" i="3"/>
  <c r="BB52" i="3"/>
  <c r="BB49" i="3"/>
  <c r="AG947" i="2"/>
  <c r="AG883" i="2"/>
  <c r="AG819" i="2"/>
  <c r="AG755" i="2"/>
  <c r="AG691" i="2"/>
  <c r="AG553" i="2"/>
  <c r="AG537" i="2"/>
  <c r="AG521" i="2"/>
  <c r="AG505" i="2"/>
  <c r="AG489" i="2"/>
  <c r="AG473" i="2"/>
  <c r="AG457" i="2"/>
  <c r="AG441" i="2"/>
  <c r="AG425" i="2"/>
  <c r="AG409" i="2"/>
  <c r="AG393" i="2"/>
  <c r="AG377" i="2"/>
  <c r="AG361" i="2"/>
  <c r="AG345" i="2"/>
  <c r="AG329" i="2"/>
  <c r="AG313" i="2"/>
  <c r="AG297" i="2"/>
  <c r="AG281" i="2"/>
  <c r="AG265" i="2"/>
  <c r="AG249" i="2"/>
  <c r="AG233" i="2"/>
  <c r="AG217" i="2"/>
  <c r="AG201" i="2"/>
  <c r="AG185" i="2"/>
  <c r="AG169" i="2"/>
  <c r="AG153" i="2"/>
  <c r="AG137" i="2"/>
  <c r="AG121" i="2"/>
  <c r="AG105" i="2"/>
  <c r="AG89" i="2"/>
  <c r="AG73" i="2"/>
  <c r="AG57" i="2"/>
  <c r="AG41" i="2"/>
  <c r="AE1010" i="2"/>
  <c r="AG1010" i="2" s="1"/>
  <c r="AE1009" i="2"/>
  <c r="AG1009" i="2" s="1"/>
  <c r="AE1008" i="2"/>
  <c r="AG1008" i="2" s="1"/>
  <c r="AE1007" i="2"/>
  <c r="AG1007" i="2" s="1"/>
  <c r="AE1006" i="2"/>
  <c r="AG1006" i="2" s="1"/>
  <c r="AE1005" i="2"/>
  <c r="AG1005" i="2" s="1"/>
  <c r="AE1004" i="2"/>
  <c r="AG1004" i="2" s="1"/>
  <c r="AE1003" i="2"/>
  <c r="AG1003" i="2" s="1"/>
  <c r="AE1002" i="2"/>
  <c r="AG1002" i="2" s="1"/>
  <c r="AE1001" i="2"/>
  <c r="AG1001" i="2" s="1"/>
  <c r="AE1000" i="2"/>
  <c r="AG1000" i="2" s="1"/>
  <c r="AE999" i="2"/>
  <c r="AG999" i="2" s="1"/>
  <c r="AE998" i="2"/>
  <c r="AG998" i="2" s="1"/>
  <c r="AE997" i="2"/>
  <c r="AG997" i="2" s="1"/>
  <c r="AE996" i="2"/>
  <c r="AG996" i="2" s="1"/>
  <c r="AE995" i="2"/>
  <c r="AG995" i="2" s="1"/>
  <c r="AE994" i="2"/>
  <c r="AG994" i="2" s="1"/>
  <c r="AE993" i="2"/>
  <c r="AG993" i="2" s="1"/>
  <c r="AE992" i="2"/>
  <c r="AG992" i="2" s="1"/>
  <c r="AE991" i="2"/>
  <c r="AG991" i="2" s="1"/>
  <c r="AE990" i="2"/>
  <c r="AG990" i="2" s="1"/>
  <c r="AE989" i="2"/>
  <c r="AG989" i="2" s="1"/>
  <c r="AE988" i="2"/>
  <c r="AG988" i="2" s="1"/>
  <c r="AE987" i="2"/>
  <c r="AG987" i="2" s="1"/>
  <c r="AE986" i="2"/>
  <c r="AG986" i="2" s="1"/>
  <c r="AE985" i="2"/>
  <c r="AG985" i="2" s="1"/>
  <c r="AE984" i="2"/>
  <c r="AG984" i="2" s="1"/>
  <c r="AE983" i="2"/>
  <c r="AG983" i="2" s="1"/>
  <c r="AE982" i="2"/>
  <c r="AG982" i="2" s="1"/>
  <c r="AE981" i="2"/>
  <c r="AG981" i="2" s="1"/>
  <c r="AE980" i="2"/>
  <c r="AG980" i="2" s="1"/>
  <c r="AE979" i="2"/>
  <c r="AG979" i="2" s="1"/>
  <c r="AE978" i="2"/>
  <c r="AG978" i="2" s="1"/>
  <c r="AE977" i="2"/>
  <c r="AG977" i="2" s="1"/>
  <c r="AE976" i="2"/>
  <c r="AG976" i="2" s="1"/>
  <c r="AE975" i="2"/>
  <c r="AG975" i="2" s="1"/>
  <c r="AE974" i="2"/>
  <c r="AG974" i="2" s="1"/>
  <c r="AE973" i="2"/>
  <c r="AG973" i="2" s="1"/>
  <c r="AE972" i="2"/>
  <c r="AG972" i="2" s="1"/>
  <c r="AE971" i="2"/>
  <c r="AG971" i="2" s="1"/>
  <c r="AE970" i="2"/>
  <c r="AG970" i="2" s="1"/>
  <c r="AE969" i="2"/>
  <c r="AG969" i="2" s="1"/>
  <c r="AE968" i="2"/>
  <c r="AG968" i="2" s="1"/>
  <c r="AE967" i="2"/>
  <c r="AG967" i="2" s="1"/>
  <c r="AE966" i="2"/>
  <c r="AG966" i="2" s="1"/>
  <c r="AE965" i="2"/>
  <c r="AG965" i="2" s="1"/>
  <c r="AE964" i="2"/>
  <c r="AG964" i="2" s="1"/>
  <c r="AE963" i="2"/>
  <c r="AG963" i="2" s="1"/>
  <c r="AE962" i="2"/>
  <c r="AG962" i="2" s="1"/>
  <c r="AE961" i="2"/>
  <c r="AG961" i="2" s="1"/>
  <c r="AE960" i="2"/>
  <c r="AG960" i="2" s="1"/>
  <c r="AE959" i="2"/>
  <c r="AG959" i="2" s="1"/>
  <c r="AE958" i="2"/>
  <c r="AG958" i="2" s="1"/>
  <c r="AE957" i="2"/>
  <c r="AG957" i="2" s="1"/>
  <c r="AE956" i="2"/>
  <c r="AG956" i="2" s="1"/>
  <c r="AE955" i="2"/>
  <c r="AG955" i="2" s="1"/>
  <c r="AE954" i="2"/>
  <c r="AG954" i="2" s="1"/>
  <c r="AE953" i="2"/>
  <c r="AG953" i="2" s="1"/>
  <c r="AE952" i="2"/>
  <c r="AG952" i="2" s="1"/>
  <c r="AE951" i="2"/>
  <c r="AG951" i="2" s="1"/>
  <c r="AE950" i="2"/>
  <c r="AG950" i="2" s="1"/>
  <c r="AE949" i="2"/>
  <c r="AG949" i="2" s="1"/>
  <c r="AE948" i="2"/>
  <c r="AG948" i="2" s="1"/>
  <c r="AE947" i="2"/>
  <c r="AE946" i="2"/>
  <c r="AG946" i="2" s="1"/>
  <c r="AE945" i="2"/>
  <c r="AG945" i="2" s="1"/>
  <c r="AE944" i="2"/>
  <c r="AG944" i="2" s="1"/>
  <c r="AE943" i="2"/>
  <c r="AG943" i="2" s="1"/>
  <c r="AE942" i="2"/>
  <c r="AG942" i="2" s="1"/>
  <c r="AE941" i="2"/>
  <c r="AG941" i="2" s="1"/>
  <c r="AE940" i="2"/>
  <c r="AG940" i="2" s="1"/>
  <c r="AE939" i="2"/>
  <c r="AG939" i="2" s="1"/>
  <c r="AE938" i="2"/>
  <c r="AG938" i="2" s="1"/>
  <c r="AE937" i="2"/>
  <c r="AG937" i="2" s="1"/>
  <c r="AE936" i="2"/>
  <c r="AG936" i="2" s="1"/>
  <c r="AE935" i="2"/>
  <c r="AG935" i="2" s="1"/>
  <c r="AE934" i="2"/>
  <c r="AG934" i="2" s="1"/>
  <c r="AE933" i="2"/>
  <c r="AG933" i="2" s="1"/>
  <c r="AE932" i="2"/>
  <c r="AG932" i="2" s="1"/>
  <c r="AE931" i="2"/>
  <c r="AG931" i="2" s="1"/>
  <c r="AE930" i="2"/>
  <c r="AG930" i="2" s="1"/>
  <c r="AE929" i="2"/>
  <c r="AG929" i="2" s="1"/>
  <c r="AE928" i="2"/>
  <c r="AG928" i="2" s="1"/>
  <c r="AE927" i="2"/>
  <c r="AG927" i="2" s="1"/>
  <c r="AE926" i="2"/>
  <c r="AG926" i="2" s="1"/>
  <c r="AE925" i="2"/>
  <c r="AG925" i="2" s="1"/>
  <c r="AE924" i="2"/>
  <c r="AG924" i="2" s="1"/>
  <c r="AE923" i="2"/>
  <c r="AG923" i="2" s="1"/>
  <c r="AE922" i="2"/>
  <c r="AG922" i="2" s="1"/>
  <c r="AE921" i="2"/>
  <c r="AG921" i="2" s="1"/>
  <c r="AE920" i="2"/>
  <c r="AG920" i="2" s="1"/>
  <c r="AE919" i="2"/>
  <c r="AG919" i="2" s="1"/>
  <c r="AE918" i="2"/>
  <c r="AG918" i="2" s="1"/>
  <c r="AE917" i="2"/>
  <c r="AG917" i="2" s="1"/>
  <c r="AE916" i="2"/>
  <c r="AG916" i="2" s="1"/>
  <c r="AE915" i="2"/>
  <c r="AG915" i="2" s="1"/>
  <c r="AE914" i="2"/>
  <c r="AG914" i="2" s="1"/>
  <c r="AE913" i="2"/>
  <c r="AG913" i="2" s="1"/>
  <c r="AE912" i="2"/>
  <c r="AG912" i="2" s="1"/>
  <c r="AE911" i="2"/>
  <c r="AG911" i="2" s="1"/>
  <c r="AE910" i="2"/>
  <c r="AG910" i="2" s="1"/>
  <c r="AE909" i="2"/>
  <c r="AG909" i="2" s="1"/>
  <c r="AE908" i="2"/>
  <c r="AG908" i="2" s="1"/>
  <c r="AE907" i="2"/>
  <c r="AG907" i="2" s="1"/>
  <c r="AE906" i="2"/>
  <c r="AG906" i="2" s="1"/>
  <c r="AE905" i="2"/>
  <c r="AG905" i="2" s="1"/>
  <c r="AE904" i="2"/>
  <c r="AG904" i="2" s="1"/>
  <c r="AE903" i="2"/>
  <c r="AG903" i="2" s="1"/>
  <c r="AE902" i="2"/>
  <c r="AG902" i="2" s="1"/>
  <c r="AE901" i="2"/>
  <c r="AG901" i="2" s="1"/>
  <c r="AE900" i="2"/>
  <c r="AG900" i="2" s="1"/>
  <c r="AE899" i="2"/>
  <c r="AG899" i="2" s="1"/>
  <c r="AE898" i="2"/>
  <c r="AG898" i="2" s="1"/>
  <c r="AE897" i="2"/>
  <c r="AG897" i="2" s="1"/>
  <c r="AE896" i="2"/>
  <c r="AG896" i="2" s="1"/>
  <c r="AE895" i="2"/>
  <c r="AG895" i="2" s="1"/>
  <c r="AE894" i="2"/>
  <c r="AG894" i="2" s="1"/>
  <c r="AE893" i="2"/>
  <c r="AG893" i="2" s="1"/>
  <c r="AE892" i="2"/>
  <c r="AG892" i="2" s="1"/>
  <c r="AE891" i="2"/>
  <c r="AG891" i="2" s="1"/>
  <c r="AE890" i="2"/>
  <c r="AG890" i="2" s="1"/>
  <c r="AE889" i="2"/>
  <c r="AG889" i="2" s="1"/>
  <c r="AE888" i="2"/>
  <c r="AG888" i="2" s="1"/>
  <c r="AE887" i="2"/>
  <c r="AG887" i="2" s="1"/>
  <c r="AE886" i="2"/>
  <c r="AG886" i="2" s="1"/>
  <c r="AE885" i="2"/>
  <c r="AG885" i="2" s="1"/>
  <c r="AE884" i="2"/>
  <c r="AG884" i="2" s="1"/>
  <c r="AE883" i="2"/>
  <c r="AE882" i="2"/>
  <c r="AG882" i="2" s="1"/>
  <c r="AE881" i="2"/>
  <c r="AG881" i="2" s="1"/>
  <c r="AE880" i="2"/>
  <c r="AG880" i="2" s="1"/>
  <c r="AE879" i="2"/>
  <c r="AG879" i="2" s="1"/>
  <c r="AE878" i="2"/>
  <c r="AG878" i="2" s="1"/>
  <c r="AE877" i="2"/>
  <c r="AG877" i="2" s="1"/>
  <c r="AE876" i="2"/>
  <c r="AG876" i="2" s="1"/>
  <c r="AE875" i="2"/>
  <c r="AG875" i="2" s="1"/>
  <c r="AE874" i="2"/>
  <c r="AG874" i="2" s="1"/>
  <c r="AE873" i="2"/>
  <c r="AG873" i="2" s="1"/>
  <c r="AE872" i="2"/>
  <c r="AG872" i="2" s="1"/>
  <c r="AE871" i="2"/>
  <c r="AG871" i="2" s="1"/>
  <c r="AE870" i="2"/>
  <c r="AG870" i="2" s="1"/>
  <c r="AE869" i="2"/>
  <c r="AG869" i="2" s="1"/>
  <c r="AE868" i="2"/>
  <c r="AG868" i="2" s="1"/>
  <c r="AE867" i="2"/>
  <c r="AG867" i="2" s="1"/>
  <c r="AE866" i="2"/>
  <c r="AG866" i="2" s="1"/>
  <c r="AE865" i="2"/>
  <c r="AG865" i="2" s="1"/>
  <c r="AE864" i="2"/>
  <c r="AG864" i="2" s="1"/>
  <c r="AE863" i="2"/>
  <c r="AG863" i="2" s="1"/>
  <c r="AE862" i="2"/>
  <c r="AG862" i="2" s="1"/>
  <c r="AE861" i="2"/>
  <c r="AG861" i="2" s="1"/>
  <c r="AE860" i="2"/>
  <c r="AG860" i="2" s="1"/>
  <c r="AE859" i="2"/>
  <c r="AG859" i="2" s="1"/>
  <c r="AE858" i="2"/>
  <c r="AG858" i="2" s="1"/>
  <c r="AE857" i="2"/>
  <c r="AG857" i="2" s="1"/>
  <c r="AE856" i="2"/>
  <c r="AG856" i="2" s="1"/>
  <c r="AE855" i="2"/>
  <c r="AG855" i="2" s="1"/>
  <c r="AE854" i="2"/>
  <c r="AG854" i="2" s="1"/>
  <c r="AE853" i="2"/>
  <c r="AG853" i="2" s="1"/>
  <c r="AE852" i="2"/>
  <c r="AG852" i="2" s="1"/>
  <c r="AE851" i="2"/>
  <c r="AG851" i="2" s="1"/>
  <c r="AE850" i="2"/>
  <c r="AG850" i="2" s="1"/>
  <c r="AE849" i="2"/>
  <c r="AG849" i="2" s="1"/>
  <c r="AE848" i="2"/>
  <c r="AG848" i="2" s="1"/>
  <c r="AE847" i="2"/>
  <c r="AG847" i="2" s="1"/>
  <c r="AE846" i="2"/>
  <c r="AG846" i="2" s="1"/>
  <c r="AE845" i="2"/>
  <c r="AG845" i="2" s="1"/>
  <c r="AE844" i="2"/>
  <c r="AG844" i="2" s="1"/>
  <c r="AE843" i="2"/>
  <c r="AG843" i="2" s="1"/>
  <c r="AE842" i="2"/>
  <c r="AG842" i="2" s="1"/>
  <c r="AE841" i="2"/>
  <c r="AG841" i="2" s="1"/>
  <c r="AE840" i="2"/>
  <c r="AG840" i="2" s="1"/>
  <c r="AE839" i="2"/>
  <c r="AG839" i="2" s="1"/>
  <c r="AE838" i="2"/>
  <c r="AG838" i="2" s="1"/>
  <c r="AE837" i="2"/>
  <c r="AG837" i="2" s="1"/>
  <c r="AE836" i="2"/>
  <c r="AG836" i="2" s="1"/>
  <c r="AE835" i="2"/>
  <c r="AG835" i="2" s="1"/>
  <c r="AE834" i="2"/>
  <c r="AG834" i="2" s="1"/>
  <c r="AE833" i="2"/>
  <c r="AG833" i="2" s="1"/>
  <c r="AE832" i="2"/>
  <c r="AG832" i="2" s="1"/>
  <c r="AE831" i="2"/>
  <c r="AG831" i="2" s="1"/>
  <c r="AE830" i="2"/>
  <c r="AG830" i="2" s="1"/>
  <c r="AE829" i="2"/>
  <c r="AG829" i="2" s="1"/>
  <c r="AE828" i="2"/>
  <c r="AG828" i="2" s="1"/>
  <c r="AE827" i="2"/>
  <c r="AG827" i="2" s="1"/>
  <c r="AE826" i="2"/>
  <c r="AG826" i="2" s="1"/>
  <c r="AE825" i="2"/>
  <c r="AG825" i="2" s="1"/>
  <c r="AE824" i="2"/>
  <c r="AG824" i="2" s="1"/>
  <c r="AE823" i="2"/>
  <c r="AG823" i="2" s="1"/>
  <c r="AE822" i="2"/>
  <c r="AG822" i="2" s="1"/>
  <c r="AE821" i="2"/>
  <c r="AG821" i="2" s="1"/>
  <c r="AE820" i="2"/>
  <c r="AG820" i="2" s="1"/>
  <c r="AE819" i="2"/>
  <c r="AE818" i="2"/>
  <c r="AG818" i="2" s="1"/>
  <c r="AE817" i="2"/>
  <c r="AG817" i="2" s="1"/>
  <c r="AE816" i="2"/>
  <c r="AG816" i="2" s="1"/>
  <c r="AE815" i="2"/>
  <c r="AG815" i="2" s="1"/>
  <c r="AE814" i="2"/>
  <c r="AG814" i="2" s="1"/>
  <c r="AE813" i="2"/>
  <c r="AG813" i="2" s="1"/>
  <c r="AE812" i="2"/>
  <c r="AG812" i="2" s="1"/>
  <c r="AE811" i="2"/>
  <c r="AG811" i="2" s="1"/>
  <c r="AE810" i="2"/>
  <c r="AG810" i="2" s="1"/>
  <c r="AE809" i="2"/>
  <c r="AG809" i="2" s="1"/>
  <c r="AE808" i="2"/>
  <c r="AG808" i="2" s="1"/>
  <c r="AE807" i="2"/>
  <c r="AG807" i="2" s="1"/>
  <c r="AE806" i="2"/>
  <c r="AG806" i="2" s="1"/>
  <c r="AE805" i="2"/>
  <c r="AG805" i="2" s="1"/>
  <c r="AE804" i="2"/>
  <c r="AG804" i="2" s="1"/>
  <c r="AE803" i="2"/>
  <c r="AG803" i="2" s="1"/>
  <c r="AE802" i="2"/>
  <c r="AG802" i="2" s="1"/>
  <c r="AE801" i="2"/>
  <c r="AG801" i="2" s="1"/>
  <c r="AE800" i="2"/>
  <c r="AG800" i="2" s="1"/>
  <c r="AE799" i="2"/>
  <c r="AG799" i="2" s="1"/>
  <c r="AE798" i="2"/>
  <c r="AG798" i="2" s="1"/>
  <c r="AE797" i="2"/>
  <c r="AG797" i="2" s="1"/>
  <c r="AE796" i="2"/>
  <c r="AG796" i="2" s="1"/>
  <c r="AE795" i="2"/>
  <c r="AG795" i="2" s="1"/>
  <c r="AE794" i="2"/>
  <c r="AG794" i="2" s="1"/>
  <c r="AE793" i="2"/>
  <c r="AG793" i="2" s="1"/>
  <c r="AE792" i="2"/>
  <c r="AG792" i="2" s="1"/>
  <c r="AE791" i="2"/>
  <c r="AG791" i="2" s="1"/>
  <c r="AE790" i="2"/>
  <c r="AG790" i="2" s="1"/>
  <c r="AE789" i="2"/>
  <c r="AG789" i="2" s="1"/>
  <c r="AE788" i="2"/>
  <c r="AG788" i="2" s="1"/>
  <c r="AE787" i="2"/>
  <c r="AG787" i="2" s="1"/>
  <c r="AE786" i="2"/>
  <c r="AG786" i="2" s="1"/>
  <c r="AE785" i="2"/>
  <c r="AG785" i="2" s="1"/>
  <c r="AE784" i="2"/>
  <c r="AG784" i="2" s="1"/>
  <c r="AE783" i="2"/>
  <c r="AG783" i="2" s="1"/>
  <c r="AE782" i="2"/>
  <c r="AG782" i="2" s="1"/>
  <c r="AE781" i="2"/>
  <c r="AG781" i="2" s="1"/>
  <c r="AE780" i="2"/>
  <c r="AG780" i="2" s="1"/>
  <c r="AE779" i="2"/>
  <c r="AG779" i="2" s="1"/>
  <c r="AE778" i="2"/>
  <c r="AG778" i="2" s="1"/>
  <c r="AE777" i="2"/>
  <c r="AG777" i="2" s="1"/>
  <c r="AE776" i="2"/>
  <c r="AG776" i="2" s="1"/>
  <c r="AE775" i="2"/>
  <c r="AG775" i="2" s="1"/>
  <c r="AE774" i="2"/>
  <c r="AG774" i="2" s="1"/>
  <c r="AE773" i="2"/>
  <c r="AG773" i="2" s="1"/>
  <c r="AE772" i="2"/>
  <c r="AG772" i="2" s="1"/>
  <c r="AE771" i="2"/>
  <c r="AG771" i="2" s="1"/>
  <c r="AE770" i="2"/>
  <c r="AG770" i="2" s="1"/>
  <c r="AE769" i="2"/>
  <c r="AG769" i="2" s="1"/>
  <c r="AE768" i="2"/>
  <c r="AG768" i="2" s="1"/>
  <c r="AE767" i="2"/>
  <c r="AG767" i="2" s="1"/>
  <c r="AE766" i="2"/>
  <c r="AG766" i="2" s="1"/>
  <c r="AE765" i="2"/>
  <c r="AG765" i="2" s="1"/>
  <c r="AE764" i="2"/>
  <c r="AG764" i="2" s="1"/>
  <c r="AE763" i="2"/>
  <c r="AG763" i="2" s="1"/>
  <c r="AE762" i="2"/>
  <c r="AG762" i="2" s="1"/>
  <c r="AE761" i="2"/>
  <c r="AG761" i="2" s="1"/>
  <c r="AE760" i="2"/>
  <c r="AG760" i="2" s="1"/>
  <c r="AE759" i="2"/>
  <c r="AG759" i="2" s="1"/>
  <c r="AE758" i="2"/>
  <c r="AG758" i="2" s="1"/>
  <c r="AE757" i="2"/>
  <c r="AG757" i="2" s="1"/>
  <c r="AE756" i="2"/>
  <c r="AG756" i="2" s="1"/>
  <c r="AE755" i="2"/>
  <c r="AE754" i="2"/>
  <c r="AG754" i="2" s="1"/>
  <c r="AE753" i="2"/>
  <c r="AG753" i="2" s="1"/>
  <c r="AE752" i="2"/>
  <c r="AG752" i="2" s="1"/>
  <c r="AE751" i="2"/>
  <c r="AG751" i="2" s="1"/>
  <c r="AE750" i="2"/>
  <c r="AG750" i="2" s="1"/>
  <c r="AE749" i="2"/>
  <c r="AG749" i="2" s="1"/>
  <c r="AE748" i="2"/>
  <c r="AG748" i="2" s="1"/>
  <c r="AE747" i="2"/>
  <c r="AG747" i="2" s="1"/>
  <c r="AE746" i="2"/>
  <c r="AG746" i="2" s="1"/>
  <c r="AE745" i="2"/>
  <c r="AG745" i="2" s="1"/>
  <c r="AE744" i="2"/>
  <c r="AG744" i="2" s="1"/>
  <c r="AE743" i="2"/>
  <c r="AG743" i="2" s="1"/>
  <c r="AE742" i="2"/>
  <c r="AG742" i="2" s="1"/>
  <c r="AE741" i="2"/>
  <c r="AG741" i="2" s="1"/>
  <c r="AE740" i="2"/>
  <c r="AG740" i="2" s="1"/>
  <c r="AE739" i="2"/>
  <c r="AG739" i="2" s="1"/>
  <c r="AE738" i="2"/>
  <c r="AG738" i="2" s="1"/>
  <c r="AE737" i="2"/>
  <c r="AG737" i="2" s="1"/>
  <c r="AE736" i="2"/>
  <c r="AG736" i="2" s="1"/>
  <c r="AE735" i="2"/>
  <c r="AG735" i="2" s="1"/>
  <c r="AE734" i="2"/>
  <c r="AG734" i="2" s="1"/>
  <c r="AE733" i="2"/>
  <c r="AG733" i="2" s="1"/>
  <c r="AE732" i="2"/>
  <c r="AG732" i="2" s="1"/>
  <c r="AE731" i="2"/>
  <c r="AG731" i="2" s="1"/>
  <c r="AE730" i="2"/>
  <c r="AG730" i="2" s="1"/>
  <c r="AE729" i="2"/>
  <c r="AG729" i="2" s="1"/>
  <c r="AE728" i="2"/>
  <c r="AG728" i="2" s="1"/>
  <c r="AE727" i="2"/>
  <c r="AG727" i="2" s="1"/>
  <c r="AE726" i="2"/>
  <c r="AG726" i="2" s="1"/>
  <c r="AE725" i="2"/>
  <c r="AG725" i="2" s="1"/>
  <c r="AE724" i="2"/>
  <c r="AG724" i="2" s="1"/>
  <c r="AE723" i="2"/>
  <c r="AG723" i="2" s="1"/>
  <c r="AE722" i="2"/>
  <c r="AG722" i="2" s="1"/>
  <c r="AE721" i="2"/>
  <c r="AG721" i="2" s="1"/>
  <c r="AE720" i="2"/>
  <c r="AG720" i="2" s="1"/>
  <c r="AE719" i="2"/>
  <c r="AG719" i="2" s="1"/>
  <c r="AE718" i="2"/>
  <c r="AG718" i="2" s="1"/>
  <c r="AE717" i="2"/>
  <c r="AG717" i="2" s="1"/>
  <c r="AE716" i="2"/>
  <c r="AG716" i="2" s="1"/>
  <c r="AE715" i="2"/>
  <c r="AG715" i="2" s="1"/>
  <c r="AE714" i="2"/>
  <c r="AG714" i="2" s="1"/>
  <c r="AE713" i="2"/>
  <c r="AG713" i="2" s="1"/>
  <c r="AE712" i="2"/>
  <c r="AG712" i="2" s="1"/>
  <c r="AE711" i="2"/>
  <c r="AG711" i="2" s="1"/>
  <c r="AE710" i="2"/>
  <c r="AG710" i="2" s="1"/>
  <c r="AE709" i="2"/>
  <c r="AG709" i="2" s="1"/>
  <c r="AE708" i="2"/>
  <c r="AG708" i="2" s="1"/>
  <c r="AE707" i="2"/>
  <c r="AG707" i="2" s="1"/>
  <c r="AE706" i="2"/>
  <c r="AG706" i="2" s="1"/>
  <c r="AE705" i="2"/>
  <c r="AG705" i="2" s="1"/>
  <c r="AE704" i="2"/>
  <c r="AG704" i="2" s="1"/>
  <c r="AE703" i="2"/>
  <c r="AG703" i="2" s="1"/>
  <c r="AE702" i="2"/>
  <c r="AG702" i="2" s="1"/>
  <c r="AE701" i="2"/>
  <c r="AG701" i="2" s="1"/>
  <c r="AE700" i="2"/>
  <c r="AG700" i="2" s="1"/>
  <c r="AE699" i="2"/>
  <c r="AG699" i="2" s="1"/>
  <c r="AE698" i="2"/>
  <c r="AG698" i="2" s="1"/>
  <c r="AE697" i="2"/>
  <c r="AG697" i="2" s="1"/>
  <c r="AE696" i="2"/>
  <c r="AG696" i="2" s="1"/>
  <c r="AE695" i="2"/>
  <c r="AG695" i="2" s="1"/>
  <c r="AE694" i="2"/>
  <c r="AG694" i="2" s="1"/>
  <c r="AE693" i="2"/>
  <c r="AG693" i="2" s="1"/>
  <c r="AE692" i="2"/>
  <c r="AG692" i="2" s="1"/>
  <c r="AE691" i="2"/>
  <c r="AE690" i="2"/>
  <c r="AG690" i="2" s="1"/>
  <c r="AE689" i="2"/>
  <c r="AG689" i="2" s="1"/>
  <c r="AE688" i="2"/>
  <c r="AG688" i="2" s="1"/>
  <c r="AE687" i="2"/>
  <c r="AG687" i="2" s="1"/>
  <c r="AE686" i="2"/>
  <c r="AG686" i="2" s="1"/>
  <c r="AE685" i="2"/>
  <c r="AG685" i="2" s="1"/>
  <c r="AE684" i="2"/>
  <c r="AG684" i="2" s="1"/>
  <c r="AE683" i="2"/>
  <c r="AG683" i="2" s="1"/>
  <c r="AE682" i="2"/>
  <c r="AG682" i="2" s="1"/>
  <c r="AE681" i="2"/>
  <c r="AG681" i="2" s="1"/>
  <c r="AE680" i="2"/>
  <c r="AG680" i="2" s="1"/>
  <c r="AE679" i="2"/>
  <c r="AG679" i="2" s="1"/>
  <c r="AE678" i="2"/>
  <c r="AG678" i="2" s="1"/>
  <c r="AE677" i="2"/>
  <c r="AG677" i="2" s="1"/>
  <c r="AE676" i="2"/>
  <c r="AG676" i="2" s="1"/>
  <c r="AE675" i="2"/>
  <c r="AG675" i="2" s="1"/>
  <c r="AE674" i="2"/>
  <c r="AG674" i="2" s="1"/>
  <c r="AE673" i="2"/>
  <c r="AG673" i="2" s="1"/>
  <c r="AE672" i="2"/>
  <c r="AG672" i="2" s="1"/>
  <c r="AE671" i="2"/>
  <c r="AG671" i="2" s="1"/>
  <c r="AE670" i="2"/>
  <c r="AG670" i="2" s="1"/>
  <c r="AE669" i="2"/>
  <c r="AG669" i="2" s="1"/>
  <c r="AE668" i="2"/>
  <c r="AG668" i="2" s="1"/>
  <c r="AE667" i="2"/>
  <c r="AG667" i="2" s="1"/>
  <c r="AE666" i="2"/>
  <c r="AG666" i="2" s="1"/>
  <c r="AE665" i="2"/>
  <c r="AG665" i="2" s="1"/>
  <c r="AE664" i="2"/>
  <c r="AG664" i="2" s="1"/>
  <c r="AE663" i="2"/>
  <c r="AG663" i="2" s="1"/>
  <c r="AE662" i="2"/>
  <c r="AG662" i="2" s="1"/>
  <c r="AE661" i="2"/>
  <c r="AG661" i="2" s="1"/>
  <c r="AE660" i="2"/>
  <c r="AG660" i="2" s="1"/>
  <c r="AE659" i="2"/>
  <c r="AG659" i="2" s="1"/>
  <c r="AE658" i="2"/>
  <c r="AG658" i="2" s="1"/>
  <c r="AE657" i="2"/>
  <c r="AG657" i="2" s="1"/>
  <c r="AE656" i="2"/>
  <c r="AG656" i="2" s="1"/>
  <c r="AE655" i="2"/>
  <c r="AG655" i="2" s="1"/>
  <c r="AE654" i="2"/>
  <c r="AG654" i="2" s="1"/>
  <c r="AE653" i="2"/>
  <c r="AG653" i="2" s="1"/>
  <c r="AE652" i="2"/>
  <c r="AG652" i="2" s="1"/>
  <c r="AE651" i="2"/>
  <c r="AG651" i="2" s="1"/>
  <c r="AE650" i="2"/>
  <c r="AG650" i="2" s="1"/>
  <c r="AE649" i="2"/>
  <c r="AG649" i="2" s="1"/>
  <c r="AE648" i="2"/>
  <c r="AG648" i="2" s="1"/>
  <c r="AE647" i="2"/>
  <c r="AG647" i="2" s="1"/>
  <c r="AE646" i="2"/>
  <c r="AG646" i="2" s="1"/>
  <c r="AE645" i="2"/>
  <c r="AG645" i="2" s="1"/>
  <c r="AE644" i="2"/>
  <c r="AG644" i="2" s="1"/>
  <c r="AE643" i="2"/>
  <c r="AG643" i="2" s="1"/>
  <c r="AE642" i="2"/>
  <c r="AG642" i="2" s="1"/>
  <c r="AE641" i="2"/>
  <c r="AG641" i="2" s="1"/>
  <c r="AE640" i="2"/>
  <c r="AG640" i="2" s="1"/>
  <c r="AE639" i="2"/>
  <c r="AG639" i="2" s="1"/>
  <c r="AE638" i="2"/>
  <c r="AG638" i="2" s="1"/>
  <c r="AE637" i="2"/>
  <c r="AG637" i="2" s="1"/>
  <c r="AE636" i="2"/>
  <c r="AG636" i="2" s="1"/>
  <c r="AE635" i="2"/>
  <c r="AG635" i="2" s="1"/>
  <c r="AE634" i="2"/>
  <c r="AG634" i="2" s="1"/>
  <c r="AE633" i="2"/>
  <c r="AG633" i="2" s="1"/>
  <c r="AE632" i="2"/>
  <c r="AG632" i="2" s="1"/>
  <c r="AE631" i="2"/>
  <c r="AG631" i="2" s="1"/>
  <c r="AE630" i="2"/>
  <c r="AG630" i="2" s="1"/>
  <c r="AE629" i="2"/>
  <c r="AG629" i="2" s="1"/>
  <c r="AE628" i="2"/>
  <c r="AG628" i="2" s="1"/>
  <c r="AE627" i="2"/>
  <c r="AG627" i="2" s="1"/>
  <c r="AE626" i="2"/>
  <c r="AG626" i="2" s="1"/>
  <c r="AE625" i="2"/>
  <c r="AG625" i="2" s="1"/>
  <c r="AE624" i="2"/>
  <c r="AG624" i="2" s="1"/>
  <c r="AE623" i="2"/>
  <c r="AG623" i="2" s="1"/>
  <c r="AE622" i="2"/>
  <c r="AG622" i="2" s="1"/>
  <c r="AE621" i="2"/>
  <c r="AG621" i="2" s="1"/>
  <c r="AE620" i="2"/>
  <c r="AG620" i="2" s="1"/>
  <c r="AE619" i="2"/>
  <c r="AG619" i="2" s="1"/>
  <c r="AE618" i="2"/>
  <c r="AG618" i="2" s="1"/>
  <c r="AE617" i="2"/>
  <c r="AG617" i="2" s="1"/>
  <c r="AE616" i="2"/>
  <c r="AG616" i="2" s="1"/>
  <c r="AE615" i="2"/>
  <c r="AG615" i="2" s="1"/>
  <c r="AE614" i="2"/>
  <c r="AG614" i="2" s="1"/>
  <c r="AE613" i="2"/>
  <c r="AG613" i="2" s="1"/>
  <c r="AE612" i="2"/>
  <c r="AG612" i="2" s="1"/>
  <c r="AE611" i="2"/>
  <c r="AG611" i="2" s="1"/>
  <c r="AE610" i="2"/>
  <c r="AG610" i="2" s="1"/>
  <c r="AE609" i="2"/>
  <c r="AG609" i="2" s="1"/>
  <c r="AE608" i="2"/>
  <c r="AG608" i="2" s="1"/>
  <c r="AE607" i="2"/>
  <c r="AG607" i="2" s="1"/>
  <c r="AE606" i="2"/>
  <c r="AG606" i="2" s="1"/>
  <c r="AE605" i="2"/>
  <c r="AG605" i="2" s="1"/>
  <c r="AE604" i="2"/>
  <c r="AG604" i="2" s="1"/>
  <c r="AE603" i="2"/>
  <c r="AG603" i="2" s="1"/>
  <c r="AE602" i="2"/>
  <c r="AG602" i="2" s="1"/>
  <c r="AE601" i="2"/>
  <c r="AG601" i="2" s="1"/>
  <c r="AE600" i="2"/>
  <c r="AG600" i="2" s="1"/>
  <c r="AE599" i="2"/>
  <c r="AG599" i="2" s="1"/>
  <c r="AE598" i="2"/>
  <c r="AG598" i="2" s="1"/>
  <c r="AE597" i="2"/>
  <c r="AG597" i="2" s="1"/>
  <c r="AE596" i="2"/>
  <c r="AG596" i="2" s="1"/>
  <c r="AE595" i="2"/>
  <c r="AG595" i="2" s="1"/>
  <c r="AE594" i="2"/>
  <c r="AG594" i="2" s="1"/>
  <c r="AE593" i="2"/>
  <c r="AG593" i="2" s="1"/>
  <c r="AE592" i="2"/>
  <c r="AG592" i="2" s="1"/>
  <c r="AE591" i="2"/>
  <c r="AG591" i="2" s="1"/>
  <c r="AE590" i="2"/>
  <c r="AG590" i="2" s="1"/>
  <c r="AE589" i="2"/>
  <c r="AG589" i="2" s="1"/>
  <c r="AE588" i="2"/>
  <c r="AG588" i="2" s="1"/>
  <c r="AE587" i="2"/>
  <c r="AG587" i="2" s="1"/>
  <c r="AE586" i="2"/>
  <c r="AG586" i="2" s="1"/>
  <c r="AE585" i="2"/>
  <c r="AG585" i="2" s="1"/>
  <c r="AE584" i="2"/>
  <c r="AG584" i="2" s="1"/>
  <c r="AE583" i="2"/>
  <c r="AG583" i="2" s="1"/>
  <c r="AE582" i="2"/>
  <c r="AG582" i="2" s="1"/>
  <c r="AE581" i="2"/>
  <c r="AG581" i="2" s="1"/>
  <c r="AE580" i="2"/>
  <c r="AG580" i="2" s="1"/>
  <c r="AE579" i="2"/>
  <c r="AG579" i="2" s="1"/>
  <c r="AE578" i="2"/>
  <c r="AG578" i="2" s="1"/>
  <c r="AE577" i="2"/>
  <c r="AG577" i="2" s="1"/>
  <c r="AE576" i="2"/>
  <c r="AG576" i="2" s="1"/>
  <c r="AE575" i="2"/>
  <c r="AG575" i="2" s="1"/>
  <c r="AE574" i="2"/>
  <c r="AG574" i="2" s="1"/>
  <c r="AE573" i="2"/>
  <c r="AG573" i="2" s="1"/>
  <c r="AE572" i="2"/>
  <c r="AG572" i="2" s="1"/>
  <c r="AE571" i="2"/>
  <c r="AG571" i="2" s="1"/>
  <c r="AE570" i="2"/>
  <c r="AG570" i="2" s="1"/>
  <c r="AE569" i="2"/>
  <c r="AG569" i="2" s="1"/>
  <c r="AE568" i="2"/>
  <c r="AG568" i="2" s="1"/>
  <c r="AE567" i="2"/>
  <c r="AG567" i="2" s="1"/>
  <c r="AE566" i="2"/>
  <c r="AG566" i="2" s="1"/>
  <c r="AE565" i="2"/>
  <c r="AG565" i="2" s="1"/>
  <c r="AE564" i="2"/>
  <c r="AG564" i="2" s="1"/>
  <c r="AE563" i="2"/>
  <c r="AG563" i="2" s="1"/>
  <c r="AE562" i="2"/>
  <c r="AG562" i="2" s="1"/>
  <c r="AE561" i="2"/>
  <c r="AG561" i="2" s="1"/>
  <c r="AE560" i="2"/>
  <c r="AG560" i="2" s="1"/>
  <c r="AE559" i="2"/>
  <c r="AG559" i="2" s="1"/>
  <c r="AE558" i="2"/>
  <c r="AG558" i="2" s="1"/>
  <c r="AE557" i="2"/>
  <c r="AG557" i="2" s="1"/>
  <c r="AE556" i="2"/>
  <c r="AG556" i="2" s="1"/>
  <c r="AE555" i="2"/>
  <c r="AG555" i="2" s="1"/>
  <c r="AE554" i="2"/>
  <c r="AG554" i="2" s="1"/>
  <c r="AE553" i="2"/>
  <c r="AE552" i="2"/>
  <c r="AG552" i="2" s="1"/>
  <c r="AE551" i="2"/>
  <c r="AG551" i="2" s="1"/>
  <c r="AE550" i="2"/>
  <c r="AG550" i="2" s="1"/>
  <c r="AE549" i="2"/>
  <c r="AG549" i="2" s="1"/>
  <c r="AE548" i="2"/>
  <c r="AG548" i="2" s="1"/>
  <c r="AE547" i="2"/>
  <c r="AG547" i="2" s="1"/>
  <c r="AE546" i="2"/>
  <c r="AG546" i="2" s="1"/>
  <c r="AE545" i="2"/>
  <c r="AG545" i="2" s="1"/>
  <c r="AE544" i="2"/>
  <c r="AG544" i="2" s="1"/>
  <c r="AE543" i="2"/>
  <c r="AG543" i="2" s="1"/>
  <c r="AE542" i="2"/>
  <c r="AG542" i="2" s="1"/>
  <c r="AE541" i="2"/>
  <c r="AG541" i="2" s="1"/>
  <c r="AE540" i="2"/>
  <c r="AG540" i="2" s="1"/>
  <c r="AE539" i="2"/>
  <c r="AG539" i="2" s="1"/>
  <c r="AE538" i="2"/>
  <c r="AG538" i="2" s="1"/>
  <c r="AE537" i="2"/>
  <c r="AE536" i="2"/>
  <c r="AG536" i="2" s="1"/>
  <c r="AE535" i="2"/>
  <c r="AG535" i="2" s="1"/>
  <c r="AE534" i="2"/>
  <c r="AG534" i="2" s="1"/>
  <c r="AE533" i="2"/>
  <c r="AG533" i="2" s="1"/>
  <c r="AE532" i="2"/>
  <c r="AG532" i="2" s="1"/>
  <c r="AE531" i="2"/>
  <c r="AG531" i="2" s="1"/>
  <c r="AE530" i="2"/>
  <c r="AG530" i="2" s="1"/>
  <c r="AE529" i="2"/>
  <c r="AG529" i="2" s="1"/>
  <c r="AE528" i="2"/>
  <c r="AG528" i="2" s="1"/>
  <c r="AE527" i="2"/>
  <c r="AG527" i="2" s="1"/>
  <c r="AE526" i="2"/>
  <c r="AG526" i="2" s="1"/>
  <c r="AE525" i="2"/>
  <c r="AG525" i="2" s="1"/>
  <c r="AE524" i="2"/>
  <c r="AG524" i="2" s="1"/>
  <c r="AE523" i="2"/>
  <c r="AG523" i="2" s="1"/>
  <c r="AE522" i="2"/>
  <c r="AG522" i="2" s="1"/>
  <c r="AE521" i="2"/>
  <c r="AE520" i="2"/>
  <c r="AG520" i="2" s="1"/>
  <c r="AE519" i="2"/>
  <c r="AG519" i="2" s="1"/>
  <c r="AE518" i="2"/>
  <c r="AG518" i="2" s="1"/>
  <c r="AE517" i="2"/>
  <c r="AG517" i="2" s="1"/>
  <c r="AE516" i="2"/>
  <c r="AG516" i="2" s="1"/>
  <c r="AE515" i="2"/>
  <c r="AG515" i="2" s="1"/>
  <c r="AE514" i="2"/>
  <c r="AG514" i="2" s="1"/>
  <c r="AE513" i="2"/>
  <c r="AG513" i="2" s="1"/>
  <c r="AE512" i="2"/>
  <c r="AG512" i="2" s="1"/>
  <c r="AE511" i="2"/>
  <c r="AG511" i="2" s="1"/>
  <c r="AE510" i="2"/>
  <c r="AG510" i="2" s="1"/>
  <c r="AE509" i="2"/>
  <c r="AG509" i="2" s="1"/>
  <c r="AE508" i="2"/>
  <c r="AG508" i="2" s="1"/>
  <c r="AE507" i="2"/>
  <c r="AG507" i="2" s="1"/>
  <c r="AE506" i="2"/>
  <c r="AG506" i="2" s="1"/>
  <c r="AE505" i="2"/>
  <c r="AE504" i="2"/>
  <c r="AG504" i="2" s="1"/>
  <c r="AE503" i="2"/>
  <c r="AG503" i="2" s="1"/>
  <c r="AE502" i="2"/>
  <c r="AG502" i="2" s="1"/>
  <c r="AE501" i="2"/>
  <c r="AG501" i="2" s="1"/>
  <c r="AE500" i="2"/>
  <c r="AG500" i="2" s="1"/>
  <c r="AE499" i="2"/>
  <c r="AG499" i="2" s="1"/>
  <c r="AE498" i="2"/>
  <c r="AG498" i="2" s="1"/>
  <c r="AE497" i="2"/>
  <c r="AG497" i="2" s="1"/>
  <c r="AE496" i="2"/>
  <c r="AG496" i="2" s="1"/>
  <c r="AE495" i="2"/>
  <c r="AG495" i="2" s="1"/>
  <c r="AE494" i="2"/>
  <c r="AG494" i="2" s="1"/>
  <c r="AE493" i="2"/>
  <c r="AG493" i="2" s="1"/>
  <c r="AE492" i="2"/>
  <c r="AG492" i="2" s="1"/>
  <c r="AE491" i="2"/>
  <c r="AG491" i="2" s="1"/>
  <c r="AE490" i="2"/>
  <c r="AG490" i="2" s="1"/>
  <c r="AE489" i="2"/>
  <c r="AE488" i="2"/>
  <c r="AG488" i="2" s="1"/>
  <c r="AE487" i="2"/>
  <c r="AG487" i="2" s="1"/>
  <c r="AE486" i="2"/>
  <c r="AG486" i="2" s="1"/>
  <c r="AE485" i="2"/>
  <c r="AG485" i="2" s="1"/>
  <c r="AE484" i="2"/>
  <c r="AG484" i="2" s="1"/>
  <c r="AE483" i="2"/>
  <c r="AG483" i="2" s="1"/>
  <c r="AE482" i="2"/>
  <c r="AG482" i="2" s="1"/>
  <c r="AE481" i="2"/>
  <c r="AG481" i="2" s="1"/>
  <c r="AE480" i="2"/>
  <c r="AG480" i="2" s="1"/>
  <c r="AE479" i="2"/>
  <c r="AG479" i="2" s="1"/>
  <c r="AE478" i="2"/>
  <c r="AG478" i="2" s="1"/>
  <c r="AE477" i="2"/>
  <c r="AG477" i="2" s="1"/>
  <c r="AE476" i="2"/>
  <c r="AG476" i="2" s="1"/>
  <c r="AE475" i="2"/>
  <c r="AG475" i="2" s="1"/>
  <c r="AE474" i="2"/>
  <c r="AG474" i="2" s="1"/>
  <c r="AE473" i="2"/>
  <c r="AE472" i="2"/>
  <c r="AG472" i="2" s="1"/>
  <c r="AE471" i="2"/>
  <c r="AG471" i="2" s="1"/>
  <c r="AE470" i="2"/>
  <c r="AG470" i="2" s="1"/>
  <c r="AE469" i="2"/>
  <c r="AG469" i="2" s="1"/>
  <c r="AE468" i="2"/>
  <c r="AG468" i="2" s="1"/>
  <c r="AE467" i="2"/>
  <c r="AG467" i="2" s="1"/>
  <c r="AE466" i="2"/>
  <c r="AG466" i="2" s="1"/>
  <c r="AE465" i="2"/>
  <c r="AG465" i="2" s="1"/>
  <c r="AE464" i="2"/>
  <c r="AG464" i="2" s="1"/>
  <c r="AE463" i="2"/>
  <c r="AG463" i="2" s="1"/>
  <c r="AE462" i="2"/>
  <c r="AG462" i="2" s="1"/>
  <c r="AE461" i="2"/>
  <c r="AG461" i="2" s="1"/>
  <c r="AE460" i="2"/>
  <c r="AG460" i="2" s="1"/>
  <c r="AE459" i="2"/>
  <c r="AG459" i="2" s="1"/>
  <c r="AE458" i="2"/>
  <c r="AG458" i="2" s="1"/>
  <c r="AE457" i="2"/>
  <c r="AE456" i="2"/>
  <c r="AG456" i="2" s="1"/>
  <c r="AE455" i="2"/>
  <c r="AG455" i="2" s="1"/>
  <c r="AE454" i="2"/>
  <c r="AG454" i="2" s="1"/>
  <c r="AE453" i="2"/>
  <c r="AG453" i="2" s="1"/>
  <c r="AE452" i="2"/>
  <c r="AG452" i="2" s="1"/>
  <c r="AE451" i="2"/>
  <c r="AG451" i="2" s="1"/>
  <c r="AE450" i="2"/>
  <c r="AG450" i="2" s="1"/>
  <c r="AE449" i="2"/>
  <c r="AG449" i="2" s="1"/>
  <c r="AE448" i="2"/>
  <c r="AG448" i="2" s="1"/>
  <c r="AE447" i="2"/>
  <c r="AG447" i="2" s="1"/>
  <c r="AE446" i="2"/>
  <c r="AG446" i="2" s="1"/>
  <c r="AE445" i="2"/>
  <c r="AG445" i="2" s="1"/>
  <c r="AE444" i="2"/>
  <c r="AG444" i="2" s="1"/>
  <c r="AE443" i="2"/>
  <c r="AG443" i="2" s="1"/>
  <c r="AE442" i="2"/>
  <c r="AG442" i="2" s="1"/>
  <c r="AE441" i="2"/>
  <c r="AE440" i="2"/>
  <c r="AG440" i="2" s="1"/>
  <c r="AE439" i="2"/>
  <c r="AG439" i="2" s="1"/>
  <c r="AE438" i="2"/>
  <c r="AG438" i="2" s="1"/>
  <c r="AE437" i="2"/>
  <c r="AG437" i="2" s="1"/>
  <c r="AE436" i="2"/>
  <c r="AG436" i="2" s="1"/>
  <c r="AE435" i="2"/>
  <c r="AG435" i="2" s="1"/>
  <c r="AE434" i="2"/>
  <c r="AG434" i="2" s="1"/>
  <c r="AE433" i="2"/>
  <c r="AG433" i="2" s="1"/>
  <c r="AE432" i="2"/>
  <c r="AG432" i="2" s="1"/>
  <c r="AE431" i="2"/>
  <c r="AG431" i="2" s="1"/>
  <c r="AE430" i="2"/>
  <c r="AG430" i="2" s="1"/>
  <c r="AE429" i="2"/>
  <c r="AG429" i="2" s="1"/>
  <c r="AE428" i="2"/>
  <c r="AG428" i="2" s="1"/>
  <c r="AE427" i="2"/>
  <c r="AG427" i="2" s="1"/>
  <c r="AE426" i="2"/>
  <c r="AG426" i="2" s="1"/>
  <c r="AE425" i="2"/>
  <c r="AE424" i="2"/>
  <c r="AG424" i="2" s="1"/>
  <c r="AE423" i="2"/>
  <c r="AG423" i="2" s="1"/>
  <c r="AE422" i="2"/>
  <c r="AG422" i="2" s="1"/>
  <c r="AE421" i="2"/>
  <c r="AG421" i="2" s="1"/>
  <c r="AE420" i="2"/>
  <c r="AG420" i="2" s="1"/>
  <c r="AE419" i="2"/>
  <c r="AG419" i="2" s="1"/>
  <c r="AE418" i="2"/>
  <c r="AG418" i="2" s="1"/>
  <c r="AE417" i="2"/>
  <c r="AG417" i="2" s="1"/>
  <c r="AE416" i="2"/>
  <c r="AG416" i="2" s="1"/>
  <c r="AE415" i="2"/>
  <c r="AG415" i="2" s="1"/>
  <c r="AE414" i="2"/>
  <c r="AG414" i="2" s="1"/>
  <c r="AE413" i="2"/>
  <c r="AG413" i="2" s="1"/>
  <c r="AE412" i="2"/>
  <c r="AG412" i="2" s="1"/>
  <c r="AE411" i="2"/>
  <c r="AG411" i="2" s="1"/>
  <c r="AE410" i="2"/>
  <c r="AG410" i="2" s="1"/>
  <c r="AE409" i="2"/>
  <c r="AE408" i="2"/>
  <c r="AG408" i="2" s="1"/>
  <c r="AE407" i="2"/>
  <c r="AG407" i="2" s="1"/>
  <c r="AE406" i="2"/>
  <c r="AG406" i="2" s="1"/>
  <c r="AE405" i="2"/>
  <c r="AG405" i="2" s="1"/>
  <c r="AE404" i="2"/>
  <c r="AG404" i="2" s="1"/>
  <c r="AE403" i="2"/>
  <c r="AG403" i="2" s="1"/>
  <c r="AE402" i="2"/>
  <c r="AG402" i="2" s="1"/>
  <c r="AE401" i="2"/>
  <c r="AG401" i="2" s="1"/>
  <c r="AE400" i="2"/>
  <c r="AG400" i="2" s="1"/>
  <c r="AE399" i="2"/>
  <c r="AG399" i="2" s="1"/>
  <c r="AE398" i="2"/>
  <c r="AG398" i="2" s="1"/>
  <c r="AE397" i="2"/>
  <c r="AG397" i="2" s="1"/>
  <c r="AE396" i="2"/>
  <c r="AG396" i="2" s="1"/>
  <c r="AE395" i="2"/>
  <c r="AG395" i="2" s="1"/>
  <c r="AE394" i="2"/>
  <c r="AG394" i="2" s="1"/>
  <c r="AE393" i="2"/>
  <c r="AE392" i="2"/>
  <c r="AG392" i="2" s="1"/>
  <c r="AE391" i="2"/>
  <c r="AG391" i="2" s="1"/>
  <c r="AE390" i="2"/>
  <c r="AG390" i="2" s="1"/>
  <c r="AE389" i="2"/>
  <c r="AG389" i="2" s="1"/>
  <c r="AE388" i="2"/>
  <c r="AG388" i="2" s="1"/>
  <c r="AE387" i="2"/>
  <c r="AG387" i="2" s="1"/>
  <c r="AE386" i="2"/>
  <c r="AG386" i="2" s="1"/>
  <c r="AE385" i="2"/>
  <c r="AG385" i="2" s="1"/>
  <c r="AE384" i="2"/>
  <c r="AG384" i="2" s="1"/>
  <c r="AE383" i="2"/>
  <c r="AG383" i="2" s="1"/>
  <c r="AE382" i="2"/>
  <c r="AG382" i="2" s="1"/>
  <c r="AE381" i="2"/>
  <c r="AG381" i="2" s="1"/>
  <c r="AE380" i="2"/>
  <c r="AG380" i="2" s="1"/>
  <c r="AE379" i="2"/>
  <c r="AG379" i="2" s="1"/>
  <c r="AE378" i="2"/>
  <c r="AG378" i="2" s="1"/>
  <c r="AE377" i="2"/>
  <c r="AE376" i="2"/>
  <c r="AG376" i="2" s="1"/>
  <c r="AE375" i="2"/>
  <c r="AG375" i="2" s="1"/>
  <c r="AE374" i="2"/>
  <c r="AG374" i="2" s="1"/>
  <c r="AE373" i="2"/>
  <c r="AG373" i="2" s="1"/>
  <c r="AE372" i="2"/>
  <c r="AG372" i="2" s="1"/>
  <c r="AE371" i="2"/>
  <c r="AG371" i="2" s="1"/>
  <c r="AE370" i="2"/>
  <c r="AG370" i="2" s="1"/>
  <c r="AE369" i="2"/>
  <c r="AG369" i="2" s="1"/>
  <c r="AE368" i="2"/>
  <c r="AG368" i="2" s="1"/>
  <c r="AE367" i="2"/>
  <c r="AG367" i="2" s="1"/>
  <c r="AE366" i="2"/>
  <c r="AG366" i="2" s="1"/>
  <c r="AE365" i="2"/>
  <c r="AG365" i="2" s="1"/>
  <c r="AE364" i="2"/>
  <c r="AG364" i="2" s="1"/>
  <c r="AE363" i="2"/>
  <c r="AG363" i="2" s="1"/>
  <c r="AE362" i="2"/>
  <c r="AG362" i="2" s="1"/>
  <c r="AE361" i="2"/>
  <c r="AE360" i="2"/>
  <c r="AG360" i="2" s="1"/>
  <c r="AE359" i="2"/>
  <c r="AG359" i="2" s="1"/>
  <c r="AE358" i="2"/>
  <c r="AG358" i="2" s="1"/>
  <c r="AE357" i="2"/>
  <c r="AG357" i="2" s="1"/>
  <c r="AE356" i="2"/>
  <c r="AG356" i="2" s="1"/>
  <c r="AE355" i="2"/>
  <c r="AG355" i="2" s="1"/>
  <c r="AE354" i="2"/>
  <c r="AG354" i="2" s="1"/>
  <c r="AE353" i="2"/>
  <c r="AG353" i="2" s="1"/>
  <c r="AE352" i="2"/>
  <c r="AG352" i="2" s="1"/>
  <c r="AE351" i="2"/>
  <c r="AG351" i="2" s="1"/>
  <c r="AE350" i="2"/>
  <c r="AG350" i="2" s="1"/>
  <c r="AE349" i="2"/>
  <c r="AG349" i="2" s="1"/>
  <c r="AE348" i="2"/>
  <c r="AG348" i="2" s="1"/>
  <c r="AE347" i="2"/>
  <c r="AG347" i="2" s="1"/>
  <c r="AE346" i="2"/>
  <c r="AG346" i="2" s="1"/>
  <c r="AE345" i="2"/>
  <c r="AE344" i="2"/>
  <c r="AG344" i="2" s="1"/>
  <c r="AE343" i="2"/>
  <c r="AG343" i="2" s="1"/>
  <c r="AE342" i="2"/>
  <c r="AG342" i="2" s="1"/>
  <c r="AE341" i="2"/>
  <c r="AG341" i="2" s="1"/>
  <c r="AE340" i="2"/>
  <c r="AG340" i="2" s="1"/>
  <c r="AE339" i="2"/>
  <c r="AG339" i="2" s="1"/>
  <c r="AE338" i="2"/>
  <c r="AG338" i="2" s="1"/>
  <c r="AE337" i="2"/>
  <c r="AG337" i="2" s="1"/>
  <c r="AE336" i="2"/>
  <c r="AG336" i="2" s="1"/>
  <c r="AE335" i="2"/>
  <c r="AG335" i="2" s="1"/>
  <c r="AE334" i="2"/>
  <c r="AG334" i="2" s="1"/>
  <c r="AE333" i="2"/>
  <c r="AG333" i="2" s="1"/>
  <c r="AE332" i="2"/>
  <c r="AG332" i="2" s="1"/>
  <c r="AE331" i="2"/>
  <c r="AG331" i="2" s="1"/>
  <c r="AE330" i="2"/>
  <c r="AG330" i="2" s="1"/>
  <c r="AE329" i="2"/>
  <c r="AE328" i="2"/>
  <c r="AG328" i="2" s="1"/>
  <c r="AE327" i="2"/>
  <c r="AG327" i="2" s="1"/>
  <c r="AE326" i="2"/>
  <c r="AG326" i="2" s="1"/>
  <c r="AE325" i="2"/>
  <c r="AG325" i="2" s="1"/>
  <c r="AE324" i="2"/>
  <c r="AG324" i="2" s="1"/>
  <c r="AE323" i="2"/>
  <c r="AG323" i="2" s="1"/>
  <c r="AE322" i="2"/>
  <c r="AG322" i="2" s="1"/>
  <c r="AE321" i="2"/>
  <c r="AG321" i="2" s="1"/>
  <c r="AE320" i="2"/>
  <c r="AG320" i="2" s="1"/>
  <c r="AE319" i="2"/>
  <c r="AG319" i="2" s="1"/>
  <c r="AE318" i="2"/>
  <c r="AG318" i="2" s="1"/>
  <c r="AE317" i="2"/>
  <c r="AG317" i="2" s="1"/>
  <c r="AE316" i="2"/>
  <c r="AG316" i="2" s="1"/>
  <c r="AE315" i="2"/>
  <c r="AG315" i="2" s="1"/>
  <c r="AE314" i="2"/>
  <c r="AG314" i="2" s="1"/>
  <c r="AE313" i="2"/>
  <c r="AE312" i="2"/>
  <c r="AG312" i="2" s="1"/>
  <c r="AE311" i="2"/>
  <c r="AG311" i="2" s="1"/>
  <c r="AE310" i="2"/>
  <c r="AG310" i="2" s="1"/>
  <c r="AE309" i="2"/>
  <c r="AG309" i="2" s="1"/>
  <c r="AE308" i="2"/>
  <c r="AG308" i="2" s="1"/>
  <c r="AE307" i="2"/>
  <c r="AG307" i="2" s="1"/>
  <c r="AE306" i="2"/>
  <c r="AG306" i="2" s="1"/>
  <c r="AE305" i="2"/>
  <c r="AG305" i="2" s="1"/>
  <c r="AE304" i="2"/>
  <c r="AG304" i="2" s="1"/>
  <c r="AE303" i="2"/>
  <c r="AG303" i="2" s="1"/>
  <c r="AE302" i="2"/>
  <c r="AG302" i="2" s="1"/>
  <c r="AE301" i="2"/>
  <c r="AG301" i="2" s="1"/>
  <c r="AE300" i="2"/>
  <c r="AG300" i="2" s="1"/>
  <c r="AE299" i="2"/>
  <c r="AG299" i="2" s="1"/>
  <c r="AE298" i="2"/>
  <c r="AG298" i="2" s="1"/>
  <c r="AE297" i="2"/>
  <c r="AE296" i="2"/>
  <c r="AG296" i="2" s="1"/>
  <c r="AE295" i="2"/>
  <c r="AG295" i="2" s="1"/>
  <c r="AE294" i="2"/>
  <c r="AG294" i="2" s="1"/>
  <c r="AE293" i="2"/>
  <c r="AG293" i="2" s="1"/>
  <c r="AE292" i="2"/>
  <c r="AG292" i="2" s="1"/>
  <c r="AE291" i="2"/>
  <c r="AG291" i="2" s="1"/>
  <c r="AE290" i="2"/>
  <c r="AG290" i="2" s="1"/>
  <c r="AE289" i="2"/>
  <c r="AG289" i="2" s="1"/>
  <c r="AE288" i="2"/>
  <c r="AG288" i="2" s="1"/>
  <c r="AE287" i="2"/>
  <c r="AG287" i="2" s="1"/>
  <c r="AE286" i="2"/>
  <c r="AG286" i="2" s="1"/>
  <c r="AE285" i="2"/>
  <c r="AG285" i="2" s="1"/>
  <c r="AE284" i="2"/>
  <c r="AG284" i="2" s="1"/>
  <c r="AE283" i="2"/>
  <c r="AG283" i="2" s="1"/>
  <c r="AE282" i="2"/>
  <c r="AG282" i="2" s="1"/>
  <c r="AE281" i="2"/>
  <c r="AE280" i="2"/>
  <c r="AG280" i="2" s="1"/>
  <c r="AE279" i="2"/>
  <c r="AG279" i="2" s="1"/>
  <c r="AE278" i="2"/>
  <c r="AG278" i="2" s="1"/>
  <c r="AE277" i="2"/>
  <c r="AG277" i="2" s="1"/>
  <c r="AE276" i="2"/>
  <c r="AG276" i="2" s="1"/>
  <c r="AE275" i="2"/>
  <c r="AG275" i="2" s="1"/>
  <c r="AE274" i="2"/>
  <c r="AG274" i="2" s="1"/>
  <c r="AE273" i="2"/>
  <c r="AG273" i="2" s="1"/>
  <c r="AE272" i="2"/>
  <c r="AG272" i="2" s="1"/>
  <c r="AE271" i="2"/>
  <c r="AG271" i="2" s="1"/>
  <c r="AE270" i="2"/>
  <c r="AG270" i="2" s="1"/>
  <c r="AE269" i="2"/>
  <c r="AG269" i="2" s="1"/>
  <c r="AE268" i="2"/>
  <c r="AG268" i="2" s="1"/>
  <c r="AE267" i="2"/>
  <c r="AG267" i="2" s="1"/>
  <c r="AE266" i="2"/>
  <c r="AG266" i="2" s="1"/>
  <c r="AE265" i="2"/>
  <c r="AE264" i="2"/>
  <c r="AG264" i="2" s="1"/>
  <c r="AE263" i="2"/>
  <c r="AG263" i="2" s="1"/>
  <c r="AE262" i="2"/>
  <c r="AG262" i="2" s="1"/>
  <c r="AE261" i="2"/>
  <c r="AG261" i="2" s="1"/>
  <c r="AE260" i="2"/>
  <c r="AG260" i="2" s="1"/>
  <c r="AE259" i="2"/>
  <c r="AG259" i="2" s="1"/>
  <c r="AE258" i="2"/>
  <c r="AG258" i="2" s="1"/>
  <c r="AE257" i="2"/>
  <c r="AG257" i="2" s="1"/>
  <c r="AE256" i="2"/>
  <c r="AG256" i="2" s="1"/>
  <c r="AE255" i="2"/>
  <c r="AG255" i="2" s="1"/>
  <c r="AE254" i="2"/>
  <c r="AG254" i="2" s="1"/>
  <c r="AE253" i="2"/>
  <c r="AG253" i="2" s="1"/>
  <c r="AE252" i="2"/>
  <c r="AG252" i="2" s="1"/>
  <c r="AE251" i="2"/>
  <c r="AG251" i="2" s="1"/>
  <c r="AE250" i="2"/>
  <c r="AG250" i="2" s="1"/>
  <c r="AE249" i="2"/>
  <c r="AE248" i="2"/>
  <c r="AG248" i="2" s="1"/>
  <c r="AE247" i="2"/>
  <c r="AG247" i="2" s="1"/>
  <c r="AE246" i="2"/>
  <c r="AG246" i="2" s="1"/>
  <c r="AE245" i="2"/>
  <c r="AG245" i="2" s="1"/>
  <c r="AE244" i="2"/>
  <c r="AG244" i="2" s="1"/>
  <c r="AE243" i="2"/>
  <c r="AG243" i="2" s="1"/>
  <c r="AE242" i="2"/>
  <c r="AG242" i="2" s="1"/>
  <c r="AE241" i="2"/>
  <c r="AG241" i="2" s="1"/>
  <c r="AE240" i="2"/>
  <c r="AG240" i="2" s="1"/>
  <c r="AE239" i="2"/>
  <c r="AG239" i="2" s="1"/>
  <c r="AE238" i="2"/>
  <c r="AG238" i="2" s="1"/>
  <c r="AE237" i="2"/>
  <c r="AG237" i="2" s="1"/>
  <c r="AE236" i="2"/>
  <c r="AG236" i="2" s="1"/>
  <c r="AE235" i="2"/>
  <c r="AG235" i="2" s="1"/>
  <c r="AE234" i="2"/>
  <c r="AG234" i="2" s="1"/>
  <c r="AE233" i="2"/>
  <c r="AE232" i="2"/>
  <c r="AG232" i="2" s="1"/>
  <c r="AE231" i="2"/>
  <c r="AG231" i="2" s="1"/>
  <c r="AE230" i="2"/>
  <c r="AG230" i="2" s="1"/>
  <c r="AE229" i="2"/>
  <c r="AG229" i="2" s="1"/>
  <c r="AE228" i="2"/>
  <c r="AG228" i="2" s="1"/>
  <c r="AE227" i="2"/>
  <c r="AG227" i="2" s="1"/>
  <c r="AE226" i="2"/>
  <c r="AG226" i="2" s="1"/>
  <c r="AE225" i="2"/>
  <c r="AG225" i="2" s="1"/>
  <c r="AE224" i="2"/>
  <c r="AG224" i="2" s="1"/>
  <c r="AE223" i="2"/>
  <c r="AG223" i="2" s="1"/>
  <c r="AE222" i="2"/>
  <c r="AG222" i="2" s="1"/>
  <c r="AE221" i="2"/>
  <c r="AG221" i="2" s="1"/>
  <c r="AE220" i="2"/>
  <c r="AG220" i="2" s="1"/>
  <c r="AE219" i="2"/>
  <c r="AG219" i="2" s="1"/>
  <c r="AE218" i="2"/>
  <c r="AG218" i="2" s="1"/>
  <c r="AE217" i="2"/>
  <c r="AE216" i="2"/>
  <c r="AG216" i="2" s="1"/>
  <c r="AE215" i="2"/>
  <c r="AG215" i="2" s="1"/>
  <c r="AE214" i="2"/>
  <c r="AG214" i="2" s="1"/>
  <c r="AE213" i="2"/>
  <c r="AG213" i="2" s="1"/>
  <c r="AE212" i="2"/>
  <c r="AG212" i="2" s="1"/>
  <c r="AE211" i="2"/>
  <c r="AG211" i="2" s="1"/>
  <c r="AE210" i="2"/>
  <c r="AG210" i="2" s="1"/>
  <c r="AE209" i="2"/>
  <c r="AG209" i="2" s="1"/>
  <c r="AE208" i="2"/>
  <c r="AG208" i="2" s="1"/>
  <c r="AE207" i="2"/>
  <c r="AG207" i="2" s="1"/>
  <c r="AE206" i="2"/>
  <c r="AG206" i="2" s="1"/>
  <c r="AE205" i="2"/>
  <c r="AG205" i="2" s="1"/>
  <c r="AE204" i="2"/>
  <c r="AG204" i="2" s="1"/>
  <c r="AE203" i="2"/>
  <c r="AG203" i="2" s="1"/>
  <c r="AE202" i="2"/>
  <c r="AG202" i="2" s="1"/>
  <c r="AE201" i="2"/>
  <c r="AE200" i="2"/>
  <c r="AG200" i="2" s="1"/>
  <c r="AE199" i="2"/>
  <c r="AG199" i="2" s="1"/>
  <c r="AE198" i="2"/>
  <c r="AG198" i="2" s="1"/>
  <c r="AE197" i="2"/>
  <c r="AG197" i="2" s="1"/>
  <c r="AE196" i="2"/>
  <c r="AG196" i="2" s="1"/>
  <c r="AE195" i="2"/>
  <c r="AG195" i="2" s="1"/>
  <c r="AE194" i="2"/>
  <c r="AG194" i="2" s="1"/>
  <c r="AE193" i="2"/>
  <c r="AG193" i="2" s="1"/>
  <c r="AE192" i="2"/>
  <c r="AG192" i="2" s="1"/>
  <c r="AE191" i="2"/>
  <c r="AG191" i="2" s="1"/>
  <c r="AE190" i="2"/>
  <c r="AG190" i="2" s="1"/>
  <c r="AE189" i="2"/>
  <c r="AG189" i="2" s="1"/>
  <c r="AE188" i="2"/>
  <c r="AG188" i="2" s="1"/>
  <c r="AE187" i="2"/>
  <c r="AG187" i="2" s="1"/>
  <c r="AE186" i="2"/>
  <c r="AG186" i="2" s="1"/>
  <c r="AE185" i="2"/>
  <c r="AE184" i="2"/>
  <c r="AG184" i="2" s="1"/>
  <c r="AE183" i="2"/>
  <c r="AG183" i="2" s="1"/>
  <c r="AE182" i="2"/>
  <c r="AG182" i="2" s="1"/>
  <c r="AE181" i="2"/>
  <c r="AG181" i="2" s="1"/>
  <c r="AE180" i="2"/>
  <c r="AG180" i="2" s="1"/>
  <c r="AE179" i="2"/>
  <c r="AG179" i="2" s="1"/>
  <c r="AE178" i="2"/>
  <c r="AG178" i="2" s="1"/>
  <c r="AE177" i="2"/>
  <c r="AG177" i="2" s="1"/>
  <c r="AE176" i="2"/>
  <c r="AG176" i="2" s="1"/>
  <c r="AE175" i="2"/>
  <c r="AG175" i="2" s="1"/>
  <c r="AE174" i="2"/>
  <c r="AG174" i="2" s="1"/>
  <c r="AE173" i="2"/>
  <c r="AG173" i="2" s="1"/>
  <c r="AE172" i="2"/>
  <c r="AG172" i="2" s="1"/>
  <c r="AE171" i="2"/>
  <c r="AG171" i="2" s="1"/>
  <c r="AE170" i="2"/>
  <c r="AG170" i="2" s="1"/>
  <c r="AE169" i="2"/>
  <c r="AE168" i="2"/>
  <c r="AG168" i="2" s="1"/>
  <c r="AE167" i="2"/>
  <c r="AG167" i="2" s="1"/>
  <c r="AE166" i="2"/>
  <c r="AG166" i="2" s="1"/>
  <c r="AE165" i="2"/>
  <c r="AG165" i="2" s="1"/>
  <c r="AE164" i="2"/>
  <c r="AG164" i="2" s="1"/>
  <c r="AE163" i="2"/>
  <c r="AG163" i="2" s="1"/>
  <c r="AE162" i="2"/>
  <c r="AG162" i="2" s="1"/>
  <c r="AE161" i="2"/>
  <c r="AG161" i="2" s="1"/>
  <c r="AE160" i="2"/>
  <c r="AG160" i="2" s="1"/>
  <c r="AE159" i="2"/>
  <c r="AG159" i="2" s="1"/>
  <c r="AE158" i="2"/>
  <c r="AG158" i="2" s="1"/>
  <c r="AE157" i="2"/>
  <c r="AG157" i="2" s="1"/>
  <c r="AE156" i="2"/>
  <c r="AG156" i="2" s="1"/>
  <c r="AE155" i="2"/>
  <c r="AG155" i="2" s="1"/>
  <c r="AE154" i="2"/>
  <c r="AG154" i="2" s="1"/>
  <c r="AE153" i="2"/>
  <c r="AE152" i="2"/>
  <c r="AG152" i="2" s="1"/>
  <c r="AE151" i="2"/>
  <c r="AG151" i="2" s="1"/>
  <c r="AE150" i="2"/>
  <c r="AG150" i="2" s="1"/>
  <c r="AE149" i="2"/>
  <c r="AG149" i="2" s="1"/>
  <c r="AE148" i="2"/>
  <c r="AG148" i="2" s="1"/>
  <c r="AE147" i="2"/>
  <c r="AG147" i="2" s="1"/>
  <c r="AE146" i="2"/>
  <c r="AG146" i="2" s="1"/>
  <c r="AE145" i="2"/>
  <c r="AG145" i="2" s="1"/>
  <c r="AE144" i="2"/>
  <c r="AG144" i="2" s="1"/>
  <c r="AE143" i="2"/>
  <c r="AG143" i="2" s="1"/>
  <c r="AE142" i="2"/>
  <c r="AG142" i="2" s="1"/>
  <c r="AE141" i="2"/>
  <c r="AG141" i="2" s="1"/>
  <c r="AE140" i="2"/>
  <c r="AG140" i="2" s="1"/>
  <c r="AE139" i="2"/>
  <c r="AG139" i="2" s="1"/>
  <c r="AE138" i="2"/>
  <c r="AG138" i="2" s="1"/>
  <c r="AE137" i="2"/>
  <c r="AE136" i="2"/>
  <c r="AG136" i="2" s="1"/>
  <c r="AE135" i="2"/>
  <c r="AG135" i="2" s="1"/>
  <c r="AE134" i="2"/>
  <c r="AG134" i="2" s="1"/>
  <c r="AE133" i="2"/>
  <c r="AG133" i="2" s="1"/>
  <c r="AE132" i="2"/>
  <c r="AG132" i="2" s="1"/>
  <c r="AE131" i="2"/>
  <c r="AG131" i="2" s="1"/>
  <c r="AE130" i="2"/>
  <c r="AG130" i="2" s="1"/>
  <c r="AE129" i="2"/>
  <c r="AG129" i="2" s="1"/>
  <c r="AE128" i="2"/>
  <c r="AG128" i="2" s="1"/>
  <c r="AE127" i="2"/>
  <c r="AG127" i="2" s="1"/>
  <c r="AE126" i="2"/>
  <c r="AG126" i="2" s="1"/>
  <c r="AE125" i="2"/>
  <c r="AG125" i="2" s="1"/>
  <c r="AE124" i="2"/>
  <c r="AG124" i="2" s="1"/>
  <c r="AE123" i="2"/>
  <c r="AG123" i="2" s="1"/>
  <c r="AE122" i="2"/>
  <c r="AG122" i="2" s="1"/>
  <c r="AE121" i="2"/>
  <c r="AE120" i="2"/>
  <c r="AG120" i="2" s="1"/>
  <c r="AE119" i="2"/>
  <c r="AG119" i="2" s="1"/>
  <c r="AE118" i="2"/>
  <c r="AG118" i="2" s="1"/>
  <c r="AE117" i="2"/>
  <c r="AG117" i="2" s="1"/>
  <c r="AE116" i="2"/>
  <c r="AG116" i="2" s="1"/>
  <c r="AE115" i="2"/>
  <c r="AG115" i="2" s="1"/>
  <c r="AE114" i="2"/>
  <c r="AG114" i="2" s="1"/>
  <c r="AE113" i="2"/>
  <c r="AG113" i="2" s="1"/>
  <c r="AE112" i="2"/>
  <c r="AG112" i="2" s="1"/>
  <c r="AE111" i="2"/>
  <c r="AG111" i="2" s="1"/>
  <c r="AE110" i="2"/>
  <c r="AG110" i="2" s="1"/>
  <c r="AE109" i="2"/>
  <c r="AG109" i="2" s="1"/>
  <c r="AE108" i="2"/>
  <c r="AG108" i="2" s="1"/>
  <c r="AE107" i="2"/>
  <c r="AG107" i="2" s="1"/>
  <c r="AE106" i="2"/>
  <c r="AG106" i="2" s="1"/>
  <c r="AE105" i="2"/>
  <c r="AE104" i="2"/>
  <c r="AG104" i="2" s="1"/>
  <c r="AE103" i="2"/>
  <c r="AG103" i="2" s="1"/>
  <c r="AE102" i="2"/>
  <c r="AG102" i="2" s="1"/>
  <c r="AE101" i="2"/>
  <c r="AG101" i="2" s="1"/>
  <c r="AE100" i="2"/>
  <c r="AG100" i="2" s="1"/>
  <c r="AE99" i="2"/>
  <c r="AG99" i="2" s="1"/>
  <c r="AE98" i="2"/>
  <c r="AG98" i="2" s="1"/>
  <c r="AE97" i="2"/>
  <c r="AG97" i="2" s="1"/>
  <c r="AE96" i="2"/>
  <c r="AG96" i="2" s="1"/>
  <c r="AE95" i="2"/>
  <c r="AG95" i="2" s="1"/>
  <c r="AE94" i="2"/>
  <c r="AG94" i="2" s="1"/>
  <c r="AE93" i="2"/>
  <c r="AG93" i="2" s="1"/>
  <c r="AE92" i="2"/>
  <c r="AG92" i="2" s="1"/>
  <c r="AE91" i="2"/>
  <c r="AG91" i="2" s="1"/>
  <c r="AE90" i="2"/>
  <c r="AG90" i="2" s="1"/>
  <c r="AE89" i="2"/>
  <c r="AE88" i="2"/>
  <c r="AG88" i="2" s="1"/>
  <c r="AE87" i="2"/>
  <c r="AG87" i="2" s="1"/>
  <c r="AE86" i="2"/>
  <c r="AG86" i="2" s="1"/>
  <c r="AE85" i="2"/>
  <c r="AG85" i="2" s="1"/>
  <c r="AE84" i="2"/>
  <c r="AG84" i="2" s="1"/>
  <c r="AE83" i="2"/>
  <c r="AG83" i="2" s="1"/>
  <c r="AE82" i="2"/>
  <c r="AG82" i="2" s="1"/>
  <c r="AE81" i="2"/>
  <c r="AG81" i="2" s="1"/>
  <c r="AE80" i="2"/>
  <c r="AG80" i="2" s="1"/>
  <c r="AE79" i="2"/>
  <c r="AG79" i="2" s="1"/>
  <c r="AE78" i="2"/>
  <c r="AG78" i="2" s="1"/>
  <c r="AE77" i="2"/>
  <c r="AG77" i="2" s="1"/>
  <c r="AE76" i="2"/>
  <c r="AG76" i="2" s="1"/>
  <c r="AE75" i="2"/>
  <c r="AG75" i="2" s="1"/>
  <c r="AE74" i="2"/>
  <c r="AG74" i="2" s="1"/>
  <c r="AE73" i="2"/>
  <c r="AE72" i="2"/>
  <c r="AG72" i="2" s="1"/>
  <c r="AE71" i="2"/>
  <c r="AG71" i="2" s="1"/>
  <c r="AE70" i="2"/>
  <c r="AG70" i="2" s="1"/>
  <c r="AE69" i="2"/>
  <c r="AG69" i="2" s="1"/>
  <c r="AE68" i="2"/>
  <c r="AG68" i="2" s="1"/>
  <c r="AE67" i="2"/>
  <c r="AG67" i="2" s="1"/>
  <c r="AE66" i="2"/>
  <c r="AG66" i="2" s="1"/>
  <c r="AE65" i="2"/>
  <c r="AG65" i="2" s="1"/>
  <c r="AE64" i="2"/>
  <c r="AG64" i="2" s="1"/>
  <c r="AE63" i="2"/>
  <c r="AG63" i="2" s="1"/>
  <c r="AE62" i="2"/>
  <c r="AG62" i="2" s="1"/>
  <c r="AE61" i="2"/>
  <c r="AG61" i="2" s="1"/>
  <c r="AE60" i="2"/>
  <c r="AG60" i="2" s="1"/>
  <c r="AE59" i="2"/>
  <c r="AG59" i="2" s="1"/>
  <c r="AE58" i="2"/>
  <c r="AG58" i="2" s="1"/>
  <c r="AE57" i="2"/>
  <c r="AE56" i="2"/>
  <c r="AG56" i="2" s="1"/>
  <c r="AE55" i="2"/>
  <c r="AG55" i="2" s="1"/>
  <c r="AE54" i="2"/>
  <c r="AG54" i="2" s="1"/>
  <c r="AE53" i="2"/>
  <c r="AG53" i="2" s="1"/>
  <c r="AE52" i="2"/>
  <c r="AG52" i="2" s="1"/>
  <c r="AE51" i="2"/>
  <c r="AG51" i="2" s="1"/>
  <c r="AE50" i="2"/>
  <c r="AG50" i="2" s="1"/>
  <c r="AE49" i="2"/>
  <c r="AG49" i="2" s="1"/>
  <c r="AE48" i="2"/>
  <c r="AG48" i="2" s="1"/>
  <c r="AE47" i="2"/>
  <c r="AG47" i="2" s="1"/>
  <c r="AE46" i="2"/>
  <c r="AG46" i="2" s="1"/>
  <c r="AE45" i="2"/>
  <c r="AG45" i="2" s="1"/>
  <c r="AE44" i="2"/>
  <c r="AG44" i="2" s="1"/>
  <c r="AE43" i="2"/>
  <c r="AG43" i="2" s="1"/>
  <c r="AE42" i="2"/>
  <c r="AG42" i="2" s="1"/>
  <c r="AE41" i="2"/>
  <c r="AE40" i="2"/>
  <c r="AG40" i="2" s="1"/>
  <c r="AE39" i="2"/>
  <c r="AG39" i="2" s="1"/>
  <c r="AE38" i="2"/>
  <c r="AG38" i="2" s="1"/>
  <c r="AE37" i="2"/>
  <c r="AG37" i="2" s="1"/>
  <c r="AE36" i="2"/>
  <c r="AG36" i="2" s="1"/>
  <c r="AE35" i="2"/>
  <c r="AG35" i="2" s="1"/>
  <c r="AE34" i="2"/>
  <c r="AG34" i="2" s="1"/>
  <c r="AE33" i="2"/>
  <c r="AG33" i="2" s="1"/>
  <c r="AE32" i="2"/>
  <c r="AG32" i="2" s="1"/>
  <c r="AE31" i="2"/>
  <c r="AG31" i="2" s="1"/>
  <c r="AE30" i="2"/>
  <c r="AG30" i="2" s="1"/>
  <c r="AE29" i="2"/>
  <c r="AG29" i="2" s="1"/>
  <c r="AE28" i="2"/>
  <c r="AG28" i="2" s="1"/>
  <c r="BB45" i="3" l="1"/>
  <c r="BB37" i="3"/>
  <c r="BB38" i="3"/>
  <c r="BB39" i="3"/>
  <c r="BB40" i="3"/>
  <c r="BB41" i="3"/>
  <c r="BB42" i="3"/>
  <c r="BB43" i="3"/>
  <c r="BB44" i="3"/>
  <c r="BB36" i="3"/>
  <c r="BC36" i="3" l="1"/>
  <c r="BC43" i="3"/>
  <c r="BC39" i="3"/>
  <c r="BC42" i="3"/>
  <c r="BC38" i="3"/>
  <c r="BC41" i="3"/>
  <c r="BC37" i="3"/>
  <c r="BC44" i="3"/>
  <c r="BC40" i="3"/>
  <c r="BC45" i="3"/>
  <c r="BD45" i="3"/>
  <c r="BW4" i="3"/>
  <c r="BV4" i="3"/>
  <c r="BU4" i="3"/>
  <c r="BT4" i="3"/>
  <c r="BS4" i="3"/>
  <c r="BR4" i="3"/>
  <c r="BQ4" i="3"/>
  <c r="BP4" i="3"/>
  <c r="BO4" i="3"/>
  <c r="BN4" i="3"/>
  <c r="BM4" i="3"/>
  <c r="BL4" i="3"/>
  <c r="BK4" i="3"/>
  <c r="BJ4" i="3"/>
  <c r="BI4" i="3"/>
  <c r="BH4" i="3"/>
  <c r="BG4" i="3"/>
  <c r="BF4" i="3"/>
  <c r="BE4" i="3"/>
  <c r="BD4" i="3"/>
  <c r="AC1010" i="2"/>
  <c r="AB1010" i="2"/>
  <c r="AC1009" i="2"/>
  <c r="AB1009" i="2"/>
  <c r="AC1008" i="2"/>
  <c r="AB1008" i="2"/>
  <c r="AC1007" i="2"/>
  <c r="AB1007" i="2"/>
  <c r="AC1006" i="2"/>
  <c r="AB1006" i="2"/>
  <c r="AC1005" i="2"/>
  <c r="AB1005" i="2"/>
  <c r="AC1004" i="2"/>
  <c r="AB1004" i="2"/>
  <c r="AC1003" i="2"/>
  <c r="AB1003" i="2"/>
  <c r="AC1002" i="2"/>
  <c r="AB1002" i="2"/>
  <c r="AC1001" i="2"/>
  <c r="AB1001" i="2"/>
  <c r="AC1000" i="2"/>
  <c r="AB1000" i="2"/>
  <c r="AC999" i="2"/>
  <c r="AB999" i="2"/>
  <c r="AC998" i="2"/>
  <c r="AB998" i="2"/>
  <c r="AC997" i="2"/>
  <c r="AB997" i="2"/>
  <c r="AC996" i="2"/>
  <c r="AB996" i="2"/>
  <c r="AC995" i="2"/>
  <c r="AB995" i="2"/>
  <c r="AC994" i="2"/>
  <c r="AB994" i="2"/>
  <c r="AC993" i="2"/>
  <c r="AB993" i="2"/>
  <c r="AC992" i="2"/>
  <c r="AB992" i="2"/>
  <c r="AC991" i="2"/>
  <c r="AB991" i="2"/>
  <c r="AC990" i="2"/>
  <c r="AB990" i="2"/>
  <c r="AC989" i="2"/>
  <c r="AB989" i="2"/>
  <c r="AC988" i="2"/>
  <c r="AB988" i="2"/>
  <c r="AC987" i="2"/>
  <c r="AB987" i="2"/>
  <c r="AC986" i="2"/>
  <c r="AB986" i="2"/>
  <c r="AC985" i="2"/>
  <c r="AB985" i="2"/>
  <c r="AC984" i="2"/>
  <c r="AB984" i="2"/>
  <c r="AC983" i="2"/>
  <c r="AB983" i="2"/>
  <c r="AC982" i="2"/>
  <c r="AB982" i="2"/>
  <c r="AC981" i="2"/>
  <c r="AB981" i="2"/>
  <c r="AC980" i="2"/>
  <c r="AB980" i="2"/>
  <c r="AC979" i="2"/>
  <c r="AB979" i="2"/>
  <c r="AC978" i="2"/>
  <c r="AB978" i="2"/>
  <c r="AC977" i="2"/>
  <c r="AB977" i="2"/>
  <c r="AC976" i="2"/>
  <c r="AB976" i="2"/>
  <c r="AC975" i="2"/>
  <c r="AB975" i="2"/>
  <c r="AC974" i="2"/>
  <c r="AB974" i="2"/>
  <c r="AC973" i="2"/>
  <c r="AB973" i="2"/>
  <c r="AC972" i="2"/>
  <c r="AB972" i="2"/>
  <c r="AC971" i="2"/>
  <c r="AB971" i="2"/>
  <c r="AC970" i="2"/>
  <c r="AB970" i="2"/>
  <c r="AC969" i="2"/>
  <c r="AB969" i="2"/>
  <c r="AC968" i="2"/>
  <c r="AB968" i="2"/>
  <c r="AC967" i="2"/>
  <c r="AB967" i="2"/>
  <c r="AC966" i="2"/>
  <c r="AB966" i="2"/>
  <c r="AC965" i="2"/>
  <c r="AB965" i="2"/>
  <c r="AC964" i="2"/>
  <c r="AB964" i="2"/>
  <c r="AC963" i="2"/>
  <c r="AB963" i="2"/>
  <c r="AC962" i="2"/>
  <c r="AB962" i="2"/>
  <c r="AC961" i="2"/>
  <c r="AB961" i="2"/>
  <c r="AC960" i="2"/>
  <c r="AB960" i="2"/>
  <c r="AC959" i="2"/>
  <c r="AB959" i="2"/>
  <c r="AC958" i="2"/>
  <c r="AB958" i="2"/>
  <c r="AC957" i="2"/>
  <c r="AB957" i="2"/>
  <c r="AC956" i="2"/>
  <c r="AB956" i="2"/>
  <c r="AC955" i="2"/>
  <c r="AB955" i="2"/>
  <c r="AC954" i="2"/>
  <c r="AB954" i="2"/>
  <c r="AC953" i="2"/>
  <c r="AB953" i="2"/>
  <c r="AC952" i="2"/>
  <c r="AB952" i="2"/>
  <c r="AC951" i="2"/>
  <c r="AB951" i="2"/>
  <c r="AC950" i="2"/>
  <c r="AB950" i="2"/>
  <c r="AC949" i="2"/>
  <c r="AB949" i="2"/>
  <c r="AC948" i="2"/>
  <c r="AB948" i="2"/>
  <c r="AC947" i="2"/>
  <c r="AB947" i="2"/>
  <c r="AC946" i="2"/>
  <c r="AB946" i="2"/>
  <c r="AC945" i="2"/>
  <c r="AB945" i="2"/>
  <c r="AC944" i="2"/>
  <c r="AB944" i="2"/>
  <c r="AC943" i="2"/>
  <c r="AB943" i="2"/>
  <c r="AC942" i="2"/>
  <c r="AB942" i="2"/>
  <c r="AC941" i="2"/>
  <c r="AB941" i="2"/>
  <c r="AC940" i="2"/>
  <c r="AB940" i="2"/>
  <c r="AC939" i="2"/>
  <c r="AB939" i="2"/>
  <c r="AC938" i="2"/>
  <c r="AB938" i="2"/>
  <c r="AC937" i="2"/>
  <c r="AB937" i="2"/>
  <c r="AC936" i="2"/>
  <c r="AB936" i="2"/>
  <c r="AC935" i="2"/>
  <c r="AB935" i="2"/>
  <c r="AC934" i="2"/>
  <c r="AB934" i="2"/>
  <c r="AC933" i="2"/>
  <c r="AB933" i="2"/>
  <c r="AC932" i="2"/>
  <c r="AB932" i="2"/>
  <c r="AC931" i="2"/>
  <c r="AB931" i="2"/>
  <c r="AC930" i="2"/>
  <c r="AB930" i="2"/>
  <c r="AC929" i="2"/>
  <c r="AB929" i="2"/>
  <c r="AC928" i="2"/>
  <c r="AB928" i="2"/>
  <c r="AC927" i="2"/>
  <c r="AB927" i="2"/>
  <c r="AC926" i="2"/>
  <c r="AB926" i="2"/>
  <c r="AC925" i="2"/>
  <c r="AB925" i="2"/>
  <c r="AC924" i="2"/>
  <c r="AB924" i="2"/>
  <c r="AC923" i="2"/>
  <c r="AB923" i="2"/>
  <c r="AC922" i="2"/>
  <c r="AB922" i="2"/>
  <c r="AC921" i="2"/>
  <c r="AB921" i="2"/>
  <c r="AC920" i="2"/>
  <c r="AB920" i="2"/>
  <c r="AC919" i="2"/>
  <c r="AB919" i="2"/>
  <c r="AC918" i="2"/>
  <c r="AB918" i="2"/>
  <c r="AC917" i="2"/>
  <c r="AB917" i="2"/>
  <c r="AC916" i="2"/>
  <c r="AB916" i="2"/>
  <c r="AC915" i="2"/>
  <c r="AB915" i="2"/>
  <c r="AC914" i="2"/>
  <c r="AB914" i="2"/>
  <c r="AC913" i="2"/>
  <c r="AB913" i="2"/>
  <c r="AC912" i="2"/>
  <c r="AB912" i="2"/>
  <c r="AC911" i="2"/>
  <c r="AB911" i="2"/>
  <c r="AC910" i="2"/>
  <c r="AB910" i="2"/>
  <c r="AC909" i="2"/>
  <c r="AB909" i="2"/>
  <c r="AC908" i="2"/>
  <c r="AB908" i="2"/>
  <c r="AC907" i="2"/>
  <c r="AB907" i="2"/>
  <c r="AC906" i="2"/>
  <c r="AB906" i="2"/>
  <c r="AC905" i="2"/>
  <c r="AB905" i="2"/>
  <c r="AC904" i="2"/>
  <c r="AB904" i="2"/>
  <c r="AC903" i="2"/>
  <c r="AB903" i="2"/>
  <c r="AC902" i="2"/>
  <c r="AB902" i="2"/>
  <c r="AC901" i="2"/>
  <c r="AB901" i="2"/>
  <c r="AC900" i="2"/>
  <c r="AB900" i="2"/>
  <c r="AC899" i="2"/>
  <c r="AB899" i="2"/>
  <c r="AC898" i="2"/>
  <c r="AB898" i="2"/>
  <c r="AC897" i="2"/>
  <c r="AB897" i="2"/>
  <c r="AC896" i="2"/>
  <c r="AB896" i="2"/>
  <c r="AC895" i="2"/>
  <c r="AB895" i="2"/>
  <c r="AC894" i="2"/>
  <c r="AB894" i="2"/>
  <c r="AC893" i="2"/>
  <c r="AB893" i="2"/>
  <c r="AC892" i="2"/>
  <c r="AB892" i="2"/>
  <c r="AC891" i="2"/>
  <c r="AB891" i="2"/>
  <c r="AC890" i="2"/>
  <c r="AB890" i="2"/>
  <c r="AC889" i="2"/>
  <c r="AB889" i="2"/>
  <c r="AC888" i="2"/>
  <c r="AB888" i="2"/>
  <c r="AC887" i="2"/>
  <c r="AB887" i="2"/>
  <c r="AC886" i="2"/>
  <c r="AB886" i="2"/>
  <c r="AC885" i="2"/>
  <c r="AB885" i="2"/>
  <c r="AC884" i="2"/>
  <c r="AB884" i="2"/>
  <c r="AC883" i="2"/>
  <c r="AB883" i="2"/>
  <c r="AC882" i="2"/>
  <c r="AB882" i="2"/>
  <c r="AC881" i="2"/>
  <c r="AB881" i="2"/>
  <c r="AC880" i="2"/>
  <c r="AB880" i="2"/>
  <c r="AC879" i="2"/>
  <c r="AB879" i="2"/>
  <c r="AC878" i="2"/>
  <c r="AB878" i="2"/>
  <c r="AC877" i="2"/>
  <c r="AB877" i="2"/>
  <c r="AC876" i="2"/>
  <c r="AB876" i="2"/>
  <c r="AC875" i="2"/>
  <c r="AB875" i="2"/>
  <c r="AC874" i="2"/>
  <c r="AB874" i="2"/>
  <c r="AC873" i="2"/>
  <c r="AB873" i="2"/>
  <c r="AC872" i="2"/>
  <c r="AB872" i="2"/>
  <c r="AC871" i="2"/>
  <c r="AB871" i="2"/>
  <c r="AC870" i="2"/>
  <c r="AB870" i="2"/>
  <c r="AC869" i="2"/>
  <c r="AB869" i="2"/>
  <c r="AC868" i="2"/>
  <c r="AB868" i="2"/>
  <c r="AC867" i="2"/>
  <c r="AB867" i="2"/>
  <c r="AC866" i="2"/>
  <c r="AB866" i="2"/>
  <c r="AC865" i="2"/>
  <c r="AB865" i="2"/>
  <c r="AC864" i="2"/>
  <c r="AB864" i="2"/>
  <c r="AC863" i="2"/>
  <c r="AB863" i="2"/>
  <c r="AC862" i="2"/>
  <c r="AB862" i="2"/>
  <c r="AC861" i="2"/>
  <c r="AB861" i="2"/>
  <c r="AC860" i="2"/>
  <c r="AB860" i="2"/>
  <c r="AC859" i="2"/>
  <c r="AB859" i="2"/>
  <c r="AC858" i="2"/>
  <c r="AB858" i="2"/>
  <c r="AC857" i="2"/>
  <c r="AB857" i="2"/>
  <c r="AC856" i="2"/>
  <c r="AB856" i="2"/>
  <c r="AC855" i="2"/>
  <c r="AB855" i="2"/>
  <c r="AC854" i="2"/>
  <c r="AB854" i="2"/>
  <c r="AC853" i="2"/>
  <c r="AB853" i="2"/>
  <c r="AC852" i="2"/>
  <c r="AB852" i="2"/>
  <c r="AC851" i="2"/>
  <c r="AB851" i="2"/>
  <c r="AC850" i="2"/>
  <c r="AB850" i="2"/>
  <c r="AC849" i="2"/>
  <c r="AB849" i="2"/>
  <c r="AC848" i="2"/>
  <c r="AB848" i="2"/>
  <c r="AC847" i="2"/>
  <c r="AB847" i="2"/>
  <c r="AC846" i="2"/>
  <c r="AB846" i="2"/>
  <c r="AC845" i="2"/>
  <c r="AB845" i="2"/>
  <c r="AC844" i="2"/>
  <c r="AB844" i="2"/>
  <c r="AC843" i="2"/>
  <c r="AB843" i="2"/>
  <c r="AC842" i="2"/>
  <c r="AB842" i="2"/>
  <c r="AC841" i="2"/>
  <c r="AB841" i="2"/>
  <c r="AC840" i="2"/>
  <c r="AB840" i="2"/>
  <c r="AC839" i="2"/>
  <c r="AB839" i="2"/>
  <c r="AC838" i="2"/>
  <c r="AB838" i="2"/>
  <c r="AC837" i="2"/>
  <c r="AB837" i="2"/>
  <c r="AC836" i="2"/>
  <c r="AB836" i="2"/>
  <c r="AC835" i="2"/>
  <c r="AB835" i="2"/>
  <c r="AC834" i="2"/>
  <c r="AB834" i="2"/>
  <c r="AC833" i="2"/>
  <c r="AB833" i="2"/>
  <c r="AC832" i="2"/>
  <c r="AB832" i="2"/>
  <c r="AC831" i="2"/>
  <c r="AB831" i="2"/>
  <c r="AC830" i="2"/>
  <c r="AB830" i="2"/>
  <c r="AC829" i="2"/>
  <c r="AB829" i="2"/>
  <c r="AC828" i="2"/>
  <c r="AB828" i="2"/>
  <c r="AC827" i="2"/>
  <c r="AB827" i="2"/>
  <c r="AC826" i="2"/>
  <c r="AB826" i="2"/>
  <c r="AC825" i="2"/>
  <c r="AB825" i="2"/>
  <c r="AC824" i="2"/>
  <c r="AB824" i="2"/>
  <c r="AC823" i="2"/>
  <c r="AB823" i="2"/>
  <c r="AC822" i="2"/>
  <c r="AB822" i="2"/>
  <c r="AC821" i="2"/>
  <c r="AB821" i="2"/>
  <c r="AC820" i="2"/>
  <c r="AB820" i="2"/>
  <c r="AC819" i="2"/>
  <c r="AB819" i="2"/>
  <c r="AC818" i="2"/>
  <c r="AB818" i="2"/>
  <c r="AC817" i="2"/>
  <c r="AB817" i="2"/>
  <c r="AC816" i="2"/>
  <c r="AB816" i="2"/>
  <c r="AC815" i="2"/>
  <c r="AB815" i="2"/>
  <c r="AC814" i="2"/>
  <c r="AB814" i="2"/>
  <c r="AC813" i="2"/>
  <c r="AB813" i="2"/>
  <c r="AC812" i="2"/>
  <c r="AB812" i="2"/>
  <c r="AC811" i="2"/>
  <c r="AB811" i="2"/>
  <c r="AC810" i="2"/>
  <c r="AB810" i="2"/>
  <c r="AC809" i="2"/>
  <c r="AB809" i="2"/>
  <c r="AC808" i="2"/>
  <c r="AB808" i="2"/>
  <c r="AC807" i="2"/>
  <c r="AB807" i="2"/>
  <c r="AC806" i="2"/>
  <c r="AB806" i="2"/>
  <c r="AC805" i="2"/>
  <c r="AB805" i="2"/>
  <c r="AC804" i="2"/>
  <c r="AB804" i="2"/>
  <c r="AC803" i="2"/>
  <c r="AB803" i="2"/>
  <c r="AC802" i="2"/>
  <c r="AB802" i="2"/>
  <c r="AC801" i="2"/>
  <c r="AB801" i="2"/>
  <c r="AC800" i="2"/>
  <c r="AB800" i="2"/>
  <c r="AC799" i="2"/>
  <c r="AB799" i="2"/>
  <c r="AC798" i="2"/>
  <c r="AB798" i="2"/>
  <c r="AC797" i="2"/>
  <c r="AB797" i="2"/>
  <c r="AC796" i="2"/>
  <c r="AB796" i="2"/>
  <c r="AC795" i="2"/>
  <c r="AB795" i="2"/>
  <c r="AC794" i="2"/>
  <c r="AB794" i="2"/>
  <c r="AC793" i="2"/>
  <c r="AB793" i="2"/>
  <c r="AC792" i="2"/>
  <c r="AB792" i="2"/>
  <c r="AC791" i="2"/>
  <c r="AB791" i="2"/>
  <c r="AC790" i="2"/>
  <c r="AB790" i="2"/>
  <c r="AC789" i="2"/>
  <c r="AB789" i="2"/>
  <c r="AC788" i="2"/>
  <c r="AB788" i="2"/>
  <c r="AC787" i="2"/>
  <c r="AB787" i="2"/>
  <c r="AC786" i="2"/>
  <c r="AB786" i="2"/>
  <c r="AC785" i="2"/>
  <c r="AB785" i="2"/>
  <c r="AC784" i="2"/>
  <c r="AB784" i="2"/>
  <c r="AC783" i="2"/>
  <c r="AB783" i="2"/>
  <c r="AC782" i="2"/>
  <c r="AB782" i="2"/>
  <c r="AC781" i="2"/>
  <c r="AB781" i="2"/>
  <c r="AC780" i="2"/>
  <c r="AB780" i="2"/>
  <c r="AC779" i="2"/>
  <c r="AB779" i="2"/>
  <c r="AC778" i="2"/>
  <c r="AB778" i="2"/>
  <c r="AC777" i="2"/>
  <c r="AB777" i="2"/>
  <c r="AC776" i="2"/>
  <c r="AB776" i="2"/>
  <c r="AC775" i="2"/>
  <c r="AB775" i="2"/>
  <c r="AC774" i="2"/>
  <c r="AB774" i="2"/>
  <c r="AC773" i="2"/>
  <c r="AB773" i="2"/>
  <c r="AC772" i="2"/>
  <c r="AB772" i="2"/>
  <c r="AC771" i="2"/>
  <c r="AB771" i="2"/>
  <c r="AC770" i="2"/>
  <c r="AB770" i="2"/>
  <c r="AC769" i="2"/>
  <c r="AB769" i="2"/>
  <c r="AC768" i="2"/>
  <c r="AB768" i="2"/>
  <c r="AC767" i="2"/>
  <c r="AB767" i="2"/>
  <c r="AC766" i="2"/>
  <c r="AB766" i="2"/>
  <c r="AC765" i="2"/>
  <c r="AB765" i="2"/>
  <c r="AC764" i="2"/>
  <c r="AB764" i="2"/>
  <c r="AC763" i="2"/>
  <c r="AB763" i="2"/>
  <c r="AC762" i="2"/>
  <c r="AB762" i="2"/>
  <c r="AC761" i="2"/>
  <c r="AB761" i="2"/>
  <c r="AC760" i="2"/>
  <c r="AB760" i="2"/>
  <c r="AC759" i="2"/>
  <c r="AB759" i="2"/>
  <c r="AC758" i="2"/>
  <c r="AB758" i="2"/>
  <c r="AC757" i="2"/>
  <c r="AB757" i="2"/>
  <c r="AC756" i="2"/>
  <c r="AB756" i="2"/>
  <c r="AC755" i="2"/>
  <c r="AB755" i="2"/>
  <c r="AC754" i="2"/>
  <c r="AB754" i="2"/>
  <c r="AC753" i="2"/>
  <c r="AB753" i="2"/>
  <c r="AC752" i="2"/>
  <c r="AB752" i="2"/>
  <c r="AC751" i="2"/>
  <c r="AB751" i="2"/>
  <c r="AC750" i="2"/>
  <c r="AB750" i="2"/>
  <c r="AC749" i="2"/>
  <c r="AB749" i="2"/>
  <c r="AC748" i="2"/>
  <c r="AB748" i="2"/>
  <c r="AC747" i="2"/>
  <c r="AB747" i="2"/>
  <c r="AC746" i="2"/>
  <c r="AB746" i="2"/>
  <c r="AC745" i="2"/>
  <c r="AB745" i="2"/>
  <c r="AC744" i="2"/>
  <c r="AB744" i="2"/>
  <c r="AC743" i="2"/>
  <c r="AB743" i="2"/>
  <c r="AC742" i="2"/>
  <c r="AB742" i="2"/>
  <c r="AC741" i="2"/>
  <c r="AB741" i="2"/>
  <c r="AC740" i="2"/>
  <c r="AB740" i="2"/>
  <c r="AC739" i="2"/>
  <c r="AB739" i="2"/>
  <c r="AC738" i="2"/>
  <c r="AB738" i="2"/>
  <c r="AC737" i="2"/>
  <c r="AB737" i="2"/>
  <c r="AC736" i="2"/>
  <c r="AB736" i="2"/>
  <c r="AC735" i="2"/>
  <c r="AB735" i="2"/>
  <c r="AC734" i="2"/>
  <c r="AB734" i="2"/>
  <c r="AC733" i="2"/>
  <c r="AB733" i="2"/>
  <c r="AC732" i="2"/>
  <c r="AB732" i="2"/>
  <c r="AC731" i="2"/>
  <c r="AB731" i="2"/>
  <c r="AC730" i="2"/>
  <c r="AB730" i="2"/>
  <c r="AC729" i="2"/>
  <c r="AB729" i="2"/>
  <c r="AC728" i="2"/>
  <c r="AB728" i="2"/>
  <c r="AC727" i="2"/>
  <c r="AB727" i="2"/>
  <c r="AC726" i="2"/>
  <c r="AB726" i="2"/>
  <c r="AC725" i="2"/>
  <c r="AB725" i="2"/>
  <c r="AC724" i="2"/>
  <c r="AB724" i="2"/>
  <c r="AC723" i="2"/>
  <c r="AB723" i="2"/>
  <c r="AC722" i="2"/>
  <c r="AB722" i="2"/>
  <c r="AC721" i="2"/>
  <c r="AB721" i="2"/>
  <c r="AC720" i="2"/>
  <c r="AB720" i="2"/>
  <c r="AC719" i="2"/>
  <c r="AB719" i="2"/>
  <c r="AC718" i="2"/>
  <c r="AB718" i="2"/>
  <c r="AC717" i="2"/>
  <c r="AB717" i="2"/>
  <c r="AC716" i="2"/>
  <c r="AB716" i="2"/>
  <c r="AC715" i="2"/>
  <c r="AB715" i="2"/>
  <c r="AC714" i="2"/>
  <c r="AB714" i="2"/>
  <c r="AC713" i="2"/>
  <c r="AB713" i="2"/>
  <c r="AC712" i="2"/>
  <c r="AB712" i="2"/>
  <c r="AC711" i="2"/>
  <c r="AB711" i="2"/>
  <c r="AC710" i="2"/>
  <c r="AB710" i="2"/>
  <c r="AC709" i="2"/>
  <c r="AB709" i="2"/>
  <c r="AC708" i="2"/>
  <c r="AB708" i="2"/>
  <c r="AC707" i="2"/>
  <c r="AB707" i="2"/>
  <c r="AC706" i="2"/>
  <c r="AB706" i="2"/>
  <c r="AC705" i="2"/>
  <c r="AB705" i="2"/>
  <c r="AC704" i="2"/>
  <c r="AB704" i="2"/>
  <c r="AC703" i="2"/>
  <c r="AB703" i="2"/>
  <c r="AC702" i="2"/>
  <c r="AB702" i="2"/>
  <c r="AC701" i="2"/>
  <c r="AB701" i="2"/>
  <c r="AC700" i="2"/>
  <c r="AB700" i="2"/>
  <c r="AC699" i="2"/>
  <c r="AB699" i="2"/>
  <c r="AC698" i="2"/>
  <c r="AB698" i="2"/>
  <c r="AC697" i="2"/>
  <c r="AB697" i="2"/>
  <c r="AC696" i="2"/>
  <c r="AB696" i="2"/>
  <c r="AC695" i="2"/>
  <c r="AB695" i="2"/>
  <c r="AC694" i="2"/>
  <c r="AB694" i="2"/>
  <c r="AC693" i="2"/>
  <c r="AB693" i="2"/>
  <c r="AC692" i="2"/>
  <c r="AB692" i="2"/>
  <c r="AC691" i="2"/>
  <c r="AB691" i="2"/>
  <c r="AC690" i="2"/>
  <c r="AB690" i="2"/>
  <c r="AC689" i="2"/>
  <c r="AB689" i="2"/>
  <c r="AC688" i="2"/>
  <c r="AB688" i="2"/>
  <c r="AC687" i="2"/>
  <c r="AB687" i="2"/>
  <c r="AC686" i="2"/>
  <c r="AB686" i="2"/>
  <c r="AC685" i="2"/>
  <c r="AB685" i="2"/>
  <c r="AC684" i="2"/>
  <c r="AB684" i="2"/>
  <c r="AC683" i="2"/>
  <c r="AB683" i="2"/>
  <c r="AC682" i="2"/>
  <c r="AB682" i="2"/>
  <c r="AC681" i="2"/>
  <c r="AB681" i="2"/>
  <c r="AC680" i="2"/>
  <c r="AB680" i="2"/>
  <c r="AC679" i="2"/>
  <c r="AB679" i="2"/>
  <c r="AC678" i="2"/>
  <c r="AB678" i="2"/>
  <c r="AC677" i="2"/>
  <c r="AB677" i="2"/>
  <c r="AC676" i="2"/>
  <c r="AB676" i="2"/>
  <c r="AC675" i="2"/>
  <c r="AB675" i="2"/>
  <c r="AC674" i="2"/>
  <c r="AB674" i="2"/>
  <c r="AC673" i="2"/>
  <c r="AB673" i="2"/>
  <c r="AC672" i="2"/>
  <c r="AB672" i="2"/>
  <c r="AC671" i="2"/>
  <c r="AB671" i="2"/>
  <c r="AC670" i="2"/>
  <c r="AB670" i="2"/>
  <c r="AC669" i="2"/>
  <c r="AB669" i="2"/>
  <c r="AC668" i="2"/>
  <c r="AB668" i="2"/>
  <c r="AC667" i="2"/>
  <c r="AB667" i="2"/>
  <c r="AC666" i="2"/>
  <c r="AB666" i="2"/>
  <c r="AC665" i="2"/>
  <c r="AB665" i="2"/>
  <c r="AC664" i="2"/>
  <c r="AB664" i="2"/>
  <c r="AC663" i="2"/>
  <c r="AB663" i="2"/>
  <c r="AC662" i="2"/>
  <c r="AB662" i="2"/>
  <c r="AC661" i="2"/>
  <c r="AB661" i="2"/>
  <c r="AC660" i="2"/>
  <c r="AB660" i="2"/>
  <c r="AC659" i="2"/>
  <c r="AB659" i="2"/>
  <c r="AC658" i="2"/>
  <c r="AB658" i="2"/>
  <c r="AC657" i="2"/>
  <c r="AB657" i="2"/>
  <c r="AC656" i="2"/>
  <c r="AB656" i="2"/>
  <c r="AC655" i="2"/>
  <c r="AB655" i="2"/>
  <c r="AC654" i="2"/>
  <c r="AB654" i="2"/>
  <c r="AC653" i="2"/>
  <c r="AB653" i="2"/>
  <c r="AC652" i="2"/>
  <c r="AB652" i="2"/>
  <c r="AC651" i="2"/>
  <c r="AB651" i="2"/>
  <c r="AC650" i="2"/>
  <c r="AB650" i="2"/>
  <c r="AC649" i="2"/>
  <c r="AB649" i="2"/>
  <c r="AC648" i="2"/>
  <c r="AB648" i="2"/>
  <c r="AC647" i="2"/>
  <c r="AB647" i="2"/>
  <c r="AC646" i="2"/>
  <c r="AB646" i="2"/>
  <c r="AC645" i="2"/>
  <c r="AB645" i="2"/>
  <c r="AC644" i="2"/>
  <c r="AB644" i="2"/>
  <c r="AC643" i="2"/>
  <c r="AB643" i="2"/>
  <c r="AC642" i="2"/>
  <c r="AB642" i="2"/>
  <c r="AC641" i="2"/>
  <c r="AB641" i="2"/>
  <c r="AC640" i="2"/>
  <c r="AB640" i="2"/>
  <c r="AC639" i="2"/>
  <c r="AB639" i="2"/>
  <c r="AC638" i="2"/>
  <c r="AB638" i="2"/>
  <c r="AC637" i="2"/>
  <c r="AB637" i="2"/>
  <c r="AC636" i="2"/>
  <c r="AB636" i="2"/>
  <c r="AC635" i="2"/>
  <c r="AB635" i="2"/>
  <c r="AC634" i="2"/>
  <c r="AB634" i="2"/>
  <c r="AC633" i="2"/>
  <c r="AB633" i="2"/>
  <c r="AC632" i="2"/>
  <c r="AB632" i="2"/>
  <c r="AC631" i="2"/>
  <c r="AB631" i="2"/>
  <c r="AC630" i="2"/>
  <c r="AB630" i="2"/>
  <c r="AC629" i="2"/>
  <c r="AB629" i="2"/>
  <c r="AC628" i="2"/>
  <c r="AB628" i="2"/>
  <c r="AC627" i="2"/>
  <c r="AB627" i="2"/>
  <c r="AC626" i="2"/>
  <c r="AB626" i="2"/>
  <c r="AC625" i="2"/>
  <c r="AB625" i="2"/>
  <c r="AC624" i="2"/>
  <c r="AB624" i="2"/>
  <c r="AC623" i="2"/>
  <c r="AB623" i="2"/>
  <c r="AC622" i="2"/>
  <c r="AB622" i="2"/>
  <c r="AC621" i="2"/>
  <c r="AB621" i="2"/>
  <c r="AC620" i="2"/>
  <c r="AB620" i="2"/>
  <c r="AC619" i="2"/>
  <c r="AB619" i="2"/>
  <c r="AC618" i="2"/>
  <c r="AB618" i="2"/>
  <c r="AC617" i="2"/>
  <c r="AB617" i="2"/>
  <c r="AC616" i="2"/>
  <c r="AB616" i="2"/>
  <c r="AC615" i="2"/>
  <c r="AB615" i="2"/>
  <c r="AC614" i="2"/>
  <c r="AB614" i="2"/>
  <c r="AC613" i="2"/>
  <c r="AB613" i="2"/>
  <c r="AC612" i="2"/>
  <c r="AB612" i="2"/>
  <c r="AC611" i="2"/>
  <c r="AB611" i="2"/>
  <c r="AC610" i="2"/>
  <c r="AB610" i="2"/>
  <c r="AC609" i="2"/>
  <c r="AB609" i="2"/>
  <c r="AC608" i="2"/>
  <c r="AB608" i="2"/>
  <c r="AC607" i="2"/>
  <c r="AB607" i="2"/>
  <c r="AC606" i="2"/>
  <c r="AB606" i="2"/>
  <c r="AC605" i="2"/>
  <c r="AB605" i="2"/>
  <c r="AC604" i="2"/>
  <c r="AB604" i="2"/>
  <c r="AC603" i="2"/>
  <c r="AB603" i="2"/>
  <c r="AC602" i="2"/>
  <c r="AB602" i="2"/>
  <c r="AC601" i="2"/>
  <c r="AB601" i="2"/>
  <c r="AC600" i="2"/>
  <c r="AB600" i="2"/>
  <c r="AC599" i="2"/>
  <c r="AB599" i="2"/>
  <c r="AC598" i="2"/>
  <c r="AB598" i="2"/>
  <c r="AC597" i="2"/>
  <c r="AB597" i="2"/>
  <c r="AC596" i="2"/>
  <c r="AB596" i="2"/>
  <c r="AC595" i="2"/>
  <c r="AB595" i="2"/>
  <c r="AC594" i="2"/>
  <c r="AB594" i="2"/>
  <c r="AC593" i="2"/>
  <c r="AB593" i="2"/>
  <c r="AC592" i="2"/>
  <c r="AB592" i="2"/>
  <c r="AC591" i="2"/>
  <c r="AB591" i="2"/>
  <c r="AC590" i="2"/>
  <c r="AB590" i="2"/>
  <c r="AC589" i="2"/>
  <c r="AB589" i="2"/>
  <c r="AC588" i="2"/>
  <c r="AB588" i="2"/>
  <c r="AC587" i="2"/>
  <c r="AB587" i="2"/>
  <c r="AC586" i="2"/>
  <c r="AB586" i="2"/>
  <c r="AC585" i="2"/>
  <c r="AB585" i="2"/>
  <c r="AC584" i="2"/>
  <c r="AB584" i="2"/>
  <c r="AC583" i="2"/>
  <c r="AB583" i="2"/>
  <c r="AC582" i="2"/>
  <c r="AB582" i="2"/>
  <c r="AC581" i="2"/>
  <c r="AB581" i="2"/>
  <c r="AC580" i="2"/>
  <c r="AB580" i="2"/>
  <c r="AC579" i="2"/>
  <c r="AB579" i="2"/>
  <c r="AC578" i="2"/>
  <c r="AB578" i="2"/>
  <c r="AC577" i="2"/>
  <c r="AB577" i="2"/>
  <c r="AC576" i="2"/>
  <c r="AB576" i="2"/>
  <c r="AC575" i="2"/>
  <c r="AB575" i="2"/>
  <c r="AC574" i="2"/>
  <c r="AB574" i="2"/>
  <c r="AC573" i="2"/>
  <c r="AB573" i="2"/>
  <c r="AC572" i="2"/>
  <c r="AB572" i="2"/>
  <c r="AC571" i="2"/>
  <c r="AB571" i="2"/>
  <c r="AC570" i="2"/>
  <c r="AB570" i="2"/>
  <c r="AC569" i="2"/>
  <c r="AB569" i="2"/>
  <c r="AC568" i="2"/>
  <c r="AB568" i="2"/>
  <c r="AC567" i="2"/>
  <c r="AB567" i="2"/>
  <c r="AC566" i="2"/>
  <c r="AB566" i="2"/>
  <c r="AC565" i="2"/>
  <c r="AB565" i="2"/>
  <c r="AC564" i="2"/>
  <c r="AB564" i="2"/>
  <c r="AC563" i="2"/>
  <c r="AB563" i="2"/>
  <c r="AC562" i="2"/>
  <c r="AB562" i="2"/>
  <c r="AC561" i="2"/>
  <c r="AB561" i="2"/>
  <c r="AC560" i="2"/>
  <c r="AB560" i="2"/>
  <c r="AC559" i="2"/>
  <c r="AB559" i="2"/>
  <c r="AC558" i="2"/>
  <c r="AB558" i="2"/>
  <c r="AC557" i="2"/>
  <c r="AB557" i="2"/>
  <c r="AC556" i="2"/>
  <c r="AB556" i="2"/>
  <c r="AC555" i="2"/>
  <c r="AB555" i="2"/>
  <c r="AC554" i="2"/>
  <c r="AB554" i="2"/>
  <c r="AC553" i="2"/>
  <c r="AB553" i="2"/>
  <c r="AC552" i="2"/>
  <c r="AB552" i="2"/>
  <c r="AC551" i="2"/>
  <c r="AB551" i="2"/>
  <c r="AC550" i="2"/>
  <c r="AB550" i="2"/>
  <c r="AC549" i="2"/>
  <c r="AB549" i="2"/>
  <c r="AC548" i="2"/>
  <c r="AB548" i="2"/>
  <c r="AC547" i="2"/>
  <c r="AB547" i="2"/>
  <c r="AC546" i="2"/>
  <c r="AB546" i="2"/>
  <c r="AC545" i="2"/>
  <c r="AB545" i="2"/>
  <c r="AC544" i="2"/>
  <c r="AB544" i="2"/>
  <c r="AC543" i="2"/>
  <c r="AB543" i="2"/>
  <c r="AC542" i="2"/>
  <c r="AB542" i="2"/>
  <c r="AC541" i="2"/>
  <c r="AB541" i="2"/>
  <c r="AC540" i="2"/>
  <c r="AB540" i="2"/>
  <c r="AC539" i="2"/>
  <c r="AB539" i="2"/>
  <c r="AC538" i="2"/>
  <c r="AB538" i="2"/>
  <c r="AC537" i="2"/>
  <c r="AB537" i="2"/>
  <c r="AC536" i="2"/>
  <c r="AB536" i="2"/>
  <c r="AC535" i="2"/>
  <c r="AB535" i="2"/>
  <c r="AC534" i="2"/>
  <c r="AB534" i="2"/>
  <c r="AC533" i="2"/>
  <c r="AB533" i="2"/>
  <c r="AC532" i="2"/>
  <c r="AB532" i="2"/>
  <c r="AC531" i="2"/>
  <c r="AB531" i="2"/>
  <c r="AC530" i="2"/>
  <c r="AB530" i="2"/>
  <c r="AC529" i="2"/>
  <c r="AB529" i="2"/>
  <c r="AC528" i="2"/>
  <c r="AB528" i="2"/>
  <c r="AC527" i="2"/>
  <c r="AB527" i="2"/>
  <c r="AC526" i="2"/>
  <c r="AB526" i="2"/>
  <c r="AC525" i="2"/>
  <c r="AB525" i="2"/>
  <c r="AC524" i="2"/>
  <c r="AB524" i="2"/>
  <c r="AC523" i="2"/>
  <c r="AB523" i="2"/>
  <c r="AC522" i="2"/>
  <c r="AB522" i="2"/>
  <c r="AC521" i="2"/>
  <c r="AB521" i="2"/>
  <c r="AC520" i="2"/>
  <c r="AB520" i="2"/>
  <c r="AC519" i="2"/>
  <c r="AB519" i="2"/>
  <c r="AC518" i="2"/>
  <c r="AB518" i="2"/>
  <c r="AC517" i="2"/>
  <c r="AB517" i="2"/>
  <c r="AC516" i="2"/>
  <c r="AB516" i="2"/>
  <c r="AC515" i="2"/>
  <c r="AB515" i="2"/>
  <c r="AC514" i="2"/>
  <c r="AB514" i="2"/>
  <c r="AC513" i="2"/>
  <c r="AB513" i="2"/>
  <c r="AC512" i="2"/>
  <c r="AB512" i="2"/>
  <c r="AC511" i="2"/>
  <c r="AB511" i="2"/>
  <c r="AC510" i="2"/>
  <c r="AB510" i="2"/>
  <c r="AC509" i="2"/>
  <c r="AB509" i="2"/>
  <c r="AC508" i="2"/>
  <c r="AB508" i="2"/>
  <c r="AC507" i="2"/>
  <c r="AB507" i="2"/>
  <c r="AC506" i="2"/>
  <c r="AB506" i="2"/>
  <c r="AC505" i="2"/>
  <c r="AB505" i="2"/>
  <c r="AC504" i="2"/>
  <c r="AB504" i="2"/>
  <c r="AC503" i="2"/>
  <c r="AB503" i="2"/>
  <c r="AC502" i="2"/>
  <c r="AB502" i="2"/>
  <c r="AC501" i="2"/>
  <c r="AB501" i="2"/>
  <c r="AC500" i="2"/>
  <c r="AB500" i="2"/>
  <c r="AC499" i="2"/>
  <c r="AB499" i="2"/>
  <c r="AC498" i="2"/>
  <c r="AB498" i="2"/>
  <c r="AC497" i="2"/>
  <c r="AB497" i="2"/>
  <c r="AC496" i="2"/>
  <c r="AB496" i="2"/>
  <c r="AC495" i="2"/>
  <c r="AB495" i="2"/>
  <c r="AC494" i="2"/>
  <c r="AB494" i="2"/>
  <c r="AC493" i="2"/>
  <c r="AB493" i="2"/>
  <c r="AC492" i="2"/>
  <c r="AB492" i="2"/>
  <c r="AC491" i="2"/>
  <c r="AB491" i="2"/>
  <c r="AC490" i="2"/>
  <c r="AB490" i="2"/>
  <c r="AC489" i="2"/>
  <c r="AB489" i="2"/>
  <c r="AC488" i="2"/>
  <c r="AB488" i="2"/>
  <c r="AC487" i="2"/>
  <c r="AB487" i="2"/>
  <c r="AC486" i="2"/>
  <c r="AB486" i="2"/>
  <c r="AC485" i="2"/>
  <c r="AB485" i="2"/>
  <c r="AC484" i="2"/>
  <c r="AB484" i="2"/>
  <c r="AC483" i="2"/>
  <c r="AB483" i="2"/>
  <c r="AC482" i="2"/>
  <c r="AB482" i="2"/>
  <c r="AC481" i="2"/>
  <c r="AB481" i="2"/>
  <c r="AC480" i="2"/>
  <c r="AB480" i="2"/>
  <c r="AC479" i="2"/>
  <c r="AB479" i="2"/>
  <c r="AC478" i="2"/>
  <c r="AB478" i="2"/>
  <c r="AC477" i="2"/>
  <c r="AB477" i="2"/>
  <c r="AC476" i="2"/>
  <c r="AB476" i="2"/>
  <c r="AC475" i="2"/>
  <c r="AB475" i="2"/>
  <c r="AC474" i="2"/>
  <c r="AB474" i="2"/>
  <c r="AC473" i="2"/>
  <c r="AB473" i="2"/>
  <c r="AC472" i="2"/>
  <c r="AB472" i="2"/>
  <c r="AC471" i="2"/>
  <c r="AB471" i="2"/>
  <c r="AC470" i="2"/>
  <c r="AB470" i="2"/>
  <c r="AC469" i="2"/>
  <c r="AB469" i="2"/>
  <c r="AC468" i="2"/>
  <c r="AB468" i="2"/>
  <c r="AC467" i="2"/>
  <c r="AB467" i="2"/>
  <c r="AC466" i="2"/>
  <c r="AB466" i="2"/>
  <c r="AC465" i="2"/>
  <c r="AB465" i="2"/>
  <c r="AC464" i="2"/>
  <c r="AB464" i="2"/>
  <c r="AC463" i="2"/>
  <c r="AB463" i="2"/>
  <c r="AC462" i="2"/>
  <c r="AB462" i="2"/>
  <c r="AC461" i="2"/>
  <c r="AB461" i="2"/>
  <c r="AC460" i="2"/>
  <c r="AB460" i="2"/>
  <c r="AC459" i="2"/>
  <c r="AB459" i="2"/>
  <c r="AC458" i="2"/>
  <c r="AB458" i="2"/>
  <c r="AC457" i="2"/>
  <c r="AB457" i="2"/>
  <c r="AC456" i="2"/>
  <c r="AB456" i="2"/>
  <c r="AC455" i="2"/>
  <c r="AB455" i="2"/>
  <c r="AC454" i="2"/>
  <c r="AB454" i="2"/>
  <c r="AC453" i="2"/>
  <c r="AB453" i="2"/>
  <c r="AC452" i="2"/>
  <c r="AB452" i="2"/>
  <c r="AC451" i="2"/>
  <c r="AB451" i="2"/>
  <c r="AC450" i="2"/>
  <c r="AB450" i="2"/>
  <c r="AC449" i="2"/>
  <c r="AB449" i="2"/>
  <c r="AC448" i="2"/>
  <c r="AB448" i="2"/>
  <c r="AC447" i="2"/>
  <c r="AB447" i="2"/>
  <c r="AC446" i="2"/>
  <c r="AB446" i="2"/>
  <c r="AC445" i="2"/>
  <c r="AB445" i="2"/>
  <c r="AC444" i="2"/>
  <c r="AB444" i="2"/>
  <c r="AC443" i="2"/>
  <c r="AB443" i="2"/>
  <c r="AC442" i="2"/>
  <c r="AB442" i="2"/>
  <c r="AC441" i="2"/>
  <c r="AB441" i="2"/>
  <c r="AC440" i="2"/>
  <c r="AB440" i="2"/>
  <c r="AC439" i="2"/>
  <c r="AB439" i="2"/>
  <c r="AC438" i="2"/>
  <c r="AB438" i="2"/>
  <c r="AC437" i="2"/>
  <c r="AB437" i="2"/>
  <c r="AC436" i="2"/>
  <c r="AB436" i="2"/>
  <c r="AC435" i="2"/>
  <c r="AB435" i="2"/>
  <c r="AC434" i="2"/>
  <c r="AB434" i="2"/>
  <c r="AC433" i="2"/>
  <c r="AB433" i="2"/>
  <c r="AC432" i="2"/>
  <c r="AB432" i="2"/>
  <c r="AC431" i="2"/>
  <c r="AB431" i="2"/>
  <c r="AC430" i="2"/>
  <c r="AB430" i="2"/>
  <c r="AC429" i="2"/>
  <c r="AB429" i="2"/>
  <c r="AC428" i="2"/>
  <c r="AB428" i="2"/>
  <c r="AC427" i="2"/>
  <c r="AB427" i="2"/>
  <c r="AC426" i="2"/>
  <c r="AB426" i="2"/>
  <c r="AC425" i="2"/>
  <c r="AB425" i="2"/>
  <c r="AC424" i="2"/>
  <c r="AB424" i="2"/>
  <c r="AC423" i="2"/>
  <c r="AB423" i="2"/>
  <c r="AC422" i="2"/>
  <c r="AB422" i="2"/>
  <c r="AC421" i="2"/>
  <c r="AB421" i="2"/>
  <c r="AC420" i="2"/>
  <c r="AB420" i="2"/>
  <c r="AC419" i="2"/>
  <c r="AB419" i="2"/>
  <c r="AC418" i="2"/>
  <c r="AB418" i="2"/>
  <c r="AC417" i="2"/>
  <c r="AB417" i="2"/>
  <c r="AC416" i="2"/>
  <c r="AB416" i="2"/>
  <c r="AC415" i="2"/>
  <c r="AB415" i="2"/>
  <c r="AC414" i="2"/>
  <c r="AB414" i="2"/>
  <c r="AC413" i="2"/>
  <c r="AB413" i="2"/>
  <c r="AC412" i="2"/>
  <c r="AB412" i="2"/>
  <c r="AC411" i="2"/>
  <c r="AB411" i="2"/>
  <c r="AC410" i="2"/>
  <c r="AB410" i="2"/>
  <c r="AC409" i="2"/>
  <c r="AB409" i="2"/>
  <c r="AC408" i="2"/>
  <c r="AB408" i="2"/>
  <c r="AC407" i="2"/>
  <c r="AB407" i="2"/>
  <c r="AC406" i="2"/>
  <c r="AB406" i="2"/>
  <c r="AC405" i="2"/>
  <c r="AB405" i="2"/>
  <c r="AC404" i="2"/>
  <c r="AB404" i="2"/>
  <c r="AC403" i="2"/>
  <c r="AB403" i="2"/>
  <c r="AC402" i="2"/>
  <c r="AB402" i="2"/>
  <c r="AC401" i="2"/>
  <c r="AB401" i="2"/>
  <c r="AC400" i="2"/>
  <c r="AB400" i="2"/>
  <c r="AC399" i="2"/>
  <c r="AB399" i="2"/>
  <c r="AC398" i="2"/>
  <c r="AB398" i="2"/>
  <c r="AC397" i="2"/>
  <c r="AB397" i="2"/>
  <c r="AC396" i="2"/>
  <c r="AB396" i="2"/>
  <c r="AC395" i="2"/>
  <c r="AB395" i="2"/>
  <c r="AC394" i="2"/>
  <c r="AB394" i="2"/>
  <c r="AC393" i="2"/>
  <c r="AB393" i="2"/>
  <c r="AC392" i="2"/>
  <c r="AB392" i="2"/>
  <c r="AC391" i="2"/>
  <c r="AB391" i="2"/>
  <c r="AC390" i="2"/>
  <c r="AB390" i="2"/>
  <c r="AC389" i="2"/>
  <c r="AB389" i="2"/>
  <c r="AC388" i="2"/>
  <c r="AB388" i="2"/>
  <c r="AC387" i="2"/>
  <c r="AB387" i="2"/>
  <c r="AC386" i="2"/>
  <c r="AB386" i="2"/>
  <c r="AC385" i="2"/>
  <c r="AB385" i="2"/>
  <c r="AC384" i="2"/>
  <c r="AB384" i="2"/>
  <c r="AC383" i="2"/>
  <c r="AB383" i="2"/>
  <c r="AC382" i="2"/>
  <c r="AB382" i="2"/>
  <c r="AC381" i="2"/>
  <c r="AB381" i="2"/>
  <c r="AC380" i="2"/>
  <c r="AB380" i="2"/>
  <c r="AC379" i="2"/>
  <c r="AB379" i="2"/>
  <c r="AC378" i="2"/>
  <c r="AB378" i="2"/>
  <c r="AC377" i="2"/>
  <c r="AB377" i="2"/>
  <c r="AC376" i="2"/>
  <c r="AB376" i="2"/>
  <c r="AC375" i="2"/>
  <c r="AB375" i="2"/>
  <c r="AC374" i="2"/>
  <c r="AB374" i="2"/>
  <c r="AC373" i="2"/>
  <c r="AB373" i="2"/>
  <c r="AC372" i="2"/>
  <c r="AB372" i="2"/>
  <c r="AC371" i="2"/>
  <c r="AB371" i="2"/>
  <c r="AC370" i="2"/>
  <c r="AB370" i="2"/>
  <c r="AC369" i="2"/>
  <c r="AB369" i="2"/>
  <c r="AC368" i="2"/>
  <c r="AB368" i="2"/>
  <c r="AC367" i="2"/>
  <c r="AB367" i="2"/>
  <c r="AC366" i="2"/>
  <c r="AB366" i="2"/>
  <c r="AC365" i="2"/>
  <c r="AB365" i="2"/>
  <c r="AC364" i="2"/>
  <c r="AB364" i="2"/>
  <c r="AC363" i="2"/>
  <c r="AB363" i="2"/>
  <c r="AC362" i="2"/>
  <c r="AB362" i="2"/>
  <c r="AC361" i="2"/>
  <c r="AB361" i="2"/>
  <c r="AC360" i="2"/>
  <c r="AB360" i="2"/>
  <c r="AC359" i="2"/>
  <c r="AB359" i="2"/>
  <c r="AC358" i="2"/>
  <c r="AB358" i="2"/>
  <c r="AC357" i="2"/>
  <c r="AB357" i="2"/>
  <c r="AC356" i="2"/>
  <c r="AB356" i="2"/>
  <c r="AC355" i="2"/>
  <c r="AB355" i="2"/>
  <c r="AC354" i="2"/>
  <c r="AB354" i="2"/>
  <c r="AC353" i="2"/>
  <c r="AB353" i="2"/>
  <c r="AC352" i="2"/>
  <c r="AB352" i="2"/>
  <c r="AC351" i="2"/>
  <c r="AB351" i="2"/>
  <c r="AC350" i="2"/>
  <c r="AB350" i="2"/>
  <c r="AC349" i="2"/>
  <c r="AB349" i="2"/>
  <c r="AC348" i="2"/>
  <c r="AB348" i="2"/>
  <c r="AC347" i="2"/>
  <c r="AB347" i="2"/>
  <c r="AC346" i="2"/>
  <c r="AB346" i="2"/>
  <c r="AC345" i="2"/>
  <c r="AB345" i="2"/>
  <c r="AC344" i="2"/>
  <c r="AB344" i="2"/>
  <c r="AC343" i="2"/>
  <c r="AB343" i="2"/>
  <c r="AC342" i="2"/>
  <c r="AB342" i="2"/>
  <c r="AC341" i="2"/>
  <c r="AB341" i="2"/>
  <c r="AC340" i="2"/>
  <c r="AB340" i="2"/>
  <c r="AC339" i="2"/>
  <c r="AB339" i="2"/>
  <c r="AC338" i="2"/>
  <c r="AB338" i="2"/>
  <c r="AC337" i="2"/>
  <c r="AB337" i="2"/>
  <c r="AC336" i="2"/>
  <c r="AB336" i="2"/>
  <c r="AC335" i="2"/>
  <c r="AB335" i="2"/>
  <c r="AC334" i="2"/>
  <c r="AB334" i="2"/>
  <c r="AC333" i="2"/>
  <c r="AB333" i="2"/>
  <c r="AC332" i="2"/>
  <c r="AB332" i="2"/>
  <c r="AC331" i="2"/>
  <c r="AB331" i="2"/>
  <c r="AC330" i="2"/>
  <c r="AB330" i="2"/>
  <c r="AC329" i="2"/>
  <c r="AB329" i="2"/>
  <c r="AC328" i="2"/>
  <c r="AB328" i="2"/>
  <c r="AC327" i="2"/>
  <c r="AB327" i="2"/>
  <c r="AC326" i="2"/>
  <c r="AB326" i="2"/>
  <c r="AC325" i="2"/>
  <c r="AB325" i="2"/>
  <c r="AC324" i="2"/>
  <c r="AB324" i="2"/>
  <c r="AC323" i="2"/>
  <c r="AB323" i="2"/>
  <c r="AC322" i="2"/>
  <c r="AB322" i="2"/>
  <c r="AC321" i="2"/>
  <c r="AB321" i="2"/>
  <c r="AC320" i="2"/>
  <c r="AB320" i="2"/>
  <c r="AC319" i="2"/>
  <c r="AB319" i="2"/>
  <c r="AC318" i="2"/>
  <c r="AB318" i="2"/>
  <c r="AC317" i="2"/>
  <c r="AB317" i="2"/>
  <c r="AC316" i="2"/>
  <c r="AB316" i="2"/>
  <c r="AC315" i="2"/>
  <c r="AB315" i="2"/>
  <c r="AC314" i="2"/>
  <c r="AB314" i="2"/>
  <c r="AC313" i="2"/>
  <c r="AB313" i="2"/>
  <c r="AC312" i="2"/>
  <c r="AB312" i="2"/>
  <c r="AC311" i="2"/>
  <c r="AB311" i="2"/>
  <c r="AC310" i="2"/>
  <c r="AB310" i="2"/>
  <c r="AC309" i="2"/>
  <c r="AB309" i="2"/>
  <c r="AC308" i="2"/>
  <c r="AB308" i="2"/>
  <c r="AC307" i="2"/>
  <c r="AB307" i="2"/>
  <c r="AC306" i="2"/>
  <c r="AB306" i="2"/>
  <c r="AC305" i="2"/>
  <c r="AB305" i="2"/>
  <c r="AC304" i="2"/>
  <c r="AB304" i="2"/>
  <c r="AC303" i="2"/>
  <c r="AB303" i="2"/>
  <c r="AC302" i="2"/>
  <c r="AB302" i="2"/>
  <c r="AC301" i="2"/>
  <c r="AB301" i="2"/>
  <c r="AC300" i="2"/>
  <c r="AB300" i="2"/>
  <c r="AC299" i="2"/>
  <c r="AB299" i="2"/>
  <c r="AC298" i="2"/>
  <c r="AB298" i="2"/>
  <c r="AC297" i="2"/>
  <c r="AB297" i="2"/>
  <c r="AC296" i="2"/>
  <c r="AB296" i="2"/>
  <c r="AC295" i="2"/>
  <c r="AB295" i="2"/>
  <c r="AC294" i="2"/>
  <c r="AB294" i="2"/>
  <c r="AC293" i="2"/>
  <c r="AB293" i="2"/>
  <c r="AC292" i="2"/>
  <c r="AB292" i="2"/>
  <c r="AC291" i="2"/>
  <c r="AB291" i="2"/>
  <c r="AC290" i="2"/>
  <c r="AB290" i="2"/>
  <c r="AC289" i="2"/>
  <c r="AB289" i="2"/>
  <c r="AC288" i="2"/>
  <c r="AB288" i="2"/>
  <c r="AC287" i="2"/>
  <c r="AB287" i="2"/>
  <c r="AC286" i="2"/>
  <c r="AB286" i="2"/>
  <c r="AC285" i="2"/>
  <c r="AB285" i="2"/>
  <c r="AC284" i="2"/>
  <c r="AB284" i="2"/>
  <c r="AC283" i="2"/>
  <c r="AB283" i="2"/>
  <c r="AC282" i="2"/>
  <c r="AB282" i="2"/>
  <c r="AC281" i="2"/>
  <c r="AB281" i="2"/>
  <c r="AC280" i="2"/>
  <c r="AB280" i="2"/>
  <c r="AC279" i="2"/>
  <c r="AB279" i="2"/>
  <c r="AC278" i="2"/>
  <c r="AB278" i="2"/>
  <c r="AC277" i="2"/>
  <c r="AB277" i="2"/>
  <c r="AC276" i="2"/>
  <c r="AB276" i="2"/>
  <c r="AC275" i="2"/>
  <c r="AB275" i="2"/>
  <c r="AC274" i="2"/>
  <c r="AB274" i="2"/>
  <c r="AC273" i="2"/>
  <c r="AB273" i="2"/>
  <c r="AC272" i="2"/>
  <c r="AB272" i="2"/>
  <c r="AC271" i="2"/>
  <c r="AB271" i="2"/>
  <c r="AC270" i="2"/>
  <c r="AB270" i="2"/>
  <c r="AC269" i="2"/>
  <c r="AB269" i="2"/>
  <c r="AC268" i="2"/>
  <c r="AB268" i="2"/>
  <c r="AC267" i="2"/>
  <c r="AB267" i="2"/>
  <c r="AC266" i="2"/>
  <c r="AB266" i="2"/>
  <c r="AC265" i="2"/>
  <c r="AB265" i="2"/>
  <c r="AC264" i="2"/>
  <c r="AB264" i="2"/>
  <c r="AC263" i="2"/>
  <c r="AB263" i="2"/>
  <c r="AC262" i="2"/>
  <c r="AB262" i="2"/>
  <c r="AC261" i="2"/>
  <c r="AB261" i="2"/>
  <c r="AC260" i="2"/>
  <c r="AB260" i="2"/>
  <c r="AC259" i="2"/>
  <c r="AB259" i="2"/>
  <c r="AC258" i="2"/>
  <c r="AB258" i="2"/>
  <c r="AC257" i="2"/>
  <c r="AB257" i="2"/>
  <c r="AC256" i="2"/>
  <c r="AB256" i="2"/>
  <c r="AC255" i="2"/>
  <c r="AB255" i="2"/>
  <c r="AC254" i="2"/>
  <c r="AB254" i="2"/>
  <c r="AC253" i="2"/>
  <c r="AB253" i="2"/>
  <c r="AC252" i="2"/>
  <c r="AB252" i="2"/>
  <c r="AC251" i="2"/>
  <c r="AB251" i="2"/>
  <c r="AC250" i="2"/>
  <c r="AB250" i="2"/>
  <c r="AC249" i="2"/>
  <c r="AB249" i="2"/>
  <c r="AC248" i="2"/>
  <c r="AB248" i="2"/>
  <c r="AC247" i="2"/>
  <c r="AB247" i="2"/>
  <c r="AC246" i="2"/>
  <c r="AB246" i="2"/>
  <c r="AC245" i="2"/>
  <c r="AB245" i="2"/>
  <c r="AC244" i="2"/>
  <c r="AB244" i="2"/>
  <c r="AC243" i="2"/>
  <c r="AB243" i="2"/>
  <c r="AC242" i="2"/>
  <c r="AB242" i="2"/>
  <c r="AC241" i="2"/>
  <c r="AB241" i="2"/>
  <c r="AC240" i="2"/>
  <c r="AB240" i="2"/>
  <c r="AC239" i="2"/>
  <c r="AB239" i="2"/>
  <c r="AC238" i="2"/>
  <c r="AB238" i="2"/>
  <c r="AC237" i="2"/>
  <c r="AB237" i="2"/>
  <c r="AC236" i="2"/>
  <c r="AB236" i="2"/>
  <c r="AC235" i="2"/>
  <c r="AB235" i="2"/>
  <c r="AC234" i="2"/>
  <c r="AB234" i="2"/>
  <c r="AC233" i="2"/>
  <c r="AB233" i="2"/>
  <c r="AC232" i="2"/>
  <c r="AB232" i="2"/>
  <c r="AC231" i="2"/>
  <c r="AB231" i="2"/>
  <c r="AC230" i="2"/>
  <c r="AB230" i="2"/>
  <c r="AC229" i="2"/>
  <c r="AB229" i="2"/>
  <c r="AC228" i="2"/>
  <c r="AB228" i="2"/>
  <c r="AC227" i="2"/>
  <c r="AB227" i="2"/>
  <c r="AC226" i="2"/>
  <c r="AB226" i="2"/>
  <c r="AC225" i="2"/>
  <c r="AB225" i="2"/>
  <c r="AC224" i="2"/>
  <c r="AB224" i="2"/>
  <c r="AC223" i="2"/>
  <c r="AB223" i="2"/>
  <c r="AC222" i="2"/>
  <c r="AB222" i="2"/>
  <c r="AC221" i="2"/>
  <c r="AB221" i="2"/>
  <c r="AC220" i="2"/>
  <c r="AB220" i="2"/>
  <c r="AC219" i="2"/>
  <c r="AB219" i="2"/>
  <c r="AC218" i="2"/>
  <c r="AB218" i="2"/>
  <c r="AC217" i="2"/>
  <c r="AB217" i="2"/>
  <c r="AC216" i="2"/>
  <c r="AB216" i="2"/>
  <c r="AC215" i="2"/>
  <c r="AB215" i="2"/>
  <c r="AC214" i="2"/>
  <c r="AB214" i="2"/>
  <c r="AC213" i="2"/>
  <c r="AB213" i="2"/>
  <c r="AC212" i="2"/>
  <c r="AB212" i="2"/>
  <c r="AC211" i="2"/>
  <c r="AB211" i="2"/>
  <c r="AC210" i="2"/>
  <c r="AB210" i="2"/>
  <c r="AC209" i="2"/>
  <c r="AB209" i="2"/>
  <c r="AC208" i="2"/>
  <c r="AB208" i="2"/>
  <c r="AC207" i="2"/>
  <c r="AB207" i="2"/>
  <c r="AC206" i="2"/>
  <c r="AB206" i="2"/>
  <c r="AC205" i="2"/>
  <c r="AB205" i="2"/>
  <c r="AC204" i="2"/>
  <c r="AB204" i="2"/>
  <c r="AC203" i="2"/>
  <c r="AB203" i="2"/>
  <c r="AC202" i="2"/>
  <c r="AB202" i="2"/>
  <c r="AC201" i="2"/>
  <c r="AB201" i="2"/>
  <c r="AC200" i="2"/>
  <c r="AB200" i="2"/>
  <c r="AC199" i="2"/>
  <c r="AB199" i="2"/>
  <c r="AC198" i="2"/>
  <c r="AB198" i="2"/>
  <c r="AC197" i="2"/>
  <c r="AB197" i="2"/>
  <c r="AC196" i="2"/>
  <c r="AB196" i="2"/>
  <c r="AC195" i="2"/>
  <c r="AB195" i="2"/>
  <c r="AC194" i="2"/>
  <c r="AB194" i="2"/>
  <c r="AC193" i="2"/>
  <c r="AB193" i="2"/>
  <c r="AC192" i="2"/>
  <c r="AB192" i="2"/>
  <c r="AC191" i="2"/>
  <c r="AB191" i="2"/>
  <c r="AC190" i="2"/>
  <c r="AB190" i="2"/>
  <c r="AC189" i="2"/>
  <c r="AB189" i="2"/>
  <c r="AC188" i="2"/>
  <c r="AB188" i="2"/>
  <c r="AC187" i="2"/>
  <c r="AB187" i="2"/>
  <c r="AC186" i="2"/>
  <c r="AB186" i="2"/>
  <c r="AC185" i="2"/>
  <c r="AB185" i="2"/>
  <c r="AC184" i="2"/>
  <c r="AB184" i="2"/>
  <c r="AC183" i="2"/>
  <c r="AB183" i="2"/>
  <c r="AC182" i="2"/>
  <c r="AB182" i="2"/>
  <c r="AC181" i="2"/>
  <c r="AB181" i="2"/>
  <c r="AC180" i="2"/>
  <c r="AB180" i="2"/>
  <c r="AC179" i="2"/>
  <c r="AB179" i="2"/>
  <c r="AC178" i="2"/>
  <c r="AB178" i="2"/>
  <c r="AC177" i="2"/>
  <c r="AB177" i="2"/>
  <c r="AC176" i="2"/>
  <c r="AB176" i="2"/>
  <c r="AC175" i="2"/>
  <c r="AB175" i="2"/>
  <c r="AC174" i="2"/>
  <c r="AB174" i="2"/>
  <c r="AC173" i="2"/>
  <c r="AB173" i="2"/>
  <c r="AC172" i="2"/>
  <c r="AB172" i="2"/>
  <c r="AC171" i="2"/>
  <c r="AB171" i="2"/>
  <c r="AC170" i="2"/>
  <c r="AB170" i="2"/>
  <c r="AC169" i="2"/>
  <c r="AB169" i="2"/>
  <c r="AC168" i="2"/>
  <c r="AB168" i="2"/>
  <c r="AC167" i="2"/>
  <c r="AB167" i="2"/>
  <c r="AC166" i="2"/>
  <c r="AB166" i="2"/>
  <c r="AC165" i="2"/>
  <c r="AB165" i="2"/>
  <c r="AC164" i="2"/>
  <c r="AB164" i="2"/>
  <c r="AC163" i="2"/>
  <c r="AB163" i="2"/>
  <c r="AC162" i="2"/>
  <c r="AB162" i="2"/>
  <c r="AC161" i="2"/>
  <c r="AB161" i="2"/>
  <c r="AC160" i="2"/>
  <c r="AB160" i="2"/>
  <c r="AC159" i="2"/>
  <c r="AB159" i="2"/>
  <c r="AC158" i="2"/>
  <c r="AB158" i="2"/>
  <c r="AC157" i="2"/>
  <c r="AB157" i="2"/>
  <c r="AC156" i="2"/>
  <c r="AB156" i="2"/>
  <c r="AC155" i="2"/>
  <c r="AB155" i="2"/>
  <c r="AC154" i="2"/>
  <c r="AB154" i="2"/>
  <c r="AC153" i="2"/>
  <c r="AB153" i="2"/>
  <c r="AC152" i="2"/>
  <c r="AB152" i="2"/>
  <c r="AC151" i="2"/>
  <c r="AB151" i="2"/>
  <c r="AC150" i="2"/>
  <c r="AB150" i="2"/>
  <c r="AC149" i="2"/>
  <c r="AB149" i="2"/>
  <c r="AC148" i="2"/>
  <c r="AB148" i="2"/>
  <c r="AC147" i="2"/>
  <c r="AB147" i="2"/>
  <c r="AC146" i="2"/>
  <c r="AB146" i="2"/>
  <c r="AC145" i="2"/>
  <c r="AB145" i="2"/>
  <c r="AC144" i="2"/>
  <c r="AB144" i="2"/>
  <c r="AC143" i="2"/>
  <c r="AB143" i="2"/>
  <c r="AC142" i="2"/>
  <c r="AB142" i="2"/>
  <c r="AC141" i="2"/>
  <c r="AB141" i="2"/>
  <c r="AC140" i="2"/>
  <c r="AB140" i="2"/>
  <c r="AC139" i="2"/>
  <c r="AB139" i="2"/>
  <c r="AC138" i="2"/>
  <c r="AB138" i="2"/>
  <c r="AC137" i="2"/>
  <c r="AB137" i="2"/>
  <c r="AC136" i="2"/>
  <c r="AB136" i="2"/>
  <c r="AC135" i="2"/>
  <c r="AB135" i="2"/>
  <c r="AC134" i="2"/>
  <c r="AB134" i="2"/>
  <c r="AC133" i="2"/>
  <c r="AB133" i="2"/>
  <c r="AC132" i="2"/>
  <c r="AB132" i="2"/>
  <c r="AC131" i="2"/>
  <c r="AB131" i="2"/>
  <c r="AC130" i="2"/>
  <c r="AB130" i="2"/>
  <c r="AC129" i="2"/>
  <c r="AB129" i="2"/>
  <c r="AC128" i="2"/>
  <c r="AB128" i="2"/>
  <c r="AC127" i="2"/>
  <c r="AB127" i="2"/>
  <c r="AC126" i="2"/>
  <c r="AB126" i="2"/>
  <c r="AC125" i="2"/>
  <c r="AB125" i="2"/>
  <c r="AC124" i="2"/>
  <c r="AB124" i="2"/>
  <c r="AC123" i="2"/>
  <c r="AB123" i="2"/>
  <c r="AC122" i="2"/>
  <c r="AB122" i="2"/>
  <c r="AC121" i="2"/>
  <c r="AB121" i="2"/>
  <c r="AC120" i="2"/>
  <c r="AB120" i="2"/>
  <c r="AC119" i="2"/>
  <c r="AB119" i="2"/>
  <c r="AC118" i="2"/>
  <c r="AB118" i="2"/>
  <c r="AC117" i="2"/>
  <c r="AB117" i="2"/>
  <c r="AC116" i="2"/>
  <c r="AB116" i="2"/>
  <c r="AC115" i="2"/>
  <c r="AB115" i="2"/>
  <c r="AC114" i="2"/>
  <c r="AB114" i="2"/>
  <c r="AC113" i="2"/>
  <c r="AB113" i="2"/>
  <c r="AC112" i="2"/>
  <c r="AB112" i="2"/>
  <c r="AC111" i="2"/>
  <c r="AB111" i="2"/>
  <c r="AC110" i="2"/>
  <c r="AB110" i="2"/>
  <c r="AC109" i="2"/>
  <c r="AB109" i="2"/>
  <c r="AC108" i="2"/>
  <c r="AB108" i="2"/>
  <c r="AC107" i="2"/>
  <c r="AB107" i="2"/>
  <c r="AC106" i="2"/>
  <c r="AB106" i="2"/>
  <c r="AC105" i="2"/>
  <c r="AB105" i="2"/>
  <c r="AC104" i="2"/>
  <c r="AB104" i="2"/>
  <c r="AC103" i="2"/>
  <c r="AB103" i="2"/>
  <c r="AC102" i="2"/>
  <c r="AB102" i="2"/>
  <c r="AC101" i="2"/>
  <c r="AB101" i="2"/>
  <c r="AC100" i="2"/>
  <c r="AB100" i="2"/>
  <c r="AC99" i="2"/>
  <c r="AB99" i="2"/>
  <c r="AC98" i="2"/>
  <c r="AB98" i="2"/>
  <c r="AC97" i="2"/>
  <c r="AB97" i="2"/>
  <c r="AC96" i="2"/>
  <c r="AB96" i="2"/>
  <c r="AC95" i="2"/>
  <c r="AB95" i="2"/>
  <c r="AC94" i="2"/>
  <c r="AB94" i="2"/>
  <c r="AC93" i="2"/>
  <c r="AB93" i="2"/>
  <c r="AC92" i="2"/>
  <c r="AB92" i="2"/>
  <c r="AC91" i="2"/>
  <c r="AB91" i="2"/>
  <c r="AC90" i="2"/>
  <c r="AB90" i="2"/>
  <c r="AC89" i="2"/>
  <c r="AB89" i="2"/>
  <c r="AC88" i="2"/>
  <c r="AB88" i="2"/>
  <c r="AC87" i="2"/>
  <c r="AB87" i="2"/>
  <c r="AC86" i="2"/>
  <c r="AB86" i="2"/>
  <c r="AC85" i="2"/>
  <c r="AB85" i="2"/>
  <c r="AC84" i="2"/>
  <c r="AB84" i="2"/>
  <c r="AC83" i="2"/>
  <c r="AB83" i="2"/>
  <c r="AC82" i="2"/>
  <c r="AB82" i="2"/>
  <c r="AC81" i="2"/>
  <c r="AB81" i="2"/>
  <c r="AC80" i="2"/>
  <c r="AB80" i="2"/>
  <c r="AC79" i="2"/>
  <c r="AB79" i="2"/>
  <c r="AC78" i="2"/>
  <c r="AB78" i="2"/>
  <c r="AC77" i="2"/>
  <c r="AB77" i="2"/>
  <c r="AC76" i="2"/>
  <c r="AB76" i="2"/>
  <c r="AC75" i="2"/>
  <c r="AB75" i="2"/>
  <c r="AC74" i="2"/>
  <c r="AB74" i="2"/>
  <c r="AC73" i="2"/>
  <c r="AB73" i="2"/>
  <c r="AC72" i="2"/>
  <c r="AB72" i="2"/>
  <c r="AC71" i="2"/>
  <c r="AB71" i="2"/>
  <c r="AC70" i="2"/>
  <c r="AB70" i="2"/>
  <c r="AC69" i="2"/>
  <c r="AB69" i="2"/>
  <c r="AC68" i="2"/>
  <c r="AB68" i="2"/>
  <c r="AC67" i="2"/>
  <c r="AB67" i="2"/>
  <c r="AC66" i="2"/>
  <c r="AB66" i="2"/>
  <c r="AC65" i="2"/>
  <c r="AB65" i="2"/>
  <c r="AC64" i="2"/>
  <c r="AB64" i="2"/>
  <c r="AC63" i="2"/>
  <c r="AB63" i="2"/>
  <c r="AC62" i="2"/>
  <c r="AB62" i="2"/>
  <c r="AC61" i="2"/>
  <c r="AB61" i="2"/>
  <c r="AC60" i="2"/>
  <c r="AB60" i="2"/>
  <c r="AC59" i="2"/>
  <c r="AB59" i="2"/>
  <c r="AC58" i="2"/>
  <c r="AB58" i="2"/>
  <c r="AC57" i="2"/>
  <c r="AB57" i="2"/>
  <c r="AC56" i="2"/>
  <c r="AB56" i="2"/>
  <c r="AC55" i="2"/>
  <c r="AB55" i="2"/>
  <c r="AC54" i="2"/>
  <c r="AB54" i="2"/>
  <c r="AC53" i="2"/>
  <c r="AB53" i="2"/>
  <c r="AC52" i="2"/>
  <c r="AB52" i="2"/>
  <c r="AC51" i="2"/>
  <c r="AB51" i="2"/>
  <c r="AC50" i="2"/>
  <c r="AB50" i="2"/>
  <c r="AC49" i="2"/>
  <c r="AB49" i="2"/>
  <c r="AC48" i="2"/>
  <c r="AB48" i="2"/>
  <c r="AC47" i="2"/>
  <c r="AB47" i="2"/>
  <c r="AC46" i="2"/>
  <c r="AB46" i="2"/>
  <c r="AC45" i="2"/>
  <c r="AB45" i="2"/>
  <c r="AC44" i="2"/>
  <c r="AB44" i="2"/>
  <c r="AC43" i="2"/>
  <c r="AB43" i="2"/>
  <c r="AC42" i="2"/>
  <c r="AB42" i="2"/>
  <c r="AC41" i="2"/>
  <c r="AB41" i="2"/>
  <c r="AC40" i="2"/>
  <c r="AB40" i="2"/>
  <c r="AC39" i="2"/>
  <c r="AB39" i="2"/>
  <c r="AC38" i="2"/>
  <c r="AB38" i="2"/>
  <c r="AC37" i="2"/>
  <c r="AB37" i="2"/>
  <c r="AC36" i="2"/>
  <c r="AB36" i="2"/>
  <c r="AC35" i="2"/>
  <c r="AB35" i="2"/>
  <c r="AC34" i="2"/>
  <c r="AB34" i="2"/>
  <c r="AC33" i="2"/>
  <c r="AB33" i="2"/>
  <c r="AC32" i="2"/>
  <c r="AB32" i="2"/>
  <c r="AC31" i="2"/>
  <c r="AB31" i="2"/>
  <c r="AC30" i="2"/>
  <c r="AB30" i="2"/>
  <c r="AC29" i="2"/>
  <c r="AB29" i="2"/>
  <c r="AC28" i="2"/>
  <c r="AB28" i="2"/>
  <c r="AC27" i="2"/>
  <c r="AB27" i="2"/>
  <c r="AC26" i="2"/>
  <c r="AB26" i="2"/>
  <c r="AC25" i="2"/>
  <c r="AB25" i="2"/>
  <c r="AC24" i="2"/>
  <c r="AB24" i="2"/>
  <c r="AC23" i="2"/>
  <c r="AB23" i="2"/>
  <c r="AC22" i="2"/>
  <c r="AB22" i="2"/>
  <c r="AC21" i="2"/>
  <c r="AB21" i="2"/>
  <c r="AC20" i="2"/>
  <c r="AB20" i="2"/>
  <c r="AC19" i="2"/>
  <c r="AB19" i="2"/>
  <c r="AC18" i="2"/>
  <c r="AB18" i="2"/>
  <c r="AC17" i="2"/>
  <c r="AB17" i="2"/>
  <c r="AC16" i="2"/>
  <c r="AB16" i="2"/>
  <c r="AC15" i="2"/>
  <c r="AB15" i="2"/>
  <c r="AC14" i="2"/>
  <c r="AB14" i="2"/>
  <c r="AC13" i="2"/>
  <c r="AB13" i="2"/>
  <c r="AC12" i="2"/>
  <c r="AB12" i="2"/>
  <c r="AC11" i="2"/>
  <c r="AB11" i="2"/>
  <c r="Z11" i="2"/>
  <c r="Z1010" i="2"/>
  <c r="Y1010" i="2"/>
  <c r="Z1009" i="2"/>
  <c r="Y1009" i="2"/>
  <c r="Z1008" i="2"/>
  <c r="Y1008" i="2"/>
  <c r="Z1007" i="2"/>
  <c r="Y1007" i="2"/>
  <c r="Z1006" i="2"/>
  <c r="Y1006" i="2"/>
  <c r="Z1005" i="2"/>
  <c r="Y1005" i="2"/>
  <c r="Z1004" i="2"/>
  <c r="Y1004" i="2"/>
  <c r="Z1003" i="2"/>
  <c r="Y1003" i="2"/>
  <c r="Z1002" i="2"/>
  <c r="Y1002" i="2"/>
  <c r="Z1001" i="2"/>
  <c r="Y1001" i="2"/>
  <c r="Z1000" i="2"/>
  <c r="Y1000" i="2"/>
  <c r="Z999" i="2"/>
  <c r="Y999" i="2"/>
  <c r="Z998" i="2"/>
  <c r="Y998" i="2"/>
  <c r="Z997" i="2"/>
  <c r="Y997" i="2"/>
  <c r="Z996" i="2"/>
  <c r="Y996" i="2"/>
  <c r="Z995" i="2"/>
  <c r="Y995" i="2"/>
  <c r="Z994" i="2"/>
  <c r="Y994" i="2"/>
  <c r="Z993" i="2"/>
  <c r="Y993" i="2"/>
  <c r="Z992" i="2"/>
  <c r="Y992" i="2"/>
  <c r="Z991" i="2"/>
  <c r="Y991" i="2"/>
  <c r="Z990" i="2"/>
  <c r="Y990" i="2"/>
  <c r="Z989" i="2"/>
  <c r="Y989" i="2"/>
  <c r="Z988" i="2"/>
  <c r="Y988" i="2"/>
  <c r="Z987" i="2"/>
  <c r="Y987" i="2"/>
  <c r="Z986" i="2"/>
  <c r="Y986" i="2"/>
  <c r="Z985" i="2"/>
  <c r="Y985" i="2"/>
  <c r="Z984" i="2"/>
  <c r="Y984" i="2"/>
  <c r="Z983" i="2"/>
  <c r="Y983" i="2"/>
  <c r="Z982" i="2"/>
  <c r="Y982" i="2"/>
  <c r="Z981" i="2"/>
  <c r="Y981" i="2"/>
  <c r="Z980" i="2"/>
  <c r="Y980" i="2"/>
  <c r="Z979" i="2"/>
  <c r="Y979" i="2"/>
  <c r="Z978" i="2"/>
  <c r="Y978" i="2"/>
  <c r="Z977" i="2"/>
  <c r="Y977" i="2"/>
  <c r="Z976" i="2"/>
  <c r="Y976" i="2"/>
  <c r="Z975" i="2"/>
  <c r="Y975" i="2"/>
  <c r="Z974" i="2"/>
  <c r="Y974" i="2"/>
  <c r="Z973" i="2"/>
  <c r="Y973" i="2"/>
  <c r="Z972" i="2"/>
  <c r="Y972" i="2"/>
  <c r="Z971" i="2"/>
  <c r="Y971" i="2"/>
  <c r="Z970" i="2"/>
  <c r="Y970" i="2"/>
  <c r="Z969" i="2"/>
  <c r="Y969" i="2"/>
  <c r="Z968" i="2"/>
  <c r="Y968" i="2"/>
  <c r="Z967" i="2"/>
  <c r="Y967" i="2"/>
  <c r="Z966" i="2"/>
  <c r="Y966" i="2"/>
  <c r="Z965" i="2"/>
  <c r="Y965" i="2"/>
  <c r="Z964" i="2"/>
  <c r="Y964" i="2"/>
  <c r="Z963" i="2"/>
  <c r="Y963" i="2"/>
  <c r="Z962" i="2"/>
  <c r="Y962" i="2"/>
  <c r="Z961" i="2"/>
  <c r="Y961" i="2"/>
  <c r="Z960" i="2"/>
  <c r="Y960" i="2"/>
  <c r="Z959" i="2"/>
  <c r="Y959" i="2"/>
  <c r="Z958" i="2"/>
  <c r="Y958" i="2"/>
  <c r="Z957" i="2"/>
  <c r="Y957" i="2"/>
  <c r="Z956" i="2"/>
  <c r="Y956" i="2"/>
  <c r="Z955" i="2"/>
  <c r="Y955" i="2"/>
  <c r="Z954" i="2"/>
  <c r="Y954" i="2"/>
  <c r="Z953" i="2"/>
  <c r="Y953" i="2"/>
  <c r="Z952" i="2"/>
  <c r="Y952" i="2"/>
  <c r="Z951" i="2"/>
  <c r="Y951" i="2"/>
  <c r="Z950" i="2"/>
  <c r="Y950" i="2"/>
  <c r="Z949" i="2"/>
  <c r="Y949" i="2"/>
  <c r="Z948" i="2"/>
  <c r="Y948" i="2"/>
  <c r="Z947" i="2"/>
  <c r="Y947" i="2"/>
  <c r="Z946" i="2"/>
  <c r="Y946" i="2"/>
  <c r="Z945" i="2"/>
  <c r="Y945" i="2"/>
  <c r="Z944" i="2"/>
  <c r="Y944" i="2"/>
  <c r="Z943" i="2"/>
  <c r="Y943" i="2"/>
  <c r="Z942" i="2"/>
  <c r="Y942" i="2"/>
  <c r="Z941" i="2"/>
  <c r="Y941" i="2"/>
  <c r="Z940" i="2"/>
  <c r="Y940" i="2"/>
  <c r="Z939" i="2"/>
  <c r="Y939" i="2"/>
  <c r="Z938" i="2"/>
  <c r="Y938" i="2"/>
  <c r="Z937" i="2"/>
  <c r="Y937" i="2"/>
  <c r="Z936" i="2"/>
  <c r="Y936" i="2"/>
  <c r="Z935" i="2"/>
  <c r="Y935" i="2"/>
  <c r="Z934" i="2"/>
  <c r="Y934" i="2"/>
  <c r="Z933" i="2"/>
  <c r="Y933" i="2"/>
  <c r="Z932" i="2"/>
  <c r="Y932" i="2"/>
  <c r="Z931" i="2"/>
  <c r="Y931" i="2"/>
  <c r="Z930" i="2"/>
  <c r="Y930" i="2"/>
  <c r="Z929" i="2"/>
  <c r="Y929" i="2"/>
  <c r="Z928" i="2"/>
  <c r="Y928" i="2"/>
  <c r="Z927" i="2"/>
  <c r="Y927" i="2"/>
  <c r="Z926" i="2"/>
  <c r="Y926" i="2"/>
  <c r="Z925" i="2"/>
  <c r="Y925" i="2"/>
  <c r="Z924" i="2"/>
  <c r="Y924" i="2"/>
  <c r="Z923" i="2"/>
  <c r="Y923" i="2"/>
  <c r="Z922" i="2"/>
  <c r="Y922" i="2"/>
  <c r="Z921" i="2"/>
  <c r="Y921" i="2"/>
  <c r="Z920" i="2"/>
  <c r="Y920" i="2"/>
  <c r="Z919" i="2"/>
  <c r="Y919" i="2"/>
  <c r="Z918" i="2"/>
  <c r="Y918" i="2"/>
  <c r="Z917" i="2"/>
  <c r="Y917" i="2"/>
  <c r="Z916" i="2"/>
  <c r="Y916" i="2"/>
  <c r="Z915" i="2"/>
  <c r="Y915" i="2"/>
  <c r="Z914" i="2"/>
  <c r="Y914" i="2"/>
  <c r="Z913" i="2"/>
  <c r="Y913" i="2"/>
  <c r="Z912" i="2"/>
  <c r="Y912" i="2"/>
  <c r="Z911" i="2"/>
  <c r="Y911" i="2"/>
  <c r="Z910" i="2"/>
  <c r="Y910" i="2"/>
  <c r="Z909" i="2"/>
  <c r="Y909" i="2"/>
  <c r="Z908" i="2"/>
  <c r="Y908" i="2"/>
  <c r="Z907" i="2"/>
  <c r="Y907" i="2"/>
  <c r="Z906" i="2"/>
  <c r="Y906" i="2"/>
  <c r="Z905" i="2"/>
  <c r="Y905" i="2"/>
  <c r="Z904" i="2"/>
  <c r="Y904" i="2"/>
  <c r="Z903" i="2"/>
  <c r="Y903" i="2"/>
  <c r="Z902" i="2"/>
  <c r="Y902" i="2"/>
  <c r="Z901" i="2"/>
  <c r="Y901" i="2"/>
  <c r="Z900" i="2"/>
  <c r="Y900" i="2"/>
  <c r="Z899" i="2"/>
  <c r="Y899" i="2"/>
  <c r="Z898" i="2"/>
  <c r="Y898" i="2"/>
  <c r="Z897" i="2"/>
  <c r="Y897" i="2"/>
  <c r="Z896" i="2"/>
  <c r="Y896" i="2"/>
  <c r="Z895" i="2"/>
  <c r="Y895" i="2"/>
  <c r="Z894" i="2"/>
  <c r="Y894" i="2"/>
  <c r="Z893" i="2"/>
  <c r="Y893" i="2"/>
  <c r="Z892" i="2"/>
  <c r="Y892" i="2"/>
  <c r="Z891" i="2"/>
  <c r="Y891" i="2"/>
  <c r="Z890" i="2"/>
  <c r="Y890" i="2"/>
  <c r="Z889" i="2"/>
  <c r="Y889" i="2"/>
  <c r="Z888" i="2"/>
  <c r="Y888" i="2"/>
  <c r="Z887" i="2"/>
  <c r="Y887" i="2"/>
  <c r="Z886" i="2"/>
  <c r="Y886" i="2"/>
  <c r="Z885" i="2"/>
  <c r="Y885" i="2"/>
  <c r="Z884" i="2"/>
  <c r="Y884" i="2"/>
  <c r="Z883" i="2"/>
  <c r="Y883" i="2"/>
  <c r="Z882" i="2"/>
  <c r="Y882" i="2"/>
  <c r="Z881" i="2"/>
  <c r="Y881" i="2"/>
  <c r="Z880" i="2"/>
  <c r="Y880" i="2"/>
  <c r="Z879" i="2"/>
  <c r="Y879" i="2"/>
  <c r="Z878" i="2"/>
  <c r="Y878" i="2"/>
  <c r="Z877" i="2"/>
  <c r="Y877" i="2"/>
  <c r="Z876" i="2"/>
  <c r="Y876" i="2"/>
  <c r="Z875" i="2"/>
  <c r="Y875" i="2"/>
  <c r="Z874" i="2"/>
  <c r="Y874" i="2"/>
  <c r="Z873" i="2"/>
  <c r="Y873" i="2"/>
  <c r="Z872" i="2"/>
  <c r="Y872" i="2"/>
  <c r="Z871" i="2"/>
  <c r="Y871" i="2"/>
  <c r="Z870" i="2"/>
  <c r="Y870" i="2"/>
  <c r="Z869" i="2"/>
  <c r="Y869" i="2"/>
  <c r="Z868" i="2"/>
  <c r="Y868" i="2"/>
  <c r="Z867" i="2"/>
  <c r="Y867" i="2"/>
  <c r="Z866" i="2"/>
  <c r="Y866" i="2"/>
  <c r="Z865" i="2"/>
  <c r="Y865" i="2"/>
  <c r="Z864" i="2"/>
  <c r="Y864" i="2"/>
  <c r="Z863" i="2"/>
  <c r="Y863" i="2"/>
  <c r="Z862" i="2"/>
  <c r="Y862" i="2"/>
  <c r="Z861" i="2"/>
  <c r="Y861" i="2"/>
  <c r="Z860" i="2"/>
  <c r="Y860" i="2"/>
  <c r="Z859" i="2"/>
  <c r="Y859" i="2"/>
  <c r="Z858" i="2"/>
  <c r="Y858" i="2"/>
  <c r="Z857" i="2"/>
  <c r="Y857" i="2"/>
  <c r="Z856" i="2"/>
  <c r="Y856" i="2"/>
  <c r="Z855" i="2"/>
  <c r="Y855" i="2"/>
  <c r="Z854" i="2"/>
  <c r="Y854" i="2"/>
  <c r="Z853" i="2"/>
  <c r="Y853" i="2"/>
  <c r="Z852" i="2"/>
  <c r="Y852" i="2"/>
  <c r="Z851" i="2"/>
  <c r="Y851" i="2"/>
  <c r="Z850" i="2"/>
  <c r="Y850" i="2"/>
  <c r="Z849" i="2"/>
  <c r="Y849" i="2"/>
  <c r="Z848" i="2"/>
  <c r="Y848" i="2"/>
  <c r="Z847" i="2"/>
  <c r="Y847" i="2"/>
  <c r="Z846" i="2"/>
  <c r="Y846" i="2"/>
  <c r="Z845" i="2"/>
  <c r="Y845" i="2"/>
  <c r="Z844" i="2"/>
  <c r="Y844" i="2"/>
  <c r="Z843" i="2"/>
  <c r="Y843" i="2"/>
  <c r="Z842" i="2"/>
  <c r="Y842" i="2"/>
  <c r="Z841" i="2"/>
  <c r="Y841" i="2"/>
  <c r="Z840" i="2"/>
  <c r="Y840" i="2"/>
  <c r="Z839" i="2"/>
  <c r="Y839" i="2"/>
  <c r="Z838" i="2"/>
  <c r="Y838" i="2"/>
  <c r="Z837" i="2"/>
  <c r="Y837" i="2"/>
  <c r="Z836" i="2"/>
  <c r="Y836" i="2"/>
  <c r="Z835" i="2"/>
  <c r="Y835" i="2"/>
  <c r="Z834" i="2"/>
  <c r="Y834" i="2"/>
  <c r="Z833" i="2"/>
  <c r="Y833" i="2"/>
  <c r="Z832" i="2"/>
  <c r="Y832" i="2"/>
  <c r="Z831" i="2"/>
  <c r="Y831" i="2"/>
  <c r="Z830" i="2"/>
  <c r="Y830" i="2"/>
  <c r="Z829" i="2"/>
  <c r="Y829" i="2"/>
  <c r="Z828" i="2"/>
  <c r="Y828" i="2"/>
  <c r="Z827" i="2"/>
  <c r="Y827" i="2"/>
  <c r="Z826" i="2"/>
  <c r="Y826" i="2"/>
  <c r="Z825" i="2"/>
  <c r="Y825" i="2"/>
  <c r="Z824" i="2"/>
  <c r="Y824" i="2"/>
  <c r="Z823" i="2"/>
  <c r="Y823" i="2"/>
  <c r="Z822" i="2"/>
  <c r="Y822" i="2"/>
  <c r="Z821" i="2"/>
  <c r="Y821" i="2"/>
  <c r="Z820" i="2"/>
  <c r="Y820" i="2"/>
  <c r="Z819" i="2"/>
  <c r="Y819" i="2"/>
  <c r="Z818" i="2"/>
  <c r="Y818" i="2"/>
  <c r="Z817" i="2"/>
  <c r="Y817" i="2"/>
  <c r="Z816" i="2"/>
  <c r="Y816" i="2"/>
  <c r="Z815" i="2"/>
  <c r="Y815" i="2"/>
  <c r="Z814" i="2"/>
  <c r="Y814" i="2"/>
  <c r="Z813" i="2"/>
  <c r="Y813" i="2"/>
  <c r="Z812" i="2"/>
  <c r="Y812" i="2"/>
  <c r="Z811" i="2"/>
  <c r="Y811" i="2"/>
  <c r="Z810" i="2"/>
  <c r="Y810" i="2"/>
  <c r="Z809" i="2"/>
  <c r="Y809" i="2"/>
  <c r="Z808" i="2"/>
  <c r="Y808" i="2"/>
  <c r="Z807" i="2"/>
  <c r="Y807" i="2"/>
  <c r="Z806" i="2"/>
  <c r="Y806" i="2"/>
  <c r="Z805" i="2"/>
  <c r="Y805" i="2"/>
  <c r="Z804" i="2"/>
  <c r="Y804" i="2"/>
  <c r="Z803" i="2"/>
  <c r="Y803" i="2"/>
  <c r="Z802" i="2"/>
  <c r="Y802" i="2"/>
  <c r="Z801" i="2"/>
  <c r="Y801" i="2"/>
  <c r="Z800" i="2"/>
  <c r="Y800" i="2"/>
  <c r="Z799" i="2"/>
  <c r="Y799" i="2"/>
  <c r="Z798" i="2"/>
  <c r="Y798" i="2"/>
  <c r="Z797" i="2"/>
  <c r="Y797" i="2"/>
  <c r="Z796" i="2"/>
  <c r="Y796" i="2"/>
  <c r="Z795" i="2"/>
  <c r="Y795" i="2"/>
  <c r="Z794" i="2"/>
  <c r="Y794" i="2"/>
  <c r="Z793" i="2"/>
  <c r="Y793" i="2"/>
  <c r="Z792" i="2"/>
  <c r="Y792" i="2"/>
  <c r="Z791" i="2"/>
  <c r="Y791" i="2"/>
  <c r="Z790" i="2"/>
  <c r="Y790" i="2"/>
  <c r="Z789" i="2"/>
  <c r="Y789" i="2"/>
  <c r="Z788" i="2"/>
  <c r="Y788" i="2"/>
  <c r="Z787" i="2"/>
  <c r="Y787" i="2"/>
  <c r="Z786" i="2"/>
  <c r="Y786" i="2"/>
  <c r="Z785" i="2"/>
  <c r="Y785" i="2"/>
  <c r="Z784" i="2"/>
  <c r="Y784" i="2"/>
  <c r="Z783" i="2"/>
  <c r="Y783" i="2"/>
  <c r="Z782" i="2"/>
  <c r="Y782" i="2"/>
  <c r="Z781" i="2"/>
  <c r="Y781" i="2"/>
  <c r="Z780" i="2"/>
  <c r="Y780" i="2"/>
  <c r="Z779" i="2"/>
  <c r="Y779" i="2"/>
  <c r="Z778" i="2"/>
  <c r="Y778" i="2"/>
  <c r="Z777" i="2"/>
  <c r="Y777" i="2"/>
  <c r="Z776" i="2"/>
  <c r="Y776" i="2"/>
  <c r="Z775" i="2"/>
  <c r="Y775" i="2"/>
  <c r="Z774" i="2"/>
  <c r="Y774" i="2"/>
  <c r="Z773" i="2"/>
  <c r="Y773" i="2"/>
  <c r="Z772" i="2"/>
  <c r="Y772" i="2"/>
  <c r="Z771" i="2"/>
  <c r="Y771" i="2"/>
  <c r="Z770" i="2"/>
  <c r="Y770" i="2"/>
  <c r="Z769" i="2"/>
  <c r="Y769" i="2"/>
  <c r="Z768" i="2"/>
  <c r="Y768" i="2"/>
  <c r="Z767" i="2"/>
  <c r="Y767" i="2"/>
  <c r="Z766" i="2"/>
  <c r="Y766" i="2"/>
  <c r="Z765" i="2"/>
  <c r="Y765" i="2"/>
  <c r="Z764" i="2"/>
  <c r="Y764" i="2"/>
  <c r="Z763" i="2"/>
  <c r="Y763" i="2"/>
  <c r="Z762" i="2"/>
  <c r="Y762" i="2"/>
  <c r="Z761" i="2"/>
  <c r="Y761" i="2"/>
  <c r="Z760" i="2"/>
  <c r="Y760" i="2"/>
  <c r="Z759" i="2"/>
  <c r="Y759" i="2"/>
  <c r="Z758" i="2"/>
  <c r="Y758" i="2"/>
  <c r="Z757" i="2"/>
  <c r="Y757" i="2"/>
  <c r="Z756" i="2"/>
  <c r="Y756" i="2"/>
  <c r="Z755" i="2"/>
  <c r="Y755" i="2"/>
  <c r="Z754" i="2"/>
  <c r="Y754" i="2"/>
  <c r="Z753" i="2"/>
  <c r="Y753" i="2"/>
  <c r="Z752" i="2"/>
  <c r="Y752" i="2"/>
  <c r="Z751" i="2"/>
  <c r="Y751" i="2"/>
  <c r="Z750" i="2"/>
  <c r="Y750" i="2"/>
  <c r="Z749" i="2"/>
  <c r="Y749" i="2"/>
  <c r="Z748" i="2"/>
  <c r="Y748" i="2"/>
  <c r="Z747" i="2"/>
  <c r="Y747" i="2"/>
  <c r="Z746" i="2"/>
  <c r="Y746" i="2"/>
  <c r="Z745" i="2"/>
  <c r="Y745" i="2"/>
  <c r="Z744" i="2"/>
  <c r="Y744" i="2"/>
  <c r="Z743" i="2"/>
  <c r="Y743" i="2"/>
  <c r="Z742" i="2"/>
  <c r="Y742" i="2"/>
  <c r="Z741" i="2"/>
  <c r="Y741" i="2"/>
  <c r="Z740" i="2"/>
  <c r="Y740" i="2"/>
  <c r="Z739" i="2"/>
  <c r="Y739" i="2"/>
  <c r="Z738" i="2"/>
  <c r="Y738" i="2"/>
  <c r="Z737" i="2"/>
  <c r="Y737" i="2"/>
  <c r="Z736" i="2"/>
  <c r="Y736" i="2"/>
  <c r="Z735" i="2"/>
  <c r="Y735" i="2"/>
  <c r="Z734" i="2"/>
  <c r="Y734" i="2"/>
  <c r="Z733" i="2"/>
  <c r="Y733" i="2"/>
  <c r="Z732" i="2"/>
  <c r="Y732" i="2"/>
  <c r="Z731" i="2"/>
  <c r="Y731" i="2"/>
  <c r="Z730" i="2"/>
  <c r="Y730" i="2"/>
  <c r="Z729" i="2"/>
  <c r="Y729" i="2"/>
  <c r="Z728" i="2"/>
  <c r="Y728" i="2"/>
  <c r="Z727" i="2"/>
  <c r="Y727" i="2"/>
  <c r="Z726" i="2"/>
  <c r="Y726" i="2"/>
  <c r="Z725" i="2"/>
  <c r="Y725" i="2"/>
  <c r="Z724" i="2"/>
  <c r="Y724" i="2"/>
  <c r="Z723" i="2"/>
  <c r="Y723" i="2"/>
  <c r="Z722" i="2"/>
  <c r="Y722" i="2"/>
  <c r="Z721" i="2"/>
  <c r="Y721" i="2"/>
  <c r="Z720" i="2"/>
  <c r="Y720" i="2"/>
  <c r="Z719" i="2"/>
  <c r="Y719" i="2"/>
  <c r="Z718" i="2"/>
  <c r="Y718" i="2"/>
  <c r="Z717" i="2"/>
  <c r="Y717" i="2"/>
  <c r="Z716" i="2"/>
  <c r="Y716" i="2"/>
  <c r="Z715" i="2"/>
  <c r="Y715" i="2"/>
  <c r="Z714" i="2"/>
  <c r="Y714" i="2"/>
  <c r="Z713" i="2"/>
  <c r="Y713" i="2"/>
  <c r="Z712" i="2"/>
  <c r="Y712" i="2"/>
  <c r="Z711" i="2"/>
  <c r="Y711" i="2"/>
  <c r="Z710" i="2"/>
  <c r="Y710" i="2"/>
  <c r="Z709" i="2"/>
  <c r="Y709" i="2"/>
  <c r="Z708" i="2"/>
  <c r="Y708" i="2"/>
  <c r="Z707" i="2"/>
  <c r="Y707" i="2"/>
  <c r="Z706" i="2"/>
  <c r="Y706" i="2"/>
  <c r="Z705" i="2"/>
  <c r="Y705" i="2"/>
  <c r="Z704" i="2"/>
  <c r="Y704" i="2"/>
  <c r="Z703" i="2"/>
  <c r="Y703" i="2"/>
  <c r="Z702" i="2"/>
  <c r="Y702" i="2"/>
  <c r="Z701" i="2"/>
  <c r="Y701" i="2"/>
  <c r="Z700" i="2"/>
  <c r="Y700" i="2"/>
  <c r="Z699" i="2"/>
  <c r="Y699" i="2"/>
  <c r="Z698" i="2"/>
  <c r="Y698" i="2"/>
  <c r="Z697" i="2"/>
  <c r="Y697" i="2"/>
  <c r="Z696" i="2"/>
  <c r="Y696" i="2"/>
  <c r="Z695" i="2"/>
  <c r="Y695" i="2"/>
  <c r="Z694" i="2"/>
  <c r="Y694" i="2"/>
  <c r="Z693" i="2"/>
  <c r="Y693" i="2"/>
  <c r="Z692" i="2"/>
  <c r="Y692" i="2"/>
  <c r="Z691" i="2"/>
  <c r="Y691" i="2"/>
  <c r="Z690" i="2"/>
  <c r="Y690" i="2"/>
  <c r="Z689" i="2"/>
  <c r="Y689" i="2"/>
  <c r="Z688" i="2"/>
  <c r="Y688" i="2"/>
  <c r="Z687" i="2"/>
  <c r="Y687" i="2"/>
  <c r="Z686" i="2"/>
  <c r="Y686" i="2"/>
  <c r="Z685" i="2"/>
  <c r="Y685" i="2"/>
  <c r="Z684" i="2"/>
  <c r="Y684" i="2"/>
  <c r="Z683" i="2"/>
  <c r="Y683" i="2"/>
  <c r="Z682" i="2"/>
  <c r="Y682" i="2"/>
  <c r="Z681" i="2"/>
  <c r="Y681" i="2"/>
  <c r="Z680" i="2"/>
  <c r="Y680" i="2"/>
  <c r="Z679" i="2"/>
  <c r="Y679" i="2"/>
  <c r="Z678" i="2"/>
  <c r="Y678" i="2"/>
  <c r="Z677" i="2"/>
  <c r="Y677" i="2"/>
  <c r="Z676" i="2"/>
  <c r="Y676" i="2"/>
  <c r="Z675" i="2"/>
  <c r="Y675" i="2"/>
  <c r="Z674" i="2"/>
  <c r="Y674" i="2"/>
  <c r="Z673" i="2"/>
  <c r="Y673" i="2"/>
  <c r="Z672" i="2"/>
  <c r="Y672" i="2"/>
  <c r="Z671" i="2"/>
  <c r="Y671" i="2"/>
  <c r="Z670" i="2"/>
  <c r="Y670" i="2"/>
  <c r="Z669" i="2"/>
  <c r="Y669" i="2"/>
  <c r="Z668" i="2"/>
  <c r="Y668" i="2"/>
  <c r="Z667" i="2"/>
  <c r="Y667" i="2"/>
  <c r="Z666" i="2"/>
  <c r="Y666" i="2"/>
  <c r="Z665" i="2"/>
  <c r="Y665" i="2"/>
  <c r="Z664" i="2"/>
  <c r="Y664" i="2"/>
  <c r="Z663" i="2"/>
  <c r="Y663" i="2"/>
  <c r="Z662" i="2"/>
  <c r="Y662" i="2"/>
  <c r="Z661" i="2"/>
  <c r="Y661" i="2"/>
  <c r="Z660" i="2"/>
  <c r="Y660" i="2"/>
  <c r="Z659" i="2"/>
  <c r="Y659" i="2"/>
  <c r="Z658" i="2"/>
  <c r="Y658" i="2"/>
  <c r="Z657" i="2"/>
  <c r="Y657" i="2"/>
  <c r="Z656" i="2"/>
  <c r="Y656" i="2"/>
  <c r="Z655" i="2"/>
  <c r="Y655" i="2"/>
  <c r="Z654" i="2"/>
  <c r="Y654" i="2"/>
  <c r="Z653" i="2"/>
  <c r="Y653" i="2"/>
  <c r="Z652" i="2"/>
  <c r="Y652" i="2"/>
  <c r="Z651" i="2"/>
  <c r="Y651" i="2"/>
  <c r="Z650" i="2"/>
  <c r="Y650" i="2"/>
  <c r="Z649" i="2"/>
  <c r="Y649" i="2"/>
  <c r="Z648" i="2"/>
  <c r="Y648" i="2"/>
  <c r="Z647" i="2"/>
  <c r="Y647" i="2"/>
  <c r="Z646" i="2"/>
  <c r="Y646" i="2"/>
  <c r="Z645" i="2"/>
  <c r="Y645" i="2"/>
  <c r="Z644" i="2"/>
  <c r="Y644" i="2"/>
  <c r="Z643" i="2"/>
  <c r="Y643" i="2"/>
  <c r="Z642" i="2"/>
  <c r="Y642" i="2"/>
  <c r="Z641" i="2"/>
  <c r="Y641" i="2"/>
  <c r="Z640" i="2"/>
  <c r="Y640" i="2"/>
  <c r="Z639" i="2"/>
  <c r="Y639" i="2"/>
  <c r="Z638" i="2"/>
  <c r="Y638" i="2"/>
  <c r="Z637" i="2"/>
  <c r="Y637" i="2"/>
  <c r="Z636" i="2"/>
  <c r="Y636" i="2"/>
  <c r="Z635" i="2"/>
  <c r="Y635" i="2"/>
  <c r="Z634" i="2"/>
  <c r="Y634" i="2"/>
  <c r="Z633" i="2"/>
  <c r="Y633" i="2"/>
  <c r="Z632" i="2"/>
  <c r="Y632" i="2"/>
  <c r="Z631" i="2"/>
  <c r="Y631" i="2"/>
  <c r="Z630" i="2"/>
  <c r="Y630" i="2"/>
  <c r="Z629" i="2"/>
  <c r="Y629" i="2"/>
  <c r="Z628" i="2"/>
  <c r="Y628" i="2"/>
  <c r="Z627" i="2"/>
  <c r="Y627" i="2"/>
  <c r="Z626" i="2"/>
  <c r="Y626" i="2"/>
  <c r="Z625" i="2"/>
  <c r="Y625" i="2"/>
  <c r="Z624" i="2"/>
  <c r="Y624" i="2"/>
  <c r="Z623" i="2"/>
  <c r="Y623" i="2"/>
  <c r="Z622" i="2"/>
  <c r="Y622" i="2"/>
  <c r="Z621" i="2"/>
  <c r="Y621" i="2"/>
  <c r="Z620" i="2"/>
  <c r="Y620" i="2"/>
  <c r="Z619" i="2"/>
  <c r="Y619" i="2"/>
  <c r="Z618" i="2"/>
  <c r="Y618" i="2"/>
  <c r="Z617" i="2"/>
  <c r="Y617" i="2"/>
  <c r="Z616" i="2"/>
  <c r="Y616" i="2"/>
  <c r="Z615" i="2"/>
  <c r="Y615" i="2"/>
  <c r="Z614" i="2"/>
  <c r="Y614" i="2"/>
  <c r="Z613" i="2"/>
  <c r="Y613" i="2"/>
  <c r="Z612" i="2"/>
  <c r="Y612" i="2"/>
  <c r="Z611" i="2"/>
  <c r="Y611" i="2"/>
  <c r="Z610" i="2"/>
  <c r="Y610" i="2"/>
  <c r="Z609" i="2"/>
  <c r="Y609" i="2"/>
  <c r="Z608" i="2"/>
  <c r="Y608" i="2"/>
  <c r="Z607" i="2"/>
  <c r="Y607" i="2"/>
  <c r="Z606" i="2"/>
  <c r="Y606" i="2"/>
  <c r="Z605" i="2"/>
  <c r="Y605" i="2"/>
  <c r="Z604" i="2"/>
  <c r="Y604" i="2"/>
  <c r="Z603" i="2"/>
  <c r="Y603" i="2"/>
  <c r="Z602" i="2"/>
  <c r="Y602" i="2"/>
  <c r="Z601" i="2"/>
  <c r="Y601" i="2"/>
  <c r="Z600" i="2"/>
  <c r="Y600" i="2"/>
  <c r="Z599" i="2"/>
  <c r="Y599" i="2"/>
  <c r="Z598" i="2"/>
  <c r="Y598" i="2"/>
  <c r="Z597" i="2"/>
  <c r="Y597" i="2"/>
  <c r="Z596" i="2"/>
  <c r="Y596" i="2"/>
  <c r="Z595" i="2"/>
  <c r="Y595" i="2"/>
  <c r="Z594" i="2"/>
  <c r="Y594" i="2"/>
  <c r="Z593" i="2"/>
  <c r="Y593" i="2"/>
  <c r="Z592" i="2"/>
  <c r="Y592" i="2"/>
  <c r="Z591" i="2"/>
  <c r="Y591" i="2"/>
  <c r="Z590" i="2"/>
  <c r="Y590" i="2"/>
  <c r="Z589" i="2"/>
  <c r="Y589" i="2"/>
  <c r="Z588" i="2"/>
  <c r="Y588" i="2"/>
  <c r="Z587" i="2"/>
  <c r="Y587" i="2"/>
  <c r="Z586" i="2"/>
  <c r="Y586" i="2"/>
  <c r="Z585" i="2"/>
  <c r="Y585" i="2"/>
  <c r="Z584" i="2"/>
  <c r="Y584" i="2"/>
  <c r="Z583" i="2"/>
  <c r="Y583" i="2"/>
  <c r="Z582" i="2"/>
  <c r="Y582" i="2"/>
  <c r="Z581" i="2"/>
  <c r="Y581" i="2"/>
  <c r="Z580" i="2"/>
  <c r="Y580" i="2"/>
  <c r="Z579" i="2"/>
  <c r="Y579" i="2"/>
  <c r="Z578" i="2"/>
  <c r="Y578" i="2"/>
  <c r="Z577" i="2"/>
  <c r="Y577" i="2"/>
  <c r="Z576" i="2"/>
  <c r="Y576" i="2"/>
  <c r="Z575" i="2"/>
  <c r="Y575" i="2"/>
  <c r="Z574" i="2"/>
  <c r="Y574" i="2"/>
  <c r="Z573" i="2"/>
  <c r="Y573" i="2"/>
  <c r="Z572" i="2"/>
  <c r="Y572" i="2"/>
  <c r="Z571" i="2"/>
  <c r="Y571" i="2"/>
  <c r="Z570" i="2"/>
  <c r="Y570" i="2"/>
  <c r="Z569" i="2"/>
  <c r="Y569" i="2"/>
  <c r="Z568" i="2"/>
  <c r="Y568" i="2"/>
  <c r="Z567" i="2"/>
  <c r="Y567" i="2"/>
  <c r="Z566" i="2"/>
  <c r="Y566" i="2"/>
  <c r="Z565" i="2"/>
  <c r="Y565" i="2"/>
  <c r="Z564" i="2"/>
  <c r="Y564" i="2"/>
  <c r="Z563" i="2"/>
  <c r="Y563" i="2"/>
  <c r="Z562" i="2"/>
  <c r="Y562" i="2"/>
  <c r="Z561" i="2"/>
  <c r="Y561" i="2"/>
  <c r="Z560" i="2"/>
  <c r="Y560" i="2"/>
  <c r="Z559" i="2"/>
  <c r="Y559" i="2"/>
  <c r="Z558" i="2"/>
  <c r="Y558" i="2"/>
  <c r="Z557" i="2"/>
  <c r="Y557" i="2"/>
  <c r="Z556" i="2"/>
  <c r="Y556" i="2"/>
  <c r="Z555" i="2"/>
  <c r="Y555" i="2"/>
  <c r="Z554" i="2"/>
  <c r="Y554" i="2"/>
  <c r="Z553" i="2"/>
  <c r="Y553" i="2"/>
  <c r="Z552" i="2"/>
  <c r="Y552" i="2"/>
  <c r="Z551" i="2"/>
  <c r="Y551" i="2"/>
  <c r="Z550" i="2"/>
  <c r="Y550" i="2"/>
  <c r="Z549" i="2"/>
  <c r="Y549" i="2"/>
  <c r="Z548" i="2"/>
  <c r="Y548" i="2"/>
  <c r="Z547" i="2"/>
  <c r="Y547" i="2"/>
  <c r="Z546" i="2"/>
  <c r="Y546" i="2"/>
  <c r="Z545" i="2"/>
  <c r="Y545" i="2"/>
  <c r="Z544" i="2"/>
  <c r="Y544" i="2"/>
  <c r="Z543" i="2"/>
  <c r="Y543" i="2"/>
  <c r="Z542" i="2"/>
  <c r="Y542" i="2"/>
  <c r="Z541" i="2"/>
  <c r="Y541" i="2"/>
  <c r="Z540" i="2"/>
  <c r="Y540" i="2"/>
  <c r="Z539" i="2"/>
  <c r="Y539" i="2"/>
  <c r="Z538" i="2"/>
  <c r="Y538" i="2"/>
  <c r="Z537" i="2"/>
  <c r="Y537" i="2"/>
  <c r="Z536" i="2"/>
  <c r="Y536" i="2"/>
  <c r="Z535" i="2"/>
  <c r="Y535" i="2"/>
  <c r="Z534" i="2"/>
  <c r="Y534" i="2"/>
  <c r="Z533" i="2"/>
  <c r="Y533" i="2"/>
  <c r="Z532" i="2"/>
  <c r="Y532" i="2"/>
  <c r="Z531" i="2"/>
  <c r="Y531" i="2"/>
  <c r="Z530" i="2"/>
  <c r="Y530" i="2"/>
  <c r="Z529" i="2"/>
  <c r="Y529" i="2"/>
  <c r="Z528" i="2"/>
  <c r="Y528" i="2"/>
  <c r="Z527" i="2"/>
  <c r="Y527" i="2"/>
  <c r="Z526" i="2"/>
  <c r="Y526" i="2"/>
  <c r="Z525" i="2"/>
  <c r="Y525" i="2"/>
  <c r="Z524" i="2"/>
  <c r="Y524" i="2"/>
  <c r="Z523" i="2"/>
  <c r="Y523" i="2"/>
  <c r="Z522" i="2"/>
  <c r="Y522" i="2"/>
  <c r="Z521" i="2"/>
  <c r="Y521" i="2"/>
  <c r="Z520" i="2"/>
  <c r="Y520" i="2"/>
  <c r="Z519" i="2"/>
  <c r="Y519" i="2"/>
  <c r="Z518" i="2"/>
  <c r="Y518" i="2"/>
  <c r="Z517" i="2"/>
  <c r="Y517" i="2"/>
  <c r="Z516" i="2"/>
  <c r="Y516" i="2"/>
  <c r="Z515" i="2"/>
  <c r="Y515" i="2"/>
  <c r="Z514" i="2"/>
  <c r="Y514" i="2"/>
  <c r="Z513" i="2"/>
  <c r="Y513" i="2"/>
  <c r="Z512" i="2"/>
  <c r="Y512" i="2"/>
  <c r="Z511" i="2"/>
  <c r="Y511" i="2"/>
  <c r="Z510" i="2"/>
  <c r="Y510" i="2"/>
  <c r="Z509" i="2"/>
  <c r="Y509" i="2"/>
  <c r="Z508" i="2"/>
  <c r="Y508" i="2"/>
  <c r="Z507" i="2"/>
  <c r="Y507" i="2"/>
  <c r="Z506" i="2"/>
  <c r="Y506" i="2"/>
  <c r="Z505" i="2"/>
  <c r="Y505" i="2"/>
  <c r="Z504" i="2"/>
  <c r="Y504" i="2"/>
  <c r="Z503" i="2"/>
  <c r="Y503" i="2"/>
  <c r="Z502" i="2"/>
  <c r="Y502" i="2"/>
  <c r="Z501" i="2"/>
  <c r="Y501" i="2"/>
  <c r="Z500" i="2"/>
  <c r="Y500" i="2"/>
  <c r="Z499" i="2"/>
  <c r="Y499" i="2"/>
  <c r="Z498" i="2"/>
  <c r="Y498" i="2"/>
  <c r="Z497" i="2"/>
  <c r="Y497" i="2"/>
  <c r="Z496" i="2"/>
  <c r="Y496" i="2"/>
  <c r="Z495" i="2"/>
  <c r="Y495" i="2"/>
  <c r="Z494" i="2"/>
  <c r="Y494" i="2"/>
  <c r="Z493" i="2"/>
  <c r="Y493" i="2"/>
  <c r="Z492" i="2"/>
  <c r="Y492" i="2"/>
  <c r="Z491" i="2"/>
  <c r="Y491" i="2"/>
  <c r="Z490" i="2"/>
  <c r="Y490" i="2"/>
  <c r="Z489" i="2"/>
  <c r="Y489" i="2"/>
  <c r="Z488" i="2"/>
  <c r="Y488" i="2"/>
  <c r="Z487" i="2"/>
  <c r="Y487" i="2"/>
  <c r="Z486" i="2"/>
  <c r="Y486" i="2"/>
  <c r="Z485" i="2"/>
  <c r="Y485" i="2"/>
  <c r="Z484" i="2"/>
  <c r="Y484" i="2"/>
  <c r="Z483" i="2"/>
  <c r="Y483" i="2"/>
  <c r="Z482" i="2"/>
  <c r="Y482" i="2"/>
  <c r="Z481" i="2"/>
  <c r="Y481" i="2"/>
  <c r="Z480" i="2"/>
  <c r="Y480" i="2"/>
  <c r="Z479" i="2"/>
  <c r="Y479" i="2"/>
  <c r="Z478" i="2"/>
  <c r="Y478" i="2"/>
  <c r="Z477" i="2"/>
  <c r="Y477" i="2"/>
  <c r="Z476" i="2"/>
  <c r="Y476" i="2"/>
  <c r="Z475" i="2"/>
  <c r="Y475" i="2"/>
  <c r="Z474" i="2"/>
  <c r="Y474" i="2"/>
  <c r="Z473" i="2"/>
  <c r="Y473" i="2"/>
  <c r="Z472" i="2"/>
  <c r="Y472" i="2"/>
  <c r="Z471" i="2"/>
  <c r="Y471" i="2"/>
  <c r="Z470" i="2"/>
  <c r="Y470" i="2"/>
  <c r="Z469" i="2"/>
  <c r="Y469" i="2"/>
  <c r="Z468" i="2"/>
  <c r="Y468" i="2"/>
  <c r="Z467" i="2"/>
  <c r="Y467" i="2"/>
  <c r="Z466" i="2"/>
  <c r="Y466" i="2"/>
  <c r="Z465" i="2"/>
  <c r="Y465" i="2"/>
  <c r="Z464" i="2"/>
  <c r="Y464" i="2"/>
  <c r="Z463" i="2"/>
  <c r="Y463" i="2"/>
  <c r="Z462" i="2"/>
  <c r="Y462" i="2"/>
  <c r="Z461" i="2"/>
  <c r="Y461" i="2"/>
  <c r="Z460" i="2"/>
  <c r="Y460" i="2"/>
  <c r="Z459" i="2"/>
  <c r="Y459" i="2"/>
  <c r="Z458" i="2"/>
  <c r="Y458" i="2"/>
  <c r="Z457" i="2"/>
  <c r="Y457" i="2"/>
  <c r="Z456" i="2"/>
  <c r="Y456" i="2"/>
  <c r="Z455" i="2"/>
  <c r="Y455" i="2"/>
  <c r="Z454" i="2"/>
  <c r="Y454" i="2"/>
  <c r="Z453" i="2"/>
  <c r="Y453" i="2"/>
  <c r="Z452" i="2"/>
  <c r="Y452" i="2"/>
  <c r="Z451" i="2"/>
  <c r="Y451" i="2"/>
  <c r="Z450" i="2"/>
  <c r="Y450" i="2"/>
  <c r="Z449" i="2"/>
  <c r="Y449" i="2"/>
  <c r="Z448" i="2"/>
  <c r="Y448" i="2"/>
  <c r="Z447" i="2"/>
  <c r="Y447" i="2"/>
  <c r="Z446" i="2"/>
  <c r="Y446" i="2"/>
  <c r="Z445" i="2"/>
  <c r="Y445" i="2"/>
  <c r="Z444" i="2"/>
  <c r="Y444" i="2"/>
  <c r="Z443" i="2"/>
  <c r="Y443" i="2"/>
  <c r="Z442" i="2"/>
  <c r="Y442" i="2"/>
  <c r="Z441" i="2"/>
  <c r="Y441" i="2"/>
  <c r="Z440" i="2"/>
  <c r="Y440" i="2"/>
  <c r="Z439" i="2"/>
  <c r="Y439" i="2"/>
  <c r="Z438" i="2"/>
  <c r="Y438" i="2"/>
  <c r="Z437" i="2"/>
  <c r="Y437" i="2"/>
  <c r="Z436" i="2"/>
  <c r="Y436" i="2"/>
  <c r="Z435" i="2"/>
  <c r="Y435" i="2"/>
  <c r="Z434" i="2"/>
  <c r="Y434" i="2"/>
  <c r="Z433" i="2"/>
  <c r="Y433" i="2"/>
  <c r="Z432" i="2"/>
  <c r="Y432" i="2"/>
  <c r="Z431" i="2"/>
  <c r="Y431" i="2"/>
  <c r="Z430" i="2"/>
  <c r="Y430" i="2"/>
  <c r="Z429" i="2"/>
  <c r="Y429" i="2"/>
  <c r="Z428" i="2"/>
  <c r="Y428" i="2"/>
  <c r="Z427" i="2"/>
  <c r="Y427" i="2"/>
  <c r="Z426" i="2"/>
  <c r="Y426" i="2"/>
  <c r="Z425" i="2"/>
  <c r="Y425" i="2"/>
  <c r="Z424" i="2"/>
  <c r="Y424" i="2"/>
  <c r="Z423" i="2"/>
  <c r="Y423" i="2"/>
  <c r="Z422" i="2"/>
  <c r="Y422" i="2"/>
  <c r="Z421" i="2"/>
  <c r="Y421" i="2"/>
  <c r="Z420" i="2"/>
  <c r="Y420" i="2"/>
  <c r="Z419" i="2"/>
  <c r="Y419" i="2"/>
  <c r="Z418" i="2"/>
  <c r="Y418" i="2"/>
  <c r="Z417" i="2"/>
  <c r="Y417" i="2"/>
  <c r="Z416" i="2"/>
  <c r="Y416" i="2"/>
  <c r="Z415" i="2"/>
  <c r="Y415" i="2"/>
  <c r="Z414" i="2"/>
  <c r="Y414" i="2"/>
  <c r="Z413" i="2"/>
  <c r="Y413" i="2"/>
  <c r="Z412" i="2"/>
  <c r="Y412" i="2"/>
  <c r="Z411" i="2"/>
  <c r="Y411" i="2"/>
  <c r="Z410" i="2"/>
  <c r="Y410" i="2"/>
  <c r="Z409" i="2"/>
  <c r="Y409" i="2"/>
  <c r="Z408" i="2"/>
  <c r="Y408" i="2"/>
  <c r="Z407" i="2"/>
  <c r="Y407" i="2"/>
  <c r="Z406" i="2"/>
  <c r="Y406" i="2"/>
  <c r="Z405" i="2"/>
  <c r="Y405" i="2"/>
  <c r="Z404" i="2"/>
  <c r="Y404" i="2"/>
  <c r="Z403" i="2"/>
  <c r="Y403" i="2"/>
  <c r="Z402" i="2"/>
  <c r="Y402" i="2"/>
  <c r="Z401" i="2"/>
  <c r="Y401" i="2"/>
  <c r="Z400" i="2"/>
  <c r="Y400" i="2"/>
  <c r="Z399" i="2"/>
  <c r="Y399" i="2"/>
  <c r="Z398" i="2"/>
  <c r="Y398" i="2"/>
  <c r="Z397" i="2"/>
  <c r="Y397" i="2"/>
  <c r="Z396" i="2"/>
  <c r="Y396" i="2"/>
  <c r="Z395" i="2"/>
  <c r="Y395" i="2"/>
  <c r="Z394" i="2"/>
  <c r="Y394" i="2"/>
  <c r="Z393" i="2"/>
  <c r="Y393" i="2"/>
  <c r="Z392" i="2"/>
  <c r="Y392" i="2"/>
  <c r="Z391" i="2"/>
  <c r="Y391" i="2"/>
  <c r="Z390" i="2"/>
  <c r="Y390" i="2"/>
  <c r="Z389" i="2"/>
  <c r="Y389" i="2"/>
  <c r="Z388" i="2"/>
  <c r="Y388" i="2"/>
  <c r="Z387" i="2"/>
  <c r="Y387" i="2"/>
  <c r="Z386" i="2"/>
  <c r="Y386" i="2"/>
  <c r="Z385" i="2"/>
  <c r="Y385" i="2"/>
  <c r="Z384" i="2"/>
  <c r="Y384" i="2"/>
  <c r="Z383" i="2"/>
  <c r="Y383" i="2"/>
  <c r="Z382" i="2"/>
  <c r="Y382" i="2"/>
  <c r="Z381" i="2"/>
  <c r="Y381" i="2"/>
  <c r="Z380" i="2"/>
  <c r="Y380" i="2"/>
  <c r="Z379" i="2"/>
  <c r="Y379" i="2"/>
  <c r="Z378" i="2"/>
  <c r="Y378" i="2"/>
  <c r="Z377" i="2"/>
  <c r="Y377" i="2"/>
  <c r="Z376" i="2"/>
  <c r="Y376" i="2"/>
  <c r="Z375" i="2"/>
  <c r="Y375" i="2"/>
  <c r="Z374" i="2"/>
  <c r="Y374" i="2"/>
  <c r="Z373" i="2"/>
  <c r="Y373" i="2"/>
  <c r="Z372" i="2"/>
  <c r="Y372" i="2"/>
  <c r="Z371" i="2"/>
  <c r="Y371" i="2"/>
  <c r="Z370" i="2"/>
  <c r="Y370" i="2"/>
  <c r="Z369" i="2"/>
  <c r="Y369" i="2"/>
  <c r="Z368" i="2"/>
  <c r="Y368" i="2"/>
  <c r="Z367" i="2"/>
  <c r="Y367" i="2"/>
  <c r="Z366" i="2"/>
  <c r="Y366" i="2"/>
  <c r="Z365" i="2"/>
  <c r="Y365" i="2"/>
  <c r="Z364" i="2"/>
  <c r="Y364" i="2"/>
  <c r="Z363" i="2"/>
  <c r="Y363" i="2"/>
  <c r="Z362" i="2"/>
  <c r="Y362" i="2"/>
  <c r="Z361" i="2"/>
  <c r="Y361" i="2"/>
  <c r="Z360" i="2"/>
  <c r="Y360" i="2"/>
  <c r="Z359" i="2"/>
  <c r="Y359" i="2"/>
  <c r="Z358" i="2"/>
  <c r="Y358" i="2"/>
  <c r="Z357" i="2"/>
  <c r="Y357" i="2"/>
  <c r="Z356" i="2"/>
  <c r="Y356" i="2"/>
  <c r="Z355" i="2"/>
  <c r="Y355" i="2"/>
  <c r="Z354" i="2"/>
  <c r="Y354" i="2"/>
  <c r="Z353" i="2"/>
  <c r="Y353" i="2"/>
  <c r="Z352" i="2"/>
  <c r="Y352" i="2"/>
  <c r="Z351" i="2"/>
  <c r="Y351" i="2"/>
  <c r="Z350" i="2"/>
  <c r="Y350" i="2"/>
  <c r="Z349" i="2"/>
  <c r="Y349" i="2"/>
  <c r="Z348" i="2"/>
  <c r="Y348" i="2"/>
  <c r="Z347" i="2"/>
  <c r="Y347" i="2"/>
  <c r="Z346" i="2"/>
  <c r="Y346" i="2"/>
  <c r="Z345" i="2"/>
  <c r="Y345" i="2"/>
  <c r="Z344" i="2"/>
  <c r="Y344" i="2"/>
  <c r="Z343" i="2"/>
  <c r="Y343" i="2"/>
  <c r="Z342" i="2"/>
  <c r="Y342" i="2"/>
  <c r="Z341" i="2"/>
  <c r="Y341" i="2"/>
  <c r="Z340" i="2"/>
  <c r="Y340" i="2"/>
  <c r="Z339" i="2"/>
  <c r="Y339" i="2"/>
  <c r="Z338" i="2"/>
  <c r="Y338" i="2"/>
  <c r="Z337" i="2"/>
  <c r="Y337" i="2"/>
  <c r="Z336" i="2"/>
  <c r="Y336" i="2"/>
  <c r="Z335" i="2"/>
  <c r="Y335" i="2"/>
  <c r="Z334" i="2"/>
  <c r="Y334" i="2"/>
  <c r="Z333" i="2"/>
  <c r="Y333" i="2"/>
  <c r="Z332" i="2"/>
  <c r="Y332" i="2"/>
  <c r="Z331" i="2"/>
  <c r="Y331" i="2"/>
  <c r="Z330" i="2"/>
  <c r="Y330" i="2"/>
  <c r="Z329" i="2"/>
  <c r="Y329" i="2"/>
  <c r="Z328" i="2"/>
  <c r="Y328" i="2"/>
  <c r="Z327" i="2"/>
  <c r="Y327" i="2"/>
  <c r="Z326" i="2"/>
  <c r="Y326" i="2"/>
  <c r="Z325" i="2"/>
  <c r="Y325" i="2"/>
  <c r="Z324" i="2"/>
  <c r="Y324" i="2"/>
  <c r="Z323" i="2"/>
  <c r="Y323" i="2"/>
  <c r="Z322" i="2"/>
  <c r="Y322" i="2"/>
  <c r="Z321" i="2"/>
  <c r="Y321" i="2"/>
  <c r="Z320" i="2"/>
  <c r="Y320" i="2"/>
  <c r="Z319" i="2"/>
  <c r="Y319" i="2"/>
  <c r="Z318" i="2"/>
  <c r="Y318" i="2"/>
  <c r="Z317" i="2"/>
  <c r="Y317" i="2"/>
  <c r="Z316" i="2"/>
  <c r="Y316" i="2"/>
  <c r="Z315" i="2"/>
  <c r="Y315" i="2"/>
  <c r="Z314" i="2"/>
  <c r="Y314" i="2"/>
  <c r="Z313" i="2"/>
  <c r="Y313" i="2"/>
  <c r="Z312" i="2"/>
  <c r="Y312" i="2"/>
  <c r="Z311" i="2"/>
  <c r="Y311" i="2"/>
  <c r="Z310" i="2"/>
  <c r="Y310" i="2"/>
  <c r="Z309" i="2"/>
  <c r="Y309" i="2"/>
  <c r="Z308" i="2"/>
  <c r="Y308" i="2"/>
  <c r="Z307" i="2"/>
  <c r="Y307" i="2"/>
  <c r="Z306" i="2"/>
  <c r="Y306" i="2"/>
  <c r="Z305" i="2"/>
  <c r="Y305" i="2"/>
  <c r="Z304" i="2"/>
  <c r="Y304" i="2"/>
  <c r="Z303" i="2"/>
  <c r="Y303" i="2"/>
  <c r="Z302" i="2"/>
  <c r="Y302" i="2"/>
  <c r="Z301" i="2"/>
  <c r="Y301" i="2"/>
  <c r="Z300" i="2"/>
  <c r="Y300" i="2"/>
  <c r="Z299" i="2"/>
  <c r="Y299" i="2"/>
  <c r="Z298" i="2"/>
  <c r="Y298" i="2"/>
  <c r="Z297" i="2"/>
  <c r="Y297" i="2"/>
  <c r="Z296" i="2"/>
  <c r="Y296" i="2"/>
  <c r="Z295" i="2"/>
  <c r="Y295" i="2"/>
  <c r="Z294" i="2"/>
  <c r="Y294" i="2"/>
  <c r="Z293" i="2"/>
  <c r="Y293" i="2"/>
  <c r="Z292" i="2"/>
  <c r="Y292" i="2"/>
  <c r="Z291" i="2"/>
  <c r="Y291" i="2"/>
  <c r="Z290" i="2"/>
  <c r="Y290" i="2"/>
  <c r="Z289" i="2"/>
  <c r="Y289" i="2"/>
  <c r="Z288" i="2"/>
  <c r="Y288" i="2"/>
  <c r="Z287" i="2"/>
  <c r="Y287" i="2"/>
  <c r="Z286" i="2"/>
  <c r="Y286" i="2"/>
  <c r="Z285" i="2"/>
  <c r="Y285" i="2"/>
  <c r="Z284" i="2"/>
  <c r="Y284" i="2"/>
  <c r="Z283" i="2"/>
  <c r="Y283" i="2"/>
  <c r="Z282" i="2"/>
  <c r="Y282" i="2"/>
  <c r="Z281" i="2"/>
  <c r="Y281" i="2"/>
  <c r="Z280" i="2"/>
  <c r="Y280" i="2"/>
  <c r="Z279" i="2"/>
  <c r="Y279" i="2"/>
  <c r="Z278" i="2"/>
  <c r="Y278" i="2"/>
  <c r="Z277" i="2"/>
  <c r="Y277" i="2"/>
  <c r="Z276" i="2"/>
  <c r="Y276" i="2"/>
  <c r="Z275" i="2"/>
  <c r="Y275" i="2"/>
  <c r="Z274" i="2"/>
  <c r="Y274" i="2"/>
  <c r="Z273" i="2"/>
  <c r="Y273" i="2"/>
  <c r="Z272" i="2"/>
  <c r="Y272" i="2"/>
  <c r="Z271" i="2"/>
  <c r="Y271" i="2"/>
  <c r="Z270" i="2"/>
  <c r="Y270" i="2"/>
  <c r="Z269" i="2"/>
  <c r="Y269" i="2"/>
  <c r="Z268" i="2"/>
  <c r="Y268" i="2"/>
  <c r="Z267" i="2"/>
  <c r="Y267" i="2"/>
  <c r="Z266" i="2"/>
  <c r="Y266" i="2"/>
  <c r="Z265" i="2"/>
  <c r="Y265" i="2"/>
  <c r="Z264" i="2"/>
  <c r="Y264" i="2"/>
  <c r="Z263" i="2"/>
  <c r="Y263" i="2"/>
  <c r="Z262" i="2"/>
  <c r="Y262" i="2"/>
  <c r="Z261" i="2"/>
  <c r="Y261" i="2"/>
  <c r="Z260" i="2"/>
  <c r="Y260" i="2"/>
  <c r="Z259" i="2"/>
  <c r="Y259" i="2"/>
  <c r="Z258" i="2"/>
  <c r="Y258" i="2"/>
  <c r="Z257" i="2"/>
  <c r="Y257" i="2"/>
  <c r="Z256" i="2"/>
  <c r="Y256" i="2"/>
  <c r="Z255" i="2"/>
  <c r="Y255" i="2"/>
  <c r="Z254" i="2"/>
  <c r="Y254" i="2"/>
  <c r="Z253" i="2"/>
  <c r="Y253" i="2"/>
  <c r="Z252" i="2"/>
  <c r="Y252" i="2"/>
  <c r="Z251" i="2"/>
  <c r="Y251" i="2"/>
  <c r="Z250" i="2"/>
  <c r="Y250" i="2"/>
  <c r="Z249" i="2"/>
  <c r="Y249" i="2"/>
  <c r="Z248" i="2"/>
  <c r="Y248" i="2"/>
  <c r="Z247" i="2"/>
  <c r="Y247" i="2"/>
  <c r="Z246" i="2"/>
  <c r="Y246" i="2"/>
  <c r="Z245" i="2"/>
  <c r="Y245" i="2"/>
  <c r="Z244" i="2"/>
  <c r="Y244" i="2"/>
  <c r="Z243" i="2"/>
  <c r="Y243" i="2"/>
  <c r="Z242" i="2"/>
  <c r="Y242" i="2"/>
  <c r="Z241" i="2"/>
  <c r="Y241" i="2"/>
  <c r="Z240" i="2"/>
  <c r="Y240" i="2"/>
  <c r="Z239" i="2"/>
  <c r="Y239" i="2"/>
  <c r="Z238" i="2"/>
  <c r="Y238" i="2"/>
  <c r="Z237" i="2"/>
  <c r="Y237" i="2"/>
  <c r="Z236" i="2"/>
  <c r="Y236" i="2"/>
  <c r="Z235" i="2"/>
  <c r="Y235" i="2"/>
  <c r="Z234" i="2"/>
  <c r="Y234" i="2"/>
  <c r="Z233" i="2"/>
  <c r="Y233" i="2"/>
  <c r="Z232" i="2"/>
  <c r="Y232" i="2"/>
  <c r="Z231" i="2"/>
  <c r="Y231" i="2"/>
  <c r="Z230" i="2"/>
  <c r="Y230" i="2"/>
  <c r="Z229" i="2"/>
  <c r="Y229" i="2"/>
  <c r="Z228" i="2"/>
  <c r="Y228" i="2"/>
  <c r="Z227" i="2"/>
  <c r="Y227" i="2"/>
  <c r="Z226" i="2"/>
  <c r="Y226" i="2"/>
  <c r="Z225" i="2"/>
  <c r="Y225" i="2"/>
  <c r="Z224" i="2"/>
  <c r="Y224" i="2"/>
  <c r="Z223" i="2"/>
  <c r="Y223" i="2"/>
  <c r="Z222" i="2"/>
  <c r="Y222" i="2"/>
  <c r="Z221" i="2"/>
  <c r="Y221" i="2"/>
  <c r="Z220" i="2"/>
  <c r="Y220" i="2"/>
  <c r="Z219" i="2"/>
  <c r="Y219" i="2"/>
  <c r="Z218" i="2"/>
  <c r="Y218" i="2"/>
  <c r="Z217" i="2"/>
  <c r="Y217" i="2"/>
  <c r="Z216" i="2"/>
  <c r="Y216" i="2"/>
  <c r="Z215" i="2"/>
  <c r="Y215" i="2"/>
  <c r="Z214" i="2"/>
  <c r="Y214" i="2"/>
  <c r="Z213" i="2"/>
  <c r="Y213" i="2"/>
  <c r="Z212" i="2"/>
  <c r="Y212" i="2"/>
  <c r="Z211" i="2"/>
  <c r="Y211" i="2"/>
  <c r="Z210" i="2"/>
  <c r="Y210" i="2"/>
  <c r="Z209" i="2"/>
  <c r="Y209" i="2"/>
  <c r="Z208" i="2"/>
  <c r="Y208" i="2"/>
  <c r="Z207" i="2"/>
  <c r="Y207" i="2"/>
  <c r="Z206" i="2"/>
  <c r="Y206" i="2"/>
  <c r="Z205" i="2"/>
  <c r="Y205" i="2"/>
  <c r="Z204" i="2"/>
  <c r="Y204" i="2"/>
  <c r="Z203" i="2"/>
  <c r="Y203" i="2"/>
  <c r="Z202" i="2"/>
  <c r="Y202" i="2"/>
  <c r="Z201" i="2"/>
  <c r="Y201" i="2"/>
  <c r="Z200" i="2"/>
  <c r="Y200" i="2"/>
  <c r="Z199" i="2"/>
  <c r="Y199" i="2"/>
  <c r="Z198" i="2"/>
  <c r="Y198" i="2"/>
  <c r="Z197" i="2"/>
  <c r="Y197" i="2"/>
  <c r="Z196" i="2"/>
  <c r="Y196" i="2"/>
  <c r="Z195" i="2"/>
  <c r="Y195" i="2"/>
  <c r="Z194" i="2"/>
  <c r="Y194" i="2"/>
  <c r="Z193" i="2"/>
  <c r="Y193" i="2"/>
  <c r="Z192" i="2"/>
  <c r="Y192" i="2"/>
  <c r="Z191" i="2"/>
  <c r="Y191" i="2"/>
  <c r="Z190" i="2"/>
  <c r="Y190" i="2"/>
  <c r="Z189" i="2"/>
  <c r="Y189" i="2"/>
  <c r="Z188" i="2"/>
  <c r="Y188" i="2"/>
  <c r="Z187" i="2"/>
  <c r="Y187" i="2"/>
  <c r="Z186" i="2"/>
  <c r="Y186" i="2"/>
  <c r="Z185" i="2"/>
  <c r="Y185" i="2"/>
  <c r="Z184" i="2"/>
  <c r="Y184" i="2"/>
  <c r="Z183" i="2"/>
  <c r="Y183" i="2"/>
  <c r="Z182" i="2"/>
  <c r="Y182" i="2"/>
  <c r="Z181" i="2"/>
  <c r="Y181" i="2"/>
  <c r="Z180" i="2"/>
  <c r="Y180" i="2"/>
  <c r="Z179" i="2"/>
  <c r="Y179" i="2"/>
  <c r="Z178" i="2"/>
  <c r="Y178" i="2"/>
  <c r="Z177" i="2"/>
  <c r="Y177" i="2"/>
  <c r="Z176" i="2"/>
  <c r="Y176" i="2"/>
  <c r="Z175" i="2"/>
  <c r="Y175" i="2"/>
  <c r="Z174" i="2"/>
  <c r="Y174" i="2"/>
  <c r="Z173" i="2"/>
  <c r="Y173" i="2"/>
  <c r="Z172" i="2"/>
  <c r="Y172" i="2"/>
  <c r="Z171" i="2"/>
  <c r="Y171" i="2"/>
  <c r="Z170" i="2"/>
  <c r="Y170" i="2"/>
  <c r="Z169" i="2"/>
  <c r="Y169" i="2"/>
  <c r="Z168" i="2"/>
  <c r="Y168" i="2"/>
  <c r="Z167" i="2"/>
  <c r="Y167" i="2"/>
  <c r="Z166" i="2"/>
  <c r="Y166" i="2"/>
  <c r="Z165" i="2"/>
  <c r="Y165" i="2"/>
  <c r="Z164" i="2"/>
  <c r="Y164" i="2"/>
  <c r="Z163" i="2"/>
  <c r="Y163" i="2"/>
  <c r="Z162" i="2"/>
  <c r="Y162" i="2"/>
  <c r="Z161" i="2"/>
  <c r="Y161" i="2"/>
  <c r="Z160" i="2"/>
  <c r="Y160" i="2"/>
  <c r="Z159" i="2"/>
  <c r="Y159" i="2"/>
  <c r="Z158" i="2"/>
  <c r="Y158" i="2"/>
  <c r="Z157" i="2"/>
  <c r="Y157" i="2"/>
  <c r="Z156" i="2"/>
  <c r="Y156" i="2"/>
  <c r="Z155" i="2"/>
  <c r="Y155" i="2"/>
  <c r="Z154" i="2"/>
  <c r="Y154" i="2"/>
  <c r="Z153" i="2"/>
  <c r="Y153" i="2"/>
  <c r="Z152" i="2"/>
  <c r="Y152" i="2"/>
  <c r="Z151" i="2"/>
  <c r="Y151" i="2"/>
  <c r="Z150" i="2"/>
  <c r="Y150" i="2"/>
  <c r="Z149" i="2"/>
  <c r="Y149" i="2"/>
  <c r="Z148" i="2"/>
  <c r="Y148" i="2"/>
  <c r="Z147" i="2"/>
  <c r="Y147" i="2"/>
  <c r="Z146" i="2"/>
  <c r="Y146" i="2"/>
  <c r="Z145" i="2"/>
  <c r="Y145" i="2"/>
  <c r="Z144" i="2"/>
  <c r="Y144" i="2"/>
  <c r="Z143" i="2"/>
  <c r="Y143" i="2"/>
  <c r="Z142" i="2"/>
  <c r="Y142" i="2"/>
  <c r="Z141" i="2"/>
  <c r="Y141" i="2"/>
  <c r="Z140" i="2"/>
  <c r="Y140" i="2"/>
  <c r="Z139" i="2"/>
  <c r="Y139" i="2"/>
  <c r="Z138" i="2"/>
  <c r="Y138" i="2"/>
  <c r="Z137" i="2"/>
  <c r="Y137" i="2"/>
  <c r="Z136" i="2"/>
  <c r="Y136" i="2"/>
  <c r="Z135" i="2"/>
  <c r="Y135" i="2"/>
  <c r="Z134" i="2"/>
  <c r="Y134" i="2"/>
  <c r="Z133" i="2"/>
  <c r="Y133" i="2"/>
  <c r="Z132" i="2"/>
  <c r="Y132" i="2"/>
  <c r="Z131" i="2"/>
  <c r="Y131" i="2"/>
  <c r="Z130" i="2"/>
  <c r="Y130" i="2"/>
  <c r="Z129" i="2"/>
  <c r="Y129" i="2"/>
  <c r="Z128" i="2"/>
  <c r="Y128" i="2"/>
  <c r="Z127" i="2"/>
  <c r="Y127" i="2"/>
  <c r="Z126" i="2"/>
  <c r="Y126" i="2"/>
  <c r="Z125" i="2"/>
  <c r="Y125" i="2"/>
  <c r="Z124" i="2"/>
  <c r="Y124" i="2"/>
  <c r="Z123" i="2"/>
  <c r="Y123" i="2"/>
  <c r="Z122" i="2"/>
  <c r="Y122" i="2"/>
  <c r="Z121" i="2"/>
  <c r="Y121" i="2"/>
  <c r="Z120" i="2"/>
  <c r="Y120" i="2"/>
  <c r="Z119" i="2"/>
  <c r="Y119" i="2"/>
  <c r="Z118" i="2"/>
  <c r="Y118" i="2"/>
  <c r="Z117" i="2"/>
  <c r="Y117" i="2"/>
  <c r="Z116" i="2"/>
  <c r="Y116" i="2"/>
  <c r="Z115" i="2"/>
  <c r="Y115" i="2"/>
  <c r="Z114" i="2"/>
  <c r="Y114" i="2"/>
  <c r="Z113" i="2"/>
  <c r="Y113" i="2"/>
  <c r="Z112" i="2"/>
  <c r="Y112" i="2"/>
  <c r="Z111" i="2"/>
  <c r="Y111" i="2"/>
  <c r="Z110" i="2"/>
  <c r="Y110" i="2"/>
  <c r="Z109" i="2"/>
  <c r="Y109" i="2"/>
  <c r="Z108" i="2"/>
  <c r="Y108" i="2"/>
  <c r="Z107" i="2"/>
  <c r="Y107" i="2"/>
  <c r="Z106" i="2"/>
  <c r="Y106" i="2"/>
  <c r="Z105" i="2"/>
  <c r="Y105" i="2"/>
  <c r="Z104" i="2"/>
  <c r="Y104" i="2"/>
  <c r="Z103" i="2"/>
  <c r="Y103" i="2"/>
  <c r="Z102" i="2"/>
  <c r="Y102" i="2"/>
  <c r="Z101" i="2"/>
  <c r="Y101" i="2"/>
  <c r="Z100" i="2"/>
  <c r="Y100" i="2"/>
  <c r="Z99" i="2"/>
  <c r="Y99" i="2"/>
  <c r="Z98" i="2"/>
  <c r="Y98" i="2"/>
  <c r="Z97" i="2"/>
  <c r="Y97" i="2"/>
  <c r="Z96" i="2"/>
  <c r="Y96" i="2"/>
  <c r="Z95" i="2"/>
  <c r="Y95" i="2"/>
  <c r="Z94" i="2"/>
  <c r="Y94" i="2"/>
  <c r="Z93" i="2"/>
  <c r="Y93" i="2"/>
  <c r="Z92" i="2"/>
  <c r="Y92" i="2"/>
  <c r="Z91" i="2"/>
  <c r="Y91" i="2"/>
  <c r="Z90" i="2"/>
  <c r="Y90" i="2"/>
  <c r="Z89" i="2"/>
  <c r="Y89" i="2"/>
  <c r="Z88" i="2"/>
  <c r="Y88" i="2"/>
  <c r="Z87" i="2"/>
  <c r="Y87" i="2"/>
  <c r="Z86" i="2"/>
  <c r="Y86" i="2"/>
  <c r="Z85" i="2"/>
  <c r="Y85" i="2"/>
  <c r="Z84" i="2"/>
  <c r="Y84" i="2"/>
  <c r="Z83" i="2"/>
  <c r="Y83" i="2"/>
  <c r="Z82" i="2"/>
  <c r="Y82" i="2"/>
  <c r="Z81" i="2"/>
  <c r="Y81" i="2"/>
  <c r="Z80" i="2"/>
  <c r="Y80" i="2"/>
  <c r="Z79" i="2"/>
  <c r="Y79" i="2"/>
  <c r="Z78" i="2"/>
  <c r="Y78" i="2"/>
  <c r="Z77" i="2"/>
  <c r="Y77" i="2"/>
  <c r="Z76" i="2"/>
  <c r="Y76" i="2"/>
  <c r="Z75" i="2"/>
  <c r="Y75" i="2"/>
  <c r="Z74" i="2"/>
  <c r="Y74" i="2"/>
  <c r="Z73" i="2"/>
  <c r="Y73" i="2"/>
  <c r="Z72" i="2"/>
  <c r="Y72" i="2"/>
  <c r="Z71" i="2"/>
  <c r="Y71" i="2"/>
  <c r="Z70" i="2"/>
  <c r="Y70" i="2"/>
  <c r="Z69" i="2"/>
  <c r="Y69" i="2"/>
  <c r="Z68" i="2"/>
  <c r="Y68" i="2"/>
  <c r="Z67" i="2"/>
  <c r="Y67" i="2"/>
  <c r="Z66" i="2"/>
  <c r="Y66" i="2"/>
  <c r="Z65" i="2"/>
  <c r="Y65" i="2"/>
  <c r="Z64" i="2"/>
  <c r="Y64" i="2"/>
  <c r="Z63" i="2"/>
  <c r="Y63" i="2"/>
  <c r="Z62" i="2"/>
  <c r="Y62" i="2"/>
  <c r="Z61" i="2"/>
  <c r="Y61" i="2"/>
  <c r="Z60" i="2"/>
  <c r="Y60" i="2"/>
  <c r="Z59" i="2"/>
  <c r="Y59" i="2"/>
  <c r="Z58" i="2"/>
  <c r="Y58" i="2"/>
  <c r="Z57" i="2"/>
  <c r="Y57" i="2"/>
  <c r="Z56" i="2"/>
  <c r="Y56" i="2"/>
  <c r="Z55" i="2"/>
  <c r="Y55" i="2"/>
  <c r="Z54" i="2"/>
  <c r="Y54" i="2"/>
  <c r="Z53" i="2"/>
  <c r="Y53" i="2"/>
  <c r="Z52" i="2"/>
  <c r="Y52" i="2"/>
  <c r="Z51" i="2"/>
  <c r="Y51" i="2"/>
  <c r="Z50" i="2"/>
  <c r="Y50" i="2"/>
  <c r="Z49" i="2"/>
  <c r="Y49" i="2"/>
  <c r="Z48" i="2"/>
  <c r="Y48" i="2"/>
  <c r="Z47" i="2"/>
  <c r="Y47" i="2"/>
  <c r="Z46" i="2"/>
  <c r="Y46" i="2"/>
  <c r="Z45" i="2"/>
  <c r="Y45" i="2"/>
  <c r="Z44" i="2"/>
  <c r="Y44" i="2"/>
  <c r="Z43" i="2"/>
  <c r="Y43" i="2"/>
  <c r="Z42" i="2"/>
  <c r="Y42" i="2"/>
  <c r="Z41" i="2"/>
  <c r="Y41" i="2"/>
  <c r="Z40" i="2"/>
  <c r="Y40" i="2"/>
  <c r="Z39" i="2"/>
  <c r="Y39" i="2"/>
  <c r="Z38" i="2"/>
  <c r="Y38" i="2"/>
  <c r="Z37" i="2"/>
  <c r="Y37" i="2"/>
  <c r="Z36" i="2"/>
  <c r="Y36" i="2"/>
  <c r="Z35" i="2"/>
  <c r="Y35" i="2"/>
  <c r="Z34" i="2"/>
  <c r="Y34" i="2"/>
  <c r="Z33" i="2"/>
  <c r="Y33" i="2"/>
  <c r="Z32" i="2"/>
  <c r="Y32" i="2"/>
  <c r="Z31" i="2"/>
  <c r="Y31" i="2"/>
  <c r="Z30" i="2"/>
  <c r="Y30" i="2"/>
  <c r="Z29" i="2"/>
  <c r="Y29" i="2"/>
  <c r="Z28" i="2"/>
  <c r="Y28" i="2"/>
  <c r="Z27" i="2"/>
  <c r="Y27" i="2"/>
  <c r="Z26" i="2"/>
  <c r="Y26" i="2"/>
  <c r="Z25" i="2"/>
  <c r="Y25" i="2"/>
  <c r="Z24" i="2"/>
  <c r="Y24" i="2"/>
  <c r="Z23" i="2"/>
  <c r="Y23" i="2"/>
  <c r="Z22" i="2"/>
  <c r="Y22" i="2"/>
  <c r="Z21" i="2"/>
  <c r="Y21" i="2"/>
  <c r="Z20" i="2"/>
  <c r="Y20" i="2"/>
  <c r="Z19" i="2"/>
  <c r="BD44" i="3" s="1"/>
  <c r="Y19" i="2"/>
  <c r="Z18" i="2"/>
  <c r="BD43" i="3" s="1"/>
  <c r="Y18" i="2"/>
  <c r="Z17" i="2"/>
  <c r="BD42" i="3" s="1"/>
  <c r="Y17" i="2"/>
  <c r="Z16" i="2"/>
  <c r="Y16" i="2"/>
  <c r="Z15" i="2"/>
  <c r="BD40" i="3" s="1"/>
  <c r="Y15" i="2"/>
  <c r="Z14" i="2"/>
  <c r="BD39" i="3" s="1"/>
  <c r="Y14" i="2"/>
  <c r="Z13" i="2"/>
  <c r="Y13" i="2"/>
  <c r="Z12" i="2"/>
  <c r="BD37" i="3" s="1"/>
  <c r="Y12" i="2"/>
  <c r="Y11" i="2"/>
  <c r="U1010" i="2"/>
  <c r="U1009" i="2"/>
  <c r="U1008" i="2"/>
  <c r="U1007" i="2"/>
  <c r="U1006" i="2"/>
  <c r="U1005" i="2"/>
  <c r="U1004" i="2"/>
  <c r="U1003" i="2"/>
  <c r="U1002" i="2"/>
  <c r="U1001" i="2"/>
  <c r="U1000" i="2"/>
  <c r="U999" i="2"/>
  <c r="U998" i="2"/>
  <c r="U997" i="2"/>
  <c r="U996" i="2"/>
  <c r="U995" i="2"/>
  <c r="U994" i="2"/>
  <c r="U993" i="2"/>
  <c r="U992" i="2"/>
  <c r="U991" i="2"/>
  <c r="U990" i="2"/>
  <c r="U989" i="2"/>
  <c r="U988" i="2"/>
  <c r="U987" i="2"/>
  <c r="U986" i="2"/>
  <c r="U985" i="2"/>
  <c r="U984" i="2"/>
  <c r="U983" i="2"/>
  <c r="U982" i="2"/>
  <c r="U981" i="2"/>
  <c r="U980" i="2"/>
  <c r="U979" i="2"/>
  <c r="U978" i="2"/>
  <c r="U977" i="2"/>
  <c r="U976" i="2"/>
  <c r="U975" i="2"/>
  <c r="U974" i="2"/>
  <c r="U973" i="2"/>
  <c r="U972" i="2"/>
  <c r="U971" i="2"/>
  <c r="U970" i="2"/>
  <c r="U969" i="2"/>
  <c r="U968" i="2"/>
  <c r="U967" i="2"/>
  <c r="U966" i="2"/>
  <c r="U965" i="2"/>
  <c r="U964" i="2"/>
  <c r="U963" i="2"/>
  <c r="U962" i="2"/>
  <c r="U961" i="2"/>
  <c r="U960" i="2"/>
  <c r="U959" i="2"/>
  <c r="U958" i="2"/>
  <c r="U957" i="2"/>
  <c r="U956" i="2"/>
  <c r="U955" i="2"/>
  <c r="U954" i="2"/>
  <c r="U953" i="2"/>
  <c r="U952" i="2"/>
  <c r="U951" i="2"/>
  <c r="U950" i="2"/>
  <c r="U949" i="2"/>
  <c r="U948" i="2"/>
  <c r="U947" i="2"/>
  <c r="U946" i="2"/>
  <c r="U945" i="2"/>
  <c r="U944" i="2"/>
  <c r="U943" i="2"/>
  <c r="U942" i="2"/>
  <c r="U941" i="2"/>
  <c r="U940" i="2"/>
  <c r="U939" i="2"/>
  <c r="U938" i="2"/>
  <c r="U937" i="2"/>
  <c r="U936" i="2"/>
  <c r="U935" i="2"/>
  <c r="U934" i="2"/>
  <c r="U933" i="2"/>
  <c r="U932" i="2"/>
  <c r="U931" i="2"/>
  <c r="U930" i="2"/>
  <c r="U929" i="2"/>
  <c r="U928" i="2"/>
  <c r="U927" i="2"/>
  <c r="U926" i="2"/>
  <c r="U925" i="2"/>
  <c r="U924" i="2"/>
  <c r="U923" i="2"/>
  <c r="U922" i="2"/>
  <c r="U921" i="2"/>
  <c r="U920" i="2"/>
  <c r="U919" i="2"/>
  <c r="U918" i="2"/>
  <c r="U917" i="2"/>
  <c r="U916" i="2"/>
  <c r="U915" i="2"/>
  <c r="U914" i="2"/>
  <c r="U913" i="2"/>
  <c r="U912" i="2"/>
  <c r="U911" i="2"/>
  <c r="U910" i="2"/>
  <c r="U909" i="2"/>
  <c r="U908" i="2"/>
  <c r="U907" i="2"/>
  <c r="U906" i="2"/>
  <c r="U905" i="2"/>
  <c r="U904" i="2"/>
  <c r="U903" i="2"/>
  <c r="U902" i="2"/>
  <c r="U901" i="2"/>
  <c r="U900" i="2"/>
  <c r="U899" i="2"/>
  <c r="U898" i="2"/>
  <c r="U897" i="2"/>
  <c r="U896" i="2"/>
  <c r="U895" i="2"/>
  <c r="U894" i="2"/>
  <c r="U893" i="2"/>
  <c r="U892" i="2"/>
  <c r="U891" i="2"/>
  <c r="U890" i="2"/>
  <c r="U889" i="2"/>
  <c r="U888" i="2"/>
  <c r="U887" i="2"/>
  <c r="U886" i="2"/>
  <c r="U885" i="2"/>
  <c r="U884" i="2"/>
  <c r="U883" i="2"/>
  <c r="U882" i="2"/>
  <c r="U881" i="2"/>
  <c r="U880" i="2"/>
  <c r="U879" i="2"/>
  <c r="U878" i="2"/>
  <c r="U877" i="2"/>
  <c r="U876" i="2"/>
  <c r="U875" i="2"/>
  <c r="U874" i="2"/>
  <c r="U873" i="2"/>
  <c r="U872" i="2"/>
  <c r="U871" i="2"/>
  <c r="U870" i="2"/>
  <c r="U869" i="2"/>
  <c r="U868" i="2"/>
  <c r="U867" i="2"/>
  <c r="U866" i="2"/>
  <c r="U865" i="2"/>
  <c r="U864" i="2"/>
  <c r="U863" i="2"/>
  <c r="U862" i="2"/>
  <c r="U861" i="2"/>
  <c r="U860" i="2"/>
  <c r="U859" i="2"/>
  <c r="U858" i="2"/>
  <c r="U857" i="2"/>
  <c r="U856" i="2"/>
  <c r="U855" i="2"/>
  <c r="U854" i="2"/>
  <c r="U853" i="2"/>
  <c r="U852" i="2"/>
  <c r="U851" i="2"/>
  <c r="U850" i="2"/>
  <c r="U849" i="2"/>
  <c r="U848" i="2"/>
  <c r="U847" i="2"/>
  <c r="U846" i="2"/>
  <c r="U845" i="2"/>
  <c r="U844" i="2"/>
  <c r="U843" i="2"/>
  <c r="U842" i="2"/>
  <c r="U841" i="2"/>
  <c r="U840" i="2"/>
  <c r="U839" i="2"/>
  <c r="U838" i="2"/>
  <c r="U837" i="2"/>
  <c r="U836" i="2"/>
  <c r="U835" i="2"/>
  <c r="U834" i="2"/>
  <c r="U833" i="2"/>
  <c r="U832" i="2"/>
  <c r="U831" i="2"/>
  <c r="U830" i="2"/>
  <c r="U829" i="2"/>
  <c r="U828" i="2"/>
  <c r="U827" i="2"/>
  <c r="U826" i="2"/>
  <c r="U825" i="2"/>
  <c r="U824" i="2"/>
  <c r="U823" i="2"/>
  <c r="U822" i="2"/>
  <c r="U821" i="2"/>
  <c r="U820" i="2"/>
  <c r="U819" i="2"/>
  <c r="U818" i="2"/>
  <c r="U817" i="2"/>
  <c r="U816" i="2"/>
  <c r="U815" i="2"/>
  <c r="U814" i="2"/>
  <c r="U813" i="2"/>
  <c r="U812" i="2"/>
  <c r="U811" i="2"/>
  <c r="U810" i="2"/>
  <c r="U809" i="2"/>
  <c r="U808" i="2"/>
  <c r="U807" i="2"/>
  <c r="U806" i="2"/>
  <c r="U805" i="2"/>
  <c r="U804" i="2"/>
  <c r="U803" i="2"/>
  <c r="U802" i="2"/>
  <c r="U801" i="2"/>
  <c r="U800" i="2"/>
  <c r="U799" i="2"/>
  <c r="U798" i="2"/>
  <c r="U797" i="2"/>
  <c r="U796" i="2"/>
  <c r="U795" i="2"/>
  <c r="U794" i="2"/>
  <c r="U793" i="2"/>
  <c r="U792" i="2"/>
  <c r="U791" i="2"/>
  <c r="U790" i="2"/>
  <c r="U789" i="2"/>
  <c r="U788" i="2"/>
  <c r="U787" i="2"/>
  <c r="U786" i="2"/>
  <c r="U785" i="2"/>
  <c r="U784" i="2"/>
  <c r="U783" i="2"/>
  <c r="U782" i="2"/>
  <c r="U781" i="2"/>
  <c r="U780" i="2"/>
  <c r="U779" i="2"/>
  <c r="U778" i="2"/>
  <c r="U777" i="2"/>
  <c r="U776" i="2"/>
  <c r="U775" i="2"/>
  <c r="U774" i="2"/>
  <c r="U773" i="2"/>
  <c r="U772" i="2"/>
  <c r="U771" i="2"/>
  <c r="U770" i="2"/>
  <c r="U769" i="2"/>
  <c r="U768" i="2"/>
  <c r="U767" i="2"/>
  <c r="U766" i="2"/>
  <c r="U765" i="2"/>
  <c r="U764" i="2"/>
  <c r="U763" i="2"/>
  <c r="U762" i="2"/>
  <c r="U761" i="2"/>
  <c r="U760" i="2"/>
  <c r="U759" i="2"/>
  <c r="U758" i="2"/>
  <c r="U757" i="2"/>
  <c r="U756" i="2"/>
  <c r="U755" i="2"/>
  <c r="U754" i="2"/>
  <c r="U753" i="2"/>
  <c r="U752" i="2"/>
  <c r="U751" i="2"/>
  <c r="U750" i="2"/>
  <c r="U749" i="2"/>
  <c r="U748" i="2"/>
  <c r="U747" i="2"/>
  <c r="U746" i="2"/>
  <c r="U745" i="2"/>
  <c r="U744" i="2"/>
  <c r="U743" i="2"/>
  <c r="U742" i="2"/>
  <c r="U741" i="2"/>
  <c r="U740" i="2"/>
  <c r="U739" i="2"/>
  <c r="U738" i="2"/>
  <c r="U737" i="2"/>
  <c r="U736" i="2"/>
  <c r="U735" i="2"/>
  <c r="U734" i="2"/>
  <c r="U733" i="2"/>
  <c r="U732" i="2"/>
  <c r="U731" i="2"/>
  <c r="U730" i="2"/>
  <c r="U729" i="2"/>
  <c r="U728" i="2"/>
  <c r="U727" i="2"/>
  <c r="U726" i="2"/>
  <c r="U725" i="2"/>
  <c r="U724" i="2"/>
  <c r="U723" i="2"/>
  <c r="U722" i="2"/>
  <c r="U721" i="2"/>
  <c r="U720" i="2"/>
  <c r="U719" i="2"/>
  <c r="U718" i="2"/>
  <c r="U717" i="2"/>
  <c r="U716" i="2"/>
  <c r="U715" i="2"/>
  <c r="U714" i="2"/>
  <c r="U713" i="2"/>
  <c r="U712" i="2"/>
  <c r="U711" i="2"/>
  <c r="U710" i="2"/>
  <c r="U709" i="2"/>
  <c r="U708" i="2"/>
  <c r="U707" i="2"/>
  <c r="U706" i="2"/>
  <c r="U705" i="2"/>
  <c r="U704" i="2"/>
  <c r="U703" i="2"/>
  <c r="U702" i="2"/>
  <c r="U701" i="2"/>
  <c r="U700" i="2"/>
  <c r="U699" i="2"/>
  <c r="U698" i="2"/>
  <c r="U697" i="2"/>
  <c r="U696" i="2"/>
  <c r="U695" i="2"/>
  <c r="U694" i="2"/>
  <c r="U693" i="2"/>
  <c r="U692" i="2"/>
  <c r="U691" i="2"/>
  <c r="U690" i="2"/>
  <c r="U689" i="2"/>
  <c r="U688" i="2"/>
  <c r="U687" i="2"/>
  <c r="U686" i="2"/>
  <c r="U685" i="2"/>
  <c r="U684" i="2"/>
  <c r="U683" i="2"/>
  <c r="U682" i="2"/>
  <c r="U681" i="2"/>
  <c r="U680" i="2"/>
  <c r="U679" i="2"/>
  <c r="U678" i="2"/>
  <c r="U677" i="2"/>
  <c r="U676" i="2"/>
  <c r="U675" i="2"/>
  <c r="U674" i="2"/>
  <c r="U673" i="2"/>
  <c r="U672" i="2"/>
  <c r="U671" i="2"/>
  <c r="U670" i="2"/>
  <c r="U669" i="2"/>
  <c r="U668" i="2"/>
  <c r="U667" i="2"/>
  <c r="U666" i="2"/>
  <c r="U665" i="2"/>
  <c r="U664" i="2"/>
  <c r="U663" i="2"/>
  <c r="U662" i="2"/>
  <c r="U661" i="2"/>
  <c r="U660" i="2"/>
  <c r="U659" i="2"/>
  <c r="U658" i="2"/>
  <c r="U657" i="2"/>
  <c r="U656" i="2"/>
  <c r="U655" i="2"/>
  <c r="U654" i="2"/>
  <c r="U653" i="2"/>
  <c r="U652" i="2"/>
  <c r="U651" i="2"/>
  <c r="U650" i="2"/>
  <c r="U649" i="2"/>
  <c r="U648" i="2"/>
  <c r="U647" i="2"/>
  <c r="U646" i="2"/>
  <c r="U645" i="2"/>
  <c r="U644" i="2"/>
  <c r="U643" i="2"/>
  <c r="U642" i="2"/>
  <c r="U641" i="2"/>
  <c r="U640" i="2"/>
  <c r="U639" i="2"/>
  <c r="U638" i="2"/>
  <c r="U637" i="2"/>
  <c r="U636" i="2"/>
  <c r="U635" i="2"/>
  <c r="U634" i="2"/>
  <c r="U633" i="2"/>
  <c r="U632" i="2"/>
  <c r="U631" i="2"/>
  <c r="U630" i="2"/>
  <c r="U629" i="2"/>
  <c r="U628" i="2"/>
  <c r="U627" i="2"/>
  <c r="U626" i="2"/>
  <c r="U625" i="2"/>
  <c r="U624" i="2"/>
  <c r="U623" i="2"/>
  <c r="U622" i="2"/>
  <c r="U621" i="2"/>
  <c r="U620" i="2"/>
  <c r="U619" i="2"/>
  <c r="U618" i="2"/>
  <c r="U617" i="2"/>
  <c r="U616" i="2"/>
  <c r="U615" i="2"/>
  <c r="U614" i="2"/>
  <c r="U613" i="2"/>
  <c r="U612" i="2"/>
  <c r="U611" i="2"/>
  <c r="U610" i="2"/>
  <c r="U609" i="2"/>
  <c r="U608" i="2"/>
  <c r="U607" i="2"/>
  <c r="U606" i="2"/>
  <c r="U605" i="2"/>
  <c r="U604" i="2"/>
  <c r="U603" i="2"/>
  <c r="U602" i="2"/>
  <c r="U601" i="2"/>
  <c r="U600" i="2"/>
  <c r="U599" i="2"/>
  <c r="U598" i="2"/>
  <c r="U597" i="2"/>
  <c r="U596" i="2"/>
  <c r="U595" i="2"/>
  <c r="U594" i="2"/>
  <c r="U593" i="2"/>
  <c r="U592" i="2"/>
  <c r="U591" i="2"/>
  <c r="U590" i="2"/>
  <c r="U589" i="2"/>
  <c r="U588" i="2"/>
  <c r="U587" i="2"/>
  <c r="U586" i="2"/>
  <c r="U585" i="2"/>
  <c r="U584" i="2"/>
  <c r="U583" i="2"/>
  <c r="U582" i="2"/>
  <c r="U581" i="2"/>
  <c r="U580" i="2"/>
  <c r="U579" i="2"/>
  <c r="U578" i="2"/>
  <c r="U577" i="2"/>
  <c r="U576" i="2"/>
  <c r="U575" i="2"/>
  <c r="U574" i="2"/>
  <c r="U573" i="2"/>
  <c r="U572" i="2"/>
  <c r="U571" i="2"/>
  <c r="U570" i="2"/>
  <c r="U569" i="2"/>
  <c r="U568" i="2"/>
  <c r="U567" i="2"/>
  <c r="U566" i="2"/>
  <c r="U565" i="2"/>
  <c r="U564" i="2"/>
  <c r="U563" i="2"/>
  <c r="U562" i="2"/>
  <c r="U561" i="2"/>
  <c r="U560" i="2"/>
  <c r="U559" i="2"/>
  <c r="U558" i="2"/>
  <c r="U557" i="2"/>
  <c r="U556" i="2"/>
  <c r="U555" i="2"/>
  <c r="U554" i="2"/>
  <c r="U553" i="2"/>
  <c r="U552" i="2"/>
  <c r="U551" i="2"/>
  <c r="U550" i="2"/>
  <c r="U549" i="2"/>
  <c r="U548" i="2"/>
  <c r="U547" i="2"/>
  <c r="U546" i="2"/>
  <c r="U545" i="2"/>
  <c r="U544" i="2"/>
  <c r="U543" i="2"/>
  <c r="U542" i="2"/>
  <c r="U541" i="2"/>
  <c r="U540" i="2"/>
  <c r="U539" i="2"/>
  <c r="U538" i="2"/>
  <c r="U537" i="2"/>
  <c r="U536" i="2"/>
  <c r="U535" i="2"/>
  <c r="U534" i="2"/>
  <c r="U533" i="2"/>
  <c r="U532" i="2"/>
  <c r="U531" i="2"/>
  <c r="U530" i="2"/>
  <c r="U529" i="2"/>
  <c r="U528" i="2"/>
  <c r="U527" i="2"/>
  <c r="U526" i="2"/>
  <c r="U525" i="2"/>
  <c r="U524" i="2"/>
  <c r="U523" i="2"/>
  <c r="U522" i="2"/>
  <c r="U521" i="2"/>
  <c r="U520" i="2"/>
  <c r="U519" i="2"/>
  <c r="U518" i="2"/>
  <c r="U517" i="2"/>
  <c r="U516" i="2"/>
  <c r="U515" i="2"/>
  <c r="U514" i="2"/>
  <c r="U513" i="2"/>
  <c r="U512" i="2"/>
  <c r="U511" i="2"/>
  <c r="U510" i="2"/>
  <c r="U509" i="2"/>
  <c r="U508" i="2"/>
  <c r="U507" i="2"/>
  <c r="U506" i="2"/>
  <c r="U505" i="2"/>
  <c r="U504" i="2"/>
  <c r="U503" i="2"/>
  <c r="U502" i="2"/>
  <c r="U501" i="2"/>
  <c r="U500" i="2"/>
  <c r="U499" i="2"/>
  <c r="U498" i="2"/>
  <c r="U497" i="2"/>
  <c r="U496" i="2"/>
  <c r="U495" i="2"/>
  <c r="U494" i="2"/>
  <c r="U493" i="2"/>
  <c r="U492" i="2"/>
  <c r="U491" i="2"/>
  <c r="U490" i="2"/>
  <c r="U489" i="2"/>
  <c r="U488" i="2"/>
  <c r="U487" i="2"/>
  <c r="U486" i="2"/>
  <c r="U485" i="2"/>
  <c r="U484" i="2"/>
  <c r="U483" i="2"/>
  <c r="U482" i="2"/>
  <c r="U481" i="2"/>
  <c r="U480" i="2"/>
  <c r="U479" i="2"/>
  <c r="U478" i="2"/>
  <c r="U477" i="2"/>
  <c r="U476" i="2"/>
  <c r="U475" i="2"/>
  <c r="U474" i="2"/>
  <c r="U473" i="2"/>
  <c r="U472" i="2"/>
  <c r="U471" i="2"/>
  <c r="U470" i="2"/>
  <c r="U469" i="2"/>
  <c r="U468" i="2"/>
  <c r="U467" i="2"/>
  <c r="U466" i="2"/>
  <c r="U465" i="2"/>
  <c r="U464" i="2"/>
  <c r="U463" i="2"/>
  <c r="U462" i="2"/>
  <c r="U461" i="2"/>
  <c r="U460" i="2"/>
  <c r="U459" i="2"/>
  <c r="U458" i="2"/>
  <c r="U457" i="2"/>
  <c r="U456" i="2"/>
  <c r="U455" i="2"/>
  <c r="U454" i="2"/>
  <c r="U453" i="2"/>
  <c r="U452" i="2"/>
  <c r="U451" i="2"/>
  <c r="U450" i="2"/>
  <c r="U449" i="2"/>
  <c r="U448" i="2"/>
  <c r="U447" i="2"/>
  <c r="U446" i="2"/>
  <c r="U445" i="2"/>
  <c r="U444" i="2"/>
  <c r="U443" i="2"/>
  <c r="U442" i="2"/>
  <c r="U441" i="2"/>
  <c r="U440" i="2"/>
  <c r="U439" i="2"/>
  <c r="U438" i="2"/>
  <c r="U437" i="2"/>
  <c r="U436" i="2"/>
  <c r="U435" i="2"/>
  <c r="U434" i="2"/>
  <c r="U433" i="2"/>
  <c r="U432" i="2"/>
  <c r="U431" i="2"/>
  <c r="U430" i="2"/>
  <c r="U429" i="2"/>
  <c r="U428" i="2"/>
  <c r="U427" i="2"/>
  <c r="U426" i="2"/>
  <c r="U425" i="2"/>
  <c r="U424" i="2"/>
  <c r="U423" i="2"/>
  <c r="U422" i="2"/>
  <c r="U421" i="2"/>
  <c r="U420" i="2"/>
  <c r="U419" i="2"/>
  <c r="U418" i="2"/>
  <c r="U417" i="2"/>
  <c r="U416" i="2"/>
  <c r="U415" i="2"/>
  <c r="U414" i="2"/>
  <c r="U413" i="2"/>
  <c r="U412" i="2"/>
  <c r="U411" i="2"/>
  <c r="U410" i="2"/>
  <c r="U409" i="2"/>
  <c r="U408" i="2"/>
  <c r="U407" i="2"/>
  <c r="U406" i="2"/>
  <c r="U405" i="2"/>
  <c r="U404" i="2"/>
  <c r="U403" i="2"/>
  <c r="U402" i="2"/>
  <c r="U401" i="2"/>
  <c r="U400" i="2"/>
  <c r="U399" i="2"/>
  <c r="U398" i="2"/>
  <c r="U397" i="2"/>
  <c r="U396" i="2"/>
  <c r="U395" i="2"/>
  <c r="U394" i="2"/>
  <c r="U393" i="2"/>
  <c r="U392" i="2"/>
  <c r="U391" i="2"/>
  <c r="U390" i="2"/>
  <c r="U389" i="2"/>
  <c r="U388" i="2"/>
  <c r="U387" i="2"/>
  <c r="U386" i="2"/>
  <c r="U385" i="2"/>
  <c r="U384" i="2"/>
  <c r="U383" i="2"/>
  <c r="U382" i="2"/>
  <c r="U381" i="2"/>
  <c r="U380" i="2"/>
  <c r="U379" i="2"/>
  <c r="U378" i="2"/>
  <c r="U377" i="2"/>
  <c r="U376" i="2"/>
  <c r="U375" i="2"/>
  <c r="U374" i="2"/>
  <c r="U373" i="2"/>
  <c r="U372" i="2"/>
  <c r="U371" i="2"/>
  <c r="U370" i="2"/>
  <c r="U369" i="2"/>
  <c r="U368" i="2"/>
  <c r="U367" i="2"/>
  <c r="U366" i="2"/>
  <c r="U365" i="2"/>
  <c r="U364" i="2"/>
  <c r="U363" i="2"/>
  <c r="U362" i="2"/>
  <c r="U361" i="2"/>
  <c r="U360" i="2"/>
  <c r="U359" i="2"/>
  <c r="U358" i="2"/>
  <c r="U357" i="2"/>
  <c r="U356" i="2"/>
  <c r="U355" i="2"/>
  <c r="U354" i="2"/>
  <c r="U353" i="2"/>
  <c r="U352" i="2"/>
  <c r="U351" i="2"/>
  <c r="U350" i="2"/>
  <c r="U349" i="2"/>
  <c r="U348" i="2"/>
  <c r="U347" i="2"/>
  <c r="U346" i="2"/>
  <c r="U345" i="2"/>
  <c r="U344" i="2"/>
  <c r="U343" i="2"/>
  <c r="U342" i="2"/>
  <c r="U341" i="2"/>
  <c r="U340" i="2"/>
  <c r="U339" i="2"/>
  <c r="U338" i="2"/>
  <c r="U337" i="2"/>
  <c r="U336" i="2"/>
  <c r="U335" i="2"/>
  <c r="U334" i="2"/>
  <c r="U333" i="2"/>
  <c r="U332" i="2"/>
  <c r="U331" i="2"/>
  <c r="U330" i="2"/>
  <c r="U329" i="2"/>
  <c r="U328" i="2"/>
  <c r="U327" i="2"/>
  <c r="U326" i="2"/>
  <c r="U325" i="2"/>
  <c r="U324" i="2"/>
  <c r="U323" i="2"/>
  <c r="U322" i="2"/>
  <c r="U321" i="2"/>
  <c r="U320" i="2"/>
  <c r="U319" i="2"/>
  <c r="U318" i="2"/>
  <c r="U317" i="2"/>
  <c r="U316" i="2"/>
  <c r="U315" i="2"/>
  <c r="U314" i="2"/>
  <c r="U313" i="2"/>
  <c r="U312" i="2"/>
  <c r="U311" i="2"/>
  <c r="U310" i="2"/>
  <c r="U309" i="2"/>
  <c r="U308" i="2"/>
  <c r="U307" i="2"/>
  <c r="U306" i="2"/>
  <c r="U305" i="2"/>
  <c r="U304" i="2"/>
  <c r="U303" i="2"/>
  <c r="U302" i="2"/>
  <c r="U301" i="2"/>
  <c r="U300" i="2"/>
  <c r="U299" i="2"/>
  <c r="U298" i="2"/>
  <c r="U297" i="2"/>
  <c r="U296" i="2"/>
  <c r="U295" i="2"/>
  <c r="U294" i="2"/>
  <c r="U293" i="2"/>
  <c r="U292" i="2"/>
  <c r="U291" i="2"/>
  <c r="U290" i="2"/>
  <c r="U289" i="2"/>
  <c r="U288" i="2"/>
  <c r="U287" i="2"/>
  <c r="U286" i="2"/>
  <c r="U285" i="2"/>
  <c r="U284" i="2"/>
  <c r="U283" i="2"/>
  <c r="U282" i="2"/>
  <c r="U281" i="2"/>
  <c r="U280" i="2"/>
  <c r="U279" i="2"/>
  <c r="U278" i="2"/>
  <c r="U277" i="2"/>
  <c r="U276" i="2"/>
  <c r="U275" i="2"/>
  <c r="U274" i="2"/>
  <c r="U273" i="2"/>
  <c r="U272" i="2"/>
  <c r="U271" i="2"/>
  <c r="U270" i="2"/>
  <c r="U269" i="2"/>
  <c r="U268" i="2"/>
  <c r="U267" i="2"/>
  <c r="U266" i="2"/>
  <c r="U265" i="2"/>
  <c r="U264" i="2"/>
  <c r="U263" i="2"/>
  <c r="U262" i="2"/>
  <c r="U261" i="2"/>
  <c r="U260" i="2"/>
  <c r="U259" i="2"/>
  <c r="U258" i="2"/>
  <c r="U257" i="2"/>
  <c r="U256" i="2"/>
  <c r="U255" i="2"/>
  <c r="U254" i="2"/>
  <c r="U253" i="2"/>
  <c r="U252" i="2"/>
  <c r="U251" i="2"/>
  <c r="U250" i="2"/>
  <c r="U249" i="2"/>
  <c r="U248" i="2"/>
  <c r="U247" i="2"/>
  <c r="U246" i="2"/>
  <c r="U245" i="2"/>
  <c r="U244" i="2"/>
  <c r="U243" i="2"/>
  <c r="U242" i="2"/>
  <c r="U241" i="2"/>
  <c r="U240" i="2"/>
  <c r="U239" i="2"/>
  <c r="U238" i="2"/>
  <c r="U237" i="2"/>
  <c r="U236" i="2"/>
  <c r="U235" i="2"/>
  <c r="U234" i="2"/>
  <c r="U233" i="2"/>
  <c r="U232" i="2"/>
  <c r="U231" i="2"/>
  <c r="U230" i="2"/>
  <c r="U229" i="2"/>
  <c r="U228" i="2"/>
  <c r="U227" i="2"/>
  <c r="U226" i="2"/>
  <c r="U225" i="2"/>
  <c r="U224" i="2"/>
  <c r="U223" i="2"/>
  <c r="U222" i="2"/>
  <c r="U221" i="2"/>
  <c r="U220" i="2"/>
  <c r="U219" i="2"/>
  <c r="U218" i="2"/>
  <c r="U217" i="2"/>
  <c r="U216" i="2"/>
  <c r="U215" i="2"/>
  <c r="U214" i="2"/>
  <c r="U213" i="2"/>
  <c r="U212" i="2"/>
  <c r="U211" i="2"/>
  <c r="U210" i="2"/>
  <c r="U209" i="2"/>
  <c r="U208" i="2"/>
  <c r="U207" i="2"/>
  <c r="U206" i="2"/>
  <c r="U205" i="2"/>
  <c r="U204" i="2"/>
  <c r="U203" i="2"/>
  <c r="U202" i="2"/>
  <c r="U201" i="2"/>
  <c r="U200" i="2"/>
  <c r="U199" i="2"/>
  <c r="U198" i="2"/>
  <c r="U197" i="2"/>
  <c r="U196" i="2"/>
  <c r="U195" i="2"/>
  <c r="U194" i="2"/>
  <c r="U193" i="2"/>
  <c r="U192" i="2"/>
  <c r="U191" i="2"/>
  <c r="U190" i="2"/>
  <c r="U189" i="2"/>
  <c r="U188" i="2"/>
  <c r="U187" i="2"/>
  <c r="U186" i="2"/>
  <c r="U185" i="2"/>
  <c r="U184" i="2"/>
  <c r="U183" i="2"/>
  <c r="U182" i="2"/>
  <c r="U181" i="2"/>
  <c r="U180" i="2"/>
  <c r="U179" i="2"/>
  <c r="U178" i="2"/>
  <c r="U177" i="2"/>
  <c r="U176" i="2"/>
  <c r="U175" i="2"/>
  <c r="U174" i="2"/>
  <c r="U173" i="2"/>
  <c r="U172" i="2"/>
  <c r="U171" i="2"/>
  <c r="U170" i="2"/>
  <c r="U169" i="2"/>
  <c r="U168" i="2"/>
  <c r="U167" i="2"/>
  <c r="U166" i="2"/>
  <c r="U165" i="2"/>
  <c r="U164" i="2"/>
  <c r="U163" i="2"/>
  <c r="U162" i="2"/>
  <c r="U161" i="2"/>
  <c r="U160" i="2"/>
  <c r="U159" i="2"/>
  <c r="U158" i="2"/>
  <c r="U157" i="2"/>
  <c r="U156" i="2"/>
  <c r="U155" i="2"/>
  <c r="U154" i="2"/>
  <c r="U153" i="2"/>
  <c r="U152" i="2"/>
  <c r="U151" i="2"/>
  <c r="U150" i="2"/>
  <c r="U149" i="2"/>
  <c r="U148" i="2"/>
  <c r="U147" i="2"/>
  <c r="U146" i="2"/>
  <c r="U145" i="2"/>
  <c r="U144" i="2"/>
  <c r="U143" i="2"/>
  <c r="U142" i="2"/>
  <c r="U141" i="2"/>
  <c r="U140" i="2"/>
  <c r="U139" i="2"/>
  <c r="U138" i="2"/>
  <c r="U137" i="2"/>
  <c r="U136" i="2"/>
  <c r="U135" i="2"/>
  <c r="U134" i="2"/>
  <c r="U133" i="2"/>
  <c r="U132" i="2"/>
  <c r="U131" i="2"/>
  <c r="U130" i="2"/>
  <c r="U129" i="2"/>
  <c r="U128" i="2"/>
  <c r="U127" i="2"/>
  <c r="U126" i="2"/>
  <c r="U125" i="2"/>
  <c r="U124" i="2"/>
  <c r="U123" i="2"/>
  <c r="U122" i="2"/>
  <c r="U121" i="2"/>
  <c r="U120" i="2"/>
  <c r="U119" i="2"/>
  <c r="U118" i="2"/>
  <c r="U117" i="2"/>
  <c r="U116" i="2"/>
  <c r="U115" i="2"/>
  <c r="U114" i="2"/>
  <c r="U113" i="2"/>
  <c r="U112" i="2"/>
  <c r="U111" i="2"/>
  <c r="U110" i="2"/>
  <c r="U109" i="2"/>
  <c r="U108" i="2"/>
  <c r="U107" i="2"/>
  <c r="U106" i="2"/>
  <c r="U105" i="2"/>
  <c r="U104" i="2"/>
  <c r="U103" i="2"/>
  <c r="U102" i="2"/>
  <c r="U101" i="2"/>
  <c r="U100" i="2"/>
  <c r="U99" i="2"/>
  <c r="U98" i="2"/>
  <c r="U97" i="2"/>
  <c r="U96" i="2"/>
  <c r="U95" i="2"/>
  <c r="U94" i="2"/>
  <c r="U93" i="2"/>
  <c r="U92" i="2"/>
  <c r="U91" i="2"/>
  <c r="U90" i="2"/>
  <c r="U89" i="2"/>
  <c r="U88" i="2"/>
  <c r="U87" i="2"/>
  <c r="U86" i="2"/>
  <c r="U85" i="2"/>
  <c r="U84" i="2"/>
  <c r="U83" i="2"/>
  <c r="U82" i="2"/>
  <c r="U81" i="2"/>
  <c r="U80" i="2"/>
  <c r="U79" i="2"/>
  <c r="U78" i="2"/>
  <c r="U77" i="2"/>
  <c r="U76" i="2"/>
  <c r="U75" i="2"/>
  <c r="U74" i="2"/>
  <c r="U73" i="2"/>
  <c r="U72" i="2"/>
  <c r="U71" i="2"/>
  <c r="U70" i="2"/>
  <c r="U69" i="2"/>
  <c r="U68" i="2"/>
  <c r="U67" i="2"/>
  <c r="U66" i="2"/>
  <c r="U65" i="2"/>
  <c r="U64" i="2"/>
  <c r="U63" i="2"/>
  <c r="U62" i="2"/>
  <c r="U61" i="2"/>
  <c r="U60" i="2"/>
  <c r="U59" i="2"/>
  <c r="U58" i="2"/>
  <c r="U57" i="2"/>
  <c r="U56" i="2"/>
  <c r="U55" i="2"/>
  <c r="U54" i="2"/>
  <c r="U53" i="2"/>
  <c r="U52" i="2"/>
  <c r="U51" i="2"/>
  <c r="U50" i="2"/>
  <c r="U49" i="2"/>
  <c r="U48" i="2"/>
  <c r="U47" i="2"/>
  <c r="U46" i="2"/>
  <c r="U45" i="2"/>
  <c r="U44" i="2"/>
  <c r="U43" i="2"/>
  <c r="U42" i="2"/>
  <c r="U41" i="2"/>
  <c r="U40" i="2"/>
  <c r="U39" i="2"/>
  <c r="U38" i="2"/>
  <c r="U37" i="2"/>
  <c r="U36" i="2"/>
  <c r="U35" i="2"/>
  <c r="U34" i="2"/>
  <c r="U33" i="2"/>
  <c r="U32" i="2"/>
  <c r="U31" i="2"/>
  <c r="U30" i="2"/>
  <c r="U29" i="2"/>
  <c r="U28" i="2"/>
  <c r="U27" i="2"/>
  <c r="U26" i="2"/>
  <c r="U25" i="2"/>
  <c r="U24" i="2"/>
  <c r="U23" i="2"/>
  <c r="U22" i="2"/>
  <c r="U21" i="2"/>
  <c r="U20" i="2"/>
  <c r="U19" i="2"/>
  <c r="U18" i="2"/>
  <c r="U17" i="2"/>
  <c r="U16" i="2"/>
  <c r="U15" i="2"/>
  <c r="U14" i="2"/>
  <c r="U13" i="2"/>
  <c r="U12" i="2"/>
  <c r="U11" i="2"/>
  <c r="W11" i="2"/>
  <c r="W1010" i="2"/>
  <c r="W1009" i="2"/>
  <c r="W1008" i="2"/>
  <c r="W1007" i="2"/>
  <c r="W1006" i="2"/>
  <c r="W1005" i="2"/>
  <c r="W1004" i="2"/>
  <c r="W1003" i="2"/>
  <c r="W1002" i="2"/>
  <c r="W1001" i="2"/>
  <c r="W1000" i="2"/>
  <c r="W999" i="2"/>
  <c r="W998" i="2"/>
  <c r="W997" i="2"/>
  <c r="W996" i="2"/>
  <c r="W995" i="2"/>
  <c r="W994" i="2"/>
  <c r="W993" i="2"/>
  <c r="W992" i="2"/>
  <c r="W991" i="2"/>
  <c r="W990" i="2"/>
  <c r="W989" i="2"/>
  <c r="W988" i="2"/>
  <c r="W987" i="2"/>
  <c r="W986" i="2"/>
  <c r="W985" i="2"/>
  <c r="W984" i="2"/>
  <c r="W983" i="2"/>
  <c r="W982" i="2"/>
  <c r="W981" i="2"/>
  <c r="W980" i="2"/>
  <c r="W979" i="2"/>
  <c r="W978" i="2"/>
  <c r="W977" i="2"/>
  <c r="W976" i="2"/>
  <c r="W975" i="2"/>
  <c r="W974" i="2"/>
  <c r="W973" i="2"/>
  <c r="W972" i="2"/>
  <c r="W971" i="2"/>
  <c r="W970" i="2"/>
  <c r="W969" i="2"/>
  <c r="W968" i="2"/>
  <c r="W967" i="2"/>
  <c r="W966" i="2"/>
  <c r="W965" i="2"/>
  <c r="W964" i="2"/>
  <c r="W963" i="2"/>
  <c r="W962" i="2"/>
  <c r="W961" i="2"/>
  <c r="W960" i="2"/>
  <c r="W959" i="2"/>
  <c r="W958" i="2"/>
  <c r="W957" i="2"/>
  <c r="W956" i="2"/>
  <c r="W955" i="2"/>
  <c r="W954" i="2"/>
  <c r="W953" i="2"/>
  <c r="W952" i="2"/>
  <c r="W951" i="2"/>
  <c r="W950" i="2"/>
  <c r="W949" i="2"/>
  <c r="W948" i="2"/>
  <c r="W947" i="2"/>
  <c r="W946" i="2"/>
  <c r="W945" i="2"/>
  <c r="W944" i="2"/>
  <c r="W943" i="2"/>
  <c r="W942" i="2"/>
  <c r="W941" i="2"/>
  <c r="W940" i="2"/>
  <c r="W939" i="2"/>
  <c r="W938" i="2"/>
  <c r="W937" i="2"/>
  <c r="W936" i="2"/>
  <c r="W935" i="2"/>
  <c r="W934" i="2"/>
  <c r="W933" i="2"/>
  <c r="W932" i="2"/>
  <c r="W931" i="2"/>
  <c r="W930" i="2"/>
  <c r="W929" i="2"/>
  <c r="W928" i="2"/>
  <c r="W927" i="2"/>
  <c r="W926" i="2"/>
  <c r="W925" i="2"/>
  <c r="W924" i="2"/>
  <c r="W923" i="2"/>
  <c r="W922" i="2"/>
  <c r="W921" i="2"/>
  <c r="W920" i="2"/>
  <c r="W919" i="2"/>
  <c r="W918" i="2"/>
  <c r="W917" i="2"/>
  <c r="W916" i="2"/>
  <c r="W915" i="2"/>
  <c r="W914" i="2"/>
  <c r="W913" i="2"/>
  <c r="W912" i="2"/>
  <c r="W911" i="2"/>
  <c r="W910" i="2"/>
  <c r="W909" i="2"/>
  <c r="W908" i="2"/>
  <c r="W907" i="2"/>
  <c r="W906" i="2"/>
  <c r="W905" i="2"/>
  <c r="W904" i="2"/>
  <c r="W903" i="2"/>
  <c r="W902" i="2"/>
  <c r="W901" i="2"/>
  <c r="W900" i="2"/>
  <c r="W899" i="2"/>
  <c r="W898" i="2"/>
  <c r="W897" i="2"/>
  <c r="W896" i="2"/>
  <c r="W895" i="2"/>
  <c r="W894" i="2"/>
  <c r="W893" i="2"/>
  <c r="W892" i="2"/>
  <c r="W891" i="2"/>
  <c r="W890" i="2"/>
  <c r="W889" i="2"/>
  <c r="W888" i="2"/>
  <c r="W887" i="2"/>
  <c r="W886" i="2"/>
  <c r="W885" i="2"/>
  <c r="W884" i="2"/>
  <c r="W883" i="2"/>
  <c r="W882" i="2"/>
  <c r="W881" i="2"/>
  <c r="W880" i="2"/>
  <c r="W879" i="2"/>
  <c r="W878" i="2"/>
  <c r="W877" i="2"/>
  <c r="W876" i="2"/>
  <c r="W875" i="2"/>
  <c r="W874" i="2"/>
  <c r="W873" i="2"/>
  <c r="W872" i="2"/>
  <c r="W871" i="2"/>
  <c r="W870" i="2"/>
  <c r="W869" i="2"/>
  <c r="W868" i="2"/>
  <c r="W867" i="2"/>
  <c r="W866" i="2"/>
  <c r="W865" i="2"/>
  <c r="W864" i="2"/>
  <c r="W863" i="2"/>
  <c r="W862" i="2"/>
  <c r="W861" i="2"/>
  <c r="W860" i="2"/>
  <c r="W859" i="2"/>
  <c r="W858" i="2"/>
  <c r="W857" i="2"/>
  <c r="W856" i="2"/>
  <c r="W855" i="2"/>
  <c r="W854" i="2"/>
  <c r="W853" i="2"/>
  <c r="W852" i="2"/>
  <c r="W851" i="2"/>
  <c r="W850" i="2"/>
  <c r="W849" i="2"/>
  <c r="W848" i="2"/>
  <c r="W847" i="2"/>
  <c r="W846" i="2"/>
  <c r="W845" i="2"/>
  <c r="W844" i="2"/>
  <c r="W843" i="2"/>
  <c r="W842" i="2"/>
  <c r="W841" i="2"/>
  <c r="W840" i="2"/>
  <c r="W839" i="2"/>
  <c r="W838" i="2"/>
  <c r="W837" i="2"/>
  <c r="W836" i="2"/>
  <c r="W835" i="2"/>
  <c r="W834" i="2"/>
  <c r="W833" i="2"/>
  <c r="W832" i="2"/>
  <c r="W831" i="2"/>
  <c r="W830" i="2"/>
  <c r="W829" i="2"/>
  <c r="W828" i="2"/>
  <c r="W827" i="2"/>
  <c r="W826" i="2"/>
  <c r="W825" i="2"/>
  <c r="W824" i="2"/>
  <c r="W823" i="2"/>
  <c r="W822" i="2"/>
  <c r="W821" i="2"/>
  <c r="W820" i="2"/>
  <c r="W819" i="2"/>
  <c r="W818" i="2"/>
  <c r="W817" i="2"/>
  <c r="W816" i="2"/>
  <c r="W815" i="2"/>
  <c r="W814" i="2"/>
  <c r="W813" i="2"/>
  <c r="W812" i="2"/>
  <c r="W811" i="2"/>
  <c r="W810" i="2"/>
  <c r="W809" i="2"/>
  <c r="W808" i="2"/>
  <c r="W807" i="2"/>
  <c r="W806" i="2"/>
  <c r="W805" i="2"/>
  <c r="W804" i="2"/>
  <c r="W803" i="2"/>
  <c r="W802" i="2"/>
  <c r="W801" i="2"/>
  <c r="W800" i="2"/>
  <c r="W799" i="2"/>
  <c r="W798" i="2"/>
  <c r="W797" i="2"/>
  <c r="W796" i="2"/>
  <c r="W795" i="2"/>
  <c r="W794" i="2"/>
  <c r="W793" i="2"/>
  <c r="W792" i="2"/>
  <c r="W791" i="2"/>
  <c r="W790" i="2"/>
  <c r="W789" i="2"/>
  <c r="W788" i="2"/>
  <c r="W787" i="2"/>
  <c r="W786" i="2"/>
  <c r="W785" i="2"/>
  <c r="W784" i="2"/>
  <c r="W783" i="2"/>
  <c r="W782" i="2"/>
  <c r="W781" i="2"/>
  <c r="W780" i="2"/>
  <c r="W779" i="2"/>
  <c r="W778" i="2"/>
  <c r="W777" i="2"/>
  <c r="W776" i="2"/>
  <c r="W775" i="2"/>
  <c r="W774" i="2"/>
  <c r="W773" i="2"/>
  <c r="W772" i="2"/>
  <c r="W771" i="2"/>
  <c r="W770" i="2"/>
  <c r="W769" i="2"/>
  <c r="W768" i="2"/>
  <c r="W767" i="2"/>
  <c r="W766" i="2"/>
  <c r="W765" i="2"/>
  <c r="W764" i="2"/>
  <c r="W763" i="2"/>
  <c r="W762" i="2"/>
  <c r="W761" i="2"/>
  <c r="W760" i="2"/>
  <c r="W759" i="2"/>
  <c r="W758" i="2"/>
  <c r="W757" i="2"/>
  <c r="W756" i="2"/>
  <c r="W755" i="2"/>
  <c r="W754" i="2"/>
  <c r="W753" i="2"/>
  <c r="W752" i="2"/>
  <c r="W751" i="2"/>
  <c r="W750" i="2"/>
  <c r="W749" i="2"/>
  <c r="W748" i="2"/>
  <c r="W747" i="2"/>
  <c r="W746" i="2"/>
  <c r="W745" i="2"/>
  <c r="W744" i="2"/>
  <c r="W743" i="2"/>
  <c r="W742" i="2"/>
  <c r="W741" i="2"/>
  <c r="W740" i="2"/>
  <c r="W739" i="2"/>
  <c r="W738" i="2"/>
  <c r="W737" i="2"/>
  <c r="W736" i="2"/>
  <c r="W735" i="2"/>
  <c r="W734" i="2"/>
  <c r="W733" i="2"/>
  <c r="W732" i="2"/>
  <c r="W731" i="2"/>
  <c r="W730" i="2"/>
  <c r="W729" i="2"/>
  <c r="W728" i="2"/>
  <c r="W727" i="2"/>
  <c r="W726" i="2"/>
  <c r="W725" i="2"/>
  <c r="W724" i="2"/>
  <c r="W723" i="2"/>
  <c r="W722" i="2"/>
  <c r="W721" i="2"/>
  <c r="W720" i="2"/>
  <c r="W719" i="2"/>
  <c r="W718" i="2"/>
  <c r="W717" i="2"/>
  <c r="W716" i="2"/>
  <c r="W715" i="2"/>
  <c r="W714" i="2"/>
  <c r="W713" i="2"/>
  <c r="W712" i="2"/>
  <c r="W711" i="2"/>
  <c r="W710" i="2"/>
  <c r="W709" i="2"/>
  <c r="W708" i="2"/>
  <c r="W707" i="2"/>
  <c r="W706" i="2"/>
  <c r="W705" i="2"/>
  <c r="W704" i="2"/>
  <c r="W703" i="2"/>
  <c r="W702" i="2"/>
  <c r="W701" i="2"/>
  <c r="W700" i="2"/>
  <c r="W699" i="2"/>
  <c r="W698" i="2"/>
  <c r="W697" i="2"/>
  <c r="W696" i="2"/>
  <c r="W695" i="2"/>
  <c r="W694" i="2"/>
  <c r="W693" i="2"/>
  <c r="W692" i="2"/>
  <c r="W691" i="2"/>
  <c r="W690" i="2"/>
  <c r="W689" i="2"/>
  <c r="W688" i="2"/>
  <c r="W687" i="2"/>
  <c r="W686" i="2"/>
  <c r="W685" i="2"/>
  <c r="W684" i="2"/>
  <c r="W683" i="2"/>
  <c r="W682" i="2"/>
  <c r="W681" i="2"/>
  <c r="W680" i="2"/>
  <c r="W679" i="2"/>
  <c r="W678" i="2"/>
  <c r="W677" i="2"/>
  <c r="W676" i="2"/>
  <c r="W675" i="2"/>
  <c r="W674" i="2"/>
  <c r="W673" i="2"/>
  <c r="W672" i="2"/>
  <c r="W671" i="2"/>
  <c r="W670" i="2"/>
  <c r="W669" i="2"/>
  <c r="W668" i="2"/>
  <c r="W667" i="2"/>
  <c r="W666" i="2"/>
  <c r="W665" i="2"/>
  <c r="W664" i="2"/>
  <c r="W663" i="2"/>
  <c r="W662" i="2"/>
  <c r="W661" i="2"/>
  <c r="W660" i="2"/>
  <c r="W659" i="2"/>
  <c r="W658" i="2"/>
  <c r="W657" i="2"/>
  <c r="W656" i="2"/>
  <c r="W655" i="2"/>
  <c r="W654" i="2"/>
  <c r="W653" i="2"/>
  <c r="W652" i="2"/>
  <c r="W651" i="2"/>
  <c r="W650" i="2"/>
  <c r="W649" i="2"/>
  <c r="W648" i="2"/>
  <c r="W647" i="2"/>
  <c r="W646" i="2"/>
  <c r="W645" i="2"/>
  <c r="W644" i="2"/>
  <c r="W643" i="2"/>
  <c r="W642" i="2"/>
  <c r="W641" i="2"/>
  <c r="W640" i="2"/>
  <c r="W639" i="2"/>
  <c r="W638" i="2"/>
  <c r="W637" i="2"/>
  <c r="W636" i="2"/>
  <c r="W635" i="2"/>
  <c r="W634" i="2"/>
  <c r="W633" i="2"/>
  <c r="W632" i="2"/>
  <c r="W631" i="2"/>
  <c r="W630" i="2"/>
  <c r="W629" i="2"/>
  <c r="W628" i="2"/>
  <c r="W627" i="2"/>
  <c r="W626" i="2"/>
  <c r="W625" i="2"/>
  <c r="W624" i="2"/>
  <c r="W623" i="2"/>
  <c r="W622" i="2"/>
  <c r="W621" i="2"/>
  <c r="W620" i="2"/>
  <c r="W619" i="2"/>
  <c r="W618" i="2"/>
  <c r="W617" i="2"/>
  <c r="W616" i="2"/>
  <c r="W615" i="2"/>
  <c r="W614" i="2"/>
  <c r="W613" i="2"/>
  <c r="W612" i="2"/>
  <c r="W611" i="2"/>
  <c r="W610" i="2"/>
  <c r="W609" i="2"/>
  <c r="W608" i="2"/>
  <c r="W607" i="2"/>
  <c r="W606" i="2"/>
  <c r="W605" i="2"/>
  <c r="W604" i="2"/>
  <c r="W603" i="2"/>
  <c r="W602" i="2"/>
  <c r="W601" i="2"/>
  <c r="W600" i="2"/>
  <c r="W599" i="2"/>
  <c r="W598" i="2"/>
  <c r="W597" i="2"/>
  <c r="W596" i="2"/>
  <c r="W595" i="2"/>
  <c r="W594" i="2"/>
  <c r="W593" i="2"/>
  <c r="W592" i="2"/>
  <c r="W591" i="2"/>
  <c r="W590" i="2"/>
  <c r="W589" i="2"/>
  <c r="W588" i="2"/>
  <c r="W587" i="2"/>
  <c r="W586" i="2"/>
  <c r="W585" i="2"/>
  <c r="W584" i="2"/>
  <c r="W583" i="2"/>
  <c r="W582" i="2"/>
  <c r="W581" i="2"/>
  <c r="W580" i="2"/>
  <c r="W579" i="2"/>
  <c r="W578" i="2"/>
  <c r="W577" i="2"/>
  <c r="W576" i="2"/>
  <c r="W575" i="2"/>
  <c r="W574" i="2"/>
  <c r="W573" i="2"/>
  <c r="W572" i="2"/>
  <c r="W571" i="2"/>
  <c r="W570" i="2"/>
  <c r="W569" i="2"/>
  <c r="W568" i="2"/>
  <c r="W567" i="2"/>
  <c r="W566" i="2"/>
  <c r="W565" i="2"/>
  <c r="W564" i="2"/>
  <c r="W563" i="2"/>
  <c r="W562" i="2"/>
  <c r="W561" i="2"/>
  <c r="W560" i="2"/>
  <c r="W559" i="2"/>
  <c r="W558" i="2"/>
  <c r="W557" i="2"/>
  <c r="W556" i="2"/>
  <c r="W555" i="2"/>
  <c r="W554" i="2"/>
  <c r="W553" i="2"/>
  <c r="W552" i="2"/>
  <c r="W551" i="2"/>
  <c r="W550" i="2"/>
  <c r="W549" i="2"/>
  <c r="W548" i="2"/>
  <c r="W547" i="2"/>
  <c r="W546" i="2"/>
  <c r="W545" i="2"/>
  <c r="W544" i="2"/>
  <c r="W543" i="2"/>
  <c r="W542" i="2"/>
  <c r="W541" i="2"/>
  <c r="W540" i="2"/>
  <c r="W539" i="2"/>
  <c r="W538" i="2"/>
  <c r="W537" i="2"/>
  <c r="W536" i="2"/>
  <c r="W535" i="2"/>
  <c r="W534" i="2"/>
  <c r="W533" i="2"/>
  <c r="W532" i="2"/>
  <c r="W531" i="2"/>
  <c r="W530" i="2"/>
  <c r="W529" i="2"/>
  <c r="W528" i="2"/>
  <c r="W527" i="2"/>
  <c r="W526" i="2"/>
  <c r="W525" i="2"/>
  <c r="W524" i="2"/>
  <c r="W523" i="2"/>
  <c r="W522" i="2"/>
  <c r="W521" i="2"/>
  <c r="W520" i="2"/>
  <c r="W519" i="2"/>
  <c r="W518" i="2"/>
  <c r="W517" i="2"/>
  <c r="W516" i="2"/>
  <c r="W515" i="2"/>
  <c r="W514" i="2"/>
  <c r="W513" i="2"/>
  <c r="W512" i="2"/>
  <c r="W511" i="2"/>
  <c r="W510" i="2"/>
  <c r="W509" i="2"/>
  <c r="W508" i="2"/>
  <c r="W507" i="2"/>
  <c r="W506" i="2"/>
  <c r="W505" i="2"/>
  <c r="W504" i="2"/>
  <c r="W503" i="2"/>
  <c r="W502" i="2"/>
  <c r="W501" i="2"/>
  <c r="W500" i="2"/>
  <c r="W499" i="2"/>
  <c r="W498" i="2"/>
  <c r="W497" i="2"/>
  <c r="W496" i="2"/>
  <c r="W495" i="2"/>
  <c r="W494" i="2"/>
  <c r="W493" i="2"/>
  <c r="W492" i="2"/>
  <c r="W491" i="2"/>
  <c r="W490" i="2"/>
  <c r="W489" i="2"/>
  <c r="W488" i="2"/>
  <c r="W487" i="2"/>
  <c r="W486" i="2"/>
  <c r="W485" i="2"/>
  <c r="W484" i="2"/>
  <c r="W483" i="2"/>
  <c r="W482" i="2"/>
  <c r="W481" i="2"/>
  <c r="W480" i="2"/>
  <c r="W479" i="2"/>
  <c r="W478" i="2"/>
  <c r="W477" i="2"/>
  <c r="W476" i="2"/>
  <c r="W475" i="2"/>
  <c r="W474" i="2"/>
  <c r="W473" i="2"/>
  <c r="W472" i="2"/>
  <c r="W471" i="2"/>
  <c r="W470" i="2"/>
  <c r="W469" i="2"/>
  <c r="W468" i="2"/>
  <c r="W467" i="2"/>
  <c r="W466" i="2"/>
  <c r="W465" i="2"/>
  <c r="W464" i="2"/>
  <c r="W463" i="2"/>
  <c r="W462" i="2"/>
  <c r="W461" i="2"/>
  <c r="W460" i="2"/>
  <c r="W459" i="2"/>
  <c r="W458" i="2"/>
  <c r="W457" i="2"/>
  <c r="W456" i="2"/>
  <c r="W455" i="2"/>
  <c r="W454" i="2"/>
  <c r="W453" i="2"/>
  <c r="W452" i="2"/>
  <c r="W451" i="2"/>
  <c r="W450" i="2"/>
  <c r="W449" i="2"/>
  <c r="W448" i="2"/>
  <c r="W447" i="2"/>
  <c r="W446" i="2"/>
  <c r="W445" i="2"/>
  <c r="W444" i="2"/>
  <c r="W443" i="2"/>
  <c r="W442" i="2"/>
  <c r="W441" i="2"/>
  <c r="W440" i="2"/>
  <c r="W439" i="2"/>
  <c r="W438" i="2"/>
  <c r="W437" i="2"/>
  <c r="W436" i="2"/>
  <c r="W435" i="2"/>
  <c r="W434" i="2"/>
  <c r="W433" i="2"/>
  <c r="W432" i="2"/>
  <c r="W431" i="2"/>
  <c r="W430" i="2"/>
  <c r="W429" i="2"/>
  <c r="W428" i="2"/>
  <c r="W427" i="2"/>
  <c r="W426" i="2"/>
  <c r="W425" i="2"/>
  <c r="W424" i="2"/>
  <c r="W423" i="2"/>
  <c r="W422" i="2"/>
  <c r="W421" i="2"/>
  <c r="W420" i="2"/>
  <c r="W419" i="2"/>
  <c r="W418" i="2"/>
  <c r="W417" i="2"/>
  <c r="W416" i="2"/>
  <c r="W415" i="2"/>
  <c r="W414" i="2"/>
  <c r="W413" i="2"/>
  <c r="W412" i="2"/>
  <c r="W411" i="2"/>
  <c r="W410" i="2"/>
  <c r="W409" i="2"/>
  <c r="W408" i="2"/>
  <c r="W407" i="2"/>
  <c r="W406" i="2"/>
  <c r="W405" i="2"/>
  <c r="W404" i="2"/>
  <c r="W403" i="2"/>
  <c r="W402" i="2"/>
  <c r="W401" i="2"/>
  <c r="W400" i="2"/>
  <c r="W399" i="2"/>
  <c r="W398" i="2"/>
  <c r="W397" i="2"/>
  <c r="W396" i="2"/>
  <c r="W395" i="2"/>
  <c r="W394" i="2"/>
  <c r="W393" i="2"/>
  <c r="W392" i="2"/>
  <c r="W391" i="2"/>
  <c r="W390" i="2"/>
  <c r="W389" i="2"/>
  <c r="W388" i="2"/>
  <c r="W387" i="2"/>
  <c r="W386" i="2"/>
  <c r="W385" i="2"/>
  <c r="W384" i="2"/>
  <c r="W383" i="2"/>
  <c r="W382" i="2"/>
  <c r="W381" i="2"/>
  <c r="W380" i="2"/>
  <c r="W379" i="2"/>
  <c r="W378" i="2"/>
  <c r="W377" i="2"/>
  <c r="W376" i="2"/>
  <c r="W375" i="2"/>
  <c r="W374" i="2"/>
  <c r="W373" i="2"/>
  <c r="W372" i="2"/>
  <c r="W371" i="2"/>
  <c r="W370" i="2"/>
  <c r="W369" i="2"/>
  <c r="W368" i="2"/>
  <c r="W367" i="2"/>
  <c r="W366" i="2"/>
  <c r="W365" i="2"/>
  <c r="W364" i="2"/>
  <c r="W363" i="2"/>
  <c r="W362" i="2"/>
  <c r="W361" i="2"/>
  <c r="W360" i="2"/>
  <c r="W359" i="2"/>
  <c r="W358" i="2"/>
  <c r="W357" i="2"/>
  <c r="W356" i="2"/>
  <c r="W355" i="2"/>
  <c r="W354" i="2"/>
  <c r="W353" i="2"/>
  <c r="W352" i="2"/>
  <c r="W351" i="2"/>
  <c r="W350" i="2"/>
  <c r="W349" i="2"/>
  <c r="W348" i="2"/>
  <c r="W347" i="2"/>
  <c r="W346" i="2"/>
  <c r="W345" i="2"/>
  <c r="W344" i="2"/>
  <c r="W343" i="2"/>
  <c r="W342" i="2"/>
  <c r="W341" i="2"/>
  <c r="W340" i="2"/>
  <c r="W339" i="2"/>
  <c r="W338" i="2"/>
  <c r="W337" i="2"/>
  <c r="W336" i="2"/>
  <c r="W335" i="2"/>
  <c r="W334" i="2"/>
  <c r="W333" i="2"/>
  <c r="W332" i="2"/>
  <c r="W331" i="2"/>
  <c r="W330" i="2"/>
  <c r="W329" i="2"/>
  <c r="W328" i="2"/>
  <c r="W327" i="2"/>
  <c r="W326" i="2"/>
  <c r="W325" i="2"/>
  <c r="W324" i="2"/>
  <c r="W323" i="2"/>
  <c r="W322" i="2"/>
  <c r="W321" i="2"/>
  <c r="W320" i="2"/>
  <c r="W319" i="2"/>
  <c r="W318" i="2"/>
  <c r="W317" i="2"/>
  <c r="W316" i="2"/>
  <c r="W315" i="2"/>
  <c r="W314" i="2"/>
  <c r="W313" i="2"/>
  <c r="W312" i="2"/>
  <c r="W311" i="2"/>
  <c r="W310" i="2"/>
  <c r="W309" i="2"/>
  <c r="W308" i="2"/>
  <c r="W307" i="2"/>
  <c r="W306" i="2"/>
  <c r="W305" i="2"/>
  <c r="W304" i="2"/>
  <c r="W303" i="2"/>
  <c r="W302" i="2"/>
  <c r="W301" i="2"/>
  <c r="W300" i="2"/>
  <c r="W299" i="2"/>
  <c r="W298" i="2"/>
  <c r="W297" i="2"/>
  <c r="W296" i="2"/>
  <c r="W295" i="2"/>
  <c r="W294" i="2"/>
  <c r="W293" i="2"/>
  <c r="W292" i="2"/>
  <c r="W291" i="2"/>
  <c r="W290" i="2"/>
  <c r="W289" i="2"/>
  <c r="W288" i="2"/>
  <c r="W287" i="2"/>
  <c r="W286" i="2"/>
  <c r="W285" i="2"/>
  <c r="W284" i="2"/>
  <c r="W283" i="2"/>
  <c r="W282" i="2"/>
  <c r="W281" i="2"/>
  <c r="W280" i="2"/>
  <c r="W279" i="2"/>
  <c r="W278" i="2"/>
  <c r="W277" i="2"/>
  <c r="W276" i="2"/>
  <c r="W275" i="2"/>
  <c r="W274" i="2"/>
  <c r="W273" i="2"/>
  <c r="W272" i="2"/>
  <c r="W271" i="2"/>
  <c r="W270" i="2"/>
  <c r="W269" i="2"/>
  <c r="W268" i="2"/>
  <c r="W267" i="2"/>
  <c r="W266" i="2"/>
  <c r="W265" i="2"/>
  <c r="W264" i="2"/>
  <c r="W263" i="2"/>
  <c r="W262" i="2"/>
  <c r="W261" i="2"/>
  <c r="W260" i="2"/>
  <c r="W259" i="2"/>
  <c r="W258" i="2"/>
  <c r="W257" i="2"/>
  <c r="W256" i="2"/>
  <c r="W255" i="2"/>
  <c r="W254" i="2"/>
  <c r="W253" i="2"/>
  <c r="W252" i="2"/>
  <c r="W251" i="2"/>
  <c r="W250" i="2"/>
  <c r="W249" i="2"/>
  <c r="W248" i="2"/>
  <c r="W247" i="2"/>
  <c r="W246" i="2"/>
  <c r="W245" i="2"/>
  <c r="W244" i="2"/>
  <c r="W243" i="2"/>
  <c r="W242" i="2"/>
  <c r="W241" i="2"/>
  <c r="W240" i="2"/>
  <c r="W239" i="2"/>
  <c r="W238" i="2"/>
  <c r="W237" i="2"/>
  <c r="W236" i="2"/>
  <c r="W235" i="2"/>
  <c r="W234" i="2"/>
  <c r="W233" i="2"/>
  <c r="W232" i="2"/>
  <c r="W231" i="2"/>
  <c r="W230" i="2"/>
  <c r="W229" i="2"/>
  <c r="W228" i="2"/>
  <c r="W227" i="2"/>
  <c r="W226" i="2"/>
  <c r="W225" i="2"/>
  <c r="W224" i="2"/>
  <c r="W223" i="2"/>
  <c r="W222" i="2"/>
  <c r="W221" i="2"/>
  <c r="W220" i="2"/>
  <c r="W219" i="2"/>
  <c r="W218" i="2"/>
  <c r="W217" i="2"/>
  <c r="W216" i="2"/>
  <c r="W215" i="2"/>
  <c r="W214" i="2"/>
  <c r="W213" i="2"/>
  <c r="W212" i="2"/>
  <c r="W211" i="2"/>
  <c r="W210" i="2"/>
  <c r="W209" i="2"/>
  <c r="W208" i="2"/>
  <c r="W207" i="2"/>
  <c r="W206" i="2"/>
  <c r="W205" i="2"/>
  <c r="W204" i="2"/>
  <c r="W203" i="2"/>
  <c r="W202" i="2"/>
  <c r="W201" i="2"/>
  <c r="W200" i="2"/>
  <c r="W199" i="2"/>
  <c r="W198" i="2"/>
  <c r="W197" i="2"/>
  <c r="W196" i="2"/>
  <c r="W195" i="2"/>
  <c r="W194" i="2"/>
  <c r="W193" i="2"/>
  <c r="W192" i="2"/>
  <c r="W191" i="2"/>
  <c r="W190" i="2"/>
  <c r="W189" i="2"/>
  <c r="W188" i="2"/>
  <c r="W187" i="2"/>
  <c r="W186" i="2"/>
  <c r="W185" i="2"/>
  <c r="W184" i="2"/>
  <c r="W183" i="2"/>
  <c r="W182" i="2"/>
  <c r="W181" i="2"/>
  <c r="W180" i="2"/>
  <c r="W179" i="2"/>
  <c r="W178" i="2"/>
  <c r="W177" i="2"/>
  <c r="W176" i="2"/>
  <c r="W175" i="2"/>
  <c r="W174" i="2"/>
  <c r="W173" i="2"/>
  <c r="W172" i="2"/>
  <c r="W171" i="2"/>
  <c r="W170" i="2"/>
  <c r="W169" i="2"/>
  <c r="W168" i="2"/>
  <c r="W167" i="2"/>
  <c r="W166" i="2"/>
  <c r="W165" i="2"/>
  <c r="W164" i="2"/>
  <c r="W163" i="2"/>
  <c r="W162" i="2"/>
  <c r="W161" i="2"/>
  <c r="W160" i="2"/>
  <c r="W159" i="2"/>
  <c r="W158" i="2"/>
  <c r="W157" i="2"/>
  <c r="W156" i="2"/>
  <c r="W155" i="2"/>
  <c r="W154" i="2"/>
  <c r="W153" i="2"/>
  <c r="W152" i="2"/>
  <c r="W151" i="2"/>
  <c r="W150" i="2"/>
  <c r="W149" i="2"/>
  <c r="W148" i="2"/>
  <c r="W147" i="2"/>
  <c r="W146" i="2"/>
  <c r="W145" i="2"/>
  <c r="W144" i="2"/>
  <c r="W143" i="2"/>
  <c r="W142" i="2"/>
  <c r="W141" i="2"/>
  <c r="W140" i="2"/>
  <c r="W139" i="2"/>
  <c r="W138" i="2"/>
  <c r="W137" i="2"/>
  <c r="W136" i="2"/>
  <c r="W135" i="2"/>
  <c r="W134" i="2"/>
  <c r="W133" i="2"/>
  <c r="W132" i="2"/>
  <c r="W131" i="2"/>
  <c r="W130" i="2"/>
  <c r="W129" i="2"/>
  <c r="W128" i="2"/>
  <c r="W127" i="2"/>
  <c r="W126" i="2"/>
  <c r="W125" i="2"/>
  <c r="W124" i="2"/>
  <c r="W123" i="2"/>
  <c r="W122" i="2"/>
  <c r="W121" i="2"/>
  <c r="W120" i="2"/>
  <c r="W119" i="2"/>
  <c r="W118" i="2"/>
  <c r="W117" i="2"/>
  <c r="W116" i="2"/>
  <c r="W115" i="2"/>
  <c r="W114" i="2"/>
  <c r="W113" i="2"/>
  <c r="W112" i="2"/>
  <c r="W111" i="2"/>
  <c r="W110" i="2"/>
  <c r="W109" i="2"/>
  <c r="W108" i="2"/>
  <c r="W107" i="2"/>
  <c r="W106" i="2"/>
  <c r="W105" i="2"/>
  <c r="W104" i="2"/>
  <c r="W103" i="2"/>
  <c r="W102" i="2"/>
  <c r="W101" i="2"/>
  <c r="W100" i="2"/>
  <c r="W99" i="2"/>
  <c r="W98" i="2"/>
  <c r="W97" i="2"/>
  <c r="W96" i="2"/>
  <c r="W95" i="2"/>
  <c r="W94" i="2"/>
  <c r="W93" i="2"/>
  <c r="W92" i="2"/>
  <c r="W91" i="2"/>
  <c r="W90" i="2"/>
  <c r="W89" i="2"/>
  <c r="W88" i="2"/>
  <c r="W87" i="2"/>
  <c r="W86" i="2"/>
  <c r="W85" i="2"/>
  <c r="W84" i="2"/>
  <c r="W83" i="2"/>
  <c r="W82" i="2"/>
  <c r="W81" i="2"/>
  <c r="W80" i="2"/>
  <c r="W79" i="2"/>
  <c r="W78" i="2"/>
  <c r="W77" i="2"/>
  <c r="W76" i="2"/>
  <c r="W75" i="2"/>
  <c r="W74" i="2"/>
  <c r="W73" i="2"/>
  <c r="W72" i="2"/>
  <c r="W71" i="2"/>
  <c r="W70" i="2"/>
  <c r="W69" i="2"/>
  <c r="W68" i="2"/>
  <c r="W67" i="2"/>
  <c r="W66" i="2"/>
  <c r="W65" i="2"/>
  <c r="W64" i="2"/>
  <c r="W63" i="2"/>
  <c r="W62" i="2"/>
  <c r="W61" i="2"/>
  <c r="W60" i="2"/>
  <c r="W59" i="2"/>
  <c r="W58" i="2"/>
  <c r="W57" i="2"/>
  <c r="W56" i="2"/>
  <c r="W55" i="2"/>
  <c r="W54" i="2"/>
  <c r="W53" i="2"/>
  <c r="W52" i="2"/>
  <c r="W51" i="2"/>
  <c r="W50" i="2"/>
  <c r="W49" i="2"/>
  <c r="W48" i="2"/>
  <c r="W47" i="2"/>
  <c r="W46" i="2"/>
  <c r="W45" i="2"/>
  <c r="W44" i="2"/>
  <c r="W43" i="2"/>
  <c r="W42" i="2"/>
  <c r="W41" i="2"/>
  <c r="W40" i="2"/>
  <c r="W39" i="2"/>
  <c r="W38" i="2"/>
  <c r="W37" i="2"/>
  <c r="W36" i="2"/>
  <c r="W35" i="2"/>
  <c r="W34" i="2"/>
  <c r="W33" i="2"/>
  <c r="W32" i="2"/>
  <c r="W31" i="2"/>
  <c r="W30" i="2"/>
  <c r="W29" i="2"/>
  <c r="W28" i="2"/>
  <c r="W27" i="2"/>
  <c r="W26" i="2"/>
  <c r="W25" i="2"/>
  <c r="W24" i="2"/>
  <c r="W23" i="2"/>
  <c r="W22" i="2"/>
  <c r="W21" i="2"/>
  <c r="W20" i="2"/>
  <c r="W19" i="2"/>
  <c r="W18" i="2"/>
  <c r="W17" i="2"/>
  <c r="W16" i="2"/>
  <c r="W15" i="2"/>
  <c r="W14" i="2"/>
  <c r="W13" i="2"/>
  <c r="W12" i="2"/>
  <c r="T1010" i="2"/>
  <c r="T1009" i="2"/>
  <c r="T1008" i="2"/>
  <c r="T1007" i="2"/>
  <c r="T1006" i="2"/>
  <c r="T1005" i="2"/>
  <c r="T1004" i="2"/>
  <c r="T1003" i="2"/>
  <c r="T1002" i="2"/>
  <c r="T1001" i="2"/>
  <c r="T1000" i="2"/>
  <c r="T999" i="2"/>
  <c r="T998" i="2"/>
  <c r="T997" i="2"/>
  <c r="T996" i="2"/>
  <c r="T995" i="2"/>
  <c r="T994" i="2"/>
  <c r="T993" i="2"/>
  <c r="T992" i="2"/>
  <c r="T991" i="2"/>
  <c r="T990" i="2"/>
  <c r="T989" i="2"/>
  <c r="T988" i="2"/>
  <c r="T987" i="2"/>
  <c r="T986" i="2"/>
  <c r="T985" i="2"/>
  <c r="T984" i="2"/>
  <c r="T983" i="2"/>
  <c r="T982" i="2"/>
  <c r="T981" i="2"/>
  <c r="T980" i="2"/>
  <c r="T979" i="2"/>
  <c r="T978" i="2"/>
  <c r="T977" i="2"/>
  <c r="T976" i="2"/>
  <c r="T975" i="2"/>
  <c r="T974" i="2"/>
  <c r="T973" i="2"/>
  <c r="T972" i="2"/>
  <c r="T971" i="2"/>
  <c r="T970" i="2"/>
  <c r="T969" i="2"/>
  <c r="T968" i="2"/>
  <c r="T967" i="2"/>
  <c r="T966" i="2"/>
  <c r="T965" i="2"/>
  <c r="T964" i="2"/>
  <c r="T963" i="2"/>
  <c r="T962" i="2"/>
  <c r="T961" i="2"/>
  <c r="T960" i="2"/>
  <c r="T959" i="2"/>
  <c r="T958" i="2"/>
  <c r="T957" i="2"/>
  <c r="T956" i="2"/>
  <c r="T955" i="2"/>
  <c r="T954" i="2"/>
  <c r="T953" i="2"/>
  <c r="T952" i="2"/>
  <c r="T951" i="2"/>
  <c r="T950" i="2"/>
  <c r="T949" i="2"/>
  <c r="T948" i="2"/>
  <c r="T947" i="2"/>
  <c r="T946" i="2"/>
  <c r="T945" i="2"/>
  <c r="T944" i="2"/>
  <c r="T943" i="2"/>
  <c r="T942" i="2"/>
  <c r="T941" i="2"/>
  <c r="T940" i="2"/>
  <c r="T939" i="2"/>
  <c r="T938" i="2"/>
  <c r="T937" i="2"/>
  <c r="T936" i="2"/>
  <c r="T935" i="2"/>
  <c r="T934" i="2"/>
  <c r="T933" i="2"/>
  <c r="T932" i="2"/>
  <c r="T931" i="2"/>
  <c r="T930" i="2"/>
  <c r="T929" i="2"/>
  <c r="T928" i="2"/>
  <c r="T927" i="2"/>
  <c r="T926" i="2"/>
  <c r="T925" i="2"/>
  <c r="T924" i="2"/>
  <c r="T923" i="2"/>
  <c r="T922" i="2"/>
  <c r="T921" i="2"/>
  <c r="T920" i="2"/>
  <c r="T919" i="2"/>
  <c r="T918" i="2"/>
  <c r="T917" i="2"/>
  <c r="T916" i="2"/>
  <c r="T915" i="2"/>
  <c r="T914" i="2"/>
  <c r="T913" i="2"/>
  <c r="T912" i="2"/>
  <c r="T911" i="2"/>
  <c r="T910" i="2"/>
  <c r="T909" i="2"/>
  <c r="T908" i="2"/>
  <c r="T907" i="2"/>
  <c r="T906" i="2"/>
  <c r="T905" i="2"/>
  <c r="T904" i="2"/>
  <c r="T903" i="2"/>
  <c r="T902" i="2"/>
  <c r="T901" i="2"/>
  <c r="T900" i="2"/>
  <c r="T899" i="2"/>
  <c r="T898" i="2"/>
  <c r="T897" i="2"/>
  <c r="T896" i="2"/>
  <c r="T895" i="2"/>
  <c r="T894" i="2"/>
  <c r="T893" i="2"/>
  <c r="T892" i="2"/>
  <c r="T891" i="2"/>
  <c r="T890" i="2"/>
  <c r="T889" i="2"/>
  <c r="T888" i="2"/>
  <c r="T887" i="2"/>
  <c r="T886" i="2"/>
  <c r="T885" i="2"/>
  <c r="T884" i="2"/>
  <c r="T883" i="2"/>
  <c r="T882" i="2"/>
  <c r="T881" i="2"/>
  <c r="T880" i="2"/>
  <c r="T879" i="2"/>
  <c r="T878" i="2"/>
  <c r="T877" i="2"/>
  <c r="T876" i="2"/>
  <c r="T875" i="2"/>
  <c r="T874" i="2"/>
  <c r="T873" i="2"/>
  <c r="T872" i="2"/>
  <c r="T871" i="2"/>
  <c r="T870" i="2"/>
  <c r="T869" i="2"/>
  <c r="T868" i="2"/>
  <c r="T867" i="2"/>
  <c r="T866" i="2"/>
  <c r="T865" i="2"/>
  <c r="T864" i="2"/>
  <c r="T863" i="2"/>
  <c r="T862" i="2"/>
  <c r="T861" i="2"/>
  <c r="T860" i="2"/>
  <c r="T859" i="2"/>
  <c r="T858" i="2"/>
  <c r="T857" i="2"/>
  <c r="T856" i="2"/>
  <c r="T855" i="2"/>
  <c r="T854" i="2"/>
  <c r="T853" i="2"/>
  <c r="T852" i="2"/>
  <c r="T851" i="2"/>
  <c r="T850" i="2"/>
  <c r="T849" i="2"/>
  <c r="T848" i="2"/>
  <c r="T847" i="2"/>
  <c r="T846" i="2"/>
  <c r="T845" i="2"/>
  <c r="T844" i="2"/>
  <c r="T843" i="2"/>
  <c r="T842" i="2"/>
  <c r="T841" i="2"/>
  <c r="T840" i="2"/>
  <c r="T839" i="2"/>
  <c r="T838" i="2"/>
  <c r="T837" i="2"/>
  <c r="T836" i="2"/>
  <c r="T835" i="2"/>
  <c r="T834" i="2"/>
  <c r="T833" i="2"/>
  <c r="T832" i="2"/>
  <c r="T831" i="2"/>
  <c r="T830" i="2"/>
  <c r="T829" i="2"/>
  <c r="T828" i="2"/>
  <c r="T827" i="2"/>
  <c r="T826" i="2"/>
  <c r="T825" i="2"/>
  <c r="T824" i="2"/>
  <c r="T823" i="2"/>
  <c r="T822" i="2"/>
  <c r="T821" i="2"/>
  <c r="T820" i="2"/>
  <c r="T819" i="2"/>
  <c r="T818" i="2"/>
  <c r="T817" i="2"/>
  <c r="T816" i="2"/>
  <c r="T815" i="2"/>
  <c r="T814" i="2"/>
  <c r="T813" i="2"/>
  <c r="T812" i="2"/>
  <c r="T811" i="2"/>
  <c r="T810" i="2"/>
  <c r="T809" i="2"/>
  <c r="T808" i="2"/>
  <c r="T807" i="2"/>
  <c r="T806" i="2"/>
  <c r="T805" i="2"/>
  <c r="T804" i="2"/>
  <c r="T803" i="2"/>
  <c r="T802" i="2"/>
  <c r="T801" i="2"/>
  <c r="T800" i="2"/>
  <c r="T799" i="2"/>
  <c r="T798" i="2"/>
  <c r="T797" i="2"/>
  <c r="T796" i="2"/>
  <c r="T795" i="2"/>
  <c r="T794" i="2"/>
  <c r="T793" i="2"/>
  <c r="T792" i="2"/>
  <c r="T791" i="2"/>
  <c r="T790" i="2"/>
  <c r="T789" i="2"/>
  <c r="T788" i="2"/>
  <c r="T787" i="2"/>
  <c r="T786" i="2"/>
  <c r="T785" i="2"/>
  <c r="T784" i="2"/>
  <c r="T783" i="2"/>
  <c r="T782" i="2"/>
  <c r="T781" i="2"/>
  <c r="T780" i="2"/>
  <c r="T779" i="2"/>
  <c r="T778" i="2"/>
  <c r="T777" i="2"/>
  <c r="T776" i="2"/>
  <c r="T775" i="2"/>
  <c r="T774" i="2"/>
  <c r="T773" i="2"/>
  <c r="T772" i="2"/>
  <c r="T771" i="2"/>
  <c r="T770" i="2"/>
  <c r="T769" i="2"/>
  <c r="T768" i="2"/>
  <c r="T767" i="2"/>
  <c r="T766" i="2"/>
  <c r="T765" i="2"/>
  <c r="T764" i="2"/>
  <c r="T763" i="2"/>
  <c r="T762" i="2"/>
  <c r="T761" i="2"/>
  <c r="T760" i="2"/>
  <c r="T759" i="2"/>
  <c r="T758" i="2"/>
  <c r="T757" i="2"/>
  <c r="T756" i="2"/>
  <c r="T755" i="2"/>
  <c r="T754" i="2"/>
  <c r="T753" i="2"/>
  <c r="T752" i="2"/>
  <c r="T751" i="2"/>
  <c r="T750" i="2"/>
  <c r="T749" i="2"/>
  <c r="T748" i="2"/>
  <c r="T747" i="2"/>
  <c r="T746" i="2"/>
  <c r="T745" i="2"/>
  <c r="T744" i="2"/>
  <c r="T743" i="2"/>
  <c r="T742" i="2"/>
  <c r="T741" i="2"/>
  <c r="T740" i="2"/>
  <c r="T739" i="2"/>
  <c r="T738" i="2"/>
  <c r="T737" i="2"/>
  <c r="T736" i="2"/>
  <c r="T735" i="2"/>
  <c r="T734" i="2"/>
  <c r="T733" i="2"/>
  <c r="T732" i="2"/>
  <c r="T731" i="2"/>
  <c r="T730" i="2"/>
  <c r="T729" i="2"/>
  <c r="T728" i="2"/>
  <c r="T727" i="2"/>
  <c r="T726" i="2"/>
  <c r="T725" i="2"/>
  <c r="T724" i="2"/>
  <c r="T723" i="2"/>
  <c r="T722" i="2"/>
  <c r="T721" i="2"/>
  <c r="T720" i="2"/>
  <c r="T719" i="2"/>
  <c r="T718" i="2"/>
  <c r="T717" i="2"/>
  <c r="T716" i="2"/>
  <c r="T715" i="2"/>
  <c r="T714" i="2"/>
  <c r="T713" i="2"/>
  <c r="T712" i="2"/>
  <c r="T711" i="2"/>
  <c r="T710" i="2"/>
  <c r="T709" i="2"/>
  <c r="T708" i="2"/>
  <c r="T707" i="2"/>
  <c r="T706" i="2"/>
  <c r="T705" i="2"/>
  <c r="T704" i="2"/>
  <c r="T703" i="2"/>
  <c r="T702" i="2"/>
  <c r="T701" i="2"/>
  <c r="T700" i="2"/>
  <c r="T699" i="2"/>
  <c r="T698" i="2"/>
  <c r="T697" i="2"/>
  <c r="T696" i="2"/>
  <c r="T695" i="2"/>
  <c r="T694" i="2"/>
  <c r="T693" i="2"/>
  <c r="T692" i="2"/>
  <c r="T691" i="2"/>
  <c r="T690" i="2"/>
  <c r="T689" i="2"/>
  <c r="T688" i="2"/>
  <c r="T687" i="2"/>
  <c r="T686" i="2"/>
  <c r="T685" i="2"/>
  <c r="T684" i="2"/>
  <c r="T683" i="2"/>
  <c r="T682" i="2"/>
  <c r="T681" i="2"/>
  <c r="T680" i="2"/>
  <c r="T679" i="2"/>
  <c r="T678" i="2"/>
  <c r="T677" i="2"/>
  <c r="T676" i="2"/>
  <c r="T675" i="2"/>
  <c r="T674" i="2"/>
  <c r="T673" i="2"/>
  <c r="T672" i="2"/>
  <c r="T671" i="2"/>
  <c r="T670" i="2"/>
  <c r="T669" i="2"/>
  <c r="T668" i="2"/>
  <c r="T667" i="2"/>
  <c r="T666" i="2"/>
  <c r="T665" i="2"/>
  <c r="T664" i="2"/>
  <c r="T663" i="2"/>
  <c r="T662" i="2"/>
  <c r="T661" i="2"/>
  <c r="T660" i="2"/>
  <c r="T659" i="2"/>
  <c r="T658" i="2"/>
  <c r="T657" i="2"/>
  <c r="T656" i="2"/>
  <c r="T655" i="2"/>
  <c r="T654" i="2"/>
  <c r="T653" i="2"/>
  <c r="T652" i="2"/>
  <c r="T651" i="2"/>
  <c r="T650" i="2"/>
  <c r="T649" i="2"/>
  <c r="T648" i="2"/>
  <c r="T647" i="2"/>
  <c r="T646" i="2"/>
  <c r="T645" i="2"/>
  <c r="T644" i="2"/>
  <c r="T643" i="2"/>
  <c r="T642" i="2"/>
  <c r="T641" i="2"/>
  <c r="T640" i="2"/>
  <c r="T639" i="2"/>
  <c r="T638" i="2"/>
  <c r="T637" i="2"/>
  <c r="T636" i="2"/>
  <c r="T635" i="2"/>
  <c r="T634" i="2"/>
  <c r="T633" i="2"/>
  <c r="T632" i="2"/>
  <c r="T631" i="2"/>
  <c r="T630" i="2"/>
  <c r="T629" i="2"/>
  <c r="T628" i="2"/>
  <c r="T627" i="2"/>
  <c r="T626" i="2"/>
  <c r="T625" i="2"/>
  <c r="T624" i="2"/>
  <c r="T623" i="2"/>
  <c r="T622" i="2"/>
  <c r="T621" i="2"/>
  <c r="T620" i="2"/>
  <c r="T619" i="2"/>
  <c r="T618" i="2"/>
  <c r="T617" i="2"/>
  <c r="T616" i="2"/>
  <c r="T615" i="2"/>
  <c r="T614" i="2"/>
  <c r="T613" i="2"/>
  <c r="T612" i="2"/>
  <c r="T611" i="2"/>
  <c r="T610" i="2"/>
  <c r="T609" i="2"/>
  <c r="T608" i="2"/>
  <c r="T607" i="2"/>
  <c r="T606" i="2"/>
  <c r="T605" i="2"/>
  <c r="T604" i="2"/>
  <c r="T603" i="2"/>
  <c r="T602" i="2"/>
  <c r="T601" i="2"/>
  <c r="T600" i="2"/>
  <c r="T599" i="2"/>
  <c r="T598" i="2"/>
  <c r="T597" i="2"/>
  <c r="T596" i="2"/>
  <c r="T595" i="2"/>
  <c r="T594" i="2"/>
  <c r="T593" i="2"/>
  <c r="T592" i="2"/>
  <c r="T591" i="2"/>
  <c r="T590" i="2"/>
  <c r="T589" i="2"/>
  <c r="T588" i="2"/>
  <c r="T587" i="2"/>
  <c r="T586" i="2"/>
  <c r="T585" i="2"/>
  <c r="T584" i="2"/>
  <c r="T583" i="2"/>
  <c r="T582" i="2"/>
  <c r="T581" i="2"/>
  <c r="T580" i="2"/>
  <c r="T579" i="2"/>
  <c r="T578" i="2"/>
  <c r="T577" i="2"/>
  <c r="T576" i="2"/>
  <c r="T575" i="2"/>
  <c r="T574" i="2"/>
  <c r="T573" i="2"/>
  <c r="T572" i="2"/>
  <c r="T571" i="2"/>
  <c r="T570" i="2"/>
  <c r="T569" i="2"/>
  <c r="T568" i="2"/>
  <c r="T567" i="2"/>
  <c r="T566" i="2"/>
  <c r="T565" i="2"/>
  <c r="T564" i="2"/>
  <c r="T563" i="2"/>
  <c r="T562" i="2"/>
  <c r="T561" i="2"/>
  <c r="T560" i="2"/>
  <c r="T559" i="2"/>
  <c r="T558" i="2"/>
  <c r="T557" i="2"/>
  <c r="T556" i="2"/>
  <c r="T555" i="2"/>
  <c r="T554" i="2"/>
  <c r="T553" i="2"/>
  <c r="T552" i="2"/>
  <c r="T551" i="2"/>
  <c r="T550" i="2"/>
  <c r="T549" i="2"/>
  <c r="T548" i="2"/>
  <c r="T547" i="2"/>
  <c r="T546" i="2"/>
  <c r="T545" i="2"/>
  <c r="T544" i="2"/>
  <c r="T543" i="2"/>
  <c r="T542" i="2"/>
  <c r="T541" i="2"/>
  <c r="T540" i="2"/>
  <c r="T539" i="2"/>
  <c r="T538" i="2"/>
  <c r="T537" i="2"/>
  <c r="T536" i="2"/>
  <c r="T535" i="2"/>
  <c r="T534" i="2"/>
  <c r="T533" i="2"/>
  <c r="T532" i="2"/>
  <c r="T531" i="2"/>
  <c r="T530" i="2"/>
  <c r="T529" i="2"/>
  <c r="T528" i="2"/>
  <c r="T527" i="2"/>
  <c r="T526" i="2"/>
  <c r="T525" i="2"/>
  <c r="T524" i="2"/>
  <c r="T523" i="2"/>
  <c r="T522" i="2"/>
  <c r="T521" i="2"/>
  <c r="T520" i="2"/>
  <c r="T519" i="2"/>
  <c r="T518" i="2"/>
  <c r="T517" i="2"/>
  <c r="T516" i="2"/>
  <c r="T515" i="2"/>
  <c r="T514" i="2"/>
  <c r="T513" i="2"/>
  <c r="T512" i="2"/>
  <c r="T511" i="2"/>
  <c r="T510" i="2"/>
  <c r="T509" i="2"/>
  <c r="T508" i="2"/>
  <c r="T507" i="2"/>
  <c r="T506" i="2"/>
  <c r="T505" i="2"/>
  <c r="T504" i="2"/>
  <c r="T503" i="2"/>
  <c r="T502" i="2"/>
  <c r="T501" i="2"/>
  <c r="T500" i="2"/>
  <c r="T499" i="2"/>
  <c r="T498" i="2"/>
  <c r="T497" i="2"/>
  <c r="T496" i="2"/>
  <c r="T495" i="2"/>
  <c r="T494" i="2"/>
  <c r="T493" i="2"/>
  <c r="T492" i="2"/>
  <c r="T491" i="2"/>
  <c r="T490" i="2"/>
  <c r="T489" i="2"/>
  <c r="T488" i="2"/>
  <c r="T487" i="2"/>
  <c r="T486" i="2"/>
  <c r="T485" i="2"/>
  <c r="T484" i="2"/>
  <c r="T483" i="2"/>
  <c r="T482" i="2"/>
  <c r="T481" i="2"/>
  <c r="T480" i="2"/>
  <c r="T479" i="2"/>
  <c r="T478" i="2"/>
  <c r="T477" i="2"/>
  <c r="T476" i="2"/>
  <c r="T475" i="2"/>
  <c r="T474" i="2"/>
  <c r="T473" i="2"/>
  <c r="T472" i="2"/>
  <c r="T471" i="2"/>
  <c r="T470" i="2"/>
  <c r="T469" i="2"/>
  <c r="T468" i="2"/>
  <c r="T467" i="2"/>
  <c r="T466" i="2"/>
  <c r="T465" i="2"/>
  <c r="T464" i="2"/>
  <c r="T463" i="2"/>
  <c r="T462" i="2"/>
  <c r="T461" i="2"/>
  <c r="T460" i="2"/>
  <c r="T459" i="2"/>
  <c r="T458" i="2"/>
  <c r="T457" i="2"/>
  <c r="T456" i="2"/>
  <c r="T455" i="2"/>
  <c r="T454" i="2"/>
  <c r="T453" i="2"/>
  <c r="T452" i="2"/>
  <c r="T451" i="2"/>
  <c r="T450" i="2"/>
  <c r="T449" i="2"/>
  <c r="T448" i="2"/>
  <c r="T447" i="2"/>
  <c r="T446" i="2"/>
  <c r="T445" i="2"/>
  <c r="T444" i="2"/>
  <c r="T443" i="2"/>
  <c r="T442" i="2"/>
  <c r="T441" i="2"/>
  <c r="T440" i="2"/>
  <c r="T439" i="2"/>
  <c r="T438" i="2"/>
  <c r="T437" i="2"/>
  <c r="T436" i="2"/>
  <c r="T435" i="2"/>
  <c r="T434" i="2"/>
  <c r="T433" i="2"/>
  <c r="T432" i="2"/>
  <c r="T431" i="2"/>
  <c r="T430" i="2"/>
  <c r="T429" i="2"/>
  <c r="T428" i="2"/>
  <c r="T427" i="2"/>
  <c r="T426" i="2"/>
  <c r="T425" i="2"/>
  <c r="T424" i="2"/>
  <c r="T423" i="2"/>
  <c r="T422" i="2"/>
  <c r="T421" i="2"/>
  <c r="T420" i="2"/>
  <c r="T419" i="2"/>
  <c r="T418" i="2"/>
  <c r="T417" i="2"/>
  <c r="T416" i="2"/>
  <c r="T415" i="2"/>
  <c r="T414" i="2"/>
  <c r="T413" i="2"/>
  <c r="T412" i="2"/>
  <c r="T411" i="2"/>
  <c r="T410" i="2"/>
  <c r="T409" i="2"/>
  <c r="T408" i="2"/>
  <c r="T407" i="2"/>
  <c r="T406" i="2"/>
  <c r="T405" i="2"/>
  <c r="T404" i="2"/>
  <c r="T403" i="2"/>
  <c r="T402" i="2"/>
  <c r="T401" i="2"/>
  <c r="T400" i="2"/>
  <c r="T399" i="2"/>
  <c r="T398" i="2"/>
  <c r="T397" i="2"/>
  <c r="T396" i="2"/>
  <c r="T395" i="2"/>
  <c r="T394" i="2"/>
  <c r="T393" i="2"/>
  <c r="T392" i="2"/>
  <c r="T391" i="2"/>
  <c r="T390" i="2"/>
  <c r="T389" i="2"/>
  <c r="T388" i="2"/>
  <c r="T387" i="2"/>
  <c r="T386" i="2"/>
  <c r="T385" i="2"/>
  <c r="T384" i="2"/>
  <c r="T383" i="2"/>
  <c r="T382" i="2"/>
  <c r="T381" i="2"/>
  <c r="T380" i="2"/>
  <c r="T379" i="2"/>
  <c r="T378" i="2"/>
  <c r="T377" i="2"/>
  <c r="T376" i="2"/>
  <c r="T375" i="2"/>
  <c r="T374" i="2"/>
  <c r="T373" i="2"/>
  <c r="T372" i="2"/>
  <c r="T371" i="2"/>
  <c r="T370" i="2"/>
  <c r="T369" i="2"/>
  <c r="T368" i="2"/>
  <c r="T367" i="2"/>
  <c r="T366" i="2"/>
  <c r="T365" i="2"/>
  <c r="T364" i="2"/>
  <c r="T363" i="2"/>
  <c r="T362" i="2"/>
  <c r="T361" i="2"/>
  <c r="T360" i="2"/>
  <c r="T359" i="2"/>
  <c r="T358" i="2"/>
  <c r="T357" i="2"/>
  <c r="T356" i="2"/>
  <c r="T355" i="2"/>
  <c r="T354" i="2"/>
  <c r="T353" i="2"/>
  <c r="T352" i="2"/>
  <c r="T351" i="2"/>
  <c r="T350" i="2"/>
  <c r="T349" i="2"/>
  <c r="T348" i="2"/>
  <c r="T347" i="2"/>
  <c r="T346" i="2"/>
  <c r="T345" i="2"/>
  <c r="T344" i="2"/>
  <c r="T343" i="2"/>
  <c r="T342" i="2"/>
  <c r="T341" i="2"/>
  <c r="T340" i="2"/>
  <c r="T339" i="2"/>
  <c r="T338" i="2"/>
  <c r="T337" i="2"/>
  <c r="T336" i="2"/>
  <c r="T335" i="2"/>
  <c r="T334" i="2"/>
  <c r="T333" i="2"/>
  <c r="T332" i="2"/>
  <c r="T331" i="2"/>
  <c r="T330" i="2"/>
  <c r="T329" i="2"/>
  <c r="T328" i="2"/>
  <c r="T327" i="2"/>
  <c r="T326" i="2"/>
  <c r="T325" i="2"/>
  <c r="T324" i="2"/>
  <c r="T323" i="2"/>
  <c r="T322" i="2"/>
  <c r="T321" i="2"/>
  <c r="T320" i="2"/>
  <c r="T319" i="2"/>
  <c r="T318" i="2"/>
  <c r="T317" i="2"/>
  <c r="T316" i="2"/>
  <c r="T315" i="2"/>
  <c r="T314" i="2"/>
  <c r="T313" i="2"/>
  <c r="T312" i="2"/>
  <c r="T311" i="2"/>
  <c r="T310" i="2"/>
  <c r="T309" i="2"/>
  <c r="T308" i="2"/>
  <c r="T307" i="2"/>
  <c r="T306" i="2"/>
  <c r="T305" i="2"/>
  <c r="T304" i="2"/>
  <c r="T303" i="2"/>
  <c r="T302" i="2"/>
  <c r="T301" i="2"/>
  <c r="T300" i="2"/>
  <c r="T299" i="2"/>
  <c r="T298" i="2"/>
  <c r="T297" i="2"/>
  <c r="T296" i="2"/>
  <c r="T295" i="2"/>
  <c r="T294" i="2"/>
  <c r="T293" i="2"/>
  <c r="T292" i="2"/>
  <c r="T291" i="2"/>
  <c r="T290" i="2"/>
  <c r="T289" i="2"/>
  <c r="T288" i="2"/>
  <c r="T287" i="2"/>
  <c r="T286" i="2"/>
  <c r="T285" i="2"/>
  <c r="T284" i="2"/>
  <c r="T283" i="2"/>
  <c r="T282" i="2"/>
  <c r="T281" i="2"/>
  <c r="T280" i="2"/>
  <c r="T279" i="2"/>
  <c r="T278" i="2"/>
  <c r="T277" i="2"/>
  <c r="T276" i="2"/>
  <c r="T275" i="2"/>
  <c r="T274" i="2"/>
  <c r="T273" i="2"/>
  <c r="T272" i="2"/>
  <c r="T271" i="2"/>
  <c r="T270" i="2"/>
  <c r="T269" i="2"/>
  <c r="T268" i="2"/>
  <c r="T267" i="2"/>
  <c r="T266" i="2"/>
  <c r="T265" i="2"/>
  <c r="T264" i="2"/>
  <c r="T263" i="2"/>
  <c r="T262" i="2"/>
  <c r="T261" i="2"/>
  <c r="T260" i="2"/>
  <c r="T259" i="2"/>
  <c r="T258" i="2"/>
  <c r="T257" i="2"/>
  <c r="T256" i="2"/>
  <c r="T255" i="2"/>
  <c r="T254" i="2"/>
  <c r="T253" i="2"/>
  <c r="T252" i="2"/>
  <c r="T251" i="2"/>
  <c r="T250" i="2"/>
  <c r="T249" i="2"/>
  <c r="T248" i="2"/>
  <c r="T247" i="2"/>
  <c r="T246" i="2"/>
  <c r="T245" i="2"/>
  <c r="T244" i="2"/>
  <c r="T243" i="2"/>
  <c r="T242" i="2"/>
  <c r="T241" i="2"/>
  <c r="T240" i="2"/>
  <c r="T239" i="2"/>
  <c r="T238" i="2"/>
  <c r="T237" i="2"/>
  <c r="T236" i="2"/>
  <c r="T235" i="2"/>
  <c r="T234" i="2"/>
  <c r="T233" i="2"/>
  <c r="T232" i="2"/>
  <c r="T231" i="2"/>
  <c r="T230" i="2"/>
  <c r="T229" i="2"/>
  <c r="T228" i="2"/>
  <c r="T227" i="2"/>
  <c r="T226" i="2"/>
  <c r="T225" i="2"/>
  <c r="T224" i="2"/>
  <c r="T223" i="2"/>
  <c r="T222" i="2"/>
  <c r="T221" i="2"/>
  <c r="T220" i="2"/>
  <c r="T219" i="2"/>
  <c r="T218" i="2"/>
  <c r="T217" i="2"/>
  <c r="T216" i="2"/>
  <c r="T215" i="2"/>
  <c r="T214" i="2"/>
  <c r="T213" i="2"/>
  <c r="T212" i="2"/>
  <c r="T211" i="2"/>
  <c r="T210" i="2"/>
  <c r="T209" i="2"/>
  <c r="T208" i="2"/>
  <c r="T207" i="2"/>
  <c r="T206" i="2"/>
  <c r="T205" i="2"/>
  <c r="T204" i="2"/>
  <c r="T203" i="2"/>
  <c r="T202" i="2"/>
  <c r="T201" i="2"/>
  <c r="T200" i="2"/>
  <c r="T199" i="2"/>
  <c r="T198" i="2"/>
  <c r="T197" i="2"/>
  <c r="T196" i="2"/>
  <c r="T195" i="2"/>
  <c r="T194" i="2"/>
  <c r="T193" i="2"/>
  <c r="T192" i="2"/>
  <c r="T191" i="2"/>
  <c r="T190" i="2"/>
  <c r="T189" i="2"/>
  <c r="T188" i="2"/>
  <c r="T187" i="2"/>
  <c r="T186" i="2"/>
  <c r="T185" i="2"/>
  <c r="T184" i="2"/>
  <c r="T183" i="2"/>
  <c r="T182" i="2"/>
  <c r="T181" i="2"/>
  <c r="T180" i="2"/>
  <c r="T179" i="2"/>
  <c r="T178" i="2"/>
  <c r="T177" i="2"/>
  <c r="T176" i="2"/>
  <c r="T175" i="2"/>
  <c r="T174" i="2"/>
  <c r="T173" i="2"/>
  <c r="T172" i="2"/>
  <c r="T171" i="2"/>
  <c r="T170" i="2"/>
  <c r="T169" i="2"/>
  <c r="T168" i="2"/>
  <c r="T167" i="2"/>
  <c r="T166" i="2"/>
  <c r="T165" i="2"/>
  <c r="T164" i="2"/>
  <c r="T163" i="2"/>
  <c r="T162" i="2"/>
  <c r="T161" i="2"/>
  <c r="T160" i="2"/>
  <c r="T159" i="2"/>
  <c r="T158" i="2"/>
  <c r="T157" i="2"/>
  <c r="T156" i="2"/>
  <c r="T155" i="2"/>
  <c r="T154" i="2"/>
  <c r="T153" i="2"/>
  <c r="T152" i="2"/>
  <c r="T151" i="2"/>
  <c r="T150" i="2"/>
  <c r="T149" i="2"/>
  <c r="T148" i="2"/>
  <c r="T147" i="2"/>
  <c r="T146" i="2"/>
  <c r="T145" i="2"/>
  <c r="T144" i="2"/>
  <c r="T143" i="2"/>
  <c r="T142" i="2"/>
  <c r="T141" i="2"/>
  <c r="T140" i="2"/>
  <c r="T139" i="2"/>
  <c r="T138" i="2"/>
  <c r="T137" i="2"/>
  <c r="T136" i="2"/>
  <c r="T135" i="2"/>
  <c r="T134" i="2"/>
  <c r="T133" i="2"/>
  <c r="T132" i="2"/>
  <c r="T131" i="2"/>
  <c r="T130" i="2"/>
  <c r="T129" i="2"/>
  <c r="T128" i="2"/>
  <c r="T127" i="2"/>
  <c r="T126" i="2"/>
  <c r="T125" i="2"/>
  <c r="T124" i="2"/>
  <c r="T123" i="2"/>
  <c r="T122" i="2"/>
  <c r="T121" i="2"/>
  <c r="T120" i="2"/>
  <c r="T119" i="2"/>
  <c r="T118" i="2"/>
  <c r="T117" i="2"/>
  <c r="T116" i="2"/>
  <c r="T115" i="2"/>
  <c r="T114" i="2"/>
  <c r="T113" i="2"/>
  <c r="T112" i="2"/>
  <c r="T111" i="2"/>
  <c r="T110" i="2"/>
  <c r="T109" i="2"/>
  <c r="T108" i="2"/>
  <c r="T107" i="2"/>
  <c r="T106" i="2"/>
  <c r="T105" i="2"/>
  <c r="T104" i="2"/>
  <c r="T103" i="2"/>
  <c r="T102" i="2"/>
  <c r="T101" i="2"/>
  <c r="T100" i="2"/>
  <c r="T99" i="2"/>
  <c r="T98" i="2"/>
  <c r="T97" i="2"/>
  <c r="T96" i="2"/>
  <c r="T95" i="2"/>
  <c r="T94" i="2"/>
  <c r="T93" i="2"/>
  <c r="T92" i="2"/>
  <c r="T91" i="2"/>
  <c r="T90" i="2"/>
  <c r="T89" i="2"/>
  <c r="T88" i="2"/>
  <c r="T87" i="2"/>
  <c r="T86" i="2"/>
  <c r="T85" i="2"/>
  <c r="T84" i="2"/>
  <c r="T83" i="2"/>
  <c r="T82" i="2"/>
  <c r="T81" i="2"/>
  <c r="T80" i="2"/>
  <c r="T79" i="2"/>
  <c r="T78" i="2"/>
  <c r="T77" i="2"/>
  <c r="T76" i="2"/>
  <c r="T75" i="2"/>
  <c r="T74" i="2"/>
  <c r="T73" i="2"/>
  <c r="T72" i="2"/>
  <c r="T71" i="2"/>
  <c r="T70" i="2"/>
  <c r="T69" i="2"/>
  <c r="T68" i="2"/>
  <c r="T67" i="2"/>
  <c r="T66" i="2"/>
  <c r="T65" i="2"/>
  <c r="T64" i="2"/>
  <c r="T63" i="2"/>
  <c r="T62" i="2"/>
  <c r="T61" i="2"/>
  <c r="T60" i="2"/>
  <c r="T59" i="2"/>
  <c r="T58" i="2"/>
  <c r="T57" i="2"/>
  <c r="T56" i="2"/>
  <c r="T55" i="2"/>
  <c r="T54" i="2"/>
  <c r="T53" i="2"/>
  <c r="T52" i="2"/>
  <c r="T51" i="2"/>
  <c r="T50" i="2"/>
  <c r="T49" i="2"/>
  <c r="T48" i="2"/>
  <c r="T47" i="2"/>
  <c r="T46" i="2"/>
  <c r="T45" i="2"/>
  <c r="T44" i="2"/>
  <c r="T43" i="2"/>
  <c r="T42" i="2"/>
  <c r="T41" i="2"/>
  <c r="T40" i="2"/>
  <c r="T39" i="2"/>
  <c r="T38" i="2"/>
  <c r="T37" i="2"/>
  <c r="T36" i="2"/>
  <c r="T35" i="2"/>
  <c r="T34" i="2"/>
  <c r="T33" i="2"/>
  <c r="T32" i="2"/>
  <c r="T31" i="2"/>
  <c r="T30" i="2"/>
  <c r="T29" i="2"/>
  <c r="T28" i="2"/>
  <c r="T8" i="2"/>
  <c r="T27" i="2" s="1"/>
  <c r="BD41" i="3" l="1"/>
  <c r="T21" i="2"/>
  <c r="AE27" i="2"/>
  <c r="AG27" i="2" s="1"/>
  <c r="BD38" i="3"/>
  <c r="AK55" i="3"/>
  <c r="T15" i="2"/>
  <c r="T19" i="2"/>
  <c r="T12" i="2"/>
  <c r="T16" i="2"/>
  <c r="T20" i="2"/>
  <c r="T24" i="2"/>
  <c r="AK58" i="3"/>
  <c r="AE25" i="2"/>
  <c r="AG25" i="2" s="1"/>
  <c r="AE21" i="2"/>
  <c r="AG21" i="2" s="1"/>
  <c r="AE17" i="2"/>
  <c r="AG17" i="2" s="1"/>
  <c r="AE13" i="2"/>
  <c r="AG13" i="2" s="1"/>
  <c r="AE24" i="2"/>
  <c r="AG24" i="2" s="1"/>
  <c r="AE20" i="2"/>
  <c r="AG20" i="2" s="1"/>
  <c r="AE16" i="2"/>
  <c r="AG16" i="2" s="1"/>
  <c r="AE12" i="2"/>
  <c r="AG12" i="2" s="1"/>
  <c r="AE23" i="2"/>
  <c r="AG23" i="2" s="1"/>
  <c r="AE19" i="2"/>
  <c r="AG19" i="2" s="1"/>
  <c r="AE15" i="2"/>
  <c r="AG15" i="2" s="1"/>
  <c r="AE26" i="2"/>
  <c r="AG26" i="2" s="1"/>
  <c r="AE22" i="2"/>
  <c r="AG22" i="2" s="1"/>
  <c r="AE18" i="2"/>
  <c r="AG18" i="2" s="1"/>
  <c r="AE14" i="2"/>
  <c r="AG14" i="2" s="1"/>
  <c r="T23" i="2"/>
  <c r="T13" i="2"/>
  <c r="T17" i="2"/>
  <c r="T25" i="2"/>
  <c r="T14" i="2"/>
  <c r="T18" i="2"/>
  <c r="T22" i="2"/>
  <c r="T26" i="2"/>
  <c r="BD36" i="3"/>
  <c r="T11" i="2"/>
  <c r="AE11" i="2"/>
  <c r="AG11" i="2" s="1"/>
  <c r="BB2" i="3"/>
  <c r="BB16" i="3" s="1"/>
  <c r="BC16" i="3" s="1"/>
  <c r="B4" i="2"/>
  <c r="BC49" i="3" l="1"/>
  <c r="AK61" i="3" s="1"/>
  <c r="BC52" i="3"/>
  <c r="BC51" i="3"/>
  <c r="BC50" i="3"/>
  <c r="BM16" i="3"/>
  <c r="BI16" i="3"/>
  <c r="BE16" i="3"/>
  <c r="BK16" i="3"/>
  <c r="BL16" i="3"/>
  <c r="BH16" i="3"/>
  <c r="BD16" i="3"/>
  <c r="BG16" i="3"/>
  <c r="BJ16" i="3"/>
  <c r="BF16" i="3"/>
  <c r="BW16" i="3"/>
  <c r="BS16" i="3"/>
  <c r="BO16" i="3"/>
  <c r="BV16" i="3"/>
  <c r="BR16" i="3"/>
  <c r="BN16" i="3"/>
  <c r="BT16" i="3"/>
  <c r="BU16" i="3"/>
  <c r="BQ16" i="3"/>
  <c r="BP16" i="3"/>
  <c r="BB15" i="3"/>
  <c r="BB17" i="3"/>
  <c r="B2" i="3"/>
  <c r="Q12" i="2"/>
  <c r="Q13" i="2"/>
  <c r="Q14" i="2"/>
  <c r="Q15" i="2"/>
  <c r="Q16" i="2"/>
  <c r="Q17" i="2"/>
  <c r="Q18" i="2"/>
  <c r="Q19" i="2"/>
  <c r="Q20" i="2"/>
  <c r="Q11" i="2"/>
  <c r="E3" i="2"/>
  <c r="B4" i="3" s="1"/>
  <c r="O12" i="2" l="1"/>
  <c r="O26" i="2"/>
  <c r="O23" i="2"/>
  <c r="O17" i="2"/>
  <c r="O24" i="2"/>
  <c r="O14" i="2"/>
  <c r="O13" i="2"/>
  <c r="O16" i="2"/>
  <c r="O21" i="2"/>
  <c r="O19" i="2"/>
  <c r="O18" i="2"/>
  <c r="O15" i="2"/>
  <c r="O20" i="2"/>
  <c r="O25" i="2"/>
  <c r="O22" i="2"/>
  <c r="O11" i="2"/>
  <c r="BX16" i="3"/>
  <c r="BB18" i="3"/>
  <c r="BC17" i="3"/>
  <c r="BB14" i="3"/>
  <c r="BC15" i="3"/>
  <c r="O9" i="2" l="1"/>
  <c r="C6" i="2" s="1"/>
  <c r="BK17" i="3"/>
  <c r="BG17" i="3"/>
  <c r="BI17" i="3"/>
  <c r="BJ17" i="3"/>
  <c r="BF17" i="3"/>
  <c r="BM17" i="3"/>
  <c r="BE17" i="3"/>
  <c r="BH17" i="3"/>
  <c r="BD17" i="3"/>
  <c r="BL17" i="3"/>
  <c r="BK15" i="3"/>
  <c r="BG15" i="3"/>
  <c r="BM15" i="3"/>
  <c r="BE15" i="3"/>
  <c r="BJ15" i="3"/>
  <c r="BF15" i="3"/>
  <c r="BI15" i="3"/>
  <c r="BL15" i="3"/>
  <c r="BH15" i="3"/>
  <c r="BD15" i="3"/>
  <c r="BU17" i="3"/>
  <c r="BQ17" i="3"/>
  <c r="BN17" i="3"/>
  <c r="BT17" i="3"/>
  <c r="BP17" i="3"/>
  <c r="BR17" i="3"/>
  <c r="BW17" i="3"/>
  <c r="BS17" i="3"/>
  <c r="BO17" i="3"/>
  <c r="BV17" i="3"/>
  <c r="BU15" i="3"/>
  <c r="BQ15" i="3"/>
  <c r="BV15" i="3"/>
  <c r="BT15" i="3"/>
  <c r="BP15" i="3"/>
  <c r="BR15" i="3"/>
  <c r="BW15" i="3"/>
  <c r="BS15" i="3"/>
  <c r="BO15" i="3"/>
  <c r="BN15" i="3"/>
  <c r="BB13" i="3"/>
  <c r="BC14" i="3"/>
  <c r="BB19" i="3"/>
  <c r="BC18" i="3"/>
  <c r="BX15" i="3" l="1"/>
  <c r="BX17" i="3"/>
  <c r="BM18" i="3"/>
  <c r="BI18" i="3"/>
  <c r="BE18" i="3"/>
  <c r="BK18" i="3"/>
  <c r="BL18" i="3"/>
  <c r="BH18" i="3"/>
  <c r="BD18" i="3"/>
  <c r="BG18" i="3"/>
  <c r="BJ18" i="3"/>
  <c r="BF18" i="3"/>
  <c r="BM14" i="3"/>
  <c r="BI14" i="3"/>
  <c r="BE14" i="3"/>
  <c r="BG14" i="3"/>
  <c r="BL14" i="3"/>
  <c r="BH14" i="3"/>
  <c r="BD14" i="3"/>
  <c r="BK14" i="3"/>
  <c r="BF14" i="3"/>
  <c r="BJ14" i="3"/>
  <c r="BW14" i="3"/>
  <c r="BS14" i="3"/>
  <c r="BO14" i="3"/>
  <c r="BT14" i="3"/>
  <c r="BV14" i="3"/>
  <c r="BR14" i="3"/>
  <c r="BN14" i="3"/>
  <c r="BP14" i="3"/>
  <c r="BU14" i="3"/>
  <c r="BQ14" i="3"/>
  <c r="BW18" i="3"/>
  <c r="BS18" i="3"/>
  <c r="BO18" i="3"/>
  <c r="BP18" i="3"/>
  <c r="BV18" i="3"/>
  <c r="BR18" i="3"/>
  <c r="BN18" i="3"/>
  <c r="BT18" i="3"/>
  <c r="BU18" i="3"/>
  <c r="BQ18" i="3"/>
  <c r="BB20" i="3"/>
  <c r="BC19" i="3"/>
  <c r="BB12" i="3"/>
  <c r="BC13" i="3"/>
  <c r="BX14" i="3" l="1"/>
  <c r="BX18" i="3"/>
  <c r="BK19" i="3"/>
  <c r="BG19" i="3"/>
  <c r="BI19" i="3"/>
  <c r="BJ19" i="3"/>
  <c r="BF19" i="3"/>
  <c r="BM19" i="3"/>
  <c r="BE19" i="3"/>
  <c r="BD19" i="3"/>
  <c r="BL19" i="3"/>
  <c r="BH19" i="3"/>
  <c r="BK13" i="3"/>
  <c r="BG13" i="3"/>
  <c r="BI13" i="3"/>
  <c r="BJ13" i="3"/>
  <c r="BF13" i="3"/>
  <c r="BM13" i="3"/>
  <c r="BE13" i="3"/>
  <c r="BL13" i="3"/>
  <c r="BH13" i="3"/>
  <c r="BD13" i="3"/>
  <c r="BU13" i="3"/>
  <c r="BQ13" i="3"/>
  <c r="BV13" i="3"/>
  <c r="BT13" i="3"/>
  <c r="BP13" i="3"/>
  <c r="BN13" i="3"/>
  <c r="BW13" i="3"/>
  <c r="BS13" i="3"/>
  <c r="BO13" i="3"/>
  <c r="BR13" i="3"/>
  <c r="BU19" i="3"/>
  <c r="BQ19" i="3"/>
  <c r="BN19" i="3"/>
  <c r="BT19" i="3"/>
  <c r="BP19" i="3"/>
  <c r="BV19" i="3"/>
  <c r="BW19" i="3"/>
  <c r="BS19" i="3"/>
  <c r="BO19" i="3"/>
  <c r="BR19" i="3"/>
  <c r="BB11" i="3"/>
  <c r="BC12" i="3"/>
  <c r="BB21" i="3"/>
  <c r="BC20" i="3"/>
  <c r="BX13" i="3" l="1"/>
  <c r="BX19" i="3"/>
  <c r="BM20" i="3"/>
  <c r="BI20" i="3"/>
  <c r="BE20" i="3"/>
  <c r="BG20" i="3"/>
  <c r="BL20" i="3"/>
  <c r="BH20" i="3"/>
  <c r="BD20" i="3"/>
  <c r="BK20" i="3"/>
  <c r="BJ20" i="3"/>
  <c r="BF20" i="3"/>
  <c r="BM12" i="3"/>
  <c r="BI12" i="3"/>
  <c r="BE12" i="3"/>
  <c r="BK12" i="3"/>
  <c r="BL12" i="3"/>
  <c r="BH12" i="3"/>
  <c r="BD12" i="3"/>
  <c r="BG12" i="3"/>
  <c r="BJ12" i="3"/>
  <c r="BF12" i="3"/>
  <c r="BW20" i="3"/>
  <c r="BS20" i="3"/>
  <c r="BO20" i="3"/>
  <c r="BP20" i="3"/>
  <c r="BV20" i="3"/>
  <c r="BR20" i="3"/>
  <c r="BN20" i="3"/>
  <c r="BU20" i="3"/>
  <c r="BQ20" i="3"/>
  <c r="BT20" i="3"/>
  <c r="BW12" i="3"/>
  <c r="BS12" i="3"/>
  <c r="BO12" i="3"/>
  <c r="BT12" i="3"/>
  <c r="BV12" i="3"/>
  <c r="BR12" i="3"/>
  <c r="BN12" i="3"/>
  <c r="BU12" i="3"/>
  <c r="BQ12" i="3"/>
  <c r="BP12" i="3"/>
  <c r="BB22" i="3"/>
  <c r="BC21" i="3"/>
  <c r="BB10" i="3"/>
  <c r="BC11" i="3"/>
  <c r="BX12" i="3" l="1"/>
  <c r="BX20" i="3"/>
  <c r="BK21" i="3"/>
  <c r="BG21" i="3"/>
  <c r="BM21" i="3"/>
  <c r="BE21" i="3"/>
  <c r="BJ21" i="3"/>
  <c r="BF21" i="3"/>
  <c r="BI21" i="3"/>
  <c r="BL21" i="3"/>
  <c r="BH21" i="3"/>
  <c r="BD21" i="3"/>
  <c r="BK11" i="3"/>
  <c r="BG11" i="3"/>
  <c r="BM11" i="3"/>
  <c r="BE11" i="3"/>
  <c r="BJ11" i="3"/>
  <c r="BF11" i="3"/>
  <c r="BI11" i="3"/>
  <c r="BD11" i="3"/>
  <c r="BL11" i="3"/>
  <c r="BH11" i="3"/>
  <c r="BU11" i="3"/>
  <c r="BQ11" i="3"/>
  <c r="BV11" i="3"/>
  <c r="BT11" i="3"/>
  <c r="BP11" i="3"/>
  <c r="BR11" i="3"/>
  <c r="BW11" i="3"/>
  <c r="BS11" i="3"/>
  <c r="BO11" i="3"/>
  <c r="BN11" i="3"/>
  <c r="BU21" i="3"/>
  <c r="BQ21" i="3"/>
  <c r="BV21" i="3"/>
  <c r="BN21" i="3"/>
  <c r="BT21" i="3"/>
  <c r="BP21" i="3"/>
  <c r="BR21" i="3"/>
  <c r="BW21" i="3"/>
  <c r="BS21" i="3"/>
  <c r="BO21" i="3"/>
  <c r="BB9" i="3"/>
  <c r="BC10" i="3"/>
  <c r="BB23" i="3"/>
  <c r="BC22" i="3"/>
  <c r="BX21" i="3" l="1"/>
  <c r="BX11" i="3"/>
  <c r="BM10" i="3"/>
  <c r="BI10" i="3"/>
  <c r="BE10" i="3"/>
  <c r="BG10" i="3"/>
  <c r="BL10" i="3"/>
  <c r="BH10" i="3"/>
  <c r="BD10" i="3"/>
  <c r="BK10" i="3"/>
  <c r="BJ10" i="3"/>
  <c r="BF10" i="3"/>
  <c r="BM22" i="3"/>
  <c r="BI22" i="3"/>
  <c r="BE22" i="3"/>
  <c r="BK22" i="3"/>
  <c r="BL22" i="3"/>
  <c r="BH22" i="3"/>
  <c r="BD22" i="3"/>
  <c r="BG22" i="3"/>
  <c r="BF22" i="3"/>
  <c r="BJ22" i="3"/>
  <c r="BW22" i="3"/>
  <c r="BS22" i="3"/>
  <c r="BO22" i="3"/>
  <c r="BV22" i="3"/>
  <c r="BR22" i="3"/>
  <c r="BN22" i="3"/>
  <c r="BT22" i="3"/>
  <c r="BU22" i="3"/>
  <c r="BQ22" i="3"/>
  <c r="BP22" i="3"/>
  <c r="BW10" i="3"/>
  <c r="BS10" i="3"/>
  <c r="BO10" i="3"/>
  <c r="BT10" i="3"/>
  <c r="BV10" i="3"/>
  <c r="BR10" i="3"/>
  <c r="BN10" i="3"/>
  <c r="BP10" i="3"/>
  <c r="BU10" i="3"/>
  <c r="BQ10" i="3"/>
  <c r="BB24" i="3"/>
  <c r="BC23" i="3"/>
  <c r="BB8" i="3"/>
  <c r="BC9" i="3"/>
  <c r="BX22" i="3" l="1"/>
  <c r="BX10" i="3"/>
  <c r="BK9" i="3"/>
  <c r="BG9" i="3"/>
  <c r="BJ9" i="3"/>
  <c r="BF9" i="3"/>
  <c r="BM9" i="3"/>
  <c r="BI9" i="3"/>
  <c r="BH9" i="3"/>
  <c r="BE9" i="3"/>
  <c r="BL9" i="3"/>
  <c r="BD9" i="3"/>
  <c r="BK23" i="3"/>
  <c r="BG23" i="3"/>
  <c r="BI23" i="3"/>
  <c r="BJ23" i="3"/>
  <c r="BF23" i="3"/>
  <c r="BM23" i="3"/>
  <c r="BE23" i="3"/>
  <c r="BL23" i="3"/>
  <c r="BH23" i="3"/>
  <c r="BD23" i="3"/>
  <c r="BU23" i="3"/>
  <c r="BQ23" i="3"/>
  <c r="BN23" i="3"/>
  <c r="BT23" i="3"/>
  <c r="BP23" i="3"/>
  <c r="BR23" i="3"/>
  <c r="BW23" i="3"/>
  <c r="BS23" i="3"/>
  <c r="BO23" i="3"/>
  <c r="BV23" i="3"/>
  <c r="BU9" i="3"/>
  <c r="BQ9" i="3"/>
  <c r="BV9" i="3"/>
  <c r="BT9" i="3"/>
  <c r="BP9" i="3"/>
  <c r="BR9" i="3"/>
  <c r="BW9" i="3"/>
  <c r="BS9" i="3"/>
  <c r="BO9" i="3"/>
  <c r="BN9" i="3"/>
  <c r="BB7" i="3"/>
  <c r="BC8" i="3"/>
  <c r="BB25" i="3"/>
  <c r="BC24" i="3"/>
  <c r="BX9" i="3" l="1"/>
  <c r="BX23" i="3"/>
  <c r="BM24" i="3"/>
  <c r="BI24" i="3"/>
  <c r="BE24" i="3"/>
  <c r="BG24" i="3"/>
  <c r="BL24" i="3"/>
  <c r="BH24" i="3"/>
  <c r="BD24" i="3"/>
  <c r="BK24" i="3"/>
  <c r="BJ24" i="3"/>
  <c r="BF24" i="3"/>
  <c r="BM8" i="3"/>
  <c r="BI8" i="3"/>
  <c r="BE8" i="3"/>
  <c r="BL8" i="3"/>
  <c r="BH8" i="3"/>
  <c r="BD8" i="3"/>
  <c r="BK8" i="3"/>
  <c r="BJ8" i="3"/>
  <c r="BG8" i="3"/>
  <c r="BF8" i="3"/>
  <c r="BW24" i="3"/>
  <c r="BS24" i="3"/>
  <c r="BO24" i="3"/>
  <c r="BP24" i="3"/>
  <c r="BV24" i="3"/>
  <c r="BR24" i="3"/>
  <c r="BN24" i="3"/>
  <c r="BT24" i="3"/>
  <c r="BU24" i="3"/>
  <c r="BQ24" i="3"/>
  <c r="BW8" i="3"/>
  <c r="BS8" i="3"/>
  <c r="BO8" i="3"/>
  <c r="BP8" i="3"/>
  <c r="BV8" i="3"/>
  <c r="BR8" i="3"/>
  <c r="BN8" i="3"/>
  <c r="BT8" i="3"/>
  <c r="BU8" i="3"/>
  <c r="BQ8" i="3"/>
  <c r="BB26" i="3"/>
  <c r="BC25" i="3"/>
  <c r="BB6" i="3"/>
  <c r="BC7" i="3"/>
  <c r="BX8" i="3" l="1"/>
  <c r="BX24" i="3"/>
  <c r="BK7" i="3"/>
  <c r="BG7" i="3"/>
  <c r="BJ7" i="3"/>
  <c r="BF7" i="3"/>
  <c r="BM7" i="3"/>
  <c r="BE7" i="3"/>
  <c r="BL7" i="3"/>
  <c r="BD7" i="3"/>
  <c r="BI7" i="3"/>
  <c r="BH7" i="3"/>
  <c r="BK25" i="3"/>
  <c r="BG25" i="3"/>
  <c r="BM25" i="3"/>
  <c r="BI25" i="3"/>
  <c r="BE25" i="3"/>
  <c r="BJ25" i="3"/>
  <c r="BF25" i="3"/>
  <c r="BH25" i="3"/>
  <c r="BD25" i="3"/>
  <c r="BL25" i="3"/>
  <c r="BU25" i="3"/>
  <c r="BQ25" i="3"/>
  <c r="BN25" i="3"/>
  <c r="BT25" i="3"/>
  <c r="BP25" i="3"/>
  <c r="BV25" i="3"/>
  <c r="BW25" i="3"/>
  <c r="BS25" i="3"/>
  <c r="BO25" i="3"/>
  <c r="BR25" i="3"/>
  <c r="BU7" i="3"/>
  <c r="BQ7" i="3"/>
  <c r="BR7" i="3"/>
  <c r="BT7" i="3"/>
  <c r="BP7" i="3"/>
  <c r="BN7" i="3"/>
  <c r="BW7" i="3"/>
  <c r="BS7" i="3"/>
  <c r="BO7" i="3"/>
  <c r="BV7" i="3"/>
  <c r="BB5" i="3"/>
  <c r="BC5" i="3" s="1"/>
  <c r="BC6" i="3"/>
  <c r="BB27" i="3"/>
  <c r="BC26" i="3"/>
  <c r="BX7" i="3" l="1"/>
  <c r="BX25" i="3"/>
  <c r="BM26" i="3"/>
  <c r="BI26" i="3"/>
  <c r="BE26" i="3"/>
  <c r="BK26" i="3"/>
  <c r="BG26" i="3"/>
  <c r="BL26" i="3"/>
  <c r="BH26" i="3"/>
  <c r="BD26" i="3"/>
  <c r="BJ26" i="3"/>
  <c r="BF26" i="3"/>
  <c r="BM6" i="3"/>
  <c r="BI6" i="3"/>
  <c r="BE6" i="3"/>
  <c r="BL6" i="3"/>
  <c r="BH6" i="3"/>
  <c r="BD6" i="3"/>
  <c r="BG6" i="3"/>
  <c r="BF6" i="3"/>
  <c r="BK6" i="3"/>
  <c r="BJ6" i="3"/>
  <c r="BW26" i="3"/>
  <c r="BS26" i="3"/>
  <c r="BO26" i="3"/>
  <c r="BV26" i="3"/>
  <c r="BR26" i="3"/>
  <c r="BN26" i="3"/>
  <c r="BT26" i="3"/>
  <c r="BP26" i="3"/>
  <c r="BU26" i="3"/>
  <c r="BQ26" i="3"/>
  <c r="BW6" i="3"/>
  <c r="BS6" i="3"/>
  <c r="BO6" i="3"/>
  <c r="BP6" i="3"/>
  <c r="BV6" i="3"/>
  <c r="BR6" i="3"/>
  <c r="BN6" i="3"/>
  <c r="BU6" i="3"/>
  <c r="BQ6" i="3"/>
  <c r="BT6" i="3"/>
  <c r="BN5" i="3"/>
  <c r="BW5" i="3"/>
  <c r="BS5" i="3"/>
  <c r="BO5" i="3"/>
  <c r="BQ5" i="3"/>
  <c r="BP5" i="3"/>
  <c r="BV5" i="3"/>
  <c r="BR5" i="3"/>
  <c r="BU5" i="3"/>
  <c r="BT5" i="3"/>
  <c r="BD5" i="3"/>
  <c r="BM5" i="3"/>
  <c r="BI5" i="3"/>
  <c r="BE5" i="3"/>
  <c r="BG5" i="3"/>
  <c r="BF5" i="3"/>
  <c r="BL5" i="3"/>
  <c r="BH5" i="3"/>
  <c r="BK5" i="3"/>
  <c r="BJ5" i="3"/>
  <c r="BB28" i="3"/>
  <c r="BC28" i="3" s="1"/>
  <c r="BC27" i="3"/>
  <c r="BX6" i="3" l="1"/>
  <c r="BX26" i="3"/>
  <c r="BX5" i="3"/>
  <c r="BK27" i="3"/>
  <c r="BG27" i="3"/>
  <c r="BM27" i="3"/>
  <c r="BI27" i="3"/>
  <c r="BE27" i="3"/>
  <c r="BJ27" i="3"/>
  <c r="BF27" i="3"/>
  <c r="BD27" i="3"/>
  <c r="BL27" i="3"/>
  <c r="BH27" i="3"/>
  <c r="BM28" i="3"/>
  <c r="BI28" i="3"/>
  <c r="BE28" i="3"/>
  <c r="BK28" i="3"/>
  <c r="BL28" i="3"/>
  <c r="BH28" i="3"/>
  <c r="BD28" i="3"/>
  <c r="BG28" i="3"/>
  <c r="BJ28" i="3"/>
  <c r="BF28" i="3"/>
  <c r="BU27" i="3"/>
  <c r="BQ27" i="3"/>
  <c r="BV27" i="3"/>
  <c r="BT27" i="3"/>
  <c r="BP27" i="3"/>
  <c r="BR27" i="3"/>
  <c r="BN27" i="3"/>
  <c r="BW27" i="3"/>
  <c r="BS27" i="3"/>
  <c r="BO27" i="3"/>
  <c r="BW28" i="3"/>
  <c r="BS28" i="3"/>
  <c r="BO28" i="3"/>
  <c r="BV28" i="3"/>
  <c r="BR28" i="3"/>
  <c r="BN28" i="3"/>
  <c r="BT28" i="3"/>
  <c r="BU28" i="3"/>
  <c r="BQ28" i="3"/>
  <c r="BP28" i="3"/>
  <c r="BX28" i="3" l="1"/>
  <c r="BX27" i="3"/>
  <c r="BX3" i="3" l="1"/>
  <c r="BZ16" i="3" s="1"/>
  <c r="BY11" i="3" l="1"/>
  <c r="BY15" i="3"/>
  <c r="BY9" i="3"/>
  <c r="BY5" i="3"/>
  <c r="BY7" i="3"/>
  <c r="CA21" i="3"/>
  <c r="BY12" i="3"/>
  <c r="BY6" i="3"/>
  <c r="CA19" i="3"/>
  <c r="BY8" i="3"/>
  <c r="BY10" i="3"/>
  <c r="BY14" i="3"/>
  <c r="CA25" i="3"/>
  <c r="CA17" i="3"/>
  <c r="CA18" i="3"/>
  <c r="CA20" i="3"/>
  <c r="CA22" i="3"/>
  <c r="CA23" i="3"/>
  <c r="CA24" i="3"/>
  <c r="BY13" i="3"/>
  <c r="CA26" i="3"/>
  <c r="CA27" i="3"/>
  <c r="CA28" i="3"/>
</calcChain>
</file>

<file path=xl/sharedStrings.xml><?xml version="1.0" encoding="utf-8"?>
<sst xmlns="http://schemas.openxmlformats.org/spreadsheetml/2006/main" count="122" uniqueCount="93">
  <si>
    <t>Renewable Item</t>
  </si>
  <si>
    <t>Renew Period</t>
  </si>
  <si>
    <t>Price</t>
  </si>
  <si>
    <t>Product Reference</t>
  </si>
  <si>
    <t>Supplier</t>
  </si>
  <si>
    <t>Supplier Website</t>
  </si>
  <si>
    <t>Category</t>
  </si>
  <si>
    <t>Renewal Date</t>
  </si>
  <si>
    <t>Last</t>
  </si>
  <si>
    <t>Next</t>
  </si>
  <si>
    <t>Full Period</t>
  </si>
  <si>
    <t>If Applicable</t>
  </si>
  <si>
    <t>Cost</t>
  </si>
  <si>
    <t>Product &amp; Supplier Details</t>
  </si>
  <si>
    <t>Renewal Dates &amp; Period</t>
  </si>
  <si>
    <t>Item Information</t>
  </si>
  <si>
    <t>Renewals List</t>
  </si>
  <si>
    <t>List Name</t>
  </si>
  <si>
    <t>Categories</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</si>
  <si>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</si>
  <si>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</si>
  <si>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</si>
  <si>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</si>
  <si>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</si>
  <si>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</si>
  <si>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</si>
  <si>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</si>
  <si>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</si>
  <si>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Business Name</t>
  </si>
  <si>
    <t>Your Business</t>
  </si>
  <si>
    <t>Your business name (or personal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</si>
  <si>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</si>
  <si>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</si>
  <si>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</si>
  <si>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</si>
  <si>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</si>
  <si>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</si>
  <si>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</si>
  <si>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</si>
  <si>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Months</t>
  </si>
  <si>
    <t>Next Date</t>
  </si>
  <si>
    <t>Today</t>
  </si>
  <si>
    <t>Monthly</t>
  </si>
  <si>
    <t>Annually</t>
  </si>
  <si>
    <t>Last Date</t>
  </si>
  <si>
    <t>Month</t>
  </si>
  <si>
    <t>Completed Renewals</t>
  </si>
  <si>
    <t>Renewals Due</t>
  </si>
  <si>
    <t>Transparent versions are completed renewals, and solid versions are renewals due</t>
  </si>
  <si>
    <t>Past</t>
  </si>
  <si>
    <t>Present</t>
  </si>
  <si>
    <t>Future</t>
  </si>
  <si>
    <t>Max</t>
  </si>
  <si>
    <t>Number of Renewals by Category</t>
  </si>
  <si>
    <t>Annual Value of Renewals by Category</t>
  </si>
  <si>
    <t>Red Alert</t>
  </si>
  <si>
    <t>Yellow Alert</t>
  </si>
  <si>
    <t>Days (All Days)</t>
  </si>
  <si>
    <t>Black</t>
  </si>
  <si>
    <t>Red</t>
  </si>
  <si>
    <t>Yellow</t>
  </si>
  <si>
    <t>Green</t>
  </si>
  <si>
    <t>Colour Alert</t>
  </si>
  <si>
    <t>Number of Renewals by Alert Colour</t>
  </si>
  <si>
    <t>Overdue</t>
  </si>
  <si>
    <t>No Urgency</t>
  </si>
  <si>
    <t>Number of Listed Renewals</t>
  </si>
  <si>
    <t>Average Monthly Cost</t>
  </si>
  <si>
    <t>Average Annual Cost</t>
  </si>
  <si>
    <t>No. of Overdue Renewals</t>
  </si>
  <si>
    <t>Ave. Months (Renewal Period)</t>
  </si>
  <si>
    <t>Over-ride Current Month</t>
  </si>
  <si>
    <t>Enter ANY date from the desired month, or leave blank for the actual current month</t>
  </si>
  <si>
    <t>Once you have set up the correct settings on the Intro &amp; Setup page, you can complete the data here. Use 1 line per renewal, and complete all required fields. Put in the renewable item name, and select the relevant category. Then assign the number of (whole) months between renewal dates. Input the start date in the Last Renewal Date column (or select or enter the last renewal date if renewing). Then select (or over-ride) the Next Renewal Date. Complete the other columns as applicable.</t>
  </si>
  <si>
    <t>Select</t>
  </si>
  <si>
    <t>Used</t>
  </si>
  <si>
    <t>Duplicates</t>
  </si>
  <si>
    <t>Enter up to 10 unique categories for each of your renewals. Be aware that you have to assign each renewal to a category, so include a 'No Category' option or similar if required.
If you have various renewal lists, you can name this list to identify it. Enter the name below.
Finally, enter how many days before a renewal an entry should show as red and yellow alert. Make sure to enter a whole number for each one, and make sure that the yellow alert is greater than the red alert.</t>
  </si>
  <si>
    <t>Thanks for trying the Renewal Reminder</t>
  </si>
  <si>
    <t>A</t>
  </si>
  <si>
    <t>B</t>
  </si>
  <si>
    <t>C</t>
  </si>
  <si>
    <t>D</t>
  </si>
  <si>
    <t>E</t>
  </si>
  <si>
    <t>F</t>
  </si>
  <si>
    <t>G</t>
  </si>
  <si>
    <t>H</t>
  </si>
  <si>
    <t>I</t>
  </si>
  <si>
    <t>K</t>
  </si>
  <si>
    <t>Test List</t>
  </si>
  <si>
    <t>Test Item</t>
  </si>
  <si>
    <t>Ref Number</t>
  </si>
  <si>
    <t>Supplier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</si>
</sst>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dd\ mmm\ yyyy"/>
    <numFmt numFmtId="165" formatCode="#,##0.00_ ;[Red]\-#,##0.00\ "/>
  </numFmts>
  <fonts count="14" x14ac:knownFonts="1">
    <font>
      <sz val="11"/>
      <color theme="1"/>
      <name val="Calibri"/>
      <family val="2"/>
      <scheme val="minor"/>
    </font>
    <font>
      <b/>
      <sz val="11"/>
      <color theme="0"/>
      <name val="Calibri"/>
      <family val="2"/>
      <scheme val="minor"/>
    </font>
    <font>
      <b/>
      <sz val="11"/>
      <color theme="1"/>
      <name val="Calibri"/>
      <family val="2"/>
      <scheme val="minor"/>
    </font>
    <font>
      <b/>
      <sz val="8"/>
      <color theme="1"/>
      <name val="Calibri"/>
      <family val="2"/>
      <scheme val="minor"/>
    </font>
    <font>
      <b/>
      <sz val="11"/>
      <color rgb="FF002060"/>
      <name val="Calibri"/>
      <family val="2"/>
      <scheme val="minor"/>
    </font>
    <font>
      <b/>
      <sz val="20"/>
      <color rgb="FFFFC000"/>
      <name val="Calibri"/>
      <family val="2"/>
      <scheme val="minor"/>
    </font>
    <font>
      <b/>
      <sz val="11"/>
      <color rgb="FFFFC000"/>
      <name val="Calibri"/>
      <family val="2"/>
      <scheme val="minor"/>
    </font>
    <font>
      <b/>
      <u/>
      <sz val="11"/>
      <color theme="1"/>
      <name val="Calibri"/>
      <family val="2"/>
      <scheme val="minor"/>
    </font>
    <font>
      <u/>
      <sz val="11"/>
      <color theme="10"/>
      <name val="Calibri"/>
      <family val="2"/>
      <scheme val="minor"/>
    </font>
    <font>
      <sz val="11"/>
      <name val="Calibri"/>
      <family val="2"/>
      <scheme val="minor"/>
    </font>
    <font>
      <b/>
      <sz val="10"/>
      <color theme="1"/>
      <name val="Calibri"/>
      <family val="2"/>
      <scheme val="minor"/>
    </font>
    <font>
      <b/>
      <sz val="16"/>
      <color theme="0"/>
      <name val="Calibri"/>
      <family val="2"/>
      <scheme val="minor"/>
    </font>
    <font>
      <b/>
      <sz val="16"/>
      <color rgb="FFFFC000"/>
      <name val="Calibri"/>
      <family val="2"/>
      <scheme val="minor"/>
    </font>
    <font>
      <b/>
      <sz val="16"/>
      <color theme="1"/>
      <name val="Calibri"/>
      <family val="2"/>
      <scheme val="minor"/>
    </font>
  </fonts>
  <fills count="11">
    <fill>
      <patternFill patternType="none"/>
    </fill>
    <fill>
      <patternFill patternType="gray125"/>
    </fill>
    <fill>
      <patternFill patternType="solid">
        <fgColor rgb="FFFFC000"/>
        <bgColor indexed="64"/>
      </patternFill>
    </fill>
    <fill>
      <patternFill patternType="solid">
        <fgColor rgb="FF0000FF"/>
        <bgColor indexed="64"/>
      </patternFill>
    </fill>
    <fill>
      <patternFill patternType="solid">
        <fgColor rgb="FF00B050"/>
        <bgColor indexed="64"/>
      </patternFill>
    </fill>
    <fill>
      <patternFill patternType="solid">
        <fgColor rgb="FFFF0000"/>
        <bgColor indexed="64"/>
      </patternFill>
    </fill>
    <fill>
      <patternFill patternType="solid">
        <fgColor rgb="FF7030A0"/>
        <bgColor indexed="64"/>
      </patternFill>
    </fill>
    <fill>
      <patternFill patternType="solid">
        <fgColor rgb="FF002060"/>
        <bgColor indexed="64"/>
      </patternFill>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228">
    <xf numFmtId="0" fontId="0" fillId="0" borderId="0" xfId="0"/>
    <xf numFmtId="0" fontId="0" fillId="0" borderId="0" xfId="0" applyAlignment="1" applyProtection="1">
      <alignment shrinkToFit="1"/>
      <protection hidden="1"/>
    </xf>
    <xf numFmtId="0" fontId="4" fillId="2" borderId="2" xfId="0" applyFont="1" applyFill="1" applyBorder="1" applyAlignment="1" applyProtection="1">
      <alignment horizontal="center" shrinkToFit="1"/>
      <protection hidden="1"/>
    </xf>
    <xf numFmtId="0" fontId="4" fillId="2" borderId="3" xfId="0" applyFont="1" applyFill="1" applyBorder="1" applyAlignment="1" applyProtection="1">
      <alignment horizontal="center" shrinkToFit="1"/>
      <protection hidden="1"/>
    </xf>
    <xf numFmtId="0" fontId="4" fillId="2" borderId="4" xfId="0" applyFont="1" applyFill="1" applyBorder="1" applyAlignment="1" applyProtection="1">
      <alignment horizontal="center" shrinkToFit="1"/>
      <protection hidden="1"/>
    </xf>
    <xf numFmtId="0" fontId="1" fillId="3" borderId="1" xfId="0" applyFont="1" applyFill="1"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8" borderId="0" xfId="0" applyFill="1" applyAlignment="1" applyProtection="1">
      <alignment shrinkToFit="1"/>
      <protection hidden="1"/>
    </xf>
    <xf numFmtId="0" fontId="3" fillId="8" borderId="0" xfId="0" applyFont="1" applyFill="1" applyAlignment="1" applyProtection="1">
      <alignment horizontal="center" shrinkToFit="1"/>
      <protection hidden="1"/>
    </xf>
    <xf numFmtId="0" fontId="4" fillId="2" borderId="5"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2" borderId="7" xfId="0" applyFont="1" applyFill="1" applyBorder="1" applyAlignment="1" applyProtection="1">
      <alignment horizontal="center" shrinkToFit="1"/>
      <protection locked="0"/>
    </xf>
    <xf numFmtId="0" fontId="4" fillId="2" borderId="13" xfId="0" applyFont="1" applyFill="1" applyBorder="1" applyAlignment="1" applyProtection="1">
      <alignment horizontal="center" shrinkToFit="1"/>
      <protection hidden="1"/>
    </xf>
    <xf numFmtId="0" fontId="4" fillId="2" borderId="14" xfId="0" applyFont="1" applyFill="1" applyBorder="1" applyAlignment="1" applyProtection="1">
      <alignment horizontal="center" shrinkToFit="1"/>
      <protection locked="0"/>
    </xf>
    <xf numFmtId="0" fontId="7" fillId="0" borderId="0" xfId="0" applyFont="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2" xfId="0" applyBorder="1" applyAlignment="1" applyProtection="1">
      <alignment horizontal="left" shrinkToFit="1"/>
      <protection locked="0"/>
    </xf>
    <xf numFmtId="0" fontId="0" fillId="0" borderId="8" xfId="0" applyBorder="1" applyAlignment="1" applyProtection="1">
      <alignment horizontal="left" shrinkToFit="1"/>
      <protection locked="0"/>
    </xf>
    <xf numFmtId="0" fontId="0" fillId="0" borderId="3" xfId="0" applyBorder="1" applyAlignment="1" applyProtection="1">
      <alignment horizontal="center" shrinkToFit="1"/>
      <protection locked="0"/>
    </xf>
    <xf numFmtId="0" fontId="0" fillId="0" borderId="0" xfId="0" applyBorder="1" applyAlignment="1" applyProtection="1">
      <alignment horizontal="center" shrinkToFit="1"/>
      <protection locked="0"/>
    </xf>
    <xf numFmtId="164" fontId="0" fillId="0" borderId="3" xfId="0" applyNumberFormat="1" applyBorder="1" applyAlignment="1" applyProtection="1">
      <alignment horizontal="center" shrinkToFit="1"/>
      <protection locked="0"/>
    </xf>
    <xf numFmtId="164" fontId="0" fillId="0" borderId="4" xfId="0" applyNumberFormat="1" applyBorder="1" applyAlignment="1" applyProtection="1">
      <alignment horizontal="center" shrinkToFit="1"/>
      <protection locked="0"/>
    </xf>
    <xf numFmtId="164" fontId="0" fillId="0" borderId="0" xfId="0" applyNumberFormat="1" applyBorder="1" applyAlignment="1" applyProtection="1">
      <alignment horizontal="center" shrinkToFit="1"/>
      <protection locked="0"/>
    </xf>
    <xf numFmtId="164" fontId="0" fillId="0" borderId="12" xfId="0" applyNumberFormat="1" applyBorder="1" applyAlignment="1" applyProtection="1">
      <alignment horizontal="center" shrinkToFit="1"/>
      <protection locked="0"/>
    </xf>
    <xf numFmtId="8" fontId="0" fillId="0" borderId="13" xfId="0" applyNumberFormat="1" applyBorder="1" applyAlignment="1" applyProtection="1">
      <alignment horizontal="right" shrinkToFit="1"/>
      <protection locked="0"/>
    </xf>
    <xf numFmtId="8" fontId="0" fillId="0" borderId="15" xfId="0" applyNumberFormat="1" applyBorder="1" applyAlignment="1" applyProtection="1">
      <alignment horizontal="right" shrinkToFit="1"/>
      <protection locked="0"/>
    </xf>
    <xf numFmtId="0" fontId="0" fillId="0" borderId="3" xfId="0" applyBorder="1" applyAlignment="1" applyProtection="1">
      <alignment horizontal="left" shrinkToFit="1"/>
      <protection locked="0"/>
    </xf>
    <xf numFmtId="0" fontId="0" fillId="0" borderId="0" xfId="0" applyBorder="1" applyAlignment="1" applyProtection="1">
      <alignment horizontal="left" shrinkToFit="1"/>
      <protection locked="0"/>
    </xf>
    <xf numFmtId="0" fontId="0" fillId="0" borderId="4" xfId="0" applyBorder="1" applyAlignment="1" applyProtection="1">
      <alignment horizontal="left" shrinkToFit="1"/>
      <protection locked="0"/>
    </xf>
    <xf numFmtId="0" fontId="0" fillId="0" borderId="12" xfId="0" applyBorder="1" applyAlignment="1" applyProtection="1">
      <alignment horizontal="left" shrinkToFit="1"/>
      <protection locked="0"/>
    </xf>
    <xf numFmtId="0" fontId="0" fillId="0" borderId="2"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5" xfId="0" applyBorder="1" applyAlignment="1" applyProtection="1">
      <alignment horizontal="center" shrinkToFit="1"/>
      <protection hidden="1"/>
    </xf>
    <xf numFmtId="3" fontId="0" fillId="0" borderId="13" xfId="0" applyNumberFormat="1" applyBorder="1" applyAlignment="1" applyProtection="1">
      <alignment horizontal="center" shrinkToFit="1"/>
      <protection locked="0"/>
    </xf>
    <xf numFmtId="3" fontId="0" fillId="0" borderId="15" xfId="0" applyNumberFormat="1" applyBorder="1" applyAlignment="1" applyProtection="1">
      <alignment horizontal="center" shrinkToFit="1"/>
      <protection locked="0"/>
    </xf>
    <xf numFmtId="164" fontId="0" fillId="0" borderId="13" xfId="0" applyNumberFormat="1" applyBorder="1" applyAlignment="1" applyProtection="1">
      <alignment horizontal="center" shrinkToFit="1"/>
      <protection hidden="1"/>
    </xf>
    <xf numFmtId="164" fontId="0" fillId="0" borderId="15" xfId="0" applyNumberFormat="1" applyBorder="1" applyAlignment="1" applyProtection="1">
      <alignment horizontal="center" shrinkToFit="1"/>
      <protection hidden="1"/>
    </xf>
    <xf numFmtId="164" fontId="0" fillId="0" borderId="14" xfId="0" applyNumberFormat="1" applyBorder="1" applyAlignment="1" applyProtection="1">
      <alignment horizontal="center" shrinkToFit="1"/>
      <protection hidden="1"/>
    </xf>
    <xf numFmtId="14" fontId="0" fillId="0" borderId="1" xfId="0" applyNumberFormat="1" applyBorder="1" applyAlignment="1" applyProtection="1">
      <alignment horizontal="center" shrinkToFit="1"/>
      <protection hidden="1"/>
    </xf>
    <xf numFmtId="8" fontId="0" fillId="0" borderId="2" xfId="0" applyNumberFormat="1" applyBorder="1" applyAlignment="1" applyProtection="1">
      <alignment shrinkToFit="1"/>
      <protection hidden="1"/>
    </xf>
    <xf numFmtId="8" fontId="0" fillId="0" borderId="4" xfId="0" applyNumberFormat="1" applyBorder="1" applyAlignment="1" applyProtection="1">
      <alignment shrinkToFit="1"/>
      <protection hidden="1"/>
    </xf>
    <xf numFmtId="8" fontId="0" fillId="0" borderId="8" xfId="0" applyNumberFormat="1" applyBorder="1" applyAlignment="1" applyProtection="1">
      <alignment shrinkToFit="1"/>
      <protection hidden="1"/>
    </xf>
    <xf numFmtId="8" fontId="0" fillId="0" borderId="12" xfId="0" applyNumberFormat="1" applyBorder="1" applyAlignment="1" applyProtection="1">
      <alignment shrinkToFit="1"/>
      <protection hidden="1"/>
    </xf>
    <xf numFmtId="8" fontId="0" fillId="0" borderId="5" xfId="0" applyNumberFormat="1" applyBorder="1" applyAlignment="1" applyProtection="1">
      <alignment shrinkToFit="1"/>
      <protection hidden="1"/>
    </xf>
    <xf numFmtId="8" fontId="0" fillId="0" borderId="7" xfId="0" applyNumberFormat="1" applyBorder="1" applyAlignment="1" applyProtection="1">
      <alignment shrinkToFit="1"/>
      <protection hidden="1"/>
    </xf>
    <xf numFmtId="14" fontId="0" fillId="0" borderId="14" xfId="0" applyNumberFormat="1" applyBorder="1" applyAlignment="1" applyProtection="1">
      <alignment horizontal="center" shrinkToFit="1"/>
      <protection hidden="1"/>
    </xf>
    <xf numFmtId="14" fontId="0" fillId="0" borderId="13" xfId="0" applyNumberFormat="1" applyBorder="1" applyAlignment="1" applyProtection="1">
      <alignment horizontal="center" shrinkToFit="1"/>
      <protection hidden="1"/>
    </xf>
    <xf numFmtId="14" fontId="0" fillId="0" borderId="15" xfId="0" applyNumberFormat="1" applyBorder="1" applyAlignment="1" applyProtection="1">
      <alignment horizontal="center" shrinkToFit="1"/>
      <protection hidden="1"/>
    </xf>
    <xf numFmtId="0" fontId="3" fillId="0" borderId="9" xfId="0" applyFont="1" applyBorder="1" applyAlignment="1" applyProtection="1">
      <alignment horizontal="center" shrinkToFit="1"/>
      <protection hidden="1"/>
    </xf>
    <xf numFmtId="0" fontId="3" fillId="0" borderId="10" xfId="0" applyFont="1" applyBorder="1" applyAlignment="1" applyProtection="1">
      <alignment horizontal="center" shrinkToFit="1"/>
      <protection hidden="1"/>
    </xf>
    <xf numFmtId="0" fontId="3" fillId="0" borderId="11" xfId="0" applyFont="1" applyBorder="1" applyAlignment="1" applyProtection="1">
      <alignment horizontal="center" shrinkToFit="1"/>
      <protection hidden="1"/>
    </xf>
    <xf numFmtId="0" fontId="0" fillId="0" borderId="0" xfId="0" applyBorder="1" applyAlignment="1" applyProtection="1">
      <alignment horizontal="center" shrinkToFit="1"/>
      <protection hidden="1"/>
    </xf>
    <xf numFmtId="0" fontId="3" fillId="8" borderId="0" xfId="0" applyFont="1" applyFill="1" applyAlignment="1" applyProtection="1">
      <alignment horizontal="center" shrinkToFit="1"/>
      <protection hidden="1"/>
    </xf>
    <xf numFmtId="8" fontId="0" fillId="0" borderId="13" xfId="0" applyNumberFormat="1" applyBorder="1" applyAlignment="1" applyProtection="1">
      <alignment horizontal="center" shrinkToFit="1"/>
      <protection hidden="1"/>
    </xf>
    <xf numFmtId="8" fontId="0" fillId="0" borderId="15" xfId="0" applyNumberFormat="1" applyBorder="1" applyAlignment="1" applyProtection="1">
      <alignment horizontal="center" shrinkToFit="1"/>
      <protection hidden="1"/>
    </xf>
    <xf numFmtId="8" fontId="0" fillId="0" borderId="14" xfId="0" applyNumberFormat="1" applyBorder="1" applyAlignment="1" applyProtection="1">
      <alignment horizontal="center" shrinkToFit="1"/>
      <protection hidden="1"/>
    </xf>
    <xf numFmtId="0" fontId="0" fillId="5" borderId="1" xfId="0" applyFill="1" applyBorder="1" applyAlignment="1" applyProtection="1">
      <alignment horizontal="center" shrinkToFit="1"/>
      <protection hidden="1"/>
    </xf>
    <xf numFmtId="0" fontId="0" fillId="2" borderId="1" xfId="0" applyFill="1" applyBorder="1" applyAlignment="1" applyProtection="1">
      <alignment horizontal="center" shrinkToFit="1"/>
      <protection hidden="1"/>
    </xf>
    <xf numFmtId="0" fontId="0" fillId="8" borderId="1" xfId="0" applyFill="1" applyBorder="1" applyAlignment="1" applyProtection="1">
      <alignment shrinkToFit="1"/>
      <protection hidden="1"/>
    </xf>
    <xf numFmtId="0" fontId="0" fillId="8" borderId="0" xfId="0" applyFill="1" applyBorder="1" applyAlignment="1" applyProtection="1">
      <alignment shrinkToFit="1"/>
      <protection hidden="1"/>
    </xf>
    <xf numFmtId="0" fontId="0" fillId="8" borderId="0" xfId="0" applyFill="1" applyAlignment="1" applyProtection="1">
      <alignment horizontal="center" shrinkToFit="1"/>
      <protection hidden="1"/>
    </xf>
    <xf numFmtId="0" fontId="3" fillId="8" borderId="0" xfId="0" applyFont="1" applyFill="1" applyAlignment="1" applyProtection="1">
      <alignment shrinkToFit="1"/>
      <protection hidden="1"/>
    </xf>
    <xf numFmtId="14" fontId="0" fillId="0" borderId="1" xfId="0" applyNumberFormat="1" applyFill="1" applyBorder="1" applyAlignment="1" applyProtection="1">
      <alignment horizontal="center" shrinkToFit="1"/>
      <protection hidden="1"/>
    </xf>
    <xf numFmtId="0" fontId="0" fillId="0" borderId="13" xfId="0" applyBorder="1" applyAlignment="1" applyProtection="1">
      <alignment shrinkToFit="1"/>
      <protection hidden="1"/>
    </xf>
    <xf numFmtId="0" fontId="0" fillId="0" borderId="15" xfId="0" applyBorder="1" applyAlignment="1" applyProtection="1">
      <alignment shrinkToFit="1"/>
      <protection hidden="1"/>
    </xf>
    <xf numFmtId="0" fontId="0" fillId="0" borderId="14" xfId="0" applyBorder="1" applyAlignment="1" applyProtection="1">
      <alignment shrinkToFit="1"/>
      <protection hidden="1"/>
    </xf>
    <xf numFmtId="0" fontId="0" fillId="10" borderId="2" xfId="0" applyFill="1" applyBorder="1" applyAlignment="1" applyProtection="1">
      <alignment horizontal="left" shrinkToFit="1"/>
      <protection hidden="1"/>
    </xf>
    <xf numFmtId="0" fontId="0" fillId="10" borderId="3" xfId="0" applyFill="1" applyBorder="1" applyAlignment="1" applyProtection="1">
      <alignment horizontal="center" shrinkToFit="1"/>
      <protection hidden="1"/>
    </xf>
    <xf numFmtId="3" fontId="0" fillId="10" borderId="13" xfId="0" applyNumberFormat="1" applyFill="1" applyBorder="1" applyAlignment="1" applyProtection="1">
      <alignment horizontal="center" shrinkToFit="1"/>
      <protection hidden="1"/>
    </xf>
    <xf numFmtId="164" fontId="0" fillId="10" borderId="3" xfId="0" applyNumberFormat="1" applyFill="1" applyBorder="1" applyAlignment="1" applyProtection="1">
      <alignment horizontal="center" shrinkToFit="1"/>
      <protection hidden="1"/>
    </xf>
    <xf numFmtId="164" fontId="0" fillId="10" borderId="4" xfId="0" applyNumberFormat="1" applyFill="1" applyBorder="1" applyAlignment="1" applyProtection="1">
      <alignment horizontal="center" shrinkToFit="1"/>
      <protection hidden="1"/>
    </xf>
    <xf numFmtId="8" fontId="0" fillId="10" borderId="13" xfId="0" applyNumberFormat="1" applyFill="1" applyBorder="1" applyAlignment="1" applyProtection="1">
      <alignment horizontal="right" shrinkToFit="1"/>
      <protection hidden="1"/>
    </xf>
    <xf numFmtId="0" fontId="0" fillId="10" borderId="3" xfId="0" applyFill="1" applyBorder="1" applyAlignment="1" applyProtection="1">
      <alignment horizontal="left" shrinkToFit="1"/>
      <protection hidden="1"/>
    </xf>
    <xf numFmtId="0" fontId="0" fillId="10" borderId="4" xfId="0" applyFill="1" applyBorder="1" applyAlignment="1" applyProtection="1">
      <alignment horizontal="left" shrinkToFit="1"/>
      <protection hidden="1"/>
    </xf>
    <xf numFmtId="0" fontId="0" fillId="10" borderId="8" xfId="0" applyFill="1" applyBorder="1" applyAlignment="1" applyProtection="1">
      <alignment horizontal="left" shrinkToFit="1"/>
      <protection hidden="1"/>
    </xf>
    <xf numFmtId="0" fontId="0" fillId="10" borderId="0" xfId="0" applyFill="1" applyBorder="1" applyAlignment="1" applyProtection="1">
      <alignment horizontal="center" shrinkToFit="1"/>
      <protection hidden="1"/>
    </xf>
    <xf numFmtId="3" fontId="0" fillId="10" borderId="15" xfId="0" applyNumberFormat="1" applyFill="1" applyBorder="1" applyAlignment="1" applyProtection="1">
      <alignment horizontal="center" shrinkToFit="1"/>
      <protection hidden="1"/>
    </xf>
    <xf numFmtId="164" fontId="0" fillId="10" borderId="0" xfId="0" applyNumberFormat="1" applyFill="1" applyBorder="1" applyAlignment="1" applyProtection="1">
      <alignment horizontal="center" shrinkToFit="1"/>
      <protection hidden="1"/>
    </xf>
    <xf numFmtId="164" fontId="0" fillId="10" borderId="12" xfId="0" applyNumberFormat="1" applyFill="1" applyBorder="1" applyAlignment="1" applyProtection="1">
      <alignment horizontal="center" shrinkToFit="1"/>
      <protection hidden="1"/>
    </xf>
    <xf numFmtId="8" fontId="0" fillId="10" borderId="15" xfId="0" applyNumberFormat="1" applyFill="1" applyBorder="1" applyAlignment="1" applyProtection="1">
      <alignment horizontal="right" shrinkToFit="1"/>
      <protection hidden="1"/>
    </xf>
    <xf numFmtId="0" fontId="0" fillId="10" borderId="0" xfId="0" applyFill="1" applyBorder="1" applyAlignment="1" applyProtection="1">
      <alignment horizontal="left" shrinkToFit="1"/>
      <protection hidden="1"/>
    </xf>
    <xf numFmtId="0" fontId="0" fillId="10" borderId="12" xfId="0" applyFill="1" applyBorder="1" applyAlignment="1" applyProtection="1">
      <alignment horizontal="left" shrinkToFit="1"/>
      <protection hidden="1"/>
    </xf>
    <xf numFmtId="0" fontId="0" fillId="10" borderId="5" xfId="0" applyFill="1" applyBorder="1" applyAlignment="1" applyProtection="1">
      <alignment horizontal="left" shrinkToFit="1"/>
      <protection hidden="1"/>
    </xf>
    <xf numFmtId="0" fontId="0" fillId="10" borderId="6" xfId="0" applyFill="1" applyBorder="1" applyAlignment="1" applyProtection="1">
      <alignment horizontal="center" shrinkToFit="1"/>
      <protection hidden="1"/>
    </xf>
    <xf numFmtId="3" fontId="0" fillId="10" borderId="14" xfId="0" applyNumberFormat="1" applyFill="1" applyBorder="1" applyAlignment="1" applyProtection="1">
      <alignment horizontal="center" shrinkToFit="1"/>
      <protection hidden="1"/>
    </xf>
    <xf numFmtId="164" fontId="0" fillId="10" borderId="6" xfId="0" applyNumberFormat="1" applyFill="1" applyBorder="1" applyAlignment="1" applyProtection="1">
      <alignment horizontal="center" shrinkToFit="1"/>
      <protection hidden="1"/>
    </xf>
    <xf numFmtId="164" fontId="0" fillId="10" borderId="7" xfId="0" applyNumberFormat="1" applyFill="1" applyBorder="1" applyAlignment="1" applyProtection="1">
      <alignment horizontal="center" shrinkToFit="1"/>
      <protection hidden="1"/>
    </xf>
    <xf numFmtId="8" fontId="0" fillId="10" borderId="14" xfId="0" applyNumberFormat="1" applyFill="1" applyBorder="1" applyAlignment="1" applyProtection="1">
      <alignment horizontal="right" shrinkToFit="1"/>
      <protection hidden="1"/>
    </xf>
    <xf numFmtId="0" fontId="0" fillId="10" borderId="6" xfId="0" applyFill="1" applyBorder="1" applyAlignment="1" applyProtection="1">
      <alignment horizontal="left" shrinkToFit="1"/>
      <protection hidden="1"/>
    </xf>
    <xf numFmtId="0" fontId="0" fillId="10" borderId="7" xfId="0" applyFill="1" applyBorder="1" applyAlignment="1" applyProtection="1">
      <alignment horizontal="left" shrinkToFit="1"/>
      <protection hidden="1"/>
    </xf>
    <xf numFmtId="0" fontId="0" fillId="0" borderId="9" xfId="0" applyBorder="1" applyAlignment="1" applyProtection="1">
      <alignment horizontal="left" shrinkToFit="1"/>
      <protection hidden="1"/>
    </xf>
    <xf numFmtId="0" fontId="0" fillId="0" borderId="10" xfId="0" applyBorder="1" applyAlignment="1" applyProtection="1">
      <alignment horizontal="left" shrinkToFit="1"/>
      <protection hidden="1"/>
    </xf>
    <xf numFmtId="0" fontId="0" fillId="0" borderId="11" xfId="0" applyBorder="1" applyAlignment="1" applyProtection="1">
      <alignment horizontal="left" shrinkToFit="1"/>
      <protection hidden="1"/>
    </xf>
    <xf numFmtId="0" fontId="6" fillId="7" borderId="9" xfId="0" applyFont="1" applyFill="1" applyBorder="1" applyAlignment="1" applyProtection="1">
      <alignment horizontal="center" shrinkToFit="1"/>
      <protection hidden="1"/>
    </xf>
    <xf numFmtId="0" fontId="6" fillId="7" borderId="10" xfId="0" applyFont="1" applyFill="1" applyBorder="1" applyAlignment="1" applyProtection="1">
      <alignment horizontal="center" shrinkToFit="1"/>
      <protection hidden="1"/>
    </xf>
    <xf numFmtId="0" fontId="6" fillId="7" borderId="11" xfId="0" applyFont="1" applyFill="1" applyBorder="1" applyAlignment="1" applyProtection="1">
      <alignment horizontal="center" shrinkToFit="1"/>
      <protection hidden="1"/>
    </xf>
    <xf numFmtId="0" fontId="1" fillId="9" borderId="9" xfId="0" applyFont="1" applyFill="1" applyBorder="1" applyAlignment="1" applyProtection="1">
      <alignment horizontal="center" shrinkToFit="1"/>
      <protection hidden="1"/>
    </xf>
    <xf numFmtId="0" fontId="1" fillId="9" borderId="10" xfId="0" applyFont="1" applyFill="1" applyBorder="1" applyAlignment="1" applyProtection="1">
      <alignment horizontal="center" shrinkToFit="1"/>
      <protection hidden="1"/>
    </xf>
    <xf numFmtId="0" fontId="1" fillId="9" borderId="11" xfId="0" applyFont="1" applyFill="1" applyBorder="1" applyAlignment="1" applyProtection="1">
      <alignment horizontal="center" shrinkToFit="1"/>
      <protection hidden="1"/>
    </xf>
    <xf numFmtId="0" fontId="9" fillId="0" borderId="9" xfId="0" applyFont="1" applyBorder="1" applyAlignment="1" applyProtection="1">
      <alignment horizontal="center" shrinkToFit="1"/>
      <protection hidden="1"/>
    </xf>
    <xf numFmtId="0" fontId="9" fillId="0" borderId="10" xfId="0" applyFont="1" applyBorder="1" applyAlignment="1" applyProtection="1">
      <alignment horizontal="center" shrinkToFit="1"/>
      <protection hidden="1"/>
    </xf>
    <xf numFmtId="0" fontId="9" fillId="0" borderId="11" xfId="0" applyFont="1" applyBorder="1" applyAlignment="1" applyProtection="1">
      <alignment horizontal="center" shrinkToFit="1"/>
      <protection hidden="1"/>
    </xf>
    <xf numFmtId="0" fontId="4" fillId="2" borderId="2" xfId="0" applyFont="1" applyFill="1" applyBorder="1" applyAlignment="1" applyProtection="1">
      <alignment horizontal="center" shrinkToFit="1"/>
      <protection hidden="1"/>
    </xf>
    <xf numFmtId="0" fontId="4" fillId="2" borderId="3" xfId="0" applyFont="1" applyFill="1" applyBorder="1" applyAlignment="1" applyProtection="1">
      <alignment horizontal="center" shrinkToFit="1"/>
      <protection hidden="1"/>
    </xf>
    <xf numFmtId="0" fontId="4" fillId="2" borderId="4" xfId="0" applyFont="1" applyFill="1" applyBorder="1" applyAlignment="1" applyProtection="1">
      <alignment horizontal="center" shrinkToFit="1"/>
      <protection hidden="1"/>
    </xf>
    <xf numFmtId="0" fontId="3" fillId="8" borderId="2" xfId="0" applyFont="1" applyFill="1" applyBorder="1" applyAlignment="1" applyProtection="1">
      <alignment horizontal="left" vertical="center" wrapText="1"/>
      <protection hidden="1"/>
    </xf>
    <xf numFmtId="0" fontId="3" fillId="8" borderId="3" xfId="0" applyFont="1" applyFill="1" applyBorder="1" applyAlignment="1" applyProtection="1">
      <alignment horizontal="left" vertical="center" wrapText="1"/>
      <protection hidden="1"/>
    </xf>
    <xf numFmtId="0" fontId="3" fillId="8" borderId="4" xfId="0" applyFont="1" applyFill="1" applyBorder="1" applyAlignment="1" applyProtection="1">
      <alignment horizontal="left" vertical="center" wrapText="1"/>
      <protection hidden="1"/>
    </xf>
    <xf numFmtId="0" fontId="3" fillId="8" borderId="8" xfId="0" applyFont="1" applyFill="1" applyBorder="1" applyAlignment="1" applyProtection="1">
      <alignment horizontal="left" vertical="center" wrapText="1"/>
      <protection hidden="1"/>
    </xf>
    <xf numFmtId="0" fontId="3" fillId="8" borderId="0" xfId="0" applyFont="1" applyFill="1" applyBorder="1" applyAlignment="1" applyProtection="1">
      <alignment horizontal="left" vertical="center" wrapText="1"/>
      <protection hidden="1"/>
    </xf>
    <xf numFmtId="0" fontId="3" fillId="8" borderId="12" xfId="0" applyFont="1" applyFill="1" applyBorder="1" applyAlignment="1" applyProtection="1">
      <alignment horizontal="left" vertical="center" wrapText="1"/>
      <protection hidden="1"/>
    </xf>
    <xf numFmtId="0" fontId="3" fillId="8" borderId="5" xfId="0" applyFont="1" applyFill="1" applyBorder="1" applyAlignment="1" applyProtection="1">
      <alignment horizontal="left" vertical="center" wrapText="1"/>
      <protection hidden="1"/>
    </xf>
    <xf numFmtId="0" fontId="3" fillId="8" borderId="6" xfId="0" applyFont="1" applyFill="1" applyBorder="1" applyAlignment="1" applyProtection="1">
      <alignment horizontal="left" vertical="center" wrapText="1"/>
      <protection hidden="1"/>
    </xf>
    <xf numFmtId="0" fontId="3" fillId="8" borderId="7" xfId="0" applyFont="1" applyFill="1" applyBorder="1" applyAlignment="1" applyProtection="1">
      <alignment horizontal="left" vertical="center" wrapText="1"/>
      <protection hidden="1"/>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10" fillId="0" borderId="2" xfId="0" applyFont="1" applyBorder="1" applyAlignment="1" applyProtection="1">
      <alignment horizontal="left" vertical="center" wrapText="1"/>
      <protection hidden="1"/>
    </xf>
    <xf numFmtId="0" fontId="10" fillId="0" borderId="3" xfId="0" applyFont="1" applyBorder="1" applyAlignment="1" applyProtection="1">
      <alignment horizontal="left" vertical="center" wrapText="1"/>
      <protection hidden="1"/>
    </xf>
    <xf numFmtId="0" fontId="10" fillId="0" borderId="4" xfId="0" applyFont="1" applyBorder="1" applyAlignment="1" applyProtection="1">
      <alignment horizontal="left" vertical="center" wrapText="1"/>
      <protection hidden="1"/>
    </xf>
    <xf numFmtId="0" fontId="10" fillId="0" borderId="8"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12" xfId="0" applyFont="1" applyBorder="1" applyAlignment="1" applyProtection="1">
      <alignment horizontal="left" vertical="center" wrapText="1"/>
      <protection hidden="1"/>
    </xf>
    <xf numFmtId="0" fontId="10" fillId="0" borderId="5" xfId="0" applyFont="1" applyBorder="1" applyAlignment="1" applyProtection="1">
      <alignment horizontal="left" vertical="center" wrapText="1"/>
      <protection hidden="1"/>
    </xf>
    <xf numFmtId="0" fontId="10" fillId="0" borderId="6" xfId="0" applyFont="1" applyBorder="1" applyAlignment="1" applyProtection="1">
      <alignment horizontal="left" vertical="center" wrapText="1"/>
      <protection hidden="1"/>
    </xf>
    <xf numFmtId="0" fontId="10" fillId="0" borderId="7" xfId="0" applyFont="1" applyBorder="1" applyAlignment="1" applyProtection="1">
      <alignment horizontal="left" vertical="center" wrapTex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9" xfId="0" applyBorder="1" applyAlignment="1" applyProtection="1">
      <alignment horizontal="center" shrinkToFit="1"/>
      <protection locked="0"/>
    </xf>
    <xf numFmtId="0" fontId="0" fillId="0" borderId="10"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0" fillId="0" borderId="0" xfId="0" applyBorder="1" applyAlignment="1" applyProtection="1">
      <alignment horizontal="center" shrinkToFit="1"/>
      <protection locked="0"/>
    </xf>
    <xf numFmtId="0" fontId="0" fillId="0" borderId="12" xfId="0" applyBorder="1" applyAlignment="1" applyProtection="1">
      <alignment horizontal="center" shrinkToFit="1"/>
      <protection locked="0"/>
    </xf>
    <xf numFmtId="0" fontId="5" fillId="7" borderId="2" xfId="0" applyFont="1" applyFill="1" applyBorder="1" applyAlignment="1" applyProtection="1">
      <alignment horizontal="center" vertical="center" shrinkToFit="1"/>
      <protection hidden="1"/>
    </xf>
    <xf numFmtId="0" fontId="5" fillId="7" borderId="3" xfId="0" applyFont="1" applyFill="1" applyBorder="1" applyAlignment="1" applyProtection="1">
      <alignment horizontal="center" vertical="center" shrinkToFit="1"/>
      <protection hidden="1"/>
    </xf>
    <xf numFmtId="0" fontId="5" fillId="7" borderId="4" xfId="0" applyFont="1" applyFill="1" applyBorder="1" applyAlignment="1" applyProtection="1">
      <alignment horizontal="center" vertical="center" shrinkToFit="1"/>
      <protection hidden="1"/>
    </xf>
    <xf numFmtId="0" fontId="5" fillId="7" borderId="5" xfId="0" applyFont="1" applyFill="1" applyBorder="1" applyAlignment="1" applyProtection="1">
      <alignment horizontal="center" vertical="center" shrinkToFit="1"/>
      <protection hidden="1"/>
    </xf>
    <xf numFmtId="0" fontId="5" fillId="7" borderId="6" xfId="0" applyFont="1" applyFill="1" applyBorder="1" applyAlignment="1" applyProtection="1">
      <alignment horizontal="center" vertical="center" shrinkToFit="1"/>
      <protection hidden="1"/>
    </xf>
    <xf numFmtId="0" fontId="5" fillId="7" borderId="7" xfId="0" applyFont="1" applyFill="1" applyBorder="1" applyAlignment="1" applyProtection="1">
      <alignment horizontal="center" vertical="center" shrinkToFit="1"/>
      <protection hidden="1"/>
    </xf>
    <xf numFmtId="0" fontId="4" fillId="2" borderId="9" xfId="0" applyFont="1" applyFill="1" applyBorder="1" applyAlignment="1" applyProtection="1">
      <alignment horizontal="center" shrinkToFit="1"/>
      <protection hidden="1"/>
    </xf>
    <xf numFmtId="0" fontId="4" fillId="2" borderId="10" xfId="0" applyFont="1" applyFill="1" applyBorder="1" applyAlignment="1" applyProtection="1">
      <alignment horizontal="center" shrinkToFit="1"/>
      <protection hidden="1"/>
    </xf>
    <xf numFmtId="0" fontId="4" fillId="2" borderId="11" xfId="0" applyFont="1" applyFill="1" applyBorder="1" applyAlignment="1" applyProtection="1">
      <alignment horizontal="center" shrinkToFit="1"/>
      <protection hidden="1"/>
    </xf>
    <xf numFmtId="0" fontId="0" fillId="0" borderId="5" xfId="0" applyBorder="1" applyAlignment="1" applyProtection="1">
      <alignment horizontal="center" shrinkToFit="1"/>
      <protection locked="0"/>
    </xf>
    <xf numFmtId="0" fontId="0" fillId="0" borderId="6" xfId="0" applyBorder="1" applyAlignment="1" applyProtection="1">
      <alignment horizontal="center" shrinkToFit="1"/>
      <protection locked="0"/>
    </xf>
    <xf numFmtId="0" fontId="0" fillId="0" borderId="7" xfId="0" applyBorder="1" applyAlignment="1" applyProtection="1">
      <alignment horizontal="center" shrinkToFit="1"/>
      <protection locked="0"/>
    </xf>
    <xf numFmtId="0" fontId="0" fillId="0" borderId="1" xfId="0" applyFill="1" applyBorder="1" applyAlignment="1" applyProtection="1">
      <alignment horizontal="center" shrinkToFit="1"/>
      <protection locked="0"/>
    </xf>
    <xf numFmtId="0" fontId="2" fillId="8" borderId="8" xfId="0" applyFont="1" applyFill="1" applyBorder="1" applyAlignment="1" applyProtection="1">
      <alignment horizontal="center" shrinkToFit="1"/>
      <protection hidden="1"/>
    </xf>
    <xf numFmtId="0" fontId="2" fillId="8" borderId="0" xfId="0" applyFont="1" applyFill="1" applyAlignment="1" applyProtection="1">
      <alignment horizontal="center" shrinkToFit="1"/>
      <protection hidden="1"/>
    </xf>
    <xf numFmtId="0" fontId="2" fillId="8" borderId="2" xfId="0" applyFont="1" applyFill="1" applyBorder="1" applyAlignment="1" applyProtection="1">
      <alignment horizontal="left" vertical="center" wrapText="1"/>
      <protection hidden="1"/>
    </xf>
    <xf numFmtId="0" fontId="2" fillId="8" borderId="3" xfId="0" applyFont="1" applyFill="1" applyBorder="1" applyAlignment="1" applyProtection="1">
      <alignment horizontal="left" vertical="center" wrapText="1"/>
      <protection hidden="1"/>
    </xf>
    <xf numFmtId="0" fontId="2" fillId="8" borderId="4" xfId="0" applyFont="1" applyFill="1" applyBorder="1" applyAlignment="1" applyProtection="1">
      <alignment horizontal="left" vertical="center" wrapText="1"/>
      <protection hidden="1"/>
    </xf>
    <xf numFmtId="0" fontId="2" fillId="8" borderId="5" xfId="0" applyFont="1" applyFill="1" applyBorder="1" applyAlignment="1" applyProtection="1">
      <alignment horizontal="left" vertical="center" wrapText="1"/>
      <protection hidden="1"/>
    </xf>
    <xf numFmtId="0" fontId="2" fillId="8" borderId="6" xfId="0" applyFont="1" applyFill="1" applyBorder="1" applyAlignment="1" applyProtection="1">
      <alignment horizontal="left" vertical="center" wrapText="1"/>
      <protection hidden="1"/>
    </xf>
    <xf numFmtId="0" fontId="2" fillId="8" borderId="7" xfId="0" applyFont="1" applyFill="1" applyBorder="1" applyAlignment="1" applyProtection="1">
      <alignment horizontal="left" vertical="center" wrapText="1"/>
      <protection hidden="1"/>
    </xf>
    <xf numFmtId="0" fontId="10" fillId="8" borderId="0" xfId="0" applyFont="1" applyFill="1" applyAlignment="1" applyProtection="1">
      <alignment horizontal="center" vertical="center" shrinkToFit="1"/>
      <protection hidden="1"/>
    </xf>
    <xf numFmtId="0" fontId="11" fillId="5" borderId="2" xfId="1" applyFont="1" applyFill="1" applyBorder="1" applyAlignment="1">
      <alignment horizontal="center" vertical="center"/>
    </xf>
    <xf numFmtId="0" fontId="11" fillId="5" borderId="3" xfId="1" applyFont="1" applyFill="1" applyBorder="1" applyAlignment="1">
      <alignment horizontal="center" vertical="center"/>
    </xf>
    <xf numFmtId="0" fontId="11" fillId="5" borderId="4" xfId="1" applyFont="1" applyFill="1" applyBorder="1" applyAlignment="1">
      <alignment horizontal="center" vertical="center"/>
    </xf>
    <xf numFmtId="0" fontId="11" fillId="5" borderId="5" xfId="1" applyFont="1" applyFill="1" applyBorder="1" applyAlignment="1">
      <alignment horizontal="center" vertical="center"/>
    </xf>
    <xf numFmtId="0" fontId="11" fillId="5" borderId="6" xfId="1" applyFont="1" applyFill="1" applyBorder="1" applyAlignment="1">
      <alignment horizontal="center" vertical="center"/>
    </xf>
    <xf numFmtId="0" fontId="11" fillId="5" borderId="7" xfId="1" applyFont="1" applyFill="1" applyBorder="1" applyAlignment="1">
      <alignment horizontal="center" vertical="center"/>
    </xf>
    <xf numFmtId="0" fontId="1" fillId="4" borderId="9" xfId="0" applyFont="1" applyFill="1" applyBorder="1" applyAlignment="1" applyProtection="1">
      <alignment horizontal="center" shrinkToFit="1"/>
      <protection hidden="1"/>
    </xf>
    <xf numFmtId="0" fontId="1" fillId="4" borderId="10" xfId="0" applyFont="1" applyFill="1" applyBorder="1" applyAlignment="1" applyProtection="1">
      <alignment horizontal="center" shrinkToFit="1"/>
      <protection hidden="1"/>
    </xf>
    <xf numFmtId="0" fontId="1" fillId="4" borderId="11" xfId="0" applyFont="1" applyFill="1" applyBorder="1" applyAlignment="1" applyProtection="1">
      <alignment horizontal="center" shrinkToFit="1"/>
      <protection hidden="1"/>
    </xf>
    <xf numFmtId="0" fontId="3" fillId="8" borderId="6" xfId="0" applyFont="1" applyFill="1" applyBorder="1" applyAlignment="1" applyProtection="1">
      <alignment horizontal="center" shrinkToFit="1"/>
      <protection hidden="1"/>
    </xf>
    <xf numFmtId="0" fontId="1" fillId="5" borderId="9" xfId="0" applyFont="1" applyFill="1" applyBorder="1" applyAlignment="1" applyProtection="1">
      <alignment horizontal="center" shrinkToFit="1"/>
      <protection hidden="1"/>
    </xf>
    <xf numFmtId="0" fontId="1" fillId="5" borderId="10" xfId="0" applyFont="1" applyFill="1" applyBorder="1" applyAlignment="1" applyProtection="1">
      <alignment horizontal="center" shrinkToFit="1"/>
      <protection hidden="1"/>
    </xf>
    <xf numFmtId="0" fontId="1" fillId="5" borderId="11" xfId="0" applyFont="1" applyFill="1" applyBorder="1" applyAlignment="1" applyProtection="1">
      <alignment horizontal="center" shrinkToFit="1"/>
      <protection hidden="1"/>
    </xf>
    <xf numFmtId="0" fontId="1" fillId="6" borderId="9" xfId="0" applyFont="1" applyFill="1" applyBorder="1" applyAlignment="1" applyProtection="1">
      <alignment horizontal="center" shrinkToFit="1"/>
      <protection hidden="1"/>
    </xf>
    <xf numFmtId="0" fontId="1" fillId="6" borderId="11" xfId="0" applyFont="1" applyFill="1" applyBorder="1" applyAlignment="1" applyProtection="1">
      <alignment horizontal="center" shrinkToFit="1"/>
      <protection hidden="1"/>
    </xf>
    <xf numFmtId="0" fontId="2" fillId="8" borderId="3" xfId="0" applyFont="1" applyFill="1"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3" fillId="0" borderId="2" xfId="0" applyFont="1" applyBorder="1" applyAlignment="1" applyProtection="1">
      <alignment horizontal="left"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8" xfId="0" applyFont="1" applyBorder="1" applyAlignment="1" applyProtection="1">
      <alignment horizontal="left" vertical="center" wrapText="1"/>
      <protection hidden="1"/>
    </xf>
    <xf numFmtId="0" fontId="3" fillId="0" borderId="0" xfId="0" applyFont="1" applyBorder="1" applyAlignment="1" applyProtection="1">
      <alignment horizontal="left" vertical="center" wrapText="1"/>
      <protection hidden="1"/>
    </xf>
    <xf numFmtId="0" fontId="3" fillId="0" borderId="12"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3" fillId="0" borderId="6" xfId="0" applyFont="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hidden="1"/>
    </xf>
    <xf numFmtId="0" fontId="13" fillId="0" borderId="2" xfId="0" applyFont="1" applyFill="1" applyBorder="1" applyAlignment="1" applyProtection="1">
      <alignment horizontal="center" vertical="center" shrinkToFit="1"/>
      <protection hidden="1"/>
    </xf>
    <xf numFmtId="0" fontId="13" fillId="0" borderId="3" xfId="0" applyFont="1" applyFill="1" applyBorder="1" applyAlignment="1" applyProtection="1">
      <alignment horizontal="center" vertical="center" shrinkToFit="1"/>
      <protection hidden="1"/>
    </xf>
    <xf numFmtId="0" fontId="13" fillId="0" borderId="4" xfId="0" applyFont="1" applyFill="1" applyBorder="1" applyAlignment="1" applyProtection="1">
      <alignment horizontal="center" vertical="center" shrinkToFit="1"/>
      <protection hidden="1"/>
    </xf>
    <xf numFmtId="0" fontId="13" fillId="0" borderId="5" xfId="0" applyFont="1" applyFill="1" applyBorder="1" applyAlignment="1" applyProtection="1">
      <alignment horizontal="center" vertical="center" shrinkToFit="1"/>
      <protection hidden="1"/>
    </xf>
    <xf numFmtId="0" fontId="13" fillId="0" borderId="6" xfId="0" applyFont="1" applyFill="1" applyBorder="1" applyAlignment="1" applyProtection="1">
      <alignment horizontal="center" vertical="center" shrinkToFit="1"/>
      <protection hidden="1"/>
    </xf>
    <xf numFmtId="0" fontId="13" fillId="0" borderId="7" xfId="0" applyFont="1" applyFill="1" applyBorder="1" applyAlignment="1" applyProtection="1">
      <alignment horizontal="center" vertical="center" shrinkToFit="1"/>
      <protection hidden="1"/>
    </xf>
    <xf numFmtId="8" fontId="13" fillId="0" borderId="2" xfId="0" applyNumberFormat="1" applyFont="1" applyFill="1" applyBorder="1" applyAlignment="1" applyProtection="1">
      <alignment horizontal="center" vertical="center" shrinkToFit="1"/>
      <protection hidden="1"/>
    </xf>
    <xf numFmtId="165" fontId="13" fillId="0" borderId="2" xfId="0" applyNumberFormat="1" applyFont="1" applyFill="1" applyBorder="1" applyAlignment="1" applyProtection="1">
      <alignment horizontal="center" vertical="center" shrinkToFit="1"/>
      <protection hidden="1"/>
    </xf>
    <xf numFmtId="165" fontId="13" fillId="0" borderId="3" xfId="0" applyNumberFormat="1" applyFont="1" applyFill="1" applyBorder="1" applyAlignment="1" applyProtection="1">
      <alignment horizontal="center" vertical="center" shrinkToFit="1"/>
      <protection hidden="1"/>
    </xf>
    <xf numFmtId="165" fontId="13" fillId="0" borderId="4" xfId="0" applyNumberFormat="1" applyFont="1" applyFill="1" applyBorder="1" applyAlignment="1" applyProtection="1">
      <alignment horizontal="center" vertical="center" shrinkToFit="1"/>
      <protection hidden="1"/>
    </xf>
    <xf numFmtId="165" fontId="13" fillId="0" borderId="5" xfId="0" applyNumberFormat="1" applyFont="1" applyFill="1" applyBorder="1" applyAlignment="1" applyProtection="1">
      <alignment horizontal="center" vertical="center" shrinkToFit="1"/>
      <protection hidden="1"/>
    </xf>
    <xf numFmtId="165" fontId="13" fillId="0" borderId="6" xfId="0" applyNumberFormat="1" applyFont="1" applyFill="1" applyBorder="1" applyAlignment="1" applyProtection="1">
      <alignment horizontal="center" vertical="center" shrinkToFit="1"/>
      <protection hidden="1"/>
    </xf>
    <xf numFmtId="165" fontId="13" fillId="0" borderId="7" xfId="0" applyNumberFormat="1" applyFont="1" applyFill="1" applyBorder="1" applyAlignment="1" applyProtection="1">
      <alignment horizontal="center" vertical="center" shrinkToFit="1"/>
      <protection hidden="1"/>
    </xf>
    <xf numFmtId="0" fontId="12" fillId="7" borderId="2" xfId="0" applyFont="1" applyFill="1" applyBorder="1" applyAlignment="1" applyProtection="1">
      <alignment horizontal="center" vertical="center" shrinkToFit="1"/>
      <protection hidden="1"/>
    </xf>
    <xf numFmtId="0" fontId="12" fillId="7" borderId="3" xfId="0" applyFont="1" applyFill="1" applyBorder="1" applyAlignment="1" applyProtection="1">
      <alignment horizontal="center" vertical="center" shrinkToFit="1"/>
      <protection hidden="1"/>
    </xf>
    <xf numFmtId="0" fontId="12" fillId="7" borderId="4" xfId="0" applyFont="1" applyFill="1" applyBorder="1" applyAlignment="1" applyProtection="1">
      <alignment horizontal="center" vertical="center" shrinkToFit="1"/>
      <protection hidden="1"/>
    </xf>
    <xf numFmtId="0" fontId="12" fillId="7" borderId="5" xfId="0" applyFont="1" applyFill="1" applyBorder="1" applyAlignment="1" applyProtection="1">
      <alignment horizontal="center" vertical="center" shrinkToFit="1"/>
      <protection hidden="1"/>
    </xf>
    <xf numFmtId="0" fontId="12" fillId="7" borderId="6" xfId="0" applyFont="1" applyFill="1" applyBorder="1" applyAlignment="1" applyProtection="1">
      <alignment horizontal="center" vertical="center" shrinkToFit="1"/>
      <protection hidden="1"/>
    </xf>
    <xf numFmtId="0" fontId="12" fillId="7" borderId="7" xfId="0" applyFont="1" applyFill="1" applyBorder="1" applyAlignment="1" applyProtection="1">
      <alignment horizontal="center" vertical="center" shrinkToFit="1"/>
      <protection hidden="1"/>
    </xf>
    <xf numFmtId="0" fontId="2" fillId="0" borderId="9" xfId="0" applyFont="1" applyBorder="1" applyAlignment="1" applyProtection="1">
      <alignment horizontal="center" shrinkToFit="1"/>
      <protection hidden="1"/>
    </xf>
    <xf numFmtId="0" fontId="2" fillId="0" borderId="10" xfId="0" applyFont="1" applyBorder="1" applyAlignment="1" applyProtection="1">
      <alignment horizontal="center" shrinkToFit="1"/>
      <protection hidden="1"/>
    </xf>
    <xf numFmtId="0" fontId="2" fillId="0" borderId="11" xfId="0" applyFont="1" applyBorder="1" applyAlignment="1" applyProtection="1">
      <alignment horizontal="center" shrinkToFit="1"/>
      <protection hidden="1"/>
    </xf>
    <xf numFmtId="0" fontId="3" fillId="8" borderId="0" xfId="0" applyFont="1" applyFill="1" applyAlignment="1" applyProtection="1">
      <alignment horizontal="center" shrinkToFit="1"/>
      <protection hidden="1"/>
    </xf>
    <xf numFmtId="164" fontId="0" fillId="0" borderId="9" xfId="0" applyNumberFormat="1" applyFont="1" applyFill="1" applyBorder="1" applyAlignment="1" applyProtection="1">
      <alignment horizontal="center" shrinkToFit="1"/>
      <protection locked="0"/>
    </xf>
    <xf numFmtId="164" fontId="0" fillId="0" borderId="10" xfId="0" applyNumberFormat="1" applyFont="1" applyFill="1" applyBorder="1" applyAlignment="1" applyProtection="1">
      <alignment horizontal="center" shrinkToFit="1"/>
      <protection locked="0"/>
    </xf>
    <xf numFmtId="164" fontId="0" fillId="0" borderId="11" xfId="0" applyNumberFormat="1" applyFont="1" applyFill="1" applyBorder="1" applyAlignment="1" applyProtection="1">
      <alignment horizontal="center" shrinkToFit="1"/>
      <protection locked="0"/>
    </xf>
    <xf numFmtId="0" fontId="3" fillId="8" borderId="6" xfId="0" applyFont="1" applyFill="1" applyBorder="1" applyAlignment="1" applyProtection="1">
      <alignment horizontal="right" shrinkToFit="1"/>
      <protection hidden="1"/>
    </xf>
  </cellXfs>
  <cellStyles count="2">
    <cellStyle name="Hyperlink" xfId="1" builtinId="8"/>
    <cellStyle name="Normal" xfId="0" builtinId="0"/>
  </cellStyles>
  <dxfs count="9">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theme="1"/>
        </patternFill>
      </fill>
      <border>
        <top style="thin">
          <color auto="1"/>
        </top>
        <bottom style="thin">
          <color auto="1"/>
        </bottom>
        <vertical/>
        <horizontal/>
      </border>
    </dxf>
    <dxf>
      <font>
        <b/>
        <i val="0"/>
        <color theme="0"/>
      </font>
      <fill>
        <patternFill>
          <bgColor rgb="FFFF0000"/>
        </patternFill>
      </fill>
      <border>
        <top style="thin">
          <color auto="1"/>
        </top>
        <bottom style="thin">
          <color auto="1"/>
        </bottom>
        <vertical/>
        <horizontal/>
      </border>
    </dxf>
    <dxf>
      <font>
        <b/>
        <i val="0"/>
        <color theme="1"/>
      </font>
      <fill>
        <patternFill>
          <bgColor rgb="FFFFC000"/>
        </patternFill>
      </fill>
      <border>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66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Completed</a:t>
            </a:r>
            <a:r>
              <a:rPr lang="en-GB" baseline="0"/>
              <a:t> Renewals &amp; Renewals Due per Month by Category</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0"/>
          <c:order val="20"/>
          <c:tx>
            <c:strRef>
              <c:f>Report!$BY$4</c:f>
              <c:strCache>
                <c:ptCount val="1"/>
                <c:pt idx="0">
                  <c:v>Past</c:v>
                </c:pt>
              </c:strCache>
            </c:strRef>
          </c:tx>
          <c:spPr>
            <a:solidFill>
              <a:srgbClr val="FF0000">
                <a:alpha val="20000"/>
              </a:srgbClr>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Report!$BY$5:$BY$28</c:f>
              <c:numCache>
                <c:formatCode>General</c:formatCode>
                <c:ptCount val="24"/>
                <c:pt idx="0">
                  <c:v>1</c:v>
                </c:pt>
                <c:pt idx="1">
                  <c:v>1</c:v>
                </c:pt>
                <c:pt idx="2">
                  <c:v>1</c:v>
                </c:pt>
                <c:pt idx="3">
                  <c:v>1</c:v>
                </c:pt>
                <c:pt idx="4">
                  <c:v>1</c:v>
                </c:pt>
                <c:pt idx="5">
                  <c:v>1</c:v>
                </c:pt>
                <c:pt idx="6">
                  <c:v>1</c:v>
                </c:pt>
                <c:pt idx="7">
                  <c:v>1</c:v>
                </c:pt>
                <c:pt idx="8">
                  <c:v>1</c:v>
                </c:pt>
                <c:pt idx="9">
                  <c:v>1</c:v>
                </c:pt>
                <c:pt idx="10">
                  <c:v>1</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14-9C53-4E7D-B5E7-3106AFC2F517}"/>
            </c:ext>
          </c:extLst>
        </c:ser>
        <c:ser>
          <c:idx val="21"/>
          <c:order val="21"/>
          <c:tx>
            <c:strRef>
              <c:f>Report!$BZ$4</c:f>
              <c:strCache>
                <c:ptCount val="1"/>
                <c:pt idx="0">
                  <c:v>Present</c:v>
                </c:pt>
              </c:strCache>
            </c:strRef>
          </c:tx>
          <c:spPr>
            <a:solidFill>
              <a:srgbClr val="FFC000">
                <a:alpha val="20000"/>
              </a:srgbClr>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Report!$BZ$5:$BZ$28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1</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15-9C53-4E7D-B5E7-3106AFC2F517}"/>
            </c:ext>
          </c:extLst>
        </c:ser>
        <c:ser>
          <c:idx val="22"/>
          <c:order val="22"/>
          <c:tx>
            <c:strRef>
              <c:f>Report!$CA$4</c:f>
              <c:strCache>
                <c:ptCount val="1"/>
                <c:pt idx="0">
                  <c:v>Future</c:v>
                </c:pt>
              </c:strCache>
            </c:strRef>
          </c:tx>
          <c:spPr>
            <a:solidFill>
              <a:srgbClr val="00B050">
                <a:alpha val="20000"/>
              </a:srgbClr>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Report!$CA$5:$CA$28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numCache>
            </c:numRef>
          </c:val>
          <c:extLst>
            <c:ext xmlns:c16="http://schemas.microsoft.com/office/drawing/2014/chart" uri="{C3380CC4-5D6E-409C-BE32-E72D297353CC}">
              <c16:uniqueId val="{00000016-9C53-4E7D-B5E7-3106AFC2F517}"/>
            </c:ext>
          </c:extLst>
        </c:ser>
        <c:dLbls>
          <c:showLegendKey val="0"/>
          <c:showVal val="0"/>
          <c:showCatName val="0"/>
          <c:showSerName val="0"/>
          <c:showPercent val="0"/>
          <c:showBubbleSize val="0"/>
        </c:dLbls>
        <c:gapWidth val="0"/>
        <c:overlap val="100"/>
        <c:axId val="494724256"/>
        <c:axId val="494721960"/>
      </c:barChart>
      <c:barChart>
        <c:barDir val="col"/>
        <c:grouping val="stacked"/>
        <c:varyColors val="0"/>
        <c:ser>
          <c:idx val="0"/>
          <c:order val="0"/>
          <c:tx>
            <c:strRef>
              <c:f>Report!$BD$4</c:f>
              <c:strCache>
                <c:ptCount val="1"/>
                <c:pt idx="0">
                  <c:v>A</c:v>
                </c:pt>
              </c:strCache>
            </c:strRef>
          </c:tx>
          <c:spPr>
            <a:solidFill>
              <a:srgbClr val="FF0000">
                <a:alpha val="60000"/>
              </a:srgbClr>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Report!$BD$5:$BD$28</c:f>
              <c:numCache>
                <c:formatCode>General</c:formatCode>
                <c:ptCount val="24"/>
                <c:pt idx="0">
                  <c:v>0</c:v>
                </c:pt>
                <c:pt idx="1">
                  <c:v>0</c:v>
                </c:pt>
                <c:pt idx="2">
                  <c:v>0</c:v>
                </c:pt>
                <c:pt idx="3">
                  <c:v>0</c:v>
                </c:pt>
                <c:pt idx="4">
                  <c:v>0</c:v>
                </c:pt>
                <c:pt idx="5">
                  <c:v>0</c:v>
                </c:pt>
                <c:pt idx="6">
                  <c:v>1</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9C53-4E7D-B5E7-3106AFC2F517}"/>
            </c:ext>
          </c:extLst>
        </c:ser>
        <c:ser>
          <c:idx val="1"/>
          <c:order val="1"/>
          <c:tx>
            <c:strRef>
              <c:f>Report!$BE$4</c:f>
              <c:strCache>
                <c:ptCount val="1"/>
                <c:pt idx="0">
                  <c:v>B</c:v>
                </c:pt>
              </c:strCache>
            </c:strRef>
          </c:tx>
          <c:spPr>
            <a:solidFill>
              <a:srgbClr val="FF6600">
                <a:alpha val="60000"/>
              </a:srgbClr>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Report!$BE$5:$BE$28</c:f>
              <c:numCache>
                <c:formatCode>General</c:formatCode>
                <c:ptCount val="24"/>
                <c:pt idx="0">
                  <c:v>0</c:v>
                </c:pt>
                <c:pt idx="1">
                  <c:v>0</c:v>
                </c:pt>
                <c:pt idx="2">
                  <c:v>0</c:v>
                </c:pt>
                <c:pt idx="3">
                  <c:v>0</c:v>
                </c:pt>
                <c:pt idx="4">
                  <c:v>0</c:v>
                </c:pt>
                <c:pt idx="5">
                  <c:v>0</c:v>
                </c:pt>
                <c:pt idx="6">
                  <c:v>0</c:v>
                </c:pt>
                <c:pt idx="7">
                  <c:v>0</c:v>
                </c:pt>
                <c:pt idx="8">
                  <c:v>0</c:v>
                </c:pt>
                <c:pt idx="9">
                  <c:v>1</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9C53-4E7D-B5E7-3106AFC2F517}"/>
            </c:ext>
          </c:extLst>
        </c:ser>
        <c:ser>
          <c:idx val="2"/>
          <c:order val="2"/>
          <c:tx>
            <c:strRef>
              <c:f>Report!$BF$4</c:f>
              <c:strCache>
                <c:ptCount val="1"/>
                <c:pt idx="0">
                  <c:v>C</c:v>
                </c:pt>
              </c:strCache>
            </c:strRef>
          </c:tx>
          <c:spPr>
            <a:solidFill>
              <a:srgbClr val="FFC000">
                <a:alpha val="60000"/>
              </a:srgbClr>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Report!$BF$5:$BF$28</c:f>
              <c:numCache>
                <c:formatCode>General</c:formatCode>
                <c:ptCount val="24"/>
                <c:pt idx="0">
                  <c:v>0</c:v>
                </c:pt>
                <c:pt idx="1">
                  <c:v>0</c:v>
                </c:pt>
                <c:pt idx="2">
                  <c:v>0</c:v>
                </c:pt>
                <c:pt idx="3">
                  <c:v>0</c:v>
                </c:pt>
                <c:pt idx="4">
                  <c:v>0</c:v>
                </c:pt>
                <c:pt idx="5">
                  <c:v>0</c:v>
                </c:pt>
                <c:pt idx="6">
                  <c:v>0</c:v>
                </c:pt>
                <c:pt idx="7">
                  <c:v>0</c:v>
                </c:pt>
                <c:pt idx="8">
                  <c:v>0</c:v>
                </c:pt>
                <c:pt idx="9">
                  <c:v>0</c:v>
                </c:pt>
                <c:pt idx="10">
                  <c:v>1</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2-9C53-4E7D-B5E7-3106AFC2F517}"/>
            </c:ext>
          </c:extLst>
        </c:ser>
        <c:ser>
          <c:idx val="3"/>
          <c:order val="3"/>
          <c:tx>
            <c:strRef>
              <c:f>Report!$BG$4</c:f>
              <c:strCache>
                <c:ptCount val="1"/>
                <c:pt idx="0">
                  <c:v>D</c:v>
                </c:pt>
              </c:strCache>
            </c:strRef>
          </c:tx>
          <c:spPr>
            <a:solidFill>
              <a:srgbClr val="92D050">
                <a:alpha val="60000"/>
              </a:srgbClr>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Report!$BG$5:$BG$28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1</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3-9C53-4E7D-B5E7-3106AFC2F517}"/>
            </c:ext>
          </c:extLst>
        </c:ser>
        <c:ser>
          <c:idx val="4"/>
          <c:order val="4"/>
          <c:tx>
            <c:strRef>
              <c:f>Report!$BH$4</c:f>
              <c:strCache>
                <c:ptCount val="1"/>
                <c:pt idx="0">
                  <c:v>E</c:v>
                </c:pt>
              </c:strCache>
            </c:strRef>
          </c:tx>
          <c:spPr>
            <a:solidFill>
              <a:srgbClr val="00B050">
                <a:alpha val="60000"/>
              </a:srgbClr>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Report!$BH$5:$BH$28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4-9C53-4E7D-B5E7-3106AFC2F517}"/>
            </c:ext>
          </c:extLst>
        </c:ser>
        <c:ser>
          <c:idx val="5"/>
          <c:order val="5"/>
          <c:tx>
            <c:strRef>
              <c:f>Report!$BI$4</c:f>
              <c:strCache>
                <c:ptCount val="1"/>
                <c:pt idx="0">
                  <c:v>F</c:v>
                </c:pt>
              </c:strCache>
            </c:strRef>
          </c:tx>
          <c:spPr>
            <a:solidFill>
              <a:srgbClr val="00B0F0">
                <a:alpha val="60000"/>
              </a:srgbClr>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Report!$BI$5:$BI$28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5-9C53-4E7D-B5E7-3106AFC2F517}"/>
            </c:ext>
          </c:extLst>
        </c:ser>
        <c:ser>
          <c:idx val="6"/>
          <c:order val="6"/>
          <c:tx>
            <c:strRef>
              <c:f>Report!$BJ$4</c:f>
              <c:strCache>
                <c:ptCount val="1"/>
                <c:pt idx="0">
                  <c:v>G</c:v>
                </c:pt>
              </c:strCache>
            </c:strRef>
          </c:tx>
          <c:spPr>
            <a:solidFill>
              <a:srgbClr val="0070C0">
                <a:alpha val="60000"/>
              </a:srgbClr>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Report!$BJ$5:$BJ$28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6-9C53-4E7D-B5E7-3106AFC2F517}"/>
            </c:ext>
          </c:extLst>
        </c:ser>
        <c:ser>
          <c:idx val="7"/>
          <c:order val="7"/>
          <c:tx>
            <c:strRef>
              <c:f>Report!$BK$4</c:f>
              <c:strCache>
                <c:ptCount val="1"/>
                <c:pt idx="0">
                  <c:v>H</c:v>
                </c:pt>
              </c:strCache>
            </c:strRef>
          </c:tx>
          <c:spPr>
            <a:solidFill>
              <a:srgbClr val="002060">
                <a:alpha val="60000"/>
              </a:srgbClr>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Report!$BK$5:$BK$28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7-9C53-4E7D-B5E7-3106AFC2F517}"/>
            </c:ext>
          </c:extLst>
        </c:ser>
        <c:ser>
          <c:idx val="8"/>
          <c:order val="8"/>
          <c:tx>
            <c:strRef>
              <c:f>Report!$BL$4</c:f>
              <c:strCache>
                <c:ptCount val="1"/>
                <c:pt idx="0">
                  <c:v>I</c:v>
                </c:pt>
              </c:strCache>
            </c:strRef>
          </c:tx>
          <c:spPr>
            <a:solidFill>
              <a:srgbClr val="7030A0">
                <a:alpha val="60000"/>
              </a:srgbClr>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Report!$BL$5:$BL$28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8-9C53-4E7D-B5E7-3106AFC2F517}"/>
            </c:ext>
          </c:extLst>
        </c:ser>
        <c:ser>
          <c:idx val="9"/>
          <c:order val="9"/>
          <c:tx>
            <c:strRef>
              <c:f>Report!$BM$4</c:f>
              <c:strCache>
                <c:ptCount val="1"/>
                <c:pt idx="0">
                  <c:v>K</c:v>
                </c:pt>
              </c:strCache>
            </c:strRef>
          </c:tx>
          <c:spPr>
            <a:solidFill>
              <a:schemeClr val="bg1">
                <a:lumMod val="50000"/>
                <a:alpha val="60000"/>
              </a:schemeClr>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Report!$BM$5:$BM$28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9-9C53-4E7D-B5E7-3106AFC2F517}"/>
            </c:ext>
          </c:extLst>
        </c:ser>
        <c:ser>
          <c:idx val="10"/>
          <c:order val="10"/>
          <c:tx>
            <c:strRef>
              <c:f>Report!$BN$4</c:f>
              <c:strCache>
                <c:ptCount val="1"/>
                <c:pt idx="0">
                  <c:v>A</c:v>
                </c:pt>
              </c:strCache>
            </c:strRef>
          </c:tx>
          <c:spPr>
            <a:solidFill>
              <a:srgbClr val="FF0000"/>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Report!$BN$5:$BN$28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A-9C53-4E7D-B5E7-3106AFC2F517}"/>
            </c:ext>
          </c:extLst>
        </c:ser>
        <c:ser>
          <c:idx val="11"/>
          <c:order val="11"/>
          <c:tx>
            <c:strRef>
              <c:f>Report!$BO$4</c:f>
              <c:strCache>
                <c:ptCount val="1"/>
                <c:pt idx="0">
                  <c:v>B</c:v>
                </c:pt>
              </c:strCache>
            </c:strRef>
          </c:tx>
          <c:spPr>
            <a:solidFill>
              <a:srgbClr val="FF6600"/>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Report!$BO$5:$BO$28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c:v>
                </c:pt>
                <c:pt idx="22">
                  <c:v>0</c:v>
                </c:pt>
                <c:pt idx="23">
                  <c:v>0</c:v>
                </c:pt>
              </c:numCache>
            </c:numRef>
          </c:val>
          <c:extLst>
            <c:ext xmlns:c16="http://schemas.microsoft.com/office/drawing/2014/chart" uri="{C3380CC4-5D6E-409C-BE32-E72D297353CC}">
              <c16:uniqueId val="{0000000B-9C53-4E7D-B5E7-3106AFC2F517}"/>
            </c:ext>
          </c:extLst>
        </c:ser>
        <c:ser>
          <c:idx val="12"/>
          <c:order val="12"/>
          <c:tx>
            <c:strRef>
              <c:f>Report!$BP$4</c:f>
              <c:strCache>
                <c:ptCount val="1"/>
                <c:pt idx="0">
                  <c:v>C</c:v>
                </c:pt>
              </c:strCache>
            </c:strRef>
          </c:tx>
          <c:spPr>
            <a:solidFill>
              <a:srgbClr val="FFC000"/>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Report!$BP$5:$BP$28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C-9C53-4E7D-B5E7-3106AFC2F517}"/>
            </c:ext>
          </c:extLst>
        </c:ser>
        <c:ser>
          <c:idx val="13"/>
          <c:order val="13"/>
          <c:tx>
            <c:strRef>
              <c:f>Report!$BQ$4</c:f>
              <c:strCache>
                <c:ptCount val="1"/>
                <c:pt idx="0">
                  <c:v>D</c:v>
                </c:pt>
              </c:strCache>
            </c:strRef>
          </c:tx>
          <c:spPr>
            <a:solidFill>
              <a:srgbClr val="92D050"/>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Report!$BQ$5:$BQ$28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1</c:v>
                </c:pt>
              </c:numCache>
            </c:numRef>
          </c:val>
          <c:extLst>
            <c:ext xmlns:c16="http://schemas.microsoft.com/office/drawing/2014/chart" uri="{C3380CC4-5D6E-409C-BE32-E72D297353CC}">
              <c16:uniqueId val="{0000000D-9C53-4E7D-B5E7-3106AFC2F517}"/>
            </c:ext>
          </c:extLst>
        </c:ser>
        <c:ser>
          <c:idx val="14"/>
          <c:order val="14"/>
          <c:tx>
            <c:strRef>
              <c:f>Report!$BR$4</c:f>
              <c:strCache>
                <c:ptCount val="1"/>
                <c:pt idx="0">
                  <c:v>E</c:v>
                </c:pt>
              </c:strCache>
            </c:strRef>
          </c:tx>
          <c:spPr>
            <a:solidFill>
              <a:srgbClr val="00B050"/>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Report!$BR$5:$BR$28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E-9C53-4E7D-B5E7-3106AFC2F517}"/>
            </c:ext>
          </c:extLst>
        </c:ser>
        <c:ser>
          <c:idx val="15"/>
          <c:order val="15"/>
          <c:tx>
            <c:strRef>
              <c:f>Report!$BS$4</c:f>
              <c:strCache>
                <c:ptCount val="1"/>
                <c:pt idx="0">
                  <c:v>F</c:v>
                </c:pt>
              </c:strCache>
            </c:strRef>
          </c:tx>
          <c:spPr>
            <a:solidFill>
              <a:srgbClr val="00B0F0"/>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Report!$BS$5:$BS$28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F-9C53-4E7D-B5E7-3106AFC2F517}"/>
            </c:ext>
          </c:extLst>
        </c:ser>
        <c:ser>
          <c:idx val="16"/>
          <c:order val="16"/>
          <c:tx>
            <c:strRef>
              <c:f>Report!$BT$4</c:f>
              <c:strCache>
                <c:ptCount val="1"/>
                <c:pt idx="0">
                  <c:v>G</c:v>
                </c:pt>
              </c:strCache>
            </c:strRef>
          </c:tx>
          <c:spPr>
            <a:solidFill>
              <a:srgbClr val="0070C0"/>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Report!$BT$5:$BT$28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10-9C53-4E7D-B5E7-3106AFC2F517}"/>
            </c:ext>
          </c:extLst>
        </c:ser>
        <c:ser>
          <c:idx val="17"/>
          <c:order val="17"/>
          <c:tx>
            <c:strRef>
              <c:f>Report!$BU$4</c:f>
              <c:strCache>
                <c:ptCount val="1"/>
                <c:pt idx="0">
                  <c:v>H</c:v>
                </c:pt>
              </c:strCache>
            </c:strRef>
          </c:tx>
          <c:spPr>
            <a:solidFill>
              <a:srgbClr val="002060"/>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Report!$BU$5:$BU$28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11-9C53-4E7D-B5E7-3106AFC2F517}"/>
            </c:ext>
          </c:extLst>
        </c:ser>
        <c:ser>
          <c:idx val="18"/>
          <c:order val="18"/>
          <c:tx>
            <c:strRef>
              <c:f>Report!$BV$4</c:f>
              <c:strCache>
                <c:ptCount val="1"/>
                <c:pt idx="0">
                  <c:v>I</c:v>
                </c:pt>
              </c:strCache>
            </c:strRef>
          </c:tx>
          <c:spPr>
            <a:solidFill>
              <a:srgbClr val="7030A0"/>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Report!$BV$5:$BV$28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12-9C53-4E7D-B5E7-3106AFC2F517}"/>
            </c:ext>
          </c:extLst>
        </c:ser>
        <c:ser>
          <c:idx val="19"/>
          <c:order val="19"/>
          <c:tx>
            <c:strRef>
              <c:f>Report!$BW$4</c:f>
              <c:strCache>
                <c:ptCount val="1"/>
                <c:pt idx="0">
                  <c:v>K</c:v>
                </c:pt>
              </c:strCache>
            </c:strRef>
          </c:tx>
          <c:spPr>
            <a:solidFill>
              <a:schemeClr val="bg1">
                <a:lumMod val="50000"/>
              </a:schemeClr>
            </a:solidFill>
            <a:ln>
              <a:noFill/>
            </a:ln>
            <a:effectLst/>
          </c:spPr>
          <c:invertIfNegative val="0"/>
          <c:cat>
            <c:strRef>
              <c:f>Report!$BC$5:$BC$28</c:f>
              <c:strCache>
                <c:ptCount val="24"/>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pt idx="12">
                  <c:v>Jan 2020</c:v>
                </c:pt>
                <c:pt idx="13">
                  <c:v>Feb 2020</c:v>
                </c:pt>
                <c:pt idx="14">
                  <c:v>Mar 2020</c:v>
                </c:pt>
                <c:pt idx="15">
                  <c:v>Apr 2020</c:v>
                </c:pt>
                <c:pt idx="16">
                  <c:v>May 2020</c:v>
                </c:pt>
                <c:pt idx="17">
                  <c:v>Jun 2020</c:v>
                </c:pt>
                <c:pt idx="18">
                  <c:v>Jul 2020</c:v>
                </c:pt>
                <c:pt idx="19">
                  <c:v>Aug 2020</c:v>
                </c:pt>
                <c:pt idx="20">
                  <c:v>Sep 2020</c:v>
                </c:pt>
                <c:pt idx="21">
                  <c:v>Oct 2020</c:v>
                </c:pt>
                <c:pt idx="22">
                  <c:v>Nov 2020</c:v>
                </c:pt>
                <c:pt idx="23">
                  <c:v>Dec 2020</c:v>
                </c:pt>
              </c:strCache>
            </c:strRef>
          </c:cat>
          <c:val>
            <c:numRef>
              <c:f>Report!$BW$5:$BW$28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13-9C53-4E7D-B5E7-3106AFC2F517}"/>
            </c:ext>
          </c:extLst>
        </c:ser>
        <c:dLbls>
          <c:showLegendKey val="0"/>
          <c:showVal val="0"/>
          <c:showCatName val="0"/>
          <c:showSerName val="0"/>
          <c:showPercent val="0"/>
          <c:showBubbleSize val="0"/>
        </c:dLbls>
        <c:gapWidth val="100"/>
        <c:overlap val="100"/>
        <c:axId val="660573968"/>
        <c:axId val="660574952"/>
      </c:barChart>
      <c:catAx>
        <c:axId val="49472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4721960"/>
        <c:crosses val="autoZero"/>
        <c:auto val="1"/>
        <c:lblAlgn val="ctr"/>
        <c:lblOffset val="100"/>
        <c:noMultiLvlLbl val="0"/>
      </c:catAx>
      <c:valAx>
        <c:axId val="49472196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4724256"/>
        <c:crosses val="autoZero"/>
        <c:crossBetween val="between"/>
      </c:valAx>
      <c:valAx>
        <c:axId val="660574952"/>
        <c:scaling>
          <c:orientation val="minMax"/>
          <c:min val="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0573968"/>
        <c:crosses val="max"/>
        <c:crossBetween val="between"/>
      </c:valAx>
      <c:catAx>
        <c:axId val="660573968"/>
        <c:scaling>
          <c:orientation val="minMax"/>
        </c:scaling>
        <c:delete val="1"/>
        <c:axPos val="b"/>
        <c:numFmt formatCode="General" sourceLinked="1"/>
        <c:majorTickMark val="out"/>
        <c:minorTickMark val="none"/>
        <c:tickLblPos val="nextTo"/>
        <c:crossAx val="66057495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Report!$BC$35</c:f>
              <c:strCache>
                <c:ptCount val="1"/>
                <c:pt idx="0">
                  <c:v>Number of Renewals by Category</c:v>
                </c:pt>
              </c:strCache>
            </c:strRef>
          </c:tx>
          <c:spPr>
            <a:ln>
              <a:noFill/>
            </a:ln>
          </c:spPr>
          <c:dPt>
            <c:idx val="0"/>
            <c:bubble3D val="0"/>
            <c:spPr>
              <a:solidFill>
                <a:srgbClr val="FF0000"/>
              </a:solidFill>
              <a:ln w="19050">
                <a:noFill/>
              </a:ln>
              <a:effectLst/>
            </c:spPr>
            <c:extLst>
              <c:ext xmlns:c16="http://schemas.microsoft.com/office/drawing/2014/chart" uri="{C3380CC4-5D6E-409C-BE32-E72D297353CC}">
                <c16:uniqueId val="{00000001-35EE-4244-90D2-3421B356FD81}"/>
              </c:ext>
            </c:extLst>
          </c:dPt>
          <c:dPt>
            <c:idx val="1"/>
            <c:bubble3D val="0"/>
            <c:spPr>
              <a:solidFill>
                <a:srgbClr val="FF6600"/>
              </a:solidFill>
              <a:ln w="19050">
                <a:noFill/>
              </a:ln>
              <a:effectLst/>
            </c:spPr>
            <c:extLst>
              <c:ext xmlns:c16="http://schemas.microsoft.com/office/drawing/2014/chart" uri="{C3380CC4-5D6E-409C-BE32-E72D297353CC}">
                <c16:uniqueId val="{00000003-35EE-4244-90D2-3421B356FD81}"/>
              </c:ext>
            </c:extLst>
          </c:dPt>
          <c:dPt>
            <c:idx val="2"/>
            <c:bubble3D val="0"/>
            <c:spPr>
              <a:solidFill>
                <a:srgbClr val="FFC000"/>
              </a:solidFill>
              <a:ln w="19050">
                <a:noFill/>
              </a:ln>
              <a:effectLst/>
            </c:spPr>
            <c:extLst>
              <c:ext xmlns:c16="http://schemas.microsoft.com/office/drawing/2014/chart" uri="{C3380CC4-5D6E-409C-BE32-E72D297353CC}">
                <c16:uniqueId val="{00000005-35EE-4244-90D2-3421B356FD81}"/>
              </c:ext>
            </c:extLst>
          </c:dPt>
          <c:dPt>
            <c:idx val="3"/>
            <c:bubble3D val="0"/>
            <c:spPr>
              <a:solidFill>
                <a:srgbClr val="92D050"/>
              </a:solidFill>
              <a:ln w="19050">
                <a:noFill/>
              </a:ln>
              <a:effectLst/>
            </c:spPr>
            <c:extLst>
              <c:ext xmlns:c16="http://schemas.microsoft.com/office/drawing/2014/chart" uri="{C3380CC4-5D6E-409C-BE32-E72D297353CC}">
                <c16:uniqueId val="{00000007-35EE-4244-90D2-3421B356FD81}"/>
              </c:ext>
            </c:extLst>
          </c:dPt>
          <c:dPt>
            <c:idx val="4"/>
            <c:bubble3D val="0"/>
            <c:spPr>
              <a:solidFill>
                <a:srgbClr val="00B050"/>
              </a:solidFill>
              <a:ln w="19050">
                <a:noFill/>
              </a:ln>
              <a:effectLst/>
            </c:spPr>
            <c:extLst>
              <c:ext xmlns:c16="http://schemas.microsoft.com/office/drawing/2014/chart" uri="{C3380CC4-5D6E-409C-BE32-E72D297353CC}">
                <c16:uniqueId val="{00000009-35EE-4244-90D2-3421B356FD81}"/>
              </c:ext>
            </c:extLst>
          </c:dPt>
          <c:dPt>
            <c:idx val="5"/>
            <c:bubble3D val="0"/>
            <c:spPr>
              <a:solidFill>
                <a:srgbClr val="00B0F0"/>
              </a:solidFill>
              <a:ln w="19050">
                <a:noFill/>
              </a:ln>
              <a:effectLst/>
            </c:spPr>
            <c:extLst>
              <c:ext xmlns:c16="http://schemas.microsoft.com/office/drawing/2014/chart" uri="{C3380CC4-5D6E-409C-BE32-E72D297353CC}">
                <c16:uniqueId val="{0000000B-35EE-4244-90D2-3421B356FD81}"/>
              </c:ext>
            </c:extLst>
          </c:dPt>
          <c:dPt>
            <c:idx val="6"/>
            <c:bubble3D val="0"/>
            <c:spPr>
              <a:solidFill>
                <a:srgbClr val="0070C0"/>
              </a:solidFill>
              <a:ln w="19050">
                <a:noFill/>
              </a:ln>
              <a:effectLst/>
            </c:spPr>
            <c:extLst>
              <c:ext xmlns:c16="http://schemas.microsoft.com/office/drawing/2014/chart" uri="{C3380CC4-5D6E-409C-BE32-E72D297353CC}">
                <c16:uniqueId val="{0000000D-35EE-4244-90D2-3421B356FD81}"/>
              </c:ext>
            </c:extLst>
          </c:dPt>
          <c:dPt>
            <c:idx val="7"/>
            <c:bubble3D val="0"/>
            <c:spPr>
              <a:solidFill>
                <a:srgbClr val="002060"/>
              </a:solidFill>
              <a:ln w="19050">
                <a:noFill/>
              </a:ln>
              <a:effectLst/>
            </c:spPr>
            <c:extLst>
              <c:ext xmlns:c16="http://schemas.microsoft.com/office/drawing/2014/chart" uri="{C3380CC4-5D6E-409C-BE32-E72D297353CC}">
                <c16:uniqueId val="{0000000F-35EE-4244-90D2-3421B356FD81}"/>
              </c:ext>
            </c:extLst>
          </c:dPt>
          <c:dPt>
            <c:idx val="8"/>
            <c:bubble3D val="0"/>
            <c:spPr>
              <a:solidFill>
                <a:srgbClr val="7030A0"/>
              </a:solidFill>
              <a:ln w="19050">
                <a:noFill/>
              </a:ln>
              <a:effectLst/>
            </c:spPr>
            <c:extLst>
              <c:ext xmlns:c16="http://schemas.microsoft.com/office/drawing/2014/chart" uri="{C3380CC4-5D6E-409C-BE32-E72D297353CC}">
                <c16:uniqueId val="{00000011-35EE-4244-90D2-3421B356FD81}"/>
              </c:ext>
            </c:extLst>
          </c:dPt>
          <c:dPt>
            <c:idx val="9"/>
            <c:bubble3D val="0"/>
            <c:spPr>
              <a:solidFill>
                <a:schemeClr val="bg1">
                  <a:lumMod val="50000"/>
                </a:schemeClr>
              </a:solidFill>
              <a:ln w="19050">
                <a:noFill/>
              </a:ln>
              <a:effectLst/>
            </c:spPr>
            <c:extLst>
              <c:ext xmlns:c16="http://schemas.microsoft.com/office/drawing/2014/chart" uri="{C3380CC4-5D6E-409C-BE32-E72D297353CC}">
                <c16:uniqueId val="{00000013-35EE-4244-90D2-3421B356FD81}"/>
              </c:ext>
            </c:extLst>
          </c:dPt>
          <c:cat>
            <c:strRef>
              <c:f>Report!$BB$36:$BB$45</c:f>
              <c:strCache>
                <c:ptCount val="10"/>
                <c:pt idx="0">
                  <c:v>A</c:v>
                </c:pt>
                <c:pt idx="1">
                  <c:v>B</c:v>
                </c:pt>
                <c:pt idx="2">
                  <c:v>C</c:v>
                </c:pt>
                <c:pt idx="3">
                  <c:v>D</c:v>
                </c:pt>
                <c:pt idx="4">
                  <c:v>E</c:v>
                </c:pt>
                <c:pt idx="5">
                  <c:v>F</c:v>
                </c:pt>
                <c:pt idx="6">
                  <c:v>G</c:v>
                </c:pt>
                <c:pt idx="7">
                  <c:v>H</c:v>
                </c:pt>
                <c:pt idx="8">
                  <c:v>I</c:v>
                </c:pt>
                <c:pt idx="9">
                  <c:v>K</c:v>
                </c:pt>
              </c:strCache>
            </c:strRef>
          </c:cat>
          <c:val>
            <c:numRef>
              <c:f>Report!$BC$36:$BC$45</c:f>
              <c:numCache>
                <c:formatCode>General</c:formatCode>
                <c:ptCount val="10"/>
                <c:pt idx="0">
                  <c:v>1</c:v>
                </c:pt>
                <c:pt idx="1">
                  <c:v>1</c:v>
                </c:pt>
                <c:pt idx="2">
                  <c:v>1</c:v>
                </c:pt>
                <c:pt idx="3">
                  <c:v>1</c:v>
                </c:pt>
                <c:pt idx="4">
                  <c:v>0</c:v>
                </c:pt>
                <c:pt idx="5">
                  <c:v>0</c:v>
                </c:pt>
                <c:pt idx="6">
                  <c:v>0</c:v>
                </c:pt>
                <c:pt idx="7">
                  <c:v>0</c:v>
                </c:pt>
                <c:pt idx="8">
                  <c:v>0</c:v>
                </c:pt>
                <c:pt idx="9">
                  <c:v>0</c:v>
                </c:pt>
              </c:numCache>
            </c:numRef>
          </c:val>
          <c:extLst>
            <c:ext xmlns:c16="http://schemas.microsoft.com/office/drawing/2014/chart" uri="{C3380CC4-5D6E-409C-BE32-E72D297353CC}">
              <c16:uniqueId val="{00000000-0CED-4626-927C-B380BE220A1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Report!$BD$35</c:f>
              <c:strCache>
                <c:ptCount val="1"/>
                <c:pt idx="0">
                  <c:v>Annual Value of Renewals by Category</c:v>
                </c:pt>
              </c:strCache>
            </c:strRef>
          </c:tx>
          <c:spPr>
            <a:ln>
              <a:noFill/>
            </a:ln>
          </c:spPr>
          <c:dPt>
            <c:idx val="0"/>
            <c:bubble3D val="0"/>
            <c:spPr>
              <a:solidFill>
                <a:srgbClr val="FF0000"/>
              </a:solidFill>
              <a:ln w="19050">
                <a:noFill/>
              </a:ln>
              <a:effectLst/>
            </c:spPr>
            <c:extLst>
              <c:ext xmlns:c16="http://schemas.microsoft.com/office/drawing/2014/chart" uri="{C3380CC4-5D6E-409C-BE32-E72D297353CC}">
                <c16:uniqueId val="{00000001-EC0C-4FA3-A3B7-5614F5EF3565}"/>
              </c:ext>
            </c:extLst>
          </c:dPt>
          <c:dPt>
            <c:idx val="1"/>
            <c:bubble3D val="0"/>
            <c:spPr>
              <a:solidFill>
                <a:srgbClr val="FF6600"/>
              </a:solidFill>
              <a:ln w="19050">
                <a:noFill/>
              </a:ln>
              <a:effectLst/>
            </c:spPr>
            <c:extLst>
              <c:ext xmlns:c16="http://schemas.microsoft.com/office/drawing/2014/chart" uri="{C3380CC4-5D6E-409C-BE32-E72D297353CC}">
                <c16:uniqueId val="{00000003-EC0C-4FA3-A3B7-5614F5EF3565}"/>
              </c:ext>
            </c:extLst>
          </c:dPt>
          <c:dPt>
            <c:idx val="2"/>
            <c:bubble3D val="0"/>
            <c:spPr>
              <a:solidFill>
                <a:srgbClr val="FFC000"/>
              </a:solidFill>
              <a:ln w="19050">
                <a:noFill/>
              </a:ln>
              <a:effectLst/>
            </c:spPr>
            <c:extLst>
              <c:ext xmlns:c16="http://schemas.microsoft.com/office/drawing/2014/chart" uri="{C3380CC4-5D6E-409C-BE32-E72D297353CC}">
                <c16:uniqueId val="{00000005-EC0C-4FA3-A3B7-5614F5EF3565}"/>
              </c:ext>
            </c:extLst>
          </c:dPt>
          <c:dPt>
            <c:idx val="3"/>
            <c:bubble3D val="0"/>
            <c:spPr>
              <a:solidFill>
                <a:srgbClr val="92D050"/>
              </a:solidFill>
              <a:ln w="19050">
                <a:noFill/>
              </a:ln>
              <a:effectLst/>
            </c:spPr>
            <c:extLst>
              <c:ext xmlns:c16="http://schemas.microsoft.com/office/drawing/2014/chart" uri="{C3380CC4-5D6E-409C-BE32-E72D297353CC}">
                <c16:uniqueId val="{00000007-EC0C-4FA3-A3B7-5614F5EF3565}"/>
              </c:ext>
            </c:extLst>
          </c:dPt>
          <c:dPt>
            <c:idx val="4"/>
            <c:bubble3D val="0"/>
            <c:spPr>
              <a:solidFill>
                <a:srgbClr val="00B050"/>
              </a:solidFill>
              <a:ln w="19050">
                <a:noFill/>
              </a:ln>
              <a:effectLst/>
            </c:spPr>
            <c:extLst>
              <c:ext xmlns:c16="http://schemas.microsoft.com/office/drawing/2014/chart" uri="{C3380CC4-5D6E-409C-BE32-E72D297353CC}">
                <c16:uniqueId val="{00000009-EC0C-4FA3-A3B7-5614F5EF3565}"/>
              </c:ext>
            </c:extLst>
          </c:dPt>
          <c:dPt>
            <c:idx val="5"/>
            <c:bubble3D val="0"/>
            <c:spPr>
              <a:solidFill>
                <a:srgbClr val="00B0F0"/>
              </a:solidFill>
              <a:ln w="19050">
                <a:noFill/>
              </a:ln>
              <a:effectLst/>
            </c:spPr>
            <c:extLst>
              <c:ext xmlns:c16="http://schemas.microsoft.com/office/drawing/2014/chart" uri="{C3380CC4-5D6E-409C-BE32-E72D297353CC}">
                <c16:uniqueId val="{0000000B-EC0C-4FA3-A3B7-5614F5EF3565}"/>
              </c:ext>
            </c:extLst>
          </c:dPt>
          <c:dPt>
            <c:idx val="6"/>
            <c:bubble3D val="0"/>
            <c:spPr>
              <a:solidFill>
                <a:srgbClr val="0070C0"/>
              </a:solidFill>
              <a:ln w="19050">
                <a:noFill/>
              </a:ln>
              <a:effectLst/>
            </c:spPr>
            <c:extLst>
              <c:ext xmlns:c16="http://schemas.microsoft.com/office/drawing/2014/chart" uri="{C3380CC4-5D6E-409C-BE32-E72D297353CC}">
                <c16:uniqueId val="{0000000D-EC0C-4FA3-A3B7-5614F5EF3565}"/>
              </c:ext>
            </c:extLst>
          </c:dPt>
          <c:dPt>
            <c:idx val="7"/>
            <c:bubble3D val="0"/>
            <c:spPr>
              <a:solidFill>
                <a:srgbClr val="002060"/>
              </a:solidFill>
              <a:ln w="19050">
                <a:noFill/>
              </a:ln>
              <a:effectLst/>
            </c:spPr>
            <c:extLst>
              <c:ext xmlns:c16="http://schemas.microsoft.com/office/drawing/2014/chart" uri="{C3380CC4-5D6E-409C-BE32-E72D297353CC}">
                <c16:uniqueId val="{0000000F-EC0C-4FA3-A3B7-5614F5EF3565}"/>
              </c:ext>
            </c:extLst>
          </c:dPt>
          <c:dPt>
            <c:idx val="8"/>
            <c:bubble3D val="0"/>
            <c:spPr>
              <a:solidFill>
                <a:srgbClr val="7030A0"/>
              </a:solidFill>
              <a:ln w="19050">
                <a:noFill/>
              </a:ln>
              <a:effectLst/>
            </c:spPr>
            <c:extLst>
              <c:ext xmlns:c16="http://schemas.microsoft.com/office/drawing/2014/chart" uri="{C3380CC4-5D6E-409C-BE32-E72D297353CC}">
                <c16:uniqueId val="{00000011-EC0C-4FA3-A3B7-5614F5EF3565}"/>
              </c:ext>
            </c:extLst>
          </c:dPt>
          <c:dPt>
            <c:idx val="9"/>
            <c:bubble3D val="0"/>
            <c:spPr>
              <a:solidFill>
                <a:schemeClr val="bg1">
                  <a:lumMod val="50000"/>
                </a:schemeClr>
              </a:solidFill>
              <a:ln w="19050">
                <a:noFill/>
              </a:ln>
              <a:effectLst/>
            </c:spPr>
            <c:extLst>
              <c:ext xmlns:c16="http://schemas.microsoft.com/office/drawing/2014/chart" uri="{C3380CC4-5D6E-409C-BE32-E72D297353CC}">
                <c16:uniqueId val="{00000013-EC0C-4FA3-A3B7-5614F5EF3565}"/>
              </c:ext>
            </c:extLst>
          </c:dPt>
          <c:cat>
            <c:strRef>
              <c:f>Report!$BB$36:$BB$45</c:f>
              <c:strCache>
                <c:ptCount val="10"/>
                <c:pt idx="0">
                  <c:v>A</c:v>
                </c:pt>
                <c:pt idx="1">
                  <c:v>B</c:v>
                </c:pt>
                <c:pt idx="2">
                  <c:v>C</c:v>
                </c:pt>
                <c:pt idx="3">
                  <c:v>D</c:v>
                </c:pt>
                <c:pt idx="4">
                  <c:v>E</c:v>
                </c:pt>
                <c:pt idx="5">
                  <c:v>F</c:v>
                </c:pt>
                <c:pt idx="6">
                  <c:v>G</c:v>
                </c:pt>
                <c:pt idx="7">
                  <c:v>H</c:v>
                </c:pt>
                <c:pt idx="8">
                  <c:v>I</c:v>
                </c:pt>
                <c:pt idx="9">
                  <c:v>K</c:v>
                </c:pt>
              </c:strCache>
            </c:strRef>
          </c:cat>
          <c:val>
            <c:numRef>
              <c:f>Report!$BD$36:$BD$45</c:f>
              <c:numCache>
                <c:formatCode>"£"#,##0.00_);[Red]\("£"#,##0.00\)</c:formatCode>
                <c:ptCount val="10"/>
                <c:pt idx="0">
                  <c:v>240</c:v>
                </c:pt>
                <c:pt idx="1">
                  <c:v>400</c:v>
                </c:pt>
                <c:pt idx="2">
                  <c:v>200</c:v>
                </c:pt>
                <c:pt idx="3">
                  <c:v>200</c:v>
                </c:pt>
                <c:pt idx="4">
                  <c:v>0</c:v>
                </c:pt>
                <c:pt idx="5">
                  <c:v>0</c:v>
                </c:pt>
                <c:pt idx="6">
                  <c:v>0</c:v>
                </c:pt>
                <c:pt idx="7">
                  <c:v>0</c:v>
                </c:pt>
                <c:pt idx="8">
                  <c:v>0</c:v>
                </c:pt>
                <c:pt idx="9">
                  <c:v>0</c:v>
                </c:pt>
              </c:numCache>
            </c:numRef>
          </c:val>
          <c:extLst>
            <c:ext xmlns:c16="http://schemas.microsoft.com/office/drawing/2014/chart" uri="{C3380CC4-5D6E-409C-BE32-E72D297353CC}">
              <c16:uniqueId val="{00000000-DD37-4D4E-A7B8-1F95719FE34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Report!$BC$48</c:f>
              <c:strCache>
                <c:ptCount val="1"/>
                <c:pt idx="0">
                  <c:v>Number of Renewals by Alert Colour</c:v>
                </c:pt>
              </c:strCache>
            </c:strRef>
          </c:tx>
          <c:spPr>
            <a:ln>
              <a:noFill/>
            </a:ln>
          </c:spPr>
          <c:dPt>
            <c:idx val="0"/>
            <c:bubble3D val="0"/>
            <c:spPr>
              <a:solidFill>
                <a:schemeClr val="tx1"/>
              </a:solidFill>
              <a:ln w="19050">
                <a:noFill/>
              </a:ln>
              <a:effectLst/>
            </c:spPr>
            <c:extLst>
              <c:ext xmlns:c16="http://schemas.microsoft.com/office/drawing/2014/chart" uri="{C3380CC4-5D6E-409C-BE32-E72D297353CC}">
                <c16:uniqueId val="{00000001-E57B-421B-9902-52507F46970E}"/>
              </c:ext>
            </c:extLst>
          </c:dPt>
          <c:dPt>
            <c:idx val="1"/>
            <c:bubble3D val="0"/>
            <c:spPr>
              <a:solidFill>
                <a:srgbClr val="FF0000"/>
              </a:solidFill>
              <a:ln w="19050">
                <a:noFill/>
              </a:ln>
              <a:effectLst/>
            </c:spPr>
            <c:extLst>
              <c:ext xmlns:c16="http://schemas.microsoft.com/office/drawing/2014/chart" uri="{C3380CC4-5D6E-409C-BE32-E72D297353CC}">
                <c16:uniqueId val="{00000002-E57B-421B-9902-52507F46970E}"/>
              </c:ext>
            </c:extLst>
          </c:dPt>
          <c:dPt>
            <c:idx val="2"/>
            <c:bubble3D val="0"/>
            <c:spPr>
              <a:solidFill>
                <a:srgbClr val="FFC000"/>
              </a:solidFill>
              <a:ln w="19050">
                <a:noFill/>
              </a:ln>
              <a:effectLst/>
            </c:spPr>
            <c:extLst>
              <c:ext xmlns:c16="http://schemas.microsoft.com/office/drawing/2014/chart" uri="{C3380CC4-5D6E-409C-BE32-E72D297353CC}">
                <c16:uniqueId val="{00000003-E57B-421B-9902-52507F46970E}"/>
              </c:ext>
            </c:extLst>
          </c:dPt>
          <c:dPt>
            <c:idx val="3"/>
            <c:bubble3D val="0"/>
            <c:spPr>
              <a:solidFill>
                <a:srgbClr val="00B050"/>
              </a:solidFill>
              <a:ln w="19050">
                <a:noFill/>
              </a:ln>
              <a:effectLst/>
            </c:spPr>
            <c:extLst>
              <c:ext xmlns:c16="http://schemas.microsoft.com/office/drawing/2014/chart" uri="{C3380CC4-5D6E-409C-BE32-E72D297353CC}">
                <c16:uniqueId val="{00000004-E57B-421B-9902-52507F46970E}"/>
              </c:ext>
            </c:extLst>
          </c:dPt>
          <c:cat>
            <c:strRef>
              <c:f>Report!$BD$49:$BD$52</c:f>
              <c:strCache>
                <c:ptCount val="4"/>
                <c:pt idx="0">
                  <c:v>Overdue</c:v>
                </c:pt>
                <c:pt idx="1">
                  <c:v>Red Alert</c:v>
                </c:pt>
                <c:pt idx="2">
                  <c:v>Yellow Alert</c:v>
                </c:pt>
                <c:pt idx="3">
                  <c:v>No Urgency</c:v>
                </c:pt>
              </c:strCache>
            </c:strRef>
          </c:cat>
          <c:val>
            <c:numRef>
              <c:f>Report!$BC$49:$BC$52</c:f>
              <c:numCache>
                <c:formatCode>General</c:formatCode>
                <c:ptCount val="4"/>
                <c:pt idx="0">
                  <c:v>0</c:v>
                </c:pt>
                <c:pt idx="1">
                  <c:v>0</c:v>
                </c:pt>
                <c:pt idx="2">
                  <c:v>0</c:v>
                </c:pt>
                <c:pt idx="3">
                  <c:v>4</c:v>
                </c:pt>
              </c:numCache>
            </c:numRef>
          </c:val>
          <c:extLst>
            <c:ext xmlns:c16="http://schemas.microsoft.com/office/drawing/2014/chart" uri="{C3380CC4-5D6E-409C-BE32-E72D297353CC}">
              <c16:uniqueId val="{00000000-E57B-421B-9902-52507F46970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renewal-reminder/?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84A9A04E-A9AD-45CF-A540-0C9DA3859E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F409EFED-60AA-4A16-ADAE-1D3BFCB101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775CE2EB-5A5F-4B9A-AF03-73BF3EC43FE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1F3C5F25-BFE0-4409-A966-A44A6A1CB22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9ED22775-DBF7-4E48-8D66-13F51EEFF372}"/>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114300</xdr:colOff>
      <xdr:row>14</xdr:row>
      <xdr:rowOff>133350</xdr:rowOff>
    </xdr:from>
    <xdr:ext cx="3367845" cy="405432"/>
    <xdr:sp macro="" textlink="">
      <xdr:nvSpPr>
        <xdr:cNvPr id="2" name="TextBox 1">
          <a:extLst>
            <a:ext uri="{FF2B5EF4-FFF2-40B4-BE49-F238E27FC236}">
              <a16:creationId xmlns:a16="http://schemas.microsoft.com/office/drawing/2014/main" id="{231460D6-ACC9-4168-A6B5-4B29CD8A6C39}"/>
            </a:ext>
          </a:extLst>
        </xdr:cNvPr>
        <xdr:cNvSpPr txBox="1"/>
      </xdr:nvSpPr>
      <xdr:spPr>
        <a:xfrm>
          <a:off x="304800" y="2800350"/>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4762</xdr:rowOff>
    </xdr:from>
    <xdr:to>
      <xdr:col>45</xdr:col>
      <xdr:colOff>0</xdr:colOff>
      <xdr:row>30</xdr:row>
      <xdr:rowOff>0</xdr:rowOff>
    </xdr:to>
    <xdr:graphicFrame macro="">
      <xdr:nvGraphicFramePr>
        <xdr:cNvPr id="2" name="Chart 1">
          <a:extLst>
            <a:ext uri="{FF2B5EF4-FFF2-40B4-BE49-F238E27FC236}">
              <a16:creationId xmlns:a16="http://schemas.microsoft.com/office/drawing/2014/main" id="{2FEDE6E1-64B3-48FF-9018-8CD555E01F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4762</xdr:rowOff>
    </xdr:from>
    <xdr:to>
      <xdr:col>22</xdr:col>
      <xdr:colOff>0</xdr:colOff>
      <xdr:row>49</xdr:row>
      <xdr:rowOff>0</xdr:rowOff>
    </xdr:to>
    <xdr:graphicFrame macro="">
      <xdr:nvGraphicFramePr>
        <xdr:cNvPr id="3" name="Chart 2">
          <a:extLst>
            <a:ext uri="{FF2B5EF4-FFF2-40B4-BE49-F238E27FC236}">
              <a16:creationId xmlns:a16="http://schemas.microsoft.com/office/drawing/2014/main" id="{3818F83D-C400-4BDA-BCAE-389ED1D2A9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0</xdr:colOff>
      <xdr:row>34</xdr:row>
      <xdr:rowOff>4762</xdr:rowOff>
    </xdr:from>
    <xdr:to>
      <xdr:col>45</xdr:col>
      <xdr:colOff>4762</xdr:colOff>
      <xdr:row>49</xdr:row>
      <xdr:rowOff>0</xdr:rowOff>
    </xdr:to>
    <xdr:graphicFrame macro="">
      <xdr:nvGraphicFramePr>
        <xdr:cNvPr id="4" name="Chart 3">
          <a:extLst>
            <a:ext uri="{FF2B5EF4-FFF2-40B4-BE49-F238E27FC236}">
              <a16:creationId xmlns:a16="http://schemas.microsoft.com/office/drawing/2014/main" id="{B72969CE-CA6B-4848-9C7A-CBC1E1690D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9526</xdr:colOff>
      <xdr:row>50</xdr:row>
      <xdr:rowOff>0</xdr:rowOff>
    </xdr:from>
    <xdr:to>
      <xdr:col>22</xdr:col>
      <xdr:colOff>0</xdr:colOff>
      <xdr:row>65</xdr:row>
      <xdr:rowOff>4762</xdr:rowOff>
    </xdr:to>
    <xdr:graphicFrame macro="">
      <xdr:nvGraphicFramePr>
        <xdr:cNvPr id="5" name="Chart 4">
          <a:extLst>
            <a:ext uri="{FF2B5EF4-FFF2-40B4-BE49-F238E27FC236}">
              <a16:creationId xmlns:a16="http://schemas.microsoft.com/office/drawing/2014/main" id="{861C62C5-C160-4403-854B-9926CCB9D0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_4fT45eBJXc"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AF11A-C852-44D6-AF1B-B5B4E4F419FC}">
  <sheetPr>
    <tabColor theme="1"/>
  </sheetPr>
  <dimension ref="A1:BA50"/>
  <sheetViews>
    <sheetView tabSelected="1" zoomScaleNormal="100" workbookViewId="0"/>
  </sheetViews>
  <sheetFormatPr defaultColWidth="0" defaultRowHeight="15" zeroHeight="1" x14ac:dyDescent="0.25"/>
  <cols>
    <col min="1" max="46" width="2.85546875" style="1" customWidth="1"/>
    <col min="47" max="52" width="2.85546875" style="1" hidden="1" customWidth="1"/>
    <col min="53" max="53" width="8.5703125" style="1" hidden="1" customWidth="1"/>
    <col min="54" max="16384" width="2.85546875" style="1" hidden="1"/>
  </cols>
  <sheetData>
    <row r="1" spans="1:53" x14ac:dyDescent="0.2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row>
    <row r="2" spans="1:53" x14ac:dyDescent="0.25">
      <c r="A2" s="14"/>
      <c r="B2" s="152" t="s">
        <v>78</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4"/>
      <c r="AT2" s="14"/>
    </row>
    <row r="3" spans="1:53" x14ac:dyDescent="0.25">
      <c r="A3" s="14"/>
      <c r="B3" s="155"/>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7"/>
      <c r="AT3" s="14"/>
    </row>
    <row r="4" spans="1:53" x14ac:dyDescent="0.25">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row>
    <row r="5" spans="1:53" x14ac:dyDescent="0.25">
      <c r="A5" s="14"/>
      <c r="B5" s="104" t="s">
        <v>19</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6"/>
      <c r="AT5" s="14"/>
    </row>
    <row r="6" spans="1:53" x14ac:dyDescent="0.25">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row>
    <row r="7" spans="1:53" x14ac:dyDescent="0.25">
      <c r="A7" s="14"/>
      <c r="B7" s="158" t="s">
        <v>20</v>
      </c>
      <c r="C7" s="159"/>
      <c r="D7" s="159"/>
      <c r="E7" s="159"/>
      <c r="F7" s="159"/>
      <c r="G7" s="160"/>
      <c r="H7" s="101" t="s">
        <v>21</v>
      </c>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3"/>
      <c r="AT7" s="14"/>
    </row>
    <row r="8" spans="1:53" x14ac:dyDescent="0.25">
      <c r="A8" s="14"/>
      <c r="B8" s="104" t="s">
        <v>22</v>
      </c>
      <c r="C8" s="105"/>
      <c r="D8" s="105"/>
      <c r="E8" s="105"/>
      <c r="F8" s="105"/>
      <c r="G8" s="106"/>
      <c r="H8" s="101" t="s">
        <v>23</v>
      </c>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3"/>
      <c r="AT8" s="14"/>
    </row>
    <row r="9" spans="1:53" x14ac:dyDescent="0.25">
      <c r="A9" s="14"/>
      <c r="B9" s="101" t="s">
        <v>24</v>
      </c>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3"/>
      <c r="AT9" s="14"/>
    </row>
    <row r="10" spans="1:53" x14ac:dyDescent="0.25">
      <c r="A10" s="14"/>
      <c r="B10" s="101" t="s">
        <v>25</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3"/>
      <c r="AT10" s="14"/>
    </row>
    <row r="11" spans="1:53" x14ac:dyDescent="0.25">
      <c r="A11" s="14"/>
      <c r="B11" s="101" t="s">
        <v>26</v>
      </c>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3"/>
      <c r="AT11" s="14"/>
    </row>
    <row r="12" spans="1:53" x14ac:dyDescent="0.25">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row>
    <row r="13" spans="1:53" x14ac:dyDescent="0.25">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row>
    <row r="14" spans="1:53" x14ac:dyDescent="0.25">
      <c r="A14" s="14"/>
      <c r="B14" s="104" t="s">
        <v>27</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6"/>
      <c r="AT14" s="14"/>
    </row>
    <row r="15" spans="1:53" x14ac:dyDescent="0.25">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row>
    <row r="16" spans="1:53" ht="15" customHeight="1" x14ac:dyDescent="0.25">
      <c r="A16" s="14"/>
      <c r="B16" s="107" t="s">
        <v>28</v>
      </c>
      <c r="C16" s="108"/>
      <c r="D16" s="108"/>
      <c r="E16" s="108"/>
      <c r="F16" s="108"/>
      <c r="G16" s="109"/>
      <c r="H16" s="110" t="s">
        <v>29</v>
      </c>
      <c r="I16" s="111"/>
      <c r="J16" s="111"/>
      <c r="K16" s="111"/>
      <c r="L16" s="111"/>
      <c r="M16" s="111"/>
      <c r="N16" s="111"/>
      <c r="O16" s="111"/>
      <c r="P16" s="111"/>
      <c r="Q16" s="112"/>
      <c r="R16" s="14"/>
      <c r="S16" s="14"/>
      <c r="T16" s="14"/>
      <c r="U16" s="113" t="s">
        <v>18</v>
      </c>
      <c r="V16" s="114"/>
      <c r="W16" s="114"/>
      <c r="X16" s="114"/>
      <c r="Y16" s="114"/>
      <c r="Z16" s="115"/>
      <c r="AA16" s="14"/>
      <c r="AB16" s="14"/>
      <c r="AC16" s="14"/>
      <c r="AD16" s="116" t="s">
        <v>77</v>
      </c>
      <c r="AE16" s="117"/>
      <c r="AF16" s="117"/>
      <c r="AG16" s="117"/>
      <c r="AH16" s="117"/>
      <c r="AI16" s="117"/>
      <c r="AJ16" s="117"/>
      <c r="AK16" s="117"/>
      <c r="AL16" s="117"/>
      <c r="AM16" s="117"/>
      <c r="AN16" s="117"/>
      <c r="AO16" s="117"/>
      <c r="AP16" s="117"/>
      <c r="AQ16" s="117"/>
      <c r="AR16" s="117"/>
      <c r="AS16" s="118"/>
      <c r="AT16" s="14"/>
      <c r="BA16" s="21" t="s">
        <v>76</v>
      </c>
    </row>
    <row r="17" spans="1:53" ht="15" customHeight="1" x14ac:dyDescent="0.25">
      <c r="A17" s="14"/>
      <c r="B17" s="14"/>
      <c r="C17" s="14"/>
      <c r="D17" s="14"/>
      <c r="E17" s="14"/>
      <c r="F17" s="14"/>
      <c r="G17" s="14"/>
      <c r="H17" s="14"/>
      <c r="I17" s="14"/>
      <c r="J17" s="14"/>
      <c r="K17" s="14"/>
      <c r="L17" s="14"/>
      <c r="M17" s="14"/>
      <c r="N17" s="14"/>
      <c r="O17" s="14"/>
      <c r="P17" s="14"/>
      <c r="Q17" s="14"/>
      <c r="R17" s="14"/>
      <c r="S17" s="14"/>
      <c r="T17" s="14"/>
      <c r="U17" s="125" t="s">
        <v>79</v>
      </c>
      <c r="V17" s="126"/>
      <c r="W17" s="126"/>
      <c r="X17" s="126"/>
      <c r="Y17" s="126"/>
      <c r="Z17" s="127"/>
      <c r="AA17" s="14"/>
      <c r="AB17" s="14"/>
      <c r="AC17" s="14"/>
      <c r="AD17" s="119"/>
      <c r="AE17" s="120"/>
      <c r="AF17" s="120"/>
      <c r="AG17" s="120"/>
      <c r="AH17" s="120"/>
      <c r="AI17" s="120"/>
      <c r="AJ17" s="120"/>
      <c r="AK17" s="120"/>
      <c r="AL17" s="120"/>
      <c r="AM17" s="120"/>
      <c r="AN17" s="120"/>
      <c r="AO17" s="120"/>
      <c r="AP17" s="120"/>
      <c r="AQ17" s="120"/>
      <c r="AR17" s="120"/>
      <c r="AS17" s="121"/>
      <c r="AT17" s="14"/>
      <c r="BA17" s="74" t="str">
        <f>IF($U17="", "", IF(COUNTIF($U$17:$U$26, $U17)&gt;1, "X", ""))</f>
        <v/>
      </c>
    </row>
    <row r="18" spans="1:53" x14ac:dyDescent="0.25">
      <c r="A18" s="14"/>
      <c r="B18" s="128" t="s">
        <v>30</v>
      </c>
      <c r="C18" s="129"/>
      <c r="D18" s="129"/>
      <c r="E18" s="129"/>
      <c r="F18" s="129"/>
      <c r="G18" s="129"/>
      <c r="H18" s="129"/>
      <c r="I18" s="129"/>
      <c r="J18" s="129"/>
      <c r="K18" s="129"/>
      <c r="L18" s="129"/>
      <c r="M18" s="129"/>
      <c r="N18" s="129"/>
      <c r="O18" s="129"/>
      <c r="P18" s="129"/>
      <c r="Q18" s="130"/>
      <c r="R18" s="14"/>
      <c r="S18" s="14"/>
      <c r="T18" s="14"/>
      <c r="U18" s="149" t="s">
        <v>80</v>
      </c>
      <c r="V18" s="150"/>
      <c r="W18" s="150"/>
      <c r="X18" s="150"/>
      <c r="Y18" s="150"/>
      <c r="Z18" s="151"/>
      <c r="AA18" s="14"/>
      <c r="AB18" s="14"/>
      <c r="AC18" s="14"/>
      <c r="AD18" s="119"/>
      <c r="AE18" s="120"/>
      <c r="AF18" s="120"/>
      <c r="AG18" s="120"/>
      <c r="AH18" s="120"/>
      <c r="AI18" s="120"/>
      <c r="AJ18" s="120"/>
      <c r="AK18" s="120"/>
      <c r="AL18" s="120"/>
      <c r="AM18" s="120"/>
      <c r="AN18" s="120"/>
      <c r="AO18" s="120"/>
      <c r="AP18" s="120"/>
      <c r="AQ18" s="120"/>
      <c r="AR18" s="120"/>
      <c r="AS18" s="121"/>
      <c r="AT18" s="14"/>
      <c r="BA18" s="75" t="str">
        <f t="shared" ref="BA18:BA26" si="0">IF($U18="", "", IF(COUNTIF($U$17:$U$26, $U18)&gt;1, "X", ""))</f>
        <v/>
      </c>
    </row>
    <row r="19" spans="1:53" x14ac:dyDescent="0.25">
      <c r="A19" s="14"/>
      <c r="B19" s="131"/>
      <c r="C19" s="132"/>
      <c r="D19" s="132"/>
      <c r="E19" s="132"/>
      <c r="F19" s="132"/>
      <c r="G19" s="132"/>
      <c r="H19" s="132"/>
      <c r="I19" s="132"/>
      <c r="J19" s="132"/>
      <c r="K19" s="132"/>
      <c r="L19" s="132"/>
      <c r="M19" s="132"/>
      <c r="N19" s="132"/>
      <c r="O19" s="132"/>
      <c r="P19" s="132"/>
      <c r="Q19" s="133"/>
      <c r="R19" s="14"/>
      <c r="S19" s="14"/>
      <c r="T19" s="14"/>
      <c r="U19" s="149" t="s">
        <v>81</v>
      </c>
      <c r="V19" s="150"/>
      <c r="W19" s="150"/>
      <c r="X19" s="150"/>
      <c r="Y19" s="150"/>
      <c r="Z19" s="151"/>
      <c r="AA19" s="14"/>
      <c r="AB19" s="14"/>
      <c r="AC19" s="14"/>
      <c r="AD19" s="119"/>
      <c r="AE19" s="120"/>
      <c r="AF19" s="120"/>
      <c r="AG19" s="120"/>
      <c r="AH19" s="120"/>
      <c r="AI19" s="120"/>
      <c r="AJ19" s="120"/>
      <c r="AK19" s="120"/>
      <c r="AL19" s="120"/>
      <c r="AM19" s="120"/>
      <c r="AN19" s="120"/>
      <c r="AO19" s="120"/>
      <c r="AP19" s="120"/>
      <c r="AQ19" s="120"/>
      <c r="AR19" s="120"/>
      <c r="AS19" s="121"/>
      <c r="AT19" s="14"/>
      <c r="BA19" s="75" t="str">
        <f t="shared" si="0"/>
        <v/>
      </c>
    </row>
    <row r="20" spans="1:53" x14ac:dyDescent="0.25">
      <c r="A20" s="14"/>
      <c r="B20" s="134"/>
      <c r="C20" s="135"/>
      <c r="D20" s="135"/>
      <c r="E20" s="135"/>
      <c r="F20" s="135"/>
      <c r="G20" s="135"/>
      <c r="H20" s="135"/>
      <c r="I20" s="135"/>
      <c r="J20" s="135"/>
      <c r="K20" s="135"/>
      <c r="L20" s="135"/>
      <c r="M20" s="135"/>
      <c r="N20" s="135"/>
      <c r="O20" s="135"/>
      <c r="P20" s="135"/>
      <c r="Q20" s="136"/>
      <c r="R20" s="14"/>
      <c r="S20" s="14"/>
      <c r="T20" s="14"/>
      <c r="U20" s="149" t="s">
        <v>82</v>
      </c>
      <c r="V20" s="150"/>
      <c r="W20" s="150"/>
      <c r="X20" s="150"/>
      <c r="Y20" s="150"/>
      <c r="Z20" s="151"/>
      <c r="AA20" s="14"/>
      <c r="AB20" s="14"/>
      <c r="AC20" s="14"/>
      <c r="AD20" s="119"/>
      <c r="AE20" s="120"/>
      <c r="AF20" s="120"/>
      <c r="AG20" s="120"/>
      <c r="AH20" s="120"/>
      <c r="AI20" s="120"/>
      <c r="AJ20" s="120"/>
      <c r="AK20" s="120"/>
      <c r="AL20" s="120"/>
      <c r="AM20" s="120"/>
      <c r="AN20" s="120"/>
      <c r="AO20" s="120"/>
      <c r="AP20" s="120"/>
      <c r="AQ20" s="120"/>
      <c r="AR20" s="120"/>
      <c r="AS20" s="121"/>
      <c r="AT20" s="14"/>
      <c r="BA20" s="75" t="str">
        <f t="shared" si="0"/>
        <v/>
      </c>
    </row>
    <row r="21" spans="1:53" x14ac:dyDescent="0.25">
      <c r="A21" s="14"/>
      <c r="B21" s="14"/>
      <c r="C21" s="14"/>
      <c r="D21" s="14"/>
      <c r="E21" s="14"/>
      <c r="F21" s="14"/>
      <c r="G21" s="14"/>
      <c r="H21" s="14"/>
      <c r="I21" s="14"/>
      <c r="J21" s="14"/>
      <c r="K21" s="14"/>
      <c r="L21" s="14"/>
      <c r="M21" s="14"/>
      <c r="N21" s="14"/>
      <c r="O21" s="14"/>
      <c r="P21" s="14"/>
      <c r="Q21" s="14"/>
      <c r="R21" s="14"/>
      <c r="S21" s="14"/>
      <c r="T21" s="14"/>
      <c r="U21" s="149" t="s">
        <v>83</v>
      </c>
      <c r="V21" s="150"/>
      <c r="W21" s="150"/>
      <c r="X21" s="150"/>
      <c r="Y21" s="150"/>
      <c r="Z21" s="151"/>
      <c r="AA21" s="14"/>
      <c r="AB21" s="14"/>
      <c r="AC21" s="14"/>
      <c r="AD21" s="119"/>
      <c r="AE21" s="120"/>
      <c r="AF21" s="120"/>
      <c r="AG21" s="120"/>
      <c r="AH21" s="120"/>
      <c r="AI21" s="120"/>
      <c r="AJ21" s="120"/>
      <c r="AK21" s="120"/>
      <c r="AL21" s="120"/>
      <c r="AM21" s="120"/>
      <c r="AN21" s="120"/>
      <c r="AO21" s="120"/>
      <c r="AP21" s="120"/>
      <c r="AQ21" s="120"/>
      <c r="AR21" s="120"/>
      <c r="AS21" s="121"/>
      <c r="AT21" s="14"/>
      <c r="BA21" s="75" t="str">
        <f t="shared" si="0"/>
        <v/>
      </c>
    </row>
    <row r="22" spans="1:53" x14ac:dyDescent="0.25">
      <c r="A22" s="14"/>
      <c r="B22" s="14"/>
      <c r="C22" s="14"/>
      <c r="D22" s="14"/>
      <c r="E22" s="14"/>
      <c r="F22" s="14"/>
      <c r="G22" s="14"/>
      <c r="H22" s="14"/>
      <c r="I22" s="14"/>
      <c r="J22" s="14"/>
      <c r="K22" s="14"/>
      <c r="L22" s="14"/>
      <c r="M22" s="14"/>
      <c r="N22" s="14"/>
      <c r="O22" s="14"/>
      <c r="P22" s="14"/>
      <c r="Q22" s="14"/>
      <c r="R22" s="14"/>
      <c r="S22" s="14"/>
      <c r="T22" s="14"/>
      <c r="U22" s="149" t="s">
        <v>84</v>
      </c>
      <c r="V22" s="150"/>
      <c r="W22" s="150"/>
      <c r="X22" s="150"/>
      <c r="Y22" s="150"/>
      <c r="Z22" s="151"/>
      <c r="AA22" s="14"/>
      <c r="AB22" s="14"/>
      <c r="AC22" s="14"/>
      <c r="AD22" s="119"/>
      <c r="AE22" s="120"/>
      <c r="AF22" s="120"/>
      <c r="AG22" s="120"/>
      <c r="AH22" s="120"/>
      <c r="AI22" s="120"/>
      <c r="AJ22" s="120"/>
      <c r="AK22" s="120"/>
      <c r="AL22" s="120"/>
      <c r="AM22" s="120"/>
      <c r="AN22" s="120"/>
      <c r="AO22" s="120"/>
      <c r="AP22" s="120"/>
      <c r="AQ22" s="120"/>
      <c r="AR22" s="120"/>
      <c r="AS22" s="121"/>
      <c r="AT22" s="14"/>
      <c r="BA22" s="75" t="str">
        <f t="shared" si="0"/>
        <v/>
      </c>
    </row>
    <row r="23" spans="1:53" x14ac:dyDescent="0.25">
      <c r="A23" s="14"/>
      <c r="B23" s="107" t="s">
        <v>31</v>
      </c>
      <c r="C23" s="108"/>
      <c r="D23" s="108"/>
      <c r="E23" s="108"/>
      <c r="F23" s="108"/>
      <c r="G23" s="108"/>
      <c r="H23" s="108"/>
      <c r="I23" s="108"/>
      <c r="J23" s="108"/>
      <c r="K23" s="108"/>
      <c r="L23" s="108"/>
      <c r="M23" s="108"/>
      <c r="N23" s="108"/>
      <c r="O23" s="108"/>
      <c r="P23" s="108"/>
      <c r="Q23" s="109"/>
      <c r="R23" s="14"/>
      <c r="S23" s="14"/>
      <c r="T23" s="14"/>
      <c r="U23" s="149" t="s">
        <v>85</v>
      </c>
      <c r="V23" s="150"/>
      <c r="W23" s="150"/>
      <c r="X23" s="150"/>
      <c r="Y23" s="150"/>
      <c r="Z23" s="151"/>
      <c r="AA23" s="14"/>
      <c r="AB23" s="14"/>
      <c r="AC23" s="14"/>
      <c r="AD23" s="119"/>
      <c r="AE23" s="120"/>
      <c r="AF23" s="120"/>
      <c r="AG23" s="120"/>
      <c r="AH23" s="120"/>
      <c r="AI23" s="120"/>
      <c r="AJ23" s="120"/>
      <c r="AK23" s="120"/>
      <c r="AL23" s="120"/>
      <c r="AM23" s="120"/>
      <c r="AN23" s="120"/>
      <c r="AO23" s="120"/>
      <c r="AP23" s="120"/>
      <c r="AQ23" s="120"/>
      <c r="AR23" s="120"/>
      <c r="AS23" s="121"/>
      <c r="AT23" s="14"/>
      <c r="BA23" s="75" t="str">
        <f t="shared" si="0"/>
        <v/>
      </c>
    </row>
    <row r="24" spans="1:53" x14ac:dyDescent="0.25">
      <c r="A24" s="14"/>
      <c r="B24" s="137"/>
      <c r="C24" s="138"/>
      <c r="D24" s="138"/>
      <c r="E24" s="138"/>
      <c r="F24" s="138"/>
      <c r="G24" s="138"/>
      <c r="H24" s="138"/>
      <c r="I24" s="138"/>
      <c r="J24" s="138"/>
      <c r="K24" s="138"/>
      <c r="L24" s="138"/>
      <c r="M24" s="138"/>
      <c r="N24" s="138"/>
      <c r="O24" s="138"/>
      <c r="P24" s="138"/>
      <c r="Q24" s="139"/>
      <c r="R24" s="14"/>
      <c r="S24" s="14"/>
      <c r="T24" s="14"/>
      <c r="U24" s="149" t="s">
        <v>86</v>
      </c>
      <c r="V24" s="150"/>
      <c r="W24" s="150"/>
      <c r="X24" s="150"/>
      <c r="Y24" s="150"/>
      <c r="Z24" s="151"/>
      <c r="AA24" s="14"/>
      <c r="AB24" s="14"/>
      <c r="AC24" s="14"/>
      <c r="AD24" s="122"/>
      <c r="AE24" s="123"/>
      <c r="AF24" s="123"/>
      <c r="AG24" s="123"/>
      <c r="AH24" s="123"/>
      <c r="AI24" s="123"/>
      <c r="AJ24" s="123"/>
      <c r="AK24" s="123"/>
      <c r="AL24" s="123"/>
      <c r="AM24" s="123"/>
      <c r="AN24" s="123"/>
      <c r="AO24" s="123"/>
      <c r="AP24" s="123"/>
      <c r="AQ24" s="123"/>
      <c r="AR24" s="123"/>
      <c r="AS24" s="124"/>
      <c r="AT24" s="14"/>
      <c r="BA24" s="75" t="str">
        <f t="shared" si="0"/>
        <v/>
      </c>
    </row>
    <row r="25" spans="1:53" x14ac:dyDescent="0.25">
      <c r="A25" s="14"/>
      <c r="B25" s="140"/>
      <c r="C25" s="141"/>
      <c r="D25" s="141"/>
      <c r="E25" s="141"/>
      <c r="F25" s="141"/>
      <c r="G25" s="141"/>
      <c r="H25" s="141"/>
      <c r="I25" s="141"/>
      <c r="J25" s="141"/>
      <c r="K25" s="141"/>
      <c r="L25" s="141"/>
      <c r="M25" s="141"/>
      <c r="N25" s="141"/>
      <c r="O25" s="141"/>
      <c r="P25" s="141"/>
      <c r="Q25" s="142"/>
      <c r="R25" s="14"/>
      <c r="S25" s="14"/>
      <c r="T25" s="14"/>
      <c r="U25" s="149" t="s">
        <v>87</v>
      </c>
      <c r="V25" s="150"/>
      <c r="W25" s="150"/>
      <c r="X25" s="150"/>
      <c r="Y25" s="150"/>
      <c r="Z25" s="151"/>
      <c r="AA25" s="14"/>
      <c r="AB25" s="14"/>
      <c r="AC25" s="14"/>
      <c r="AD25" s="14"/>
      <c r="AE25" s="14"/>
      <c r="AF25" s="14"/>
      <c r="AG25" s="14"/>
      <c r="AH25" s="14"/>
      <c r="AI25" s="14"/>
      <c r="AJ25" s="14"/>
      <c r="AK25" s="14"/>
      <c r="AL25" s="14"/>
      <c r="AM25" s="14"/>
      <c r="AN25" s="14"/>
      <c r="AO25" s="14"/>
      <c r="AP25" s="14"/>
      <c r="AQ25" s="14"/>
      <c r="AR25" s="14"/>
      <c r="AS25" s="14"/>
      <c r="AT25" s="14"/>
      <c r="BA25" s="75" t="str">
        <f t="shared" si="0"/>
        <v/>
      </c>
    </row>
    <row r="26" spans="1:53" x14ac:dyDescent="0.25">
      <c r="A26" s="14"/>
      <c r="B26" s="140"/>
      <c r="C26" s="141"/>
      <c r="D26" s="141"/>
      <c r="E26" s="141"/>
      <c r="F26" s="141"/>
      <c r="G26" s="141"/>
      <c r="H26" s="141"/>
      <c r="I26" s="141"/>
      <c r="J26" s="141"/>
      <c r="K26" s="141"/>
      <c r="L26" s="141"/>
      <c r="M26" s="141"/>
      <c r="N26" s="141"/>
      <c r="O26" s="141"/>
      <c r="P26" s="141"/>
      <c r="Q26" s="142"/>
      <c r="R26" s="14"/>
      <c r="S26" s="14"/>
      <c r="T26" s="14"/>
      <c r="U26" s="161" t="s">
        <v>88</v>
      </c>
      <c r="V26" s="162"/>
      <c r="W26" s="162"/>
      <c r="X26" s="162"/>
      <c r="Y26" s="162"/>
      <c r="Z26" s="163"/>
      <c r="AA26" s="14"/>
      <c r="AB26" s="14"/>
      <c r="AC26" s="14"/>
      <c r="AD26" s="158" t="s">
        <v>17</v>
      </c>
      <c r="AE26" s="159"/>
      <c r="AF26" s="159"/>
      <c r="AG26" s="159"/>
      <c r="AH26" s="159"/>
      <c r="AI26" s="160"/>
      <c r="AJ26" s="146" t="s">
        <v>89</v>
      </c>
      <c r="AK26" s="147"/>
      <c r="AL26" s="147"/>
      <c r="AM26" s="147"/>
      <c r="AN26" s="147"/>
      <c r="AO26" s="147"/>
      <c r="AP26" s="147"/>
      <c r="AQ26" s="147"/>
      <c r="AR26" s="147"/>
      <c r="AS26" s="148"/>
      <c r="AT26" s="14"/>
      <c r="BA26" s="76" t="str">
        <f t="shared" si="0"/>
        <v/>
      </c>
    </row>
    <row r="27" spans="1:53" x14ac:dyDescent="0.25">
      <c r="A27" s="14"/>
      <c r="B27" s="140"/>
      <c r="C27" s="141"/>
      <c r="D27" s="141"/>
      <c r="E27" s="141"/>
      <c r="F27" s="141"/>
      <c r="G27" s="141"/>
      <c r="H27" s="141"/>
      <c r="I27" s="141"/>
      <c r="J27" s="141"/>
      <c r="K27" s="141"/>
      <c r="L27" s="141"/>
      <c r="M27" s="141"/>
      <c r="N27" s="141"/>
      <c r="O27" s="141"/>
      <c r="P27" s="141"/>
      <c r="Q27" s="142"/>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row>
    <row r="28" spans="1:53" x14ac:dyDescent="0.25">
      <c r="A28" s="14"/>
      <c r="B28" s="143"/>
      <c r="C28" s="144"/>
      <c r="D28" s="144"/>
      <c r="E28" s="144"/>
      <c r="F28" s="144"/>
      <c r="G28" s="144"/>
      <c r="H28" s="144"/>
      <c r="I28" s="144"/>
      <c r="J28" s="144"/>
      <c r="K28" s="144"/>
      <c r="L28" s="144"/>
      <c r="M28" s="144"/>
      <c r="N28" s="144"/>
      <c r="O28" s="144"/>
      <c r="P28" s="144"/>
      <c r="Q28" s="145"/>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row>
    <row r="29" spans="1:53" x14ac:dyDescent="0.2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58" t="s">
        <v>55</v>
      </c>
      <c r="AE29" s="159"/>
      <c r="AF29" s="159"/>
      <c r="AG29" s="159"/>
      <c r="AH29" s="159"/>
      <c r="AI29" s="160"/>
      <c r="AJ29" s="67"/>
      <c r="AK29" s="164">
        <v>5</v>
      </c>
      <c r="AL29" s="164"/>
      <c r="AM29" s="164"/>
      <c r="AN29" s="165" t="s">
        <v>57</v>
      </c>
      <c r="AO29" s="166"/>
      <c r="AP29" s="166"/>
      <c r="AQ29" s="166"/>
      <c r="AR29" s="166"/>
      <c r="AS29" s="166"/>
      <c r="AT29" s="14"/>
      <c r="BA29" s="23" t="str">
        <f>IF(ISNUMBER($AK29)=FALSE, "X", IF($AK$29&gt;$AK$30, "X", ""))</f>
        <v/>
      </c>
    </row>
    <row r="30" spans="1:53" x14ac:dyDescent="0.25">
      <c r="A30" s="14"/>
      <c r="B30" s="174" t="s">
        <v>32</v>
      </c>
      <c r="C30" s="175"/>
      <c r="D30" s="175"/>
      <c r="E30" s="175"/>
      <c r="F30" s="175"/>
      <c r="G30" s="175"/>
      <c r="H30" s="175"/>
      <c r="I30" s="175"/>
      <c r="J30" s="175"/>
      <c r="K30" s="175"/>
      <c r="L30" s="175"/>
      <c r="M30" s="175"/>
      <c r="N30" s="175"/>
      <c r="O30" s="175"/>
      <c r="P30" s="175"/>
      <c r="Q30" s="176"/>
      <c r="R30" s="14"/>
      <c r="S30" s="14"/>
      <c r="T30" s="14"/>
      <c r="U30" s="14"/>
      <c r="V30" s="14"/>
      <c r="W30" s="14"/>
      <c r="X30" s="14"/>
      <c r="Y30" s="14"/>
      <c r="Z30" s="14"/>
      <c r="AA30" s="14"/>
      <c r="AB30" s="14"/>
      <c r="AC30" s="14"/>
      <c r="AD30" s="158" t="s">
        <v>56</v>
      </c>
      <c r="AE30" s="159"/>
      <c r="AF30" s="159"/>
      <c r="AG30" s="159"/>
      <c r="AH30" s="159"/>
      <c r="AI30" s="160"/>
      <c r="AJ30" s="68"/>
      <c r="AK30" s="164">
        <v>10</v>
      </c>
      <c r="AL30" s="164"/>
      <c r="AM30" s="164"/>
      <c r="AN30" s="165" t="s">
        <v>57</v>
      </c>
      <c r="AO30" s="166"/>
      <c r="AP30" s="166"/>
      <c r="AQ30" s="166"/>
      <c r="AR30" s="166"/>
      <c r="AS30" s="166"/>
      <c r="AT30" s="14"/>
      <c r="BA30" s="25" t="str">
        <f>IF(ISNUMBER($AK30)=FALSE, "X", IF($AK$29&gt;$AK$30, "X", ""))</f>
        <v/>
      </c>
    </row>
    <row r="31" spans="1:53" x14ac:dyDescent="0.25">
      <c r="A31" s="14"/>
      <c r="B31" s="177"/>
      <c r="C31" s="178"/>
      <c r="D31" s="178"/>
      <c r="E31" s="178"/>
      <c r="F31" s="178"/>
      <c r="G31" s="178"/>
      <c r="H31" s="178"/>
      <c r="I31" s="178"/>
      <c r="J31" s="178"/>
      <c r="K31" s="178"/>
      <c r="L31" s="178"/>
      <c r="M31" s="178"/>
      <c r="N31" s="178"/>
      <c r="O31" s="178"/>
      <c r="P31" s="178"/>
      <c r="Q31" s="179"/>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row>
    <row r="32" spans="1:53" x14ac:dyDescent="0.2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row>
    <row r="33" spans="1:46"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row>
    <row r="34" spans="1:46"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row>
    <row r="35" spans="1:46" x14ac:dyDescent="0.25">
      <c r="A35" s="14"/>
      <c r="B35" s="107" t="s">
        <v>33</v>
      </c>
      <c r="C35" s="108"/>
      <c r="D35" s="108"/>
      <c r="E35" s="108"/>
      <c r="F35" s="108"/>
      <c r="G35" s="108"/>
      <c r="H35" s="108"/>
      <c r="I35" s="108"/>
      <c r="J35" s="108"/>
      <c r="K35" s="108"/>
      <c r="L35" s="108"/>
      <c r="M35" s="108"/>
      <c r="N35" s="108"/>
      <c r="O35" s="108"/>
      <c r="P35" s="108"/>
      <c r="Q35" s="108"/>
      <c r="R35" s="108"/>
      <c r="S35" s="108"/>
      <c r="T35" s="108"/>
      <c r="U35" s="108"/>
      <c r="V35" s="109"/>
      <c r="W35" s="14"/>
      <c r="X35" s="14"/>
      <c r="Y35" s="107" t="s">
        <v>34</v>
      </c>
      <c r="Z35" s="108"/>
      <c r="AA35" s="108"/>
      <c r="AB35" s="108"/>
      <c r="AC35" s="108"/>
      <c r="AD35" s="108"/>
      <c r="AE35" s="108"/>
      <c r="AF35" s="108"/>
      <c r="AG35" s="108"/>
      <c r="AH35" s="108"/>
      <c r="AI35" s="108"/>
      <c r="AJ35" s="108"/>
      <c r="AK35" s="108"/>
      <c r="AL35" s="108"/>
      <c r="AM35" s="108"/>
      <c r="AN35" s="108"/>
      <c r="AO35" s="108"/>
      <c r="AP35" s="108"/>
      <c r="AQ35" s="108"/>
      <c r="AR35" s="108"/>
      <c r="AS35" s="109"/>
      <c r="AT35" s="14"/>
    </row>
    <row r="36" spans="1:46" x14ac:dyDescent="0.25">
      <c r="A36" s="14"/>
      <c r="B36" s="137"/>
      <c r="C36" s="138"/>
      <c r="D36" s="138"/>
      <c r="E36" s="138"/>
      <c r="F36" s="138"/>
      <c r="G36" s="138"/>
      <c r="H36" s="138"/>
      <c r="I36" s="138"/>
      <c r="J36" s="138"/>
      <c r="K36" s="138"/>
      <c r="L36" s="138"/>
      <c r="M36" s="138"/>
      <c r="N36" s="138"/>
      <c r="O36" s="138"/>
      <c r="P36" s="138"/>
      <c r="Q36" s="138"/>
      <c r="R36" s="138"/>
      <c r="S36" s="138"/>
      <c r="T36" s="138"/>
      <c r="U36" s="138"/>
      <c r="V36" s="139"/>
      <c r="W36" s="14"/>
      <c r="X36" s="14"/>
      <c r="Y36" s="137"/>
      <c r="Z36" s="138"/>
      <c r="AA36" s="138"/>
      <c r="AB36" s="138"/>
      <c r="AC36" s="138"/>
      <c r="AD36" s="138"/>
      <c r="AE36" s="138"/>
      <c r="AF36" s="138"/>
      <c r="AG36" s="138"/>
      <c r="AH36" s="138"/>
      <c r="AI36" s="138"/>
      <c r="AJ36" s="138"/>
      <c r="AK36" s="138"/>
      <c r="AL36" s="138"/>
      <c r="AM36" s="138"/>
      <c r="AN36" s="138"/>
      <c r="AO36" s="138"/>
      <c r="AP36" s="138"/>
      <c r="AQ36" s="138"/>
      <c r="AR36" s="138"/>
      <c r="AS36" s="139"/>
      <c r="AT36" s="14"/>
    </row>
    <row r="37" spans="1:46" x14ac:dyDescent="0.25">
      <c r="A37" s="14"/>
      <c r="B37" s="140"/>
      <c r="C37" s="141"/>
      <c r="D37" s="141"/>
      <c r="E37" s="141"/>
      <c r="F37" s="141"/>
      <c r="G37" s="141"/>
      <c r="H37" s="141"/>
      <c r="I37" s="141"/>
      <c r="J37" s="141"/>
      <c r="K37" s="141"/>
      <c r="L37" s="141"/>
      <c r="M37" s="141"/>
      <c r="N37" s="141"/>
      <c r="O37" s="141"/>
      <c r="P37" s="141"/>
      <c r="Q37" s="141"/>
      <c r="R37" s="141"/>
      <c r="S37" s="141"/>
      <c r="T37" s="141"/>
      <c r="U37" s="141"/>
      <c r="V37" s="142"/>
      <c r="W37" s="14"/>
      <c r="X37" s="14"/>
      <c r="Y37" s="140"/>
      <c r="Z37" s="141"/>
      <c r="AA37" s="141"/>
      <c r="AB37" s="141"/>
      <c r="AC37" s="141"/>
      <c r="AD37" s="141"/>
      <c r="AE37" s="141"/>
      <c r="AF37" s="141"/>
      <c r="AG37" s="141"/>
      <c r="AH37" s="141"/>
      <c r="AI37" s="141"/>
      <c r="AJ37" s="141"/>
      <c r="AK37" s="141"/>
      <c r="AL37" s="141"/>
      <c r="AM37" s="141"/>
      <c r="AN37" s="141"/>
      <c r="AO37" s="141"/>
      <c r="AP37" s="141"/>
      <c r="AQ37" s="141"/>
      <c r="AR37" s="141"/>
      <c r="AS37" s="142"/>
      <c r="AT37" s="14"/>
    </row>
    <row r="38" spans="1:46" x14ac:dyDescent="0.25">
      <c r="A38" s="14"/>
      <c r="B38" s="140"/>
      <c r="C38" s="141"/>
      <c r="D38" s="141"/>
      <c r="E38" s="141"/>
      <c r="F38" s="141"/>
      <c r="G38" s="141"/>
      <c r="H38" s="141"/>
      <c r="I38" s="141"/>
      <c r="J38" s="141"/>
      <c r="K38" s="141"/>
      <c r="L38" s="141"/>
      <c r="M38" s="141"/>
      <c r="N38" s="141"/>
      <c r="O38" s="141"/>
      <c r="P38" s="141"/>
      <c r="Q38" s="141"/>
      <c r="R38" s="141"/>
      <c r="S38" s="141"/>
      <c r="T38" s="141"/>
      <c r="U38" s="141"/>
      <c r="V38" s="142"/>
      <c r="W38" s="14"/>
      <c r="X38" s="14"/>
      <c r="Y38" s="140"/>
      <c r="Z38" s="141"/>
      <c r="AA38" s="141"/>
      <c r="AB38" s="141"/>
      <c r="AC38" s="141"/>
      <c r="AD38" s="141"/>
      <c r="AE38" s="141"/>
      <c r="AF38" s="141"/>
      <c r="AG38" s="141"/>
      <c r="AH38" s="141"/>
      <c r="AI38" s="141"/>
      <c r="AJ38" s="141"/>
      <c r="AK38" s="141"/>
      <c r="AL38" s="141"/>
      <c r="AM38" s="141"/>
      <c r="AN38" s="141"/>
      <c r="AO38" s="141"/>
      <c r="AP38" s="141"/>
      <c r="AQ38" s="141"/>
      <c r="AR38" s="141"/>
      <c r="AS38" s="142"/>
      <c r="AT38" s="14"/>
    </row>
    <row r="39" spans="1:46" x14ac:dyDescent="0.25">
      <c r="A39" s="14"/>
      <c r="B39" s="140"/>
      <c r="C39" s="141"/>
      <c r="D39" s="141"/>
      <c r="E39" s="141"/>
      <c r="F39" s="141"/>
      <c r="G39" s="141"/>
      <c r="H39" s="141"/>
      <c r="I39" s="141"/>
      <c r="J39" s="141"/>
      <c r="K39" s="141"/>
      <c r="L39" s="141"/>
      <c r="M39" s="141"/>
      <c r="N39" s="141"/>
      <c r="O39" s="141"/>
      <c r="P39" s="141"/>
      <c r="Q39" s="141"/>
      <c r="R39" s="141"/>
      <c r="S39" s="141"/>
      <c r="T39" s="141"/>
      <c r="U39" s="141"/>
      <c r="V39" s="142"/>
      <c r="W39" s="14"/>
      <c r="X39" s="14"/>
      <c r="Y39" s="140"/>
      <c r="Z39" s="141"/>
      <c r="AA39" s="141"/>
      <c r="AB39" s="141"/>
      <c r="AC39" s="141"/>
      <c r="AD39" s="141"/>
      <c r="AE39" s="141"/>
      <c r="AF39" s="141"/>
      <c r="AG39" s="141"/>
      <c r="AH39" s="141"/>
      <c r="AI39" s="141"/>
      <c r="AJ39" s="141"/>
      <c r="AK39" s="141"/>
      <c r="AL39" s="141"/>
      <c r="AM39" s="141"/>
      <c r="AN39" s="141"/>
      <c r="AO39" s="141"/>
      <c r="AP39" s="141"/>
      <c r="AQ39" s="141"/>
      <c r="AR39" s="141"/>
      <c r="AS39" s="142"/>
      <c r="AT39" s="14"/>
    </row>
    <row r="40" spans="1:46" x14ac:dyDescent="0.25">
      <c r="A40" s="14"/>
      <c r="B40" s="140"/>
      <c r="C40" s="141"/>
      <c r="D40" s="141"/>
      <c r="E40" s="141"/>
      <c r="F40" s="141"/>
      <c r="G40" s="141"/>
      <c r="H40" s="141"/>
      <c r="I40" s="141"/>
      <c r="J40" s="141"/>
      <c r="K40" s="141"/>
      <c r="L40" s="141"/>
      <c r="M40" s="141"/>
      <c r="N40" s="141"/>
      <c r="O40" s="141"/>
      <c r="P40" s="141"/>
      <c r="Q40" s="141"/>
      <c r="R40" s="141"/>
      <c r="S40" s="141"/>
      <c r="T40" s="141"/>
      <c r="U40" s="141"/>
      <c r="V40" s="142"/>
      <c r="W40" s="14"/>
      <c r="X40" s="14"/>
      <c r="Y40" s="140"/>
      <c r="Z40" s="141"/>
      <c r="AA40" s="141"/>
      <c r="AB40" s="141"/>
      <c r="AC40" s="141"/>
      <c r="AD40" s="141"/>
      <c r="AE40" s="141"/>
      <c r="AF40" s="141"/>
      <c r="AG40" s="141"/>
      <c r="AH40" s="141"/>
      <c r="AI40" s="141"/>
      <c r="AJ40" s="141"/>
      <c r="AK40" s="141"/>
      <c r="AL40" s="141"/>
      <c r="AM40" s="141"/>
      <c r="AN40" s="141"/>
      <c r="AO40" s="141"/>
      <c r="AP40" s="141"/>
      <c r="AQ40" s="141"/>
      <c r="AR40" s="141"/>
      <c r="AS40" s="142"/>
      <c r="AT40" s="14"/>
    </row>
    <row r="41" spans="1:46" x14ac:dyDescent="0.25">
      <c r="A41" s="14"/>
      <c r="B41" s="140"/>
      <c r="C41" s="141"/>
      <c r="D41" s="141"/>
      <c r="E41" s="141"/>
      <c r="F41" s="141"/>
      <c r="G41" s="141"/>
      <c r="H41" s="141"/>
      <c r="I41" s="141"/>
      <c r="J41" s="141"/>
      <c r="K41" s="141"/>
      <c r="L41" s="141"/>
      <c r="M41" s="141"/>
      <c r="N41" s="141"/>
      <c r="O41" s="141"/>
      <c r="P41" s="141"/>
      <c r="Q41" s="141"/>
      <c r="R41" s="141"/>
      <c r="S41" s="141"/>
      <c r="T41" s="141"/>
      <c r="U41" s="141"/>
      <c r="V41" s="142"/>
      <c r="W41" s="14"/>
      <c r="X41" s="14"/>
      <c r="Y41" s="140"/>
      <c r="Z41" s="141"/>
      <c r="AA41" s="141"/>
      <c r="AB41" s="141"/>
      <c r="AC41" s="141"/>
      <c r="AD41" s="141"/>
      <c r="AE41" s="141"/>
      <c r="AF41" s="141"/>
      <c r="AG41" s="141"/>
      <c r="AH41" s="141"/>
      <c r="AI41" s="141"/>
      <c r="AJ41" s="141"/>
      <c r="AK41" s="141"/>
      <c r="AL41" s="141"/>
      <c r="AM41" s="141"/>
      <c r="AN41" s="141"/>
      <c r="AO41" s="141"/>
      <c r="AP41" s="141"/>
      <c r="AQ41" s="141"/>
      <c r="AR41" s="141"/>
      <c r="AS41" s="142"/>
      <c r="AT41" s="14"/>
    </row>
    <row r="42" spans="1:46" x14ac:dyDescent="0.25">
      <c r="A42" s="14"/>
      <c r="B42" s="143"/>
      <c r="C42" s="144"/>
      <c r="D42" s="144"/>
      <c r="E42" s="144"/>
      <c r="F42" s="144"/>
      <c r="G42" s="144"/>
      <c r="H42" s="144"/>
      <c r="I42" s="144"/>
      <c r="J42" s="144"/>
      <c r="K42" s="144"/>
      <c r="L42" s="144"/>
      <c r="M42" s="144"/>
      <c r="N42" s="144"/>
      <c r="O42" s="144"/>
      <c r="P42" s="144"/>
      <c r="Q42" s="144"/>
      <c r="R42" s="144"/>
      <c r="S42" s="144"/>
      <c r="T42" s="144"/>
      <c r="U42" s="144"/>
      <c r="V42" s="145"/>
      <c r="W42" s="14"/>
      <c r="X42" s="14"/>
      <c r="Y42" s="143"/>
      <c r="Z42" s="144"/>
      <c r="AA42" s="144"/>
      <c r="AB42" s="144"/>
      <c r="AC42" s="144"/>
      <c r="AD42" s="144"/>
      <c r="AE42" s="144"/>
      <c r="AF42" s="144"/>
      <c r="AG42" s="144"/>
      <c r="AH42" s="144"/>
      <c r="AI42" s="144"/>
      <c r="AJ42" s="144"/>
      <c r="AK42" s="144"/>
      <c r="AL42" s="144"/>
      <c r="AM42" s="144"/>
      <c r="AN42" s="144"/>
      <c r="AO42" s="144"/>
      <c r="AP42" s="144"/>
      <c r="AQ42" s="144"/>
      <c r="AR42" s="144"/>
      <c r="AS42" s="145"/>
      <c r="AT42" s="14"/>
    </row>
    <row r="43" spans="1:46" x14ac:dyDescent="0.25">
      <c r="A43" s="14"/>
      <c r="B43" s="107" t="s">
        <v>35</v>
      </c>
      <c r="C43" s="108"/>
      <c r="D43" s="108"/>
      <c r="E43" s="108"/>
      <c r="F43" s="108"/>
      <c r="G43" s="108"/>
      <c r="H43" s="108"/>
      <c r="I43" s="108"/>
      <c r="J43" s="108"/>
      <c r="K43" s="108"/>
      <c r="L43" s="108"/>
      <c r="M43" s="108"/>
      <c r="N43" s="108"/>
      <c r="O43" s="108"/>
      <c r="P43" s="108"/>
      <c r="Q43" s="108"/>
      <c r="R43" s="108"/>
      <c r="S43" s="108"/>
      <c r="T43" s="108"/>
      <c r="U43" s="108"/>
      <c r="V43" s="109"/>
      <c r="W43" s="14"/>
      <c r="X43" s="14"/>
      <c r="Y43" s="107" t="s">
        <v>36</v>
      </c>
      <c r="Z43" s="108"/>
      <c r="AA43" s="108"/>
      <c r="AB43" s="108"/>
      <c r="AC43" s="108"/>
      <c r="AD43" s="108"/>
      <c r="AE43" s="108"/>
      <c r="AF43" s="108"/>
      <c r="AG43" s="108"/>
      <c r="AH43" s="108"/>
      <c r="AI43" s="108"/>
      <c r="AJ43" s="108"/>
      <c r="AK43" s="108"/>
      <c r="AL43" s="108"/>
      <c r="AM43" s="108"/>
      <c r="AN43" s="108"/>
      <c r="AO43" s="108"/>
      <c r="AP43" s="108"/>
      <c r="AQ43" s="108"/>
      <c r="AR43" s="108"/>
      <c r="AS43" s="109"/>
      <c r="AT43" s="14"/>
    </row>
    <row r="44" spans="1:46" x14ac:dyDescent="0.2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row>
    <row r="45" spans="1:46" x14ac:dyDescent="0.2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row>
    <row r="46" spans="1:46" x14ac:dyDescent="0.25">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row>
    <row r="47" spans="1:46" x14ac:dyDescent="0.25">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row>
    <row r="48" spans="1:46" x14ac:dyDescent="0.25">
      <c r="A48" s="14"/>
      <c r="B48" s="167" t="s">
        <v>37</v>
      </c>
      <c r="C48" s="168"/>
      <c r="D48" s="168"/>
      <c r="E48" s="168"/>
      <c r="F48" s="168"/>
      <c r="G48" s="168"/>
      <c r="H48" s="168"/>
      <c r="I48" s="168"/>
      <c r="J48" s="168"/>
      <c r="K48" s="168"/>
      <c r="L48" s="168"/>
      <c r="M48" s="168"/>
      <c r="N48" s="168"/>
      <c r="O48" s="168"/>
      <c r="P48" s="168"/>
      <c r="Q48" s="168"/>
      <c r="R48" s="168"/>
      <c r="S48" s="168"/>
      <c r="T48" s="168"/>
      <c r="U48" s="168"/>
      <c r="V48" s="169"/>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row>
    <row r="49" spans="1:46" x14ac:dyDescent="0.25">
      <c r="A49" s="14"/>
      <c r="B49" s="170"/>
      <c r="C49" s="171"/>
      <c r="D49" s="171"/>
      <c r="E49" s="171"/>
      <c r="F49" s="171"/>
      <c r="G49" s="171"/>
      <c r="H49" s="171"/>
      <c r="I49" s="171"/>
      <c r="J49" s="171"/>
      <c r="K49" s="171"/>
      <c r="L49" s="171"/>
      <c r="M49" s="171"/>
      <c r="N49" s="171"/>
      <c r="O49" s="171"/>
      <c r="P49" s="171"/>
      <c r="Q49" s="171"/>
      <c r="R49" s="171"/>
      <c r="S49" s="171"/>
      <c r="T49" s="171"/>
      <c r="U49" s="171"/>
      <c r="V49" s="172"/>
      <c r="W49" s="14"/>
      <c r="X49" s="14"/>
      <c r="Y49" s="173" t="s">
        <v>38</v>
      </c>
      <c r="Z49" s="173"/>
      <c r="AA49" s="173"/>
      <c r="AB49" s="173"/>
      <c r="AC49" s="173"/>
      <c r="AD49" s="173"/>
      <c r="AE49" s="173"/>
      <c r="AF49" s="173"/>
      <c r="AG49" s="173"/>
      <c r="AH49" s="173"/>
      <c r="AI49" s="173"/>
      <c r="AJ49" s="173"/>
      <c r="AK49" s="173"/>
      <c r="AL49" s="173"/>
      <c r="AM49" s="173"/>
      <c r="AN49" s="173"/>
      <c r="AO49" s="173"/>
      <c r="AP49" s="173"/>
      <c r="AQ49" s="173"/>
      <c r="AR49" s="173"/>
      <c r="AS49" s="173"/>
      <c r="AT49" s="14"/>
    </row>
    <row r="50" spans="1:46" x14ac:dyDescent="0.25">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row>
  </sheetData>
  <sheetProtection algorithmName="SHA-512" hashValue="momyg1yaibwVxb4L0xa0WsibdYJt1IbsNfetcq91RAso61mdasAz4rJSZSpti5QVn7HfHvoZE7s+4Xcyom0afg==" saltValue="JqHh3JBfc9U8cobU5bGIkQ==" spinCount="100000" sheet="1" objects="1" scenarios="1"/>
  <mergeCells count="44">
    <mergeCell ref="AK29:AM29"/>
    <mergeCell ref="AK30:AM30"/>
    <mergeCell ref="AN29:AS29"/>
    <mergeCell ref="AN30:AS30"/>
    <mergeCell ref="B48:V49"/>
    <mergeCell ref="Y49:AS49"/>
    <mergeCell ref="B35:V35"/>
    <mergeCell ref="Y35:AS35"/>
    <mergeCell ref="B36:V42"/>
    <mergeCell ref="Y36:AS42"/>
    <mergeCell ref="B43:V43"/>
    <mergeCell ref="Y43:AS43"/>
    <mergeCell ref="B30:Q31"/>
    <mergeCell ref="AD29:AI29"/>
    <mergeCell ref="AD30:AI30"/>
    <mergeCell ref="U25:Z25"/>
    <mergeCell ref="U26:Z26"/>
    <mergeCell ref="AD26:AI26"/>
    <mergeCell ref="U18:Z18"/>
    <mergeCell ref="U19:Z19"/>
    <mergeCell ref="U20:Z20"/>
    <mergeCell ref="U21:Z21"/>
    <mergeCell ref="B2:AS3"/>
    <mergeCell ref="B5:AS5"/>
    <mergeCell ref="B7:G7"/>
    <mergeCell ref="H7:AS7"/>
    <mergeCell ref="B8:G8"/>
    <mergeCell ref="H8:AS8"/>
    <mergeCell ref="B9:AS9"/>
    <mergeCell ref="B10:AS10"/>
    <mergeCell ref="B11:AS11"/>
    <mergeCell ref="B14:AS14"/>
    <mergeCell ref="B16:G16"/>
    <mergeCell ref="H16:Q16"/>
    <mergeCell ref="U16:Z16"/>
    <mergeCell ref="AD16:AS24"/>
    <mergeCell ref="U17:Z17"/>
    <mergeCell ref="B18:Q20"/>
    <mergeCell ref="B23:Q23"/>
    <mergeCell ref="B24:Q28"/>
    <mergeCell ref="AJ26:AS26"/>
    <mergeCell ref="U22:Z22"/>
    <mergeCell ref="U23:Z23"/>
    <mergeCell ref="U24:Z24"/>
  </mergeCells>
  <conditionalFormatting sqref="U17:Z26">
    <cfRule type="expression" dxfId="8" priority="2">
      <formula>$BA17="X"</formula>
    </cfRule>
  </conditionalFormatting>
  <conditionalFormatting sqref="AK29:AM30">
    <cfRule type="expression" dxfId="7" priority="1">
      <formula>$BA29="X"</formula>
    </cfRule>
  </conditionalFormatting>
  <hyperlinks>
    <hyperlink ref="B30:Q31" r:id="rId1" display="Watch the demo on YouTube" xr:uid="{CA30FB63-9340-4481-A33E-A6D8CFDA8511}"/>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B09AC-934A-4B84-898F-E6E64586C547}">
  <sheetPr>
    <tabColor rgb="FFFFC000"/>
  </sheetPr>
  <dimension ref="A1:AG1011"/>
  <sheetViews>
    <sheetView workbookViewId="0">
      <pane xSplit="3" ySplit="10" topLeftCell="D11" activePane="bottomRight" state="frozen"/>
      <selection pane="topRight" activeCell="D1" sqref="D1"/>
      <selection pane="bottomLeft" activeCell="A11" sqref="A11"/>
      <selection pane="bottomRight"/>
    </sheetView>
  </sheetViews>
  <sheetFormatPr defaultColWidth="0" defaultRowHeight="15" zeroHeight="1" x14ac:dyDescent="0.25"/>
  <cols>
    <col min="1" max="1" width="2.85546875" style="1" customWidth="1"/>
    <col min="2" max="2" width="22.7109375" style="1" customWidth="1"/>
    <col min="3" max="3" width="17.140625" style="1" customWidth="1"/>
    <col min="4" max="4" width="14.140625" style="1" customWidth="1"/>
    <col min="5" max="6" width="17.140625" style="1" customWidth="1"/>
    <col min="7" max="7" width="14.28515625" style="1" customWidth="1"/>
    <col min="8" max="8" width="20" style="1" customWidth="1"/>
    <col min="9" max="9" width="22.85546875" style="1" customWidth="1"/>
    <col min="10" max="10" width="28.5703125" style="1" customWidth="1"/>
    <col min="11" max="11" width="2.85546875" style="1" customWidth="1"/>
    <col min="12" max="12" width="9.140625" style="1" hidden="1" customWidth="1"/>
    <col min="13" max="13" width="8.5703125" style="1" hidden="1" customWidth="1"/>
    <col min="14" max="14" width="2.85546875" style="1" hidden="1" customWidth="1"/>
    <col min="15" max="15" width="8.5703125" style="1" hidden="1" customWidth="1"/>
    <col min="16" max="16" width="2.85546875" style="1" hidden="1" customWidth="1"/>
    <col min="17" max="17" width="17.140625" style="1" hidden="1" customWidth="1"/>
    <col min="18" max="18" width="9.140625" style="1" hidden="1" customWidth="1"/>
    <col min="19" max="19" width="2.85546875" style="1" hidden="1" customWidth="1"/>
    <col min="20" max="21" width="17.140625" style="1" hidden="1" customWidth="1"/>
    <col min="22" max="22" width="2.85546875" style="1" hidden="1" customWidth="1"/>
    <col min="23" max="23" width="17.140625" style="1" hidden="1" customWidth="1"/>
    <col min="24" max="24" width="2.85546875" style="1" hidden="1" customWidth="1"/>
    <col min="25" max="26" width="9.140625" style="1" hidden="1" customWidth="1"/>
    <col min="27" max="27" width="2.85546875" style="1" hidden="1" customWidth="1"/>
    <col min="28" max="29" width="14.28515625" style="1" hidden="1" customWidth="1"/>
    <col min="30" max="30" width="2.85546875" style="1" hidden="1" customWidth="1"/>
    <col min="31" max="31" width="9.140625" style="1" hidden="1" customWidth="1"/>
    <col min="32" max="32" width="2.85546875" style="1" hidden="1" customWidth="1"/>
    <col min="33" max="33" width="14.28515625" style="1" hidden="1" customWidth="1"/>
    <col min="34" max="16384" width="9.140625" style="1" hidden="1"/>
  </cols>
  <sheetData>
    <row r="1" spans="1:33" x14ac:dyDescent="0.25">
      <c r="A1" s="14"/>
      <c r="B1" s="14"/>
      <c r="C1" s="14"/>
      <c r="D1" s="14"/>
      <c r="E1" s="14"/>
      <c r="F1" s="14"/>
      <c r="G1" s="14"/>
      <c r="H1" s="14"/>
      <c r="I1" s="14"/>
      <c r="J1" s="14"/>
      <c r="K1" s="14"/>
    </row>
    <row r="2" spans="1:33" x14ac:dyDescent="0.25">
      <c r="A2" s="14"/>
      <c r="B2" s="152" t="s">
        <v>16</v>
      </c>
      <c r="C2" s="154"/>
      <c r="D2" s="14"/>
      <c r="E2" s="104" t="s">
        <v>17</v>
      </c>
      <c r="F2" s="106"/>
      <c r="G2" s="14"/>
      <c r="H2" s="192" t="s">
        <v>73</v>
      </c>
      <c r="I2" s="193"/>
      <c r="J2" s="194"/>
      <c r="K2" s="14"/>
    </row>
    <row r="3" spans="1:33" x14ac:dyDescent="0.25">
      <c r="A3" s="14"/>
      <c r="B3" s="155"/>
      <c r="C3" s="157"/>
      <c r="D3" s="14"/>
      <c r="E3" s="190" t="str">
        <f>IF('Intro &amp; Setup'!$AJ$26="", "", 'Intro &amp; Setup'!$AJ$26)</f>
        <v>Test List</v>
      </c>
      <c r="F3" s="191"/>
      <c r="G3" s="14"/>
      <c r="H3" s="195"/>
      <c r="I3" s="196"/>
      <c r="J3" s="197"/>
      <c r="K3" s="14"/>
    </row>
    <row r="4" spans="1:33" x14ac:dyDescent="0.25">
      <c r="A4" s="14"/>
      <c r="B4" s="189" t="str">
        <f>IF('Intro &amp; Setup'!$H$16="", "", 'Intro &amp; Setup'!$H$16)</f>
        <v>Your Business</v>
      </c>
      <c r="C4" s="189"/>
      <c r="D4" s="14"/>
      <c r="E4" s="14"/>
      <c r="F4" s="14"/>
      <c r="G4" s="14"/>
      <c r="H4" s="195"/>
      <c r="I4" s="196"/>
      <c r="J4" s="197"/>
      <c r="K4" s="14"/>
      <c r="AG4" s="23" t="s">
        <v>58</v>
      </c>
    </row>
    <row r="5" spans="1:33" x14ac:dyDescent="0.25">
      <c r="A5" s="14"/>
      <c r="B5" s="14"/>
      <c r="C5" s="14"/>
      <c r="D5" s="14"/>
      <c r="E5" s="14"/>
      <c r="F5" s="14"/>
      <c r="G5" s="14"/>
      <c r="H5" s="198"/>
      <c r="I5" s="199"/>
      <c r="J5" s="200"/>
      <c r="K5" s="14"/>
      <c r="AG5" s="24" t="s">
        <v>59</v>
      </c>
    </row>
    <row r="6" spans="1:33" x14ac:dyDescent="0.25">
      <c r="A6" s="14"/>
      <c r="B6" s="14"/>
      <c r="C6" s="71" t="str">
        <f>IF($O$9=0, "", "Wrong Categories")</f>
        <v/>
      </c>
      <c r="D6" s="14"/>
      <c r="E6" s="14"/>
      <c r="F6" s="14"/>
      <c r="G6" s="15" t="s">
        <v>11</v>
      </c>
      <c r="H6" s="183" t="s">
        <v>11</v>
      </c>
      <c r="I6" s="183"/>
      <c r="J6" s="183"/>
      <c r="K6" s="14"/>
      <c r="AG6" s="24" t="s">
        <v>60</v>
      </c>
    </row>
    <row r="7" spans="1:33" x14ac:dyDescent="0.25">
      <c r="A7" s="14"/>
      <c r="B7" s="187" t="s">
        <v>15</v>
      </c>
      <c r="C7" s="188"/>
      <c r="D7" s="184" t="s">
        <v>14</v>
      </c>
      <c r="E7" s="185"/>
      <c r="F7" s="186"/>
      <c r="G7" s="5" t="s">
        <v>12</v>
      </c>
      <c r="H7" s="180" t="s">
        <v>13</v>
      </c>
      <c r="I7" s="181"/>
      <c r="J7" s="182"/>
      <c r="K7" s="14"/>
      <c r="AG7" s="25" t="s">
        <v>61</v>
      </c>
    </row>
    <row r="8" spans="1:33" x14ac:dyDescent="0.25">
      <c r="A8" s="14"/>
      <c r="B8" s="14"/>
      <c r="C8" s="63" t="s">
        <v>74</v>
      </c>
      <c r="D8" s="15" t="s">
        <v>39</v>
      </c>
      <c r="E8" s="15" t="s">
        <v>8</v>
      </c>
      <c r="F8" s="15" t="s">
        <v>9</v>
      </c>
      <c r="G8" s="15" t="s">
        <v>10</v>
      </c>
      <c r="H8" s="14"/>
      <c r="I8" s="14"/>
      <c r="J8" s="14"/>
      <c r="K8" s="14"/>
      <c r="T8" s="49">
        <f ca="1">TODAY()</f>
        <v>43801</v>
      </c>
    </row>
    <row r="9" spans="1:33" x14ac:dyDescent="0.25">
      <c r="A9" s="14"/>
      <c r="B9" s="2" t="s">
        <v>0</v>
      </c>
      <c r="C9" s="3" t="s">
        <v>6</v>
      </c>
      <c r="D9" s="2" t="s">
        <v>1</v>
      </c>
      <c r="E9" s="3" t="s">
        <v>7</v>
      </c>
      <c r="F9" s="4" t="s">
        <v>7</v>
      </c>
      <c r="G9" s="19" t="s">
        <v>2</v>
      </c>
      <c r="H9" s="3" t="s">
        <v>3</v>
      </c>
      <c r="I9" s="3" t="s">
        <v>4</v>
      </c>
      <c r="J9" s="4" t="s">
        <v>5</v>
      </c>
      <c r="K9" s="14"/>
      <c r="O9" s="22">
        <f>COUNTIF($O$11:$O$1010, "R")</f>
        <v>0</v>
      </c>
      <c r="Q9" s="21" t="s">
        <v>18</v>
      </c>
    </row>
    <row r="10" spans="1:33" x14ac:dyDescent="0.25">
      <c r="A10" s="14"/>
      <c r="B10" s="16"/>
      <c r="C10" s="17"/>
      <c r="D10" s="16"/>
      <c r="E10" s="17"/>
      <c r="F10" s="18"/>
      <c r="G10" s="20"/>
      <c r="H10" s="17"/>
      <c r="I10" s="17"/>
      <c r="J10" s="18"/>
      <c r="K10" s="14"/>
      <c r="M10" s="21" t="s">
        <v>75</v>
      </c>
      <c r="O10" s="21" t="s">
        <v>6</v>
      </c>
      <c r="Q10" s="22"/>
      <c r="T10" s="21" t="s">
        <v>41</v>
      </c>
      <c r="U10" s="21" t="s">
        <v>40</v>
      </c>
      <c r="W10" s="21" t="s">
        <v>7</v>
      </c>
      <c r="Y10" s="21" t="s">
        <v>42</v>
      </c>
      <c r="Z10" s="21" t="s">
        <v>43</v>
      </c>
      <c r="AB10" s="21" t="s">
        <v>44</v>
      </c>
      <c r="AC10" s="21" t="s">
        <v>7</v>
      </c>
      <c r="AG10" s="21" t="s">
        <v>62</v>
      </c>
    </row>
    <row r="11" spans="1:33" x14ac:dyDescent="0.25">
      <c r="A11" s="14"/>
      <c r="B11" s="26" t="s">
        <v>90</v>
      </c>
      <c r="C11" s="28" t="s">
        <v>79</v>
      </c>
      <c r="D11" s="44">
        <v>6</v>
      </c>
      <c r="E11" s="30">
        <v>43677</v>
      </c>
      <c r="F11" s="31">
        <v>43861</v>
      </c>
      <c r="G11" s="34">
        <v>120</v>
      </c>
      <c r="H11" s="36" t="s">
        <v>91</v>
      </c>
      <c r="I11" s="36" t="s">
        <v>92</v>
      </c>
      <c r="J11" s="38" t="s">
        <v>5</v>
      </c>
      <c r="K11" s="14"/>
      <c r="M11" s="23" t="str">
        <f>IF(COUNTIF($B11:$J11, "")=9, "", "X")</f>
        <v>X</v>
      </c>
      <c r="O11" s="23" t="str">
        <f>IF($M11="", "", IF($C11="", "Y", IF(COUNTIF($Q$11:$Q$20, $C11)=0, "R", "")))</f>
        <v/>
      </c>
      <c r="Q11" s="23" t="str">
        <f>IF('Intro &amp; Setup'!$U17="", "", 'Intro &amp; Setup'!$U17)</f>
        <v>A</v>
      </c>
      <c r="S11" s="23"/>
      <c r="T11" s="46">
        <f ca="1">IF($B11="", "", $T$8)</f>
        <v>43801</v>
      </c>
      <c r="U11" s="46">
        <f>IF($F11="", "", $F11)</f>
        <v>43861</v>
      </c>
      <c r="W11" s="46">
        <f>IF($E11="", "", DATE(YEAR($E11), MONTH($E11)+$D11, DAY($E11)))</f>
        <v>43861</v>
      </c>
      <c r="Y11" s="50">
        <f>IF(OR($G11="", $D11=""), "", IFERROR(ROUND($G11/$D11, 2), ""))</f>
        <v>20</v>
      </c>
      <c r="Z11" s="51">
        <f>IF(OR($G11="", $D11=""), "", IFERROR(ROUND($G11/$D11*12, 2), ""))</f>
        <v>240</v>
      </c>
      <c r="AB11" s="10" t="str">
        <f>IF($E11="", "", TEXT($E11, "mmm yyyy"))</f>
        <v>Jul 2019</v>
      </c>
      <c r="AC11" s="11" t="str">
        <f>IF($F11="", "", TEXT($F11, "mmm yyyy"))</f>
        <v>Jan 2020</v>
      </c>
      <c r="AE11" s="23">
        <f ca="1">IF($F11="", "", $F11-$T$8)</f>
        <v>60</v>
      </c>
      <c r="AG11" s="23" t="str">
        <f ca="1">IF($AE11="", "", IF($AE11&lt;0, $AG$4, IF($AE11&lt;='Intro &amp; Setup'!$AK$29, $AG$5, IF($AE11&lt;='Intro &amp; Setup'!$AK$30, $AG$6, $AG$7))))</f>
        <v>Green</v>
      </c>
    </row>
    <row r="12" spans="1:33" x14ac:dyDescent="0.25">
      <c r="A12" s="14"/>
      <c r="B12" s="27" t="s">
        <v>90</v>
      </c>
      <c r="C12" s="29" t="s">
        <v>80</v>
      </c>
      <c r="D12" s="45">
        <v>12</v>
      </c>
      <c r="E12" s="32">
        <v>43739</v>
      </c>
      <c r="F12" s="33">
        <v>44105</v>
      </c>
      <c r="G12" s="35">
        <v>400</v>
      </c>
      <c r="H12" s="37" t="s">
        <v>91</v>
      </c>
      <c r="I12" s="37" t="s">
        <v>92</v>
      </c>
      <c r="J12" s="39" t="s">
        <v>5</v>
      </c>
      <c r="K12" s="14"/>
      <c r="M12" s="24" t="str">
        <f t="shared" ref="M12:M75" si="0">IF(COUNTIF($B12:$J12, "")=9, "", "X")</f>
        <v>X</v>
      </c>
      <c r="O12" s="24" t="str">
        <f t="shared" ref="O12:O75" si="1">IF($M12="", "", IF($C12="", "Y", IF(COUNTIF($Q$11:$Q$20, $C12)=0, "R", "")))</f>
        <v/>
      </c>
      <c r="Q12" s="24" t="str">
        <f>IF('Intro &amp; Setup'!$U18="", "", 'Intro &amp; Setup'!$U18)</f>
        <v>B</v>
      </c>
      <c r="S12" s="24"/>
      <c r="T12" s="47">
        <f t="shared" ref="T12:T75" ca="1" si="2">IF($B12="", "", $T$8)</f>
        <v>43801</v>
      </c>
      <c r="U12" s="47">
        <f t="shared" ref="U12:U75" si="3">IF($F12="", "", $F12)</f>
        <v>44105</v>
      </c>
      <c r="W12" s="47">
        <f t="shared" ref="W12:W75" si="4">IF($E12="", "", DATE(YEAR($E12), MONTH($E12)+$D12, DAY($E12)))</f>
        <v>44105</v>
      </c>
      <c r="Y12" s="52">
        <f t="shared" ref="Y12:Y75" si="5">IF(OR($G12="", $D12=""), "", IFERROR(ROUND($G12/$D12, 2), ""))</f>
        <v>33.33</v>
      </c>
      <c r="Z12" s="53">
        <f t="shared" ref="Z12:Z75" si="6">IF(OR($G12="", $D12=""), "", IFERROR(ROUND($G12/$D12*12, 2), ""))</f>
        <v>400</v>
      </c>
      <c r="AB12" s="6" t="str">
        <f t="shared" ref="AB12:AB75" si="7">IF($E12="", "", TEXT($E12, "mmm yyyy"))</f>
        <v>Oct 2019</v>
      </c>
      <c r="AC12" s="8" t="str">
        <f t="shared" ref="AC12:AC75" si="8">IF($F12="", "", TEXT($F12, "mmm yyyy"))</f>
        <v>Oct 2020</v>
      </c>
      <c r="AE12" s="24">
        <f t="shared" ref="AE12:AE75" ca="1" si="9">IF($F12="", "", $F12-$T$8)</f>
        <v>304</v>
      </c>
      <c r="AG12" s="24" t="str">
        <f ca="1">IF($AE12="", "", IF($AE12&lt;0, $AG$4, IF($AE12&lt;='Intro &amp; Setup'!$AK$29, $AG$5, IF($AE12&lt;='Intro &amp; Setup'!$AK$30, $AG$6, $AG$7))))</f>
        <v>Green</v>
      </c>
    </row>
    <row r="13" spans="1:33" x14ac:dyDescent="0.25">
      <c r="A13" s="14"/>
      <c r="B13" s="27" t="s">
        <v>90</v>
      </c>
      <c r="C13" s="29" t="s">
        <v>81</v>
      </c>
      <c r="D13" s="45">
        <v>6</v>
      </c>
      <c r="E13" s="32">
        <v>43770</v>
      </c>
      <c r="F13" s="33">
        <v>43952</v>
      </c>
      <c r="G13" s="35">
        <v>100</v>
      </c>
      <c r="H13" s="37" t="s">
        <v>91</v>
      </c>
      <c r="I13" s="37" t="s">
        <v>92</v>
      </c>
      <c r="J13" s="39" t="s">
        <v>5</v>
      </c>
      <c r="K13" s="14"/>
      <c r="M13" s="24" t="str">
        <f t="shared" si="0"/>
        <v>X</v>
      </c>
      <c r="O13" s="24" t="str">
        <f t="shared" si="1"/>
        <v/>
      </c>
      <c r="Q13" s="24" t="str">
        <f>IF('Intro &amp; Setup'!$U19="", "", 'Intro &amp; Setup'!$U19)</f>
        <v>C</v>
      </c>
      <c r="S13" s="24"/>
      <c r="T13" s="47">
        <f t="shared" ca="1" si="2"/>
        <v>43801</v>
      </c>
      <c r="U13" s="47">
        <f t="shared" si="3"/>
        <v>43952</v>
      </c>
      <c r="W13" s="47">
        <f t="shared" si="4"/>
        <v>43952</v>
      </c>
      <c r="Y13" s="52">
        <f t="shared" si="5"/>
        <v>16.670000000000002</v>
      </c>
      <c r="Z13" s="53">
        <f t="shared" si="6"/>
        <v>200</v>
      </c>
      <c r="AB13" s="6" t="str">
        <f t="shared" si="7"/>
        <v>Nov 2019</v>
      </c>
      <c r="AC13" s="8" t="str">
        <f t="shared" si="8"/>
        <v>May 2020</v>
      </c>
      <c r="AE13" s="24">
        <f t="shared" ca="1" si="9"/>
        <v>151</v>
      </c>
      <c r="AG13" s="24" t="str">
        <f ca="1">IF($AE13="", "", IF($AE13&lt;0, $AG$4, IF($AE13&lt;='Intro &amp; Setup'!$AK$29, $AG$5, IF($AE13&lt;='Intro &amp; Setup'!$AK$30, $AG$6, $AG$7))))</f>
        <v>Green</v>
      </c>
    </row>
    <row r="14" spans="1:33" x14ac:dyDescent="0.25">
      <c r="A14" s="14"/>
      <c r="B14" s="27" t="s">
        <v>90</v>
      </c>
      <c r="C14" s="29" t="s">
        <v>82</v>
      </c>
      <c r="D14" s="45">
        <v>12</v>
      </c>
      <c r="E14" s="32">
        <v>43800</v>
      </c>
      <c r="F14" s="33">
        <v>44166</v>
      </c>
      <c r="G14" s="35">
        <v>200</v>
      </c>
      <c r="H14" s="37" t="s">
        <v>91</v>
      </c>
      <c r="I14" s="37" t="s">
        <v>92</v>
      </c>
      <c r="J14" s="39" t="s">
        <v>5</v>
      </c>
      <c r="K14" s="14"/>
      <c r="M14" s="24" t="str">
        <f t="shared" si="0"/>
        <v>X</v>
      </c>
      <c r="O14" s="24" t="str">
        <f t="shared" si="1"/>
        <v/>
      </c>
      <c r="Q14" s="24" t="str">
        <f>IF('Intro &amp; Setup'!$U20="", "", 'Intro &amp; Setup'!$U20)</f>
        <v>D</v>
      </c>
      <c r="S14" s="24"/>
      <c r="T14" s="47">
        <f t="shared" ca="1" si="2"/>
        <v>43801</v>
      </c>
      <c r="U14" s="47">
        <f t="shared" si="3"/>
        <v>44166</v>
      </c>
      <c r="W14" s="47">
        <f t="shared" si="4"/>
        <v>44166</v>
      </c>
      <c r="Y14" s="52">
        <f t="shared" si="5"/>
        <v>16.670000000000002</v>
      </c>
      <c r="Z14" s="53">
        <f t="shared" si="6"/>
        <v>200</v>
      </c>
      <c r="AB14" s="6" t="str">
        <f t="shared" si="7"/>
        <v>Dec 2019</v>
      </c>
      <c r="AC14" s="8" t="str">
        <f t="shared" si="8"/>
        <v>Dec 2020</v>
      </c>
      <c r="AE14" s="24">
        <f t="shared" ca="1" si="9"/>
        <v>365</v>
      </c>
      <c r="AG14" s="24" t="str">
        <f ca="1">IF($AE14="", "", IF($AE14&lt;0, $AG$4, IF($AE14&lt;='Intro &amp; Setup'!$AK$29, $AG$5, IF($AE14&lt;='Intro &amp; Setup'!$AK$30, $AG$6, $AG$7))))</f>
        <v>Green</v>
      </c>
    </row>
    <row r="15" spans="1:33" x14ac:dyDescent="0.25">
      <c r="A15" s="14"/>
      <c r="B15" s="77"/>
      <c r="C15" s="78"/>
      <c r="D15" s="79"/>
      <c r="E15" s="80"/>
      <c r="F15" s="81"/>
      <c r="G15" s="82"/>
      <c r="H15" s="83"/>
      <c r="I15" s="83"/>
      <c r="J15" s="84"/>
      <c r="K15" s="14"/>
      <c r="M15" s="24" t="str">
        <f t="shared" si="0"/>
        <v/>
      </c>
      <c r="O15" s="24" t="str">
        <f t="shared" si="1"/>
        <v/>
      </c>
      <c r="Q15" s="24" t="str">
        <f>IF('Intro &amp; Setup'!$U21="", "", 'Intro &amp; Setup'!$U21)</f>
        <v>E</v>
      </c>
      <c r="S15" s="24"/>
      <c r="T15" s="47" t="str">
        <f t="shared" si="2"/>
        <v/>
      </c>
      <c r="U15" s="47" t="str">
        <f t="shared" si="3"/>
        <v/>
      </c>
      <c r="W15" s="47" t="str">
        <f t="shared" si="4"/>
        <v/>
      </c>
      <c r="Y15" s="52" t="str">
        <f t="shared" si="5"/>
        <v/>
      </c>
      <c r="Z15" s="53" t="str">
        <f t="shared" si="6"/>
        <v/>
      </c>
      <c r="AB15" s="6" t="str">
        <f t="shared" si="7"/>
        <v/>
      </c>
      <c r="AC15" s="8" t="str">
        <f t="shared" si="8"/>
        <v/>
      </c>
      <c r="AE15" s="24" t="str">
        <f t="shared" si="9"/>
        <v/>
      </c>
      <c r="AG15" s="24" t="str">
        <f>IF($AE15="", "", IF($AE15&lt;0, $AG$4, IF($AE15&lt;='Intro &amp; Setup'!$AK$29, $AG$5, IF($AE15&lt;='Intro &amp; Setup'!$AK$30, $AG$6, $AG$7))))</f>
        <v/>
      </c>
    </row>
    <row r="16" spans="1:33" x14ac:dyDescent="0.25">
      <c r="A16" s="14"/>
      <c r="B16" s="85"/>
      <c r="C16" s="86"/>
      <c r="D16" s="87"/>
      <c r="E16" s="88"/>
      <c r="F16" s="89"/>
      <c r="G16" s="90"/>
      <c r="H16" s="91"/>
      <c r="I16" s="91"/>
      <c r="J16" s="92"/>
      <c r="K16" s="14"/>
      <c r="M16" s="24" t="str">
        <f t="shared" si="0"/>
        <v/>
      </c>
      <c r="O16" s="24" t="str">
        <f t="shared" si="1"/>
        <v/>
      </c>
      <c r="Q16" s="24" t="str">
        <f>IF('Intro &amp; Setup'!$U22="", "", 'Intro &amp; Setup'!$U22)</f>
        <v>F</v>
      </c>
      <c r="S16" s="24"/>
      <c r="T16" s="47" t="str">
        <f t="shared" si="2"/>
        <v/>
      </c>
      <c r="U16" s="47" t="str">
        <f t="shared" si="3"/>
        <v/>
      </c>
      <c r="W16" s="47" t="str">
        <f t="shared" si="4"/>
        <v/>
      </c>
      <c r="Y16" s="52" t="str">
        <f t="shared" si="5"/>
        <v/>
      </c>
      <c r="Z16" s="53" t="str">
        <f t="shared" si="6"/>
        <v/>
      </c>
      <c r="AB16" s="6" t="str">
        <f t="shared" si="7"/>
        <v/>
      </c>
      <c r="AC16" s="8" t="str">
        <f t="shared" si="8"/>
        <v/>
      </c>
      <c r="AE16" s="24" t="str">
        <f t="shared" si="9"/>
        <v/>
      </c>
      <c r="AG16" s="24" t="str">
        <f>IF($AE16="", "", IF($AE16&lt;0, $AG$4, IF($AE16&lt;='Intro &amp; Setup'!$AK$29, $AG$5, IF($AE16&lt;='Intro &amp; Setup'!$AK$30, $AG$6, $AG$7))))</f>
        <v/>
      </c>
    </row>
    <row r="17" spans="1:33" x14ac:dyDescent="0.25">
      <c r="A17" s="14"/>
      <c r="B17" s="85"/>
      <c r="C17" s="86"/>
      <c r="D17" s="87"/>
      <c r="E17" s="88"/>
      <c r="F17" s="89"/>
      <c r="G17" s="90"/>
      <c r="H17" s="91"/>
      <c r="I17" s="91"/>
      <c r="J17" s="92"/>
      <c r="K17" s="14"/>
      <c r="M17" s="24" t="str">
        <f t="shared" si="0"/>
        <v/>
      </c>
      <c r="O17" s="24" t="str">
        <f t="shared" si="1"/>
        <v/>
      </c>
      <c r="Q17" s="24" t="str">
        <f>IF('Intro &amp; Setup'!$U23="", "", 'Intro &amp; Setup'!$U23)</f>
        <v>G</v>
      </c>
      <c r="S17" s="24"/>
      <c r="T17" s="47" t="str">
        <f t="shared" si="2"/>
        <v/>
      </c>
      <c r="U17" s="47" t="str">
        <f t="shared" si="3"/>
        <v/>
      </c>
      <c r="W17" s="47" t="str">
        <f t="shared" si="4"/>
        <v/>
      </c>
      <c r="Y17" s="52" t="str">
        <f t="shared" si="5"/>
        <v/>
      </c>
      <c r="Z17" s="53" t="str">
        <f t="shared" si="6"/>
        <v/>
      </c>
      <c r="AB17" s="6" t="str">
        <f t="shared" si="7"/>
        <v/>
      </c>
      <c r="AC17" s="8" t="str">
        <f t="shared" si="8"/>
        <v/>
      </c>
      <c r="AE17" s="24" t="str">
        <f t="shared" si="9"/>
        <v/>
      </c>
      <c r="AG17" s="24" t="str">
        <f>IF($AE17="", "", IF($AE17&lt;0, $AG$4, IF($AE17&lt;='Intro &amp; Setup'!$AK$29, $AG$5, IF($AE17&lt;='Intro &amp; Setup'!$AK$30, $AG$6, $AG$7))))</f>
        <v/>
      </c>
    </row>
    <row r="18" spans="1:33" x14ac:dyDescent="0.25">
      <c r="A18" s="14"/>
      <c r="B18" s="85"/>
      <c r="C18" s="86"/>
      <c r="D18" s="87"/>
      <c r="E18" s="88"/>
      <c r="F18" s="89"/>
      <c r="G18" s="90"/>
      <c r="H18" s="91"/>
      <c r="I18" s="91"/>
      <c r="J18" s="92"/>
      <c r="K18" s="14"/>
      <c r="M18" s="24" t="str">
        <f t="shared" si="0"/>
        <v/>
      </c>
      <c r="O18" s="24" t="str">
        <f t="shared" si="1"/>
        <v/>
      </c>
      <c r="Q18" s="24" t="str">
        <f>IF('Intro &amp; Setup'!$U24="", "", 'Intro &amp; Setup'!$U24)</f>
        <v>H</v>
      </c>
      <c r="S18" s="24"/>
      <c r="T18" s="47" t="str">
        <f t="shared" si="2"/>
        <v/>
      </c>
      <c r="U18" s="47" t="str">
        <f t="shared" si="3"/>
        <v/>
      </c>
      <c r="W18" s="47" t="str">
        <f t="shared" si="4"/>
        <v/>
      </c>
      <c r="Y18" s="52" t="str">
        <f t="shared" si="5"/>
        <v/>
      </c>
      <c r="Z18" s="53" t="str">
        <f t="shared" si="6"/>
        <v/>
      </c>
      <c r="AB18" s="6" t="str">
        <f t="shared" si="7"/>
        <v/>
      </c>
      <c r="AC18" s="8" t="str">
        <f t="shared" si="8"/>
        <v/>
      </c>
      <c r="AE18" s="24" t="str">
        <f t="shared" si="9"/>
        <v/>
      </c>
      <c r="AG18" s="24" t="str">
        <f>IF($AE18="", "", IF($AE18&lt;0, $AG$4, IF($AE18&lt;='Intro &amp; Setup'!$AK$29, $AG$5, IF($AE18&lt;='Intro &amp; Setup'!$AK$30, $AG$6, $AG$7))))</f>
        <v/>
      </c>
    </row>
    <row r="19" spans="1:33" x14ac:dyDescent="0.25">
      <c r="A19" s="14"/>
      <c r="B19" s="85"/>
      <c r="C19" s="86"/>
      <c r="D19" s="87"/>
      <c r="E19" s="88"/>
      <c r="F19" s="89"/>
      <c r="G19" s="90"/>
      <c r="H19" s="91"/>
      <c r="I19" s="91"/>
      <c r="J19" s="92"/>
      <c r="K19" s="14"/>
      <c r="M19" s="24" t="str">
        <f t="shared" si="0"/>
        <v/>
      </c>
      <c r="O19" s="24" t="str">
        <f t="shared" si="1"/>
        <v/>
      </c>
      <c r="Q19" s="24" t="str">
        <f>IF('Intro &amp; Setup'!$U25="", "", 'Intro &amp; Setup'!$U25)</f>
        <v>I</v>
      </c>
      <c r="S19" s="24"/>
      <c r="T19" s="47" t="str">
        <f t="shared" si="2"/>
        <v/>
      </c>
      <c r="U19" s="47" t="str">
        <f t="shared" si="3"/>
        <v/>
      </c>
      <c r="W19" s="47" t="str">
        <f t="shared" si="4"/>
        <v/>
      </c>
      <c r="Y19" s="52" t="str">
        <f t="shared" si="5"/>
        <v/>
      </c>
      <c r="Z19" s="53" t="str">
        <f t="shared" si="6"/>
        <v/>
      </c>
      <c r="AB19" s="6" t="str">
        <f t="shared" si="7"/>
        <v/>
      </c>
      <c r="AC19" s="8" t="str">
        <f t="shared" si="8"/>
        <v/>
      </c>
      <c r="AE19" s="24" t="str">
        <f t="shared" si="9"/>
        <v/>
      </c>
      <c r="AG19" s="24" t="str">
        <f>IF($AE19="", "", IF($AE19&lt;0, $AG$4, IF($AE19&lt;='Intro &amp; Setup'!$AK$29, $AG$5, IF($AE19&lt;='Intro &amp; Setup'!$AK$30, $AG$6, $AG$7))))</f>
        <v/>
      </c>
    </row>
    <row r="20" spans="1:33" x14ac:dyDescent="0.25">
      <c r="A20" s="14"/>
      <c r="B20" s="85"/>
      <c r="C20" s="86"/>
      <c r="D20" s="87"/>
      <c r="E20" s="88"/>
      <c r="F20" s="89"/>
      <c r="G20" s="90"/>
      <c r="H20" s="91"/>
      <c r="I20" s="91"/>
      <c r="J20" s="92"/>
      <c r="K20" s="14"/>
      <c r="M20" s="24" t="str">
        <f t="shared" si="0"/>
        <v/>
      </c>
      <c r="O20" s="24" t="str">
        <f t="shared" si="1"/>
        <v/>
      </c>
      <c r="Q20" s="25" t="str">
        <f>IF('Intro &amp; Setup'!$U26="", "", 'Intro &amp; Setup'!$U26)</f>
        <v>K</v>
      </c>
      <c r="S20" s="24"/>
      <c r="T20" s="47" t="str">
        <f t="shared" si="2"/>
        <v/>
      </c>
      <c r="U20" s="47" t="str">
        <f t="shared" si="3"/>
        <v/>
      </c>
      <c r="W20" s="47" t="str">
        <f t="shared" si="4"/>
        <v/>
      </c>
      <c r="Y20" s="52" t="str">
        <f t="shared" si="5"/>
        <v/>
      </c>
      <c r="Z20" s="53" t="str">
        <f t="shared" si="6"/>
        <v/>
      </c>
      <c r="AB20" s="6" t="str">
        <f t="shared" si="7"/>
        <v/>
      </c>
      <c r="AC20" s="8" t="str">
        <f t="shared" si="8"/>
        <v/>
      </c>
      <c r="AE20" s="24" t="str">
        <f t="shared" si="9"/>
        <v/>
      </c>
      <c r="AG20" s="24" t="str">
        <f>IF($AE20="", "", IF($AE20&lt;0, $AG$4, IF($AE20&lt;='Intro &amp; Setup'!$AK$29, $AG$5, IF($AE20&lt;='Intro &amp; Setup'!$AK$30, $AG$6, $AG$7))))</f>
        <v/>
      </c>
    </row>
    <row r="21" spans="1:33" x14ac:dyDescent="0.25">
      <c r="A21" s="14"/>
      <c r="B21" s="85"/>
      <c r="C21" s="86"/>
      <c r="D21" s="87"/>
      <c r="E21" s="88"/>
      <c r="F21" s="89"/>
      <c r="G21" s="90"/>
      <c r="H21" s="91"/>
      <c r="I21" s="91"/>
      <c r="J21" s="92"/>
      <c r="K21" s="14"/>
      <c r="M21" s="24" t="str">
        <f t="shared" si="0"/>
        <v/>
      </c>
      <c r="O21" s="24" t="str">
        <f t="shared" si="1"/>
        <v/>
      </c>
      <c r="S21" s="24"/>
      <c r="T21" s="47" t="str">
        <f t="shared" si="2"/>
        <v/>
      </c>
      <c r="U21" s="47" t="str">
        <f t="shared" si="3"/>
        <v/>
      </c>
      <c r="W21" s="47" t="str">
        <f t="shared" si="4"/>
        <v/>
      </c>
      <c r="Y21" s="52" t="str">
        <f t="shared" si="5"/>
        <v/>
      </c>
      <c r="Z21" s="53" t="str">
        <f t="shared" si="6"/>
        <v/>
      </c>
      <c r="AB21" s="6" t="str">
        <f t="shared" si="7"/>
        <v/>
      </c>
      <c r="AC21" s="8" t="str">
        <f t="shared" si="8"/>
        <v/>
      </c>
      <c r="AE21" s="24" t="str">
        <f t="shared" si="9"/>
        <v/>
      </c>
      <c r="AG21" s="24" t="str">
        <f>IF($AE21="", "", IF($AE21&lt;0, $AG$4, IF($AE21&lt;='Intro &amp; Setup'!$AK$29, $AG$5, IF($AE21&lt;='Intro &amp; Setup'!$AK$30, $AG$6, $AG$7))))</f>
        <v/>
      </c>
    </row>
    <row r="22" spans="1:33" x14ac:dyDescent="0.25">
      <c r="A22" s="14"/>
      <c r="B22" s="85"/>
      <c r="C22" s="86"/>
      <c r="D22" s="87"/>
      <c r="E22" s="88"/>
      <c r="F22" s="89"/>
      <c r="G22" s="90"/>
      <c r="H22" s="91"/>
      <c r="I22" s="91"/>
      <c r="J22" s="92"/>
      <c r="K22" s="14"/>
      <c r="M22" s="24" t="str">
        <f t="shared" si="0"/>
        <v/>
      </c>
      <c r="O22" s="24" t="str">
        <f t="shared" si="1"/>
        <v/>
      </c>
      <c r="S22" s="24"/>
      <c r="T22" s="47" t="str">
        <f t="shared" si="2"/>
        <v/>
      </c>
      <c r="U22" s="47" t="str">
        <f t="shared" si="3"/>
        <v/>
      </c>
      <c r="W22" s="47" t="str">
        <f t="shared" si="4"/>
        <v/>
      </c>
      <c r="Y22" s="52" t="str">
        <f t="shared" si="5"/>
        <v/>
      </c>
      <c r="Z22" s="53" t="str">
        <f t="shared" si="6"/>
        <v/>
      </c>
      <c r="AB22" s="6" t="str">
        <f t="shared" si="7"/>
        <v/>
      </c>
      <c r="AC22" s="8" t="str">
        <f t="shared" si="8"/>
        <v/>
      </c>
      <c r="AE22" s="24" t="str">
        <f t="shared" si="9"/>
        <v/>
      </c>
      <c r="AG22" s="24" t="str">
        <f>IF($AE22="", "", IF($AE22&lt;0, $AG$4, IF($AE22&lt;='Intro &amp; Setup'!$AK$29, $AG$5, IF($AE22&lt;='Intro &amp; Setup'!$AK$30, $AG$6, $AG$7))))</f>
        <v/>
      </c>
    </row>
    <row r="23" spans="1:33" x14ac:dyDescent="0.25">
      <c r="A23" s="14"/>
      <c r="B23" s="85"/>
      <c r="C23" s="86"/>
      <c r="D23" s="87"/>
      <c r="E23" s="88"/>
      <c r="F23" s="89"/>
      <c r="G23" s="90"/>
      <c r="H23" s="91"/>
      <c r="I23" s="91"/>
      <c r="J23" s="92"/>
      <c r="K23" s="14"/>
      <c r="M23" s="24" t="str">
        <f t="shared" si="0"/>
        <v/>
      </c>
      <c r="O23" s="24" t="str">
        <f t="shared" si="1"/>
        <v/>
      </c>
      <c r="S23" s="24"/>
      <c r="T23" s="47" t="str">
        <f t="shared" si="2"/>
        <v/>
      </c>
      <c r="U23" s="47" t="str">
        <f t="shared" si="3"/>
        <v/>
      </c>
      <c r="W23" s="47" t="str">
        <f t="shared" si="4"/>
        <v/>
      </c>
      <c r="Y23" s="52" t="str">
        <f t="shared" si="5"/>
        <v/>
      </c>
      <c r="Z23" s="53" t="str">
        <f t="shared" si="6"/>
        <v/>
      </c>
      <c r="AB23" s="6" t="str">
        <f t="shared" si="7"/>
        <v/>
      </c>
      <c r="AC23" s="8" t="str">
        <f t="shared" si="8"/>
        <v/>
      </c>
      <c r="AE23" s="24" t="str">
        <f t="shared" si="9"/>
        <v/>
      </c>
      <c r="AG23" s="24" t="str">
        <f>IF($AE23="", "", IF($AE23&lt;0, $AG$4, IF($AE23&lt;='Intro &amp; Setup'!$AK$29, $AG$5, IF($AE23&lt;='Intro &amp; Setup'!$AK$30, $AG$6, $AG$7))))</f>
        <v/>
      </c>
    </row>
    <row r="24" spans="1:33" x14ac:dyDescent="0.25">
      <c r="A24" s="14"/>
      <c r="B24" s="85"/>
      <c r="C24" s="86"/>
      <c r="D24" s="87"/>
      <c r="E24" s="88"/>
      <c r="F24" s="89"/>
      <c r="G24" s="90"/>
      <c r="H24" s="91"/>
      <c r="I24" s="91"/>
      <c r="J24" s="92"/>
      <c r="K24" s="14"/>
      <c r="M24" s="24" t="str">
        <f t="shared" si="0"/>
        <v/>
      </c>
      <c r="O24" s="24" t="str">
        <f t="shared" si="1"/>
        <v/>
      </c>
      <c r="S24" s="24"/>
      <c r="T24" s="47" t="str">
        <f t="shared" si="2"/>
        <v/>
      </c>
      <c r="U24" s="47" t="str">
        <f t="shared" si="3"/>
        <v/>
      </c>
      <c r="W24" s="47" t="str">
        <f t="shared" si="4"/>
        <v/>
      </c>
      <c r="Y24" s="52" t="str">
        <f t="shared" si="5"/>
        <v/>
      </c>
      <c r="Z24" s="53" t="str">
        <f t="shared" si="6"/>
        <v/>
      </c>
      <c r="AB24" s="6" t="str">
        <f t="shared" si="7"/>
        <v/>
      </c>
      <c r="AC24" s="8" t="str">
        <f t="shared" si="8"/>
        <v/>
      </c>
      <c r="AE24" s="24" t="str">
        <f t="shared" si="9"/>
        <v/>
      </c>
      <c r="AG24" s="24" t="str">
        <f>IF($AE24="", "", IF($AE24&lt;0, $AG$4, IF($AE24&lt;='Intro &amp; Setup'!$AK$29, $AG$5, IF($AE24&lt;='Intro &amp; Setup'!$AK$30, $AG$6, $AG$7))))</f>
        <v/>
      </c>
    </row>
    <row r="25" spans="1:33" x14ac:dyDescent="0.25">
      <c r="A25" s="14"/>
      <c r="B25" s="85"/>
      <c r="C25" s="86"/>
      <c r="D25" s="87"/>
      <c r="E25" s="88"/>
      <c r="F25" s="89"/>
      <c r="G25" s="90"/>
      <c r="H25" s="91"/>
      <c r="I25" s="91"/>
      <c r="J25" s="92"/>
      <c r="K25" s="14"/>
      <c r="M25" s="24" t="str">
        <f t="shared" si="0"/>
        <v/>
      </c>
      <c r="O25" s="24" t="str">
        <f t="shared" si="1"/>
        <v/>
      </c>
      <c r="S25" s="24"/>
      <c r="T25" s="47" t="str">
        <f t="shared" si="2"/>
        <v/>
      </c>
      <c r="U25" s="47" t="str">
        <f t="shared" si="3"/>
        <v/>
      </c>
      <c r="W25" s="47" t="str">
        <f t="shared" si="4"/>
        <v/>
      </c>
      <c r="Y25" s="52" t="str">
        <f t="shared" si="5"/>
        <v/>
      </c>
      <c r="Z25" s="53" t="str">
        <f t="shared" si="6"/>
        <v/>
      </c>
      <c r="AB25" s="6" t="str">
        <f t="shared" si="7"/>
        <v/>
      </c>
      <c r="AC25" s="8" t="str">
        <f t="shared" si="8"/>
        <v/>
      </c>
      <c r="AE25" s="24" t="str">
        <f t="shared" si="9"/>
        <v/>
      </c>
      <c r="AG25" s="24" t="str">
        <f>IF($AE25="", "", IF($AE25&lt;0, $AG$4, IF($AE25&lt;='Intro &amp; Setup'!$AK$29, $AG$5, IF($AE25&lt;='Intro &amp; Setup'!$AK$30, $AG$6, $AG$7))))</f>
        <v/>
      </c>
    </row>
    <row r="26" spans="1:33" x14ac:dyDescent="0.25">
      <c r="A26" s="14"/>
      <c r="B26" s="85"/>
      <c r="C26" s="86"/>
      <c r="D26" s="87"/>
      <c r="E26" s="88"/>
      <c r="F26" s="89"/>
      <c r="G26" s="90"/>
      <c r="H26" s="91"/>
      <c r="I26" s="91"/>
      <c r="J26" s="92"/>
      <c r="K26" s="14"/>
      <c r="M26" s="24" t="str">
        <f t="shared" si="0"/>
        <v/>
      </c>
      <c r="O26" s="24" t="str">
        <f t="shared" si="1"/>
        <v/>
      </c>
      <c r="S26" s="24"/>
      <c r="T26" s="47" t="str">
        <f t="shared" si="2"/>
        <v/>
      </c>
      <c r="U26" s="47" t="str">
        <f t="shared" si="3"/>
        <v/>
      </c>
      <c r="W26" s="47" t="str">
        <f t="shared" si="4"/>
        <v/>
      </c>
      <c r="Y26" s="52" t="str">
        <f t="shared" si="5"/>
        <v/>
      </c>
      <c r="Z26" s="53" t="str">
        <f t="shared" si="6"/>
        <v/>
      </c>
      <c r="AB26" s="6" t="str">
        <f t="shared" si="7"/>
        <v/>
      </c>
      <c r="AC26" s="8" t="str">
        <f t="shared" si="8"/>
        <v/>
      </c>
      <c r="AE26" s="24" t="str">
        <f t="shared" si="9"/>
        <v/>
      </c>
      <c r="AG26" s="24" t="str">
        <f>IF($AE26="", "", IF($AE26&lt;0, $AG$4, IF($AE26&lt;='Intro &amp; Setup'!$AK$29, $AG$5, IF($AE26&lt;='Intro &amp; Setup'!$AK$30, $AG$6, $AG$7))))</f>
        <v/>
      </c>
    </row>
    <row r="27" spans="1:33" x14ac:dyDescent="0.25">
      <c r="A27" s="14"/>
      <c r="B27" s="85"/>
      <c r="C27" s="86"/>
      <c r="D27" s="87"/>
      <c r="E27" s="88"/>
      <c r="F27" s="89"/>
      <c r="G27" s="90"/>
      <c r="H27" s="91"/>
      <c r="I27" s="91"/>
      <c r="J27" s="92"/>
      <c r="K27" s="14"/>
      <c r="M27" s="24" t="str">
        <f t="shared" si="0"/>
        <v/>
      </c>
      <c r="O27" s="24" t="str">
        <f t="shared" si="1"/>
        <v/>
      </c>
      <c r="S27" s="24"/>
      <c r="T27" s="47" t="str">
        <f t="shared" si="2"/>
        <v/>
      </c>
      <c r="U27" s="47" t="str">
        <f t="shared" si="3"/>
        <v/>
      </c>
      <c r="W27" s="47" t="str">
        <f t="shared" si="4"/>
        <v/>
      </c>
      <c r="Y27" s="52" t="str">
        <f t="shared" si="5"/>
        <v/>
      </c>
      <c r="Z27" s="53" t="str">
        <f t="shared" si="6"/>
        <v/>
      </c>
      <c r="AB27" s="6" t="str">
        <f t="shared" si="7"/>
        <v/>
      </c>
      <c r="AC27" s="8" t="str">
        <f t="shared" si="8"/>
        <v/>
      </c>
      <c r="AE27" s="24" t="str">
        <f t="shared" si="9"/>
        <v/>
      </c>
      <c r="AG27" s="24" t="str">
        <f>IF($AE27="", "", IF($AE27&lt;0, $AG$4, IF($AE27&lt;='Intro &amp; Setup'!$AK$29, $AG$5, IF($AE27&lt;='Intro &amp; Setup'!$AK$30, $AG$6, $AG$7))))</f>
        <v/>
      </c>
    </row>
    <row r="28" spans="1:33" x14ac:dyDescent="0.25">
      <c r="A28" s="14"/>
      <c r="B28" s="85"/>
      <c r="C28" s="86"/>
      <c r="D28" s="87"/>
      <c r="E28" s="88"/>
      <c r="F28" s="89"/>
      <c r="G28" s="90"/>
      <c r="H28" s="91"/>
      <c r="I28" s="91"/>
      <c r="J28" s="92"/>
      <c r="K28" s="14"/>
      <c r="M28" s="24" t="str">
        <f t="shared" si="0"/>
        <v/>
      </c>
      <c r="O28" s="24" t="str">
        <f t="shared" si="1"/>
        <v/>
      </c>
      <c r="S28" s="24"/>
      <c r="T28" s="47" t="str">
        <f t="shared" si="2"/>
        <v/>
      </c>
      <c r="U28" s="47" t="str">
        <f t="shared" si="3"/>
        <v/>
      </c>
      <c r="W28" s="47" t="str">
        <f t="shared" si="4"/>
        <v/>
      </c>
      <c r="Y28" s="52" t="str">
        <f t="shared" si="5"/>
        <v/>
      </c>
      <c r="Z28" s="53" t="str">
        <f t="shared" si="6"/>
        <v/>
      </c>
      <c r="AB28" s="6" t="str">
        <f t="shared" si="7"/>
        <v/>
      </c>
      <c r="AC28" s="8" t="str">
        <f t="shared" si="8"/>
        <v/>
      </c>
      <c r="AE28" s="24" t="str">
        <f t="shared" si="9"/>
        <v/>
      </c>
      <c r="AG28" s="24" t="str">
        <f>IF($AE28="", "", IF($AE28&lt;0, $AG$4, IF($AE28&lt;='Intro &amp; Setup'!$AK$29, $AG$5, IF($AE28&lt;='Intro &amp; Setup'!$AK$30, $AG$6, $AG$7))))</f>
        <v/>
      </c>
    </row>
    <row r="29" spans="1:33" x14ac:dyDescent="0.25">
      <c r="A29" s="14"/>
      <c r="B29" s="85"/>
      <c r="C29" s="86"/>
      <c r="D29" s="87"/>
      <c r="E29" s="88"/>
      <c r="F29" s="89"/>
      <c r="G29" s="90"/>
      <c r="H29" s="91"/>
      <c r="I29" s="91"/>
      <c r="J29" s="92"/>
      <c r="K29" s="14"/>
      <c r="M29" s="24" t="str">
        <f t="shared" si="0"/>
        <v/>
      </c>
      <c r="O29" s="24" t="str">
        <f t="shared" si="1"/>
        <v/>
      </c>
      <c r="S29" s="24"/>
      <c r="T29" s="47" t="str">
        <f t="shared" si="2"/>
        <v/>
      </c>
      <c r="U29" s="47" t="str">
        <f t="shared" si="3"/>
        <v/>
      </c>
      <c r="W29" s="47" t="str">
        <f t="shared" si="4"/>
        <v/>
      </c>
      <c r="Y29" s="52" t="str">
        <f t="shared" si="5"/>
        <v/>
      </c>
      <c r="Z29" s="53" t="str">
        <f t="shared" si="6"/>
        <v/>
      </c>
      <c r="AB29" s="6" t="str">
        <f t="shared" si="7"/>
        <v/>
      </c>
      <c r="AC29" s="8" t="str">
        <f t="shared" si="8"/>
        <v/>
      </c>
      <c r="AE29" s="24" t="str">
        <f t="shared" si="9"/>
        <v/>
      </c>
      <c r="AG29" s="24" t="str">
        <f>IF($AE29="", "", IF($AE29&lt;0, $AG$4, IF($AE29&lt;='Intro &amp; Setup'!$AK$29, $AG$5, IF($AE29&lt;='Intro &amp; Setup'!$AK$30, $AG$6, $AG$7))))</f>
        <v/>
      </c>
    </row>
    <row r="30" spans="1:33" x14ac:dyDescent="0.25">
      <c r="A30" s="14"/>
      <c r="B30" s="85"/>
      <c r="C30" s="86"/>
      <c r="D30" s="87"/>
      <c r="E30" s="88"/>
      <c r="F30" s="89"/>
      <c r="G30" s="90"/>
      <c r="H30" s="91"/>
      <c r="I30" s="91"/>
      <c r="J30" s="92"/>
      <c r="K30" s="14"/>
      <c r="M30" s="24" t="str">
        <f t="shared" si="0"/>
        <v/>
      </c>
      <c r="O30" s="24" t="str">
        <f t="shared" si="1"/>
        <v/>
      </c>
      <c r="S30" s="24"/>
      <c r="T30" s="47" t="str">
        <f t="shared" si="2"/>
        <v/>
      </c>
      <c r="U30" s="47" t="str">
        <f t="shared" si="3"/>
        <v/>
      </c>
      <c r="W30" s="47" t="str">
        <f t="shared" si="4"/>
        <v/>
      </c>
      <c r="Y30" s="52" t="str">
        <f t="shared" si="5"/>
        <v/>
      </c>
      <c r="Z30" s="53" t="str">
        <f t="shared" si="6"/>
        <v/>
      </c>
      <c r="AB30" s="6" t="str">
        <f t="shared" si="7"/>
        <v/>
      </c>
      <c r="AC30" s="8" t="str">
        <f t="shared" si="8"/>
        <v/>
      </c>
      <c r="AE30" s="24" t="str">
        <f t="shared" si="9"/>
        <v/>
      </c>
      <c r="AG30" s="24" t="str">
        <f>IF($AE30="", "", IF($AE30&lt;0, $AG$4, IF($AE30&lt;='Intro &amp; Setup'!$AK$29, $AG$5, IF($AE30&lt;='Intro &amp; Setup'!$AK$30, $AG$6, $AG$7))))</f>
        <v/>
      </c>
    </row>
    <row r="31" spans="1:33" x14ac:dyDescent="0.25">
      <c r="A31" s="14"/>
      <c r="B31" s="85"/>
      <c r="C31" s="86"/>
      <c r="D31" s="87"/>
      <c r="E31" s="88"/>
      <c r="F31" s="89"/>
      <c r="G31" s="90"/>
      <c r="H31" s="91"/>
      <c r="I31" s="91"/>
      <c r="J31" s="92"/>
      <c r="K31" s="14"/>
      <c r="M31" s="24" t="str">
        <f t="shared" si="0"/>
        <v/>
      </c>
      <c r="O31" s="24" t="str">
        <f t="shared" si="1"/>
        <v/>
      </c>
      <c r="S31" s="24"/>
      <c r="T31" s="47" t="str">
        <f t="shared" si="2"/>
        <v/>
      </c>
      <c r="U31" s="47" t="str">
        <f t="shared" si="3"/>
        <v/>
      </c>
      <c r="W31" s="47" t="str">
        <f t="shared" si="4"/>
        <v/>
      </c>
      <c r="Y31" s="52" t="str">
        <f t="shared" si="5"/>
        <v/>
      </c>
      <c r="Z31" s="53" t="str">
        <f t="shared" si="6"/>
        <v/>
      </c>
      <c r="AB31" s="6" t="str">
        <f t="shared" si="7"/>
        <v/>
      </c>
      <c r="AC31" s="8" t="str">
        <f t="shared" si="8"/>
        <v/>
      </c>
      <c r="AE31" s="24" t="str">
        <f t="shared" si="9"/>
        <v/>
      </c>
      <c r="AG31" s="24" t="str">
        <f>IF($AE31="", "", IF($AE31&lt;0, $AG$4, IF($AE31&lt;='Intro &amp; Setup'!$AK$29, $AG$5, IF($AE31&lt;='Intro &amp; Setup'!$AK$30, $AG$6, $AG$7))))</f>
        <v/>
      </c>
    </row>
    <row r="32" spans="1:33" x14ac:dyDescent="0.25">
      <c r="A32" s="14"/>
      <c r="B32" s="85"/>
      <c r="C32" s="86"/>
      <c r="D32" s="87"/>
      <c r="E32" s="88"/>
      <c r="F32" s="89"/>
      <c r="G32" s="90"/>
      <c r="H32" s="91"/>
      <c r="I32" s="91"/>
      <c r="J32" s="92"/>
      <c r="K32" s="14"/>
      <c r="M32" s="24" t="str">
        <f t="shared" si="0"/>
        <v/>
      </c>
      <c r="O32" s="24" t="str">
        <f t="shared" si="1"/>
        <v/>
      </c>
      <c r="S32" s="24"/>
      <c r="T32" s="47" t="str">
        <f t="shared" si="2"/>
        <v/>
      </c>
      <c r="U32" s="47" t="str">
        <f t="shared" si="3"/>
        <v/>
      </c>
      <c r="W32" s="47" t="str">
        <f t="shared" si="4"/>
        <v/>
      </c>
      <c r="Y32" s="52" t="str">
        <f t="shared" si="5"/>
        <v/>
      </c>
      <c r="Z32" s="53" t="str">
        <f t="shared" si="6"/>
        <v/>
      </c>
      <c r="AB32" s="6" t="str">
        <f t="shared" si="7"/>
        <v/>
      </c>
      <c r="AC32" s="8" t="str">
        <f t="shared" si="8"/>
        <v/>
      </c>
      <c r="AE32" s="24" t="str">
        <f t="shared" si="9"/>
        <v/>
      </c>
      <c r="AG32" s="24" t="str">
        <f>IF($AE32="", "", IF($AE32&lt;0, $AG$4, IF($AE32&lt;='Intro &amp; Setup'!$AK$29, $AG$5, IF($AE32&lt;='Intro &amp; Setup'!$AK$30, $AG$6, $AG$7))))</f>
        <v/>
      </c>
    </row>
    <row r="33" spans="1:33" x14ac:dyDescent="0.25">
      <c r="A33" s="14"/>
      <c r="B33" s="85"/>
      <c r="C33" s="86"/>
      <c r="D33" s="87"/>
      <c r="E33" s="88"/>
      <c r="F33" s="89"/>
      <c r="G33" s="90"/>
      <c r="H33" s="91"/>
      <c r="I33" s="91"/>
      <c r="J33" s="92"/>
      <c r="K33" s="14"/>
      <c r="M33" s="24" t="str">
        <f t="shared" si="0"/>
        <v/>
      </c>
      <c r="O33" s="24" t="str">
        <f t="shared" si="1"/>
        <v/>
      </c>
      <c r="S33" s="24"/>
      <c r="T33" s="47" t="str">
        <f t="shared" si="2"/>
        <v/>
      </c>
      <c r="U33" s="47" t="str">
        <f t="shared" si="3"/>
        <v/>
      </c>
      <c r="W33" s="47" t="str">
        <f t="shared" si="4"/>
        <v/>
      </c>
      <c r="Y33" s="52" t="str">
        <f t="shared" si="5"/>
        <v/>
      </c>
      <c r="Z33" s="53" t="str">
        <f t="shared" si="6"/>
        <v/>
      </c>
      <c r="AB33" s="6" t="str">
        <f t="shared" si="7"/>
        <v/>
      </c>
      <c r="AC33" s="8" t="str">
        <f t="shared" si="8"/>
        <v/>
      </c>
      <c r="AE33" s="24" t="str">
        <f t="shared" si="9"/>
        <v/>
      </c>
      <c r="AG33" s="24" t="str">
        <f>IF($AE33="", "", IF($AE33&lt;0, $AG$4, IF($AE33&lt;='Intro &amp; Setup'!$AK$29, $AG$5, IF($AE33&lt;='Intro &amp; Setup'!$AK$30, $AG$6, $AG$7))))</f>
        <v/>
      </c>
    </row>
    <row r="34" spans="1:33" x14ac:dyDescent="0.25">
      <c r="A34" s="14"/>
      <c r="B34" s="85"/>
      <c r="C34" s="86"/>
      <c r="D34" s="87"/>
      <c r="E34" s="88"/>
      <c r="F34" s="89"/>
      <c r="G34" s="90"/>
      <c r="H34" s="91"/>
      <c r="I34" s="91"/>
      <c r="J34" s="92"/>
      <c r="K34" s="14"/>
      <c r="M34" s="24" t="str">
        <f t="shared" si="0"/>
        <v/>
      </c>
      <c r="O34" s="24" t="str">
        <f t="shared" si="1"/>
        <v/>
      </c>
      <c r="S34" s="24"/>
      <c r="T34" s="47" t="str">
        <f t="shared" si="2"/>
        <v/>
      </c>
      <c r="U34" s="47" t="str">
        <f t="shared" si="3"/>
        <v/>
      </c>
      <c r="W34" s="47" t="str">
        <f t="shared" si="4"/>
        <v/>
      </c>
      <c r="Y34" s="52" t="str">
        <f t="shared" si="5"/>
        <v/>
      </c>
      <c r="Z34" s="53" t="str">
        <f t="shared" si="6"/>
        <v/>
      </c>
      <c r="AB34" s="6" t="str">
        <f t="shared" si="7"/>
        <v/>
      </c>
      <c r="AC34" s="8" t="str">
        <f t="shared" si="8"/>
        <v/>
      </c>
      <c r="AE34" s="24" t="str">
        <f t="shared" si="9"/>
        <v/>
      </c>
      <c r="AG34" s="24" t="str">
        <f>IF($AE34="", "", IF($AE34&lt;0, $AG$4, IF($AE34&lt;='Intro &amp; Setup'!$AK$29, $AG$5, IF($AE34&lt;='Intro &amp; Setup'!$AK$30, $AG$6, $AG$7))))</f>
        <v/>
      </c>
    </row>
    <row r="35" spans="1:33" x14ac:dyDescent="0.25">
      <c r="A35" s="14"/>
      <c r="B35" s="85"/>
      <c r="C35" s="86"/>
      <c r="D35" s="87"/>
      <c r="E35" s="88"/>
      <c r="F35" s="89"/>
      <c r="G35" s="90"/>
      <c r="H35" s="91"/>
      <c r="I35" s="91"/>
      <c r="J35" s="92"/>
      <c r="K35" s="14"/>
      <c r="M35" s="24" t="str">
        <f t="shared" si="0"/>
        <v/>
      </c>
      <c r="O35" s="24" t="str">
        <f t="shared" si="1"/>
        <v/>
      </c>
      <c r="S35" s="24"/>
      <c r="T35" s="47" t="str">
        <f t="shared" si="2"/>
        <v/>
      </c>
      <c r="U35" s="47" t="str">
        <f t="shared" si="3"/>
        <v/>
      </c>
      <c r="W35" s="47" t="str">
        <f t="shared" si="4"/>
        <v/>
      </c>
      <c r="Y35" s="52" t="str">
        <f t="shared" si="5"/>
        <v/>
      </c>
      <c r="Z35" s="53" t="str">
        <f t="shared" si="6"/>
        <v/>
      </c>
      <c r="AB35" s="6" t="str">
        <f t="shared" si="7"/>
        <v/>
      </c>
      <c r="AC35" s="8" t="str">
        <f t="shared" si="8"/>
        <v/>
      </c>
      <c r="AE35" s="24" t="str">
        <f t="shared" si="9"/>
        <v/>
      </c>
      <c r="AG35" s="24" t="str">
        <f>IF($AE35="", "", IF($AE35&lt;0, $AG$4, IF($AE35&lt;='Intro &amp; Setup'!$AK$29, $AG$5, IF($AE35&lt;='Intro &amp; Setup'!$AK$30, $AG$6, $AG$7))))</f>
        <v/>
      </c>
    </row>
    <row r="36" spans="1:33" x14ac:dyDescent="0.25">
      <c r="A36" s="14"/>
      <c r="B36" s="85"/>
      <c r="C36" s="86"/>
      <c r="D36" s="87"/>
      <c r="E36" s="88"/>
      <c r="F36" s="89"/>
      <c r="G36" s="90"/>
      <c r="H36" s="91"/>
      <c r="I36" s="91"/>
      <c r="J36" s="92"/>
      <c r="K36" s="14"/>
      <c r="M36" s="24" t="str">
        <f t="shared" si="0"/>
        <v/>
      </c>
      <c r="O36" s="24" t="str">
        <f t="shared" si="1"/>
        <v/>
      </c>
      <c r="S36" s="24"/>
      <c r="T36" s="47" t="str">
        <f t="shared" si="2"/>
        <v/>
      </c>
      <c r="U36" s="47" t="str">
        <f t="shared" si="3"/>
        <v/>
      </c>
      <c r="W36" s="47" t="str">
        <f t="shared" si="4"/>
        <v/>
      </c>
      <c r="Y36" s="52" t="str">
        <f t="shared" si="5"/>
        <v/>
      </c>
      <c r="Z36" s="53" t="str">
        <f t="shared" si="6"/>
        <v/>
      </c>
      <c r="AB36" s="6" t="str">
        <f t="shared" si="7"/>
        <v/>
      </c>
      <c r="AC36" s="8" t="str">
        <f t="shared" si="8"/>
        <v/>
      </c>
      <c r="AE36" s="24" t="str">
        <f t="shared" si="9"/>
        <v/>
      </c>
      <c r="AG36" s="24" t="str">
        <f>IF($AE36="", "", IF($AE36&lt;0, $AG$4, IF($AE36&lt;='Intro &amp; Setup'!$AK$29, $AG$5, IF($AE36&lt;='Intro &amp; Setup'!$AK$30, $AG$6, $AG$7))))</f>
        <v/>
      </c>
    </row>
    <row r="37" spans="1:33" x14ac:dyDescent="0.25">
      <c r="A37" s="14"/>
      <c r="B37" s="85"/>
      <c r="C37" s="86"/>
      <c r="D37" s="87"/>
      <c r="E37" s="88"/>
      <c r="F37" s="89"/>
      <c r="G37" s="90"/>
      <c r="H37" s="91"/>
      <c r="I37" s="91"/>
      <c r="J37" s="92"/>
      <c r="K37" s="14"/>
      <c r="M37" s="24" t="str">
        <f t="shared" si="0"/>
        <v/>
      </c>
      <c r="O37" s="24" t="str">
        <f t="shared" si="1"/>
        <v/>
      </c>
      <c r="S37" s="24"/>
      <c r="T37" s="47" t="str">
        <f t="shared" si="2"/>
        <v/>
      </c>
      <c r="U37" s="47" t="str">
        <f t="shared" si="3"/>
        <v/>
      </c>
      <c r="W37" s="47" t="str">
        <f t="shared" si="4"/>
        <v/>
      </c>
      <c r="Y37" s="52" t="str">
        <f t="shared" si="5"/>
        <v/>
      </c>
      <c r="Z37" s="53" t="str">
        <f t="shared" si="6"/>
        <v/>
      </c>
      <c r="AB37" s="6" t="str">
        <f t="shared" si="7"/>
        <v/>
      </c>
      <c r="AC37" s="8" t="str">
        <f t="shared" si="8"/>
        <v/>
      </c>
      <c r="AE37" s="24" t="str">
        <f t="shared" si="9"/>
        <v/>
      </c>
      <c r="AG37" s="24" t="str">
        <f>IF($AE37="", "", IF($AE37&lt;0, $AG$4, IF($AE37&lt;='Intro &amp; Setup'!$AK$29, $AG$5, IF($AE37&lt;='Intro &amp; Setup'!$AK$30, $AG$6, $AG$7))))</f>
        <v/>
      </c>
    </row>
    <row r="38" spans="1:33" x14ac:dyDescent="0.25">
      <c r="A38" s="14"/>
      <c r="B38" s="85"/>
      <c r="C38" s="86"/>
      <c r="D38" s="87"/>
      <c r="E38" s="88"/>
      <c r="F38" s="89"/>
      <c r="G38" s="90"/>
      <c r="H38" s="91"/>
      <c r="I38" s="91"/>
      <c r="J38" s="92"/>
      <c r="K38" s="14"/>
      <c r="M38" s="24" t="str">
        <f t="shared" si="0"/>
        <v/>
      </c>
      <c r="O38" s="24" t="str">
        <f t="shared" si="1"/>
        <v/>
      </c>
      <c r="S38" s="24"/>
      <c r="T38" s="47" t="str">
        <f t="shared" si="2"/>
        <v/>
      </c>
      <c r="U38" s="47" t="str">
        <f t="shared" si="3"/>
        <v/>
      </c>
      <c r="W38" s="47" t="str">
        <f t="shared" si="4"/>
        <v/>
      </c>
      <c r="Y38" s="52" t="str">
        <f t="shared" si="5"/>
        <v/>
      </c>
      <c r="Z38" s="53" t="str">
        <f t="shared" si="6"/>
        <v/>
      </c>
      <c r="AB38" s="6" t="str">
        <f t="shared" si="7"/>
        <v/>
      </c>
      <c r="AC38" s="8" t="str">
        <f t="shared" si="8"/>
        <v/>
      </c>
      <c r="AE38" s="24" t="str">
        <f t="shared" si="9"/>
        <v/>
      </c>
      <c r="AG38" s="24" t="str">
        <f>IF($AE38="", "", IF($AE38&lt;0, $AG$4, IF($AE38&lt;='Intro &amp; Setup'!$AK$29, $AG$5, IF($AE38&lt;='Intro &amp; Setup'!$AK$30, $AG$6, $AG$7))))</f>
        <v/>
      </c>
    </row>
    <row r="39" spans="1:33" x14ac:dyDescent="0.25">
      <c r="A39" s="14"/>
      <c r="B39" s="85"/>
      <c r="C39" s="86"/>
      <c r="D39" s="87"/>
      <c r="E39" s="88"/>
      <c r="F39" s="89"/>
      <c r="G39" s="90"/>
      <c r="H39" s="91"/>
      <c r="I39" s="91"/>
      <c r="J39" s="92"/>
      <c r="K39" s="14"/>
      <c r="M39" s="24" t="str">
        <f t="shared" si="0"/>
        <v/>
      </c>
      <c r="O39" s="24" t="str">
        <f t="shared" si="1"/>
        <v/>
      </c>
      <c r="S39" s="24"/>
      <c r="T39" s="47" t="str">
        <f t="shared" si="2"/>
        <v/>
      </c>
      <c r="U39" s="47" t="str">
        <f t="shared" si="3"/>
        <v/>
      </c>
      <c r="W39" s="47" t="str">
        <f t="shared" si="4"/>
        <v/>
      </c>
      <c r="Y39" s="52" t="str">
        <f t="shared" si="5"/>
        <v/>
      </c>
      <c r="Z39" s="53" t="str">
        <f t="shared" si="6"/>
        <v/>
      </c>
      <c r="AB39" s="6" t="str">
        <f t="shared" si="7"/>
        <v/>
      </c>
      <c r="AC39" s="8" t="str">
        <f t="shared" si="8"/>
        <v/>
      </c>
      <c r="AE39" s="24" t="str">
        <f t="shared" si="9"/>
        <v/>
      </c>
      <c r="AG39" s="24" t="str">
        <f>IF($AE39="", "", IF($AE39&lt;0, $AG$4, IF($AE39&lt;='Intro &amp; Setup'!$AK$29, $AG$5, IF($AE39&lt;='Intro &amp; Setup'!$AK$30, $AG$6, $AG$7))))</f>
        <v/>
      </c>
    </row>
    <row r="40" spans="1:33" x14ac:dyDescent="0.25">
      <c r="A40" s="14"/>
      <c r="B40" s="85"/>
      <c r="C40" s="86"/>
      <c r="D40" s="87"/>
      <c r="E40" s="88"/>
      <c r="F40" s="89"/>
      <c r="G40" s="90"/>
      <c r="H40" s="91"/>
      <c r="I40" s="91"/>
      <c r="J40" s="92"/>
      <c r="K40" s="14"/>
      <c r="M40" s="24" t="str">
        <f t="shared" si="0"/>
        <v/>
      </c>
      <c r="O40" s="24" t="str">
        <f t="shared" si="1"/>
        <v/>
      </c>
      <c r="S40" s="24"/>
      <c r="T40" s="47" t="str">
        <f t="shared" si="2"/>
        <v/>
      </c>
      <c r="U40" s="47" t="str">
        <f t="shared" si="3"/>
        <v/>
      </c>
      <c r="W40" s="47" t="str">
        <f t="shared" si="4"/>
        <v/>
      </c>
      <c r="Y40" s="52" t="str">
        <f t="shared" si="5"/>
        <v/>
      </c>
      <c r="Z40" s="53" t="str">
        <f t="shared" si="6"/>
        <v/>
      </c>
      <c r="AB40" s="6" t="str">
        <f t="shared" si="7"/>
        <v/>
      </c>
      <c r="AC40" s="8" t="str">
        <f t="shared" si="8"/>
        <v/>
      </c>
      <c r="AE40" s="24" t="str">
        <f t="shared" si="9"/>
        <v/>
      </c>
      <c r="AG40" s="24" t="str">
        <f>IF($AE40="", "", IF($AE40&lt;0, $AG$4, IF($AE40&lt;='Intro &amp; Setup'!$AK$29, $AG$5, IF($AE40&lt;='Intro &amp; Setup'!$AK$30, $AG$6, $AG$7))))</f>
        <v/>
      </c>
    </row>
    <row r="41" spans="1:33" x14ac:dyDescent="0.25">
      <c r="A41" s="14"/>
      <c r="B41" s="85"/>
      <c r="C41" s="86"/>
      <c r="D41" s="87"/>
      <c r="E41" s="88"/>
      <c r="F41" s="89"/>
      <c r="G41" s="90"/>
      <c r="H41" s="91"/>
      <c r="I41" s="91"/>
      <c r="J41" s="92"/>
      <c r="K41" s="14"/>
      <c r="M41" s="24" t="str">
        <f t="shared" si="0"/>
        <v/>
      </c>
      <c r="O41" s="24" t="str">
        <f t="shared" si="1"/>
        <v/>
      </c>
      <c r="S41" s="24"/>
      <c r="T41" s="47" t="str">
        <f t="shared" si="2"/>
        <v/>
      </c>
      <c r="U41" s="47" t="str">
        <f t="shared" si="3"/>
        <v/>
      </c>
      <c r="W41" s="47" t="str">
        <f t="shared" si="4"/>
        <v/>
      </c>
      <c r="Y41" s="52" t="str">
        <f t="shared" si="5"/>
        <v/>
      </c>
      <c r="Z41" s="53" t="str">
        <f t="shared" si="6"/>
        <v/>
      </c>
      <c r="AB41" s="6" t="str">
        <f t="shared" si="7"/>
        <v/>
      </c>
      <c r="AC41" s="8" t="str">
        <f t="shared" si="8"/>
        <v/>
      </c>
      <c r="AE41" s="24" t="str">
        <f t="shared" si="9"/>
        <v/>
      </c>
      <c r="AG41" s="24" t="str">
        <f>IF($AE41="", "", IF($AE41&lt;0, $AG$4, IF($AE41&lt;='Intro &amp; Setup'!$AK$29, $AG$5, IF($AE41&lt;='Intro &amp; Setup'!$AK$30, $AG$6, $AG$7))))</f>
        <v/>
      </c>
    </row>
    <row r="42" spans="1:33" x14ac:dyDescent="0.25">
      <c r="A42" s="14"/>
      <c r="B42" s="85"/>
      <c r="C42" s="86"/>
      <c r="D42" s="87"/>
      <c r="E42" s="88"/>
      <c r="F42" s="89"/>
      <c r="G42" s="90"/>
      <c r="H42" s="91"/>
      <c r="I42" s="91"/>
      <c r="J42" s="92"/>
      <c r="K42" s="14"/>
      <c r="M42" s="24" t="str">
        <f t="shared" si="0"/>
        <v/>
      </c>
      <c r="O42" s="24" t="str">
        <f t="shared" si="1"/>
        <v/>
      </c>
      <c r="S42" s="24"/>
      <c r="T42" s="47" t="str">
        <f t="shared" si="2"/>
        <v/>
      </c>
      <c r="U42" s="47" t="str">
        <f t="shared" si="3"/>
        <v/>
      </c>
      <c r="W42" s="47" t="str">
        <f t="shared" si="4"/>
        <v/>
      </c>
      <c r="Y42" s="52" t="str">
        <f t="shared" si="5"/>
        <v/>
      </c>
      <c r="Z42" s="53" t="str">
        <f t="shared" si="6"/>
        <v/>
      </c>
      <c r="AB42" s="6" t="str">
        <f t="shared" si="7"/>
        <v/>
      </c>
      <c r="AC42" s="8" t="str">
        <f t="shared" si="8"/>
        <v/>
      </c>
      <c r="AE42" s="24" t="str">
        <f t="shared" si="9"/>
        <v/>
      </c>
      <c r="AG42" s="24" t="str">
        <f>IF($AE42="", "", IF($AE42&lt;0, $AG$4, IF($AE42&lt;='Intro &amp; Setup'!$AK$29, $AG$5, IF($AE42&lt;='Intro &amp; Setup'!$AK$30, $AG$6, $AG$7))))</f>
        <v/>
      </c>
    </row>
    <row r="43" spans="1:33" x14ac:dyDescent="0.25">
      <c r="A43" s="14"/>
      <c r="B43" s="85"/>
      <c r="C43" s="86"/>
      <c r="D43" s="87"/>
      <c r="E43" s="88"/>
      <c r="F43" s="89"/>
      <c r="G43" s="90"/>
      <c r="H43" s="91"/>
      <c r="I43" s="91"/>
      <c r="J43" s="92"/>
      <c r="K43" s="14"/>
      <c r="M43" s="24" t="str">
        <f t="shared" si="0"/>
        <v/>
      </c>
      <c r="O43" s="24" t="str">
        <f t="shared" si="1"/>
        <v/>
      </c>
      <c r="S43" s="24"/>
      <c r="T43" s="47" t="str">
        <f t="shared" si="2"/>
        <v/>
      </c>
      <c r="U43" s="47" t="str">
        <f t="shared" si="3"/>
        <v/>
      </c>
      <c r="W43" s="47" t="str">
        <f t="shared" si="4"/>
        <v/>
      </c>
      <c r="Y43" s="52" t="str">
        <f t="shared" si="5"/>
        <v/>
      </c>
      <c r="Z43" s="53" t="str">
        <f t="shared" si="6"/>
        <v/>
      </c>
      <c r="AB43" s="6" t="str">
        <f t="shared" si="7"/>
        <v/>
      </c>
      <c r="AC43" s="8" t="str">
        <f t="shared" si="8"/>
        <v/>
      </c>
      <c r="AE43" s="24" t="str">
        <f t="shared" si="9"/>
        <v/>
      </c>
      <c r="AG43" s="24" t="str">
        <f>IF($AE43="", "", IF($AE43&lt;0, $AG$4, IF($AE43&lt;='Intro &amp; Setup'!$AK$29, $AG$5, IF($AE43&lt;='Intro &amp; Setup'!$AK$30, $AG$6, $AG$7))))</f>
        <v/>
      </c>
    </row>
    <row r="44" spans="1:33" x14ac:dyDescent="0.25">
      <c r="A44" s="14"/>
      <c r="B44" s="85"/>
      <c r="C44" s="86"/>
      <c r="D44" s="87"/>
      <c r="E44" s="88"/>
      <c r="F44" s="89"/>
      <c r="G44" s="90"/>
      <c r="H44" s="91"/>
      <c r="I44" s="91"/>
      <c r="J44" s="92"/>
      <c r="K44" s="14"/>
      <c r="M44" s="24" t="str">
        <f t="shared" si="0"/>
        <v/>
      </c>
      <c r="O44" s="24" t="str">
        <f t="shared" si="1"/>
        <v/>
      </c>
      <c r="S44" s="24"/>
      <c r="T44" s="47" t="str">
        <f t="shared" si="2"/>
        <v/>
      </c>
      <c r="U44" s="47" t="str">
        <f t="shared" si="3"/>
        <v/>
      </c>
      <c r="W44" s="47" t="str">
        <f t="shared" si="4"/>
        <v/>
      </c>
      <c r="Y44" s="52" t="str">
        <f t="shared" si="5"/>
        <v/>
      </c>
      <c r="Z44" s="53" t="str">
        <f t="shared" si="6"/>
        <v/>
      </c>
      <c r="AB44" s="6" t="str">
        <f t="shared" si="7"/>
        <v/>
      </c>
      <c r="AC44" s="8" t="str">
        <f t="shared" si="8"/>
        <v/>
      </c>
      <c r="AE44" s="24" t="str">
        <f t="shared" si="9"/>
        <v/>
      </c>
      <c r="AG44" s="24" t="str">
        <f>IF($AE44="", "", IF($AE44&lt;0, $AG$4, IF($AE44&lt;='Intro &amp; Setup'!$AK$29, $AG$5, IF($AE44&lt;='Intro &amp; Setup'!$AK$30, $AG$6, $AG$7))))</f>
        <v/>
      </c>
    </row>
    <row r="45" spans="1:33" x14ac:dyDescent="0.25">
      <c r="A45" s="14"/>
      <c r="B45" s="85"/>
      <c r="C45" s="86"/>
      <c r="D45" s="87"/>
      <c r="E45" s="88"/>
      <c r="F45" s="89"/>
      <c r="G45" s="90"/>
      <c r="H45" s="91"/>
      <c r="I45" s="91"/>
      <c r="J45" s="92"/>
      <c r="K45" s="14"/>
      <c r="M45" s="24" t="str">
        <f t="shared" si="0"/>
        <v/>
      </c>
      <c r="O45" s="24" t="str">
        <f t="shared" si="1"/>
        <v/>
      </c>
      <c r="S45" s="24"/>
      <c r="T45" s="47" t="str">
        <f t="shared" si="2"/>
        <v/>
      </c>
      <c r="U45" s="47" t="str">
        <f t="shared" si="3"/>
        <v/>
      </c>
      <c r="W45" s="47" t="str">
        <f t="shared" si="4"/>
        <v/>
      </c>
      <c r="Y45" s="52" t="str">
        <f t="shared" si="5"/>
        <v/>
      </c>
      <c r="Z45" s="53" t="str">
        <f t="shared" si="6"/>
        <v/>
      </c>
      <c r="AB45" s="6" t="str">
        <f t="shared" si="7"/>
        <v/>
      </c>
      <c r="AC45" s="8" t="str">
        <f t="shared" si="8"/>
        <v/>
      </c>
      <c r="AE45" s="24" t="str">
        <f t="shared" si="9"/>
        <v/>
      </c>
      <c r="AG45" s="24" t="str">
        <f>IF($AE45="", "", IF($AE45&lt;0, $AG$4, IF($AE45&lt;='Intro &amp; Setup'!$AK$29, $AG$5, IF($AE45&lt;='Intro &amp; Setup'!$AK$30, $AG$6, $AG$7))))</f>
        <v/>
      </c>
    </row>
    <row r="46" spans="1:33" x14ac:dyDescent="0.25">
      <c r="A46" s="14"/>
      <c r="B46" s="85"/>
      <c r="C46" s="86"/>
      <c r="D46" s="87"/>
      <c r="E46" s="88"/>
      <c r="F46" s="89"/>
      <c r="G46" s="90"/>
      <c r="H46" s="91"/>
      <c r="I46" s="91"/>
      <c r="J46" s="92"/>
      <c r="K46" s="14"/>
      <c r="M46" s="24" t="str">
        <f t="shared" si="0"/>
        <v/>
      </c>
      <c r="O46" s="24" t="str">
        <f t="shared" si="1"/>
        <v/>
      </c>
      <c r="S46" s="24"/>
      <c r="T46" s="47" t="str">
        <f t="shared" si="2"/>
        <v/>
      </c>
      <c r="U46" s="47" t="str">
        <f t="shared" si="3"/>
        <v/>
      </c>
      <c r="W46" s="47" t="str">
        <f t="shared" si="4"/>
        <v/>
      </c>
      <c r="Y46" s="52" t="str">
        <f t="shared" si="5"/>
        <v/>
      </c>
      <c r="Z46" s="53" t="str">
        <f t="shared" si="6"/>
        <v/>
      </c>
      <c r="AB46" s="6" t="str">
        <f t="shared" si="7"/>
        <v/>
      </c>
      <c r="AC46" s="8" t="str">
        <f t="shared" si="8"/>
        <v/>
      </c>
      <c r="AE46" s="24" t="str">
        <f t="shared" si="9"/>
        <v/>
      </c>
      <c r="AG46" s="24" t="str">
        <f>IF($AE46="", "", IF($AE46&lt;0, $AG$4, IF($AE46&lt;='Intro &amp; Setup'!$AK$29, $AG$5, IF($AE46&lt;='Intro &amp; Setup'!$AK$30, $AG$6, $AG$7))))</f>
        <v/>
      </c>
    </row>
    <row r="47" spans="1:33" x14ac:dyDescent="0.25">
      <c r="A47" s="14"/>
      <c r="B47" s="85"/>
      <c r="C47" s="86"/>
      <c r="D47" s="87"/>
      <c r="E47" s="88"/>
      <c r="F47" s="89"/>
      <c r="G47" s="90"/>
      <c r="H47" s="91"/>
      <c r="I47" s="91"/>
      <c r="J47" s="92"/>
      <c r="K47" s="14"/>
      <c r="M47" s="24" t="str">
        <f t="shared" si="0"/>
        <v/>
      </c>
      <c r="O47" s="24" t="str">
        <f t="shared" si="1"/>
        <v/>
      </c>
      <c r="S47" s="24"/>
      <c r="T47" s="47" t="str">
        <f t="shared" si="2"/>
        <v/>
      </c>
      <c r="U47" s="47" t="str">
        <f t="shared" si="3"/>
        <v/>
      </c>
      <c r="W47" s="47" t="str">
        <f t="shared" si="4"/>
        <v/>
      </c>
      <c r="Y47" s="52" t="str">
        <f t="shared" si="5"/>
        <v/>
      </c>
      <c r="Z47" s="53" t="str">
        <f t="shared" si="6"/>
        <v/>
      </c>
      <c r="AB47" s="6" t="str">
        <f t="shared" si="7"/>
        <v/>
      </c>
      <c r="AC47" s="8" t="str">
        <f t="shared" si="8"/>
        <v/>
      </c>
      <c r="AE47" s="24" t="str">
        <f t="shared" si="9"/>
        <v/>
      </c>
      <c r="AG47" s="24" t="str">
        <f>IF($AE47="", "", IF($AE47&lt;0, $AG$4, IF($AE47&lt;='Intro &amp; Setup'!$AK$29, $AG$5, IF($AE47&lt;='Intro &amp; Setup'!$AK$30, $AG$6, $AG$7))))</f>
        <v/>
      </c>
    </row>
    <row r="48" spans="1:33" x14ac:dyDescent="0.25">
      <c r="A48" s="14"/>
      <c r="B48" s="85"/>
      <c r="C48" s="86"/>
      <c r="D48" s="87"/>
      <c r="E48" s="88"/>
      <c r="F48" s="89"/>
      <c r="G48" s="90"/>
      <c r="H48" s="91"/>
      <c r="I48" s="91"/>
      <c r="J48" s="92"/>
      <c r="K48" s="14"/>
      <c r="M48" s="24" t="str">
        <f t="shared" si="0"/>
        <v/>
      </c>
      <c r="O48" s="24" t="str">
        <f t="shared" si="1"/>
        <v/>
      </c>
      <c r="S48" s="24"/>
      <c r="T48" s="47" t="str">
        <f t="shared" si="2"/>
        <v/>
      </c>
      <c r="U48" s="47" t="str">
        <f t="shared" si="3"/>
        <v/>
      </c>
      <c r="W48" s="47" t="str">
        <f t="shared" si="4"/>
        <v/>
      </c>
      <c r="Y48" s="52" t="str">
        <f t="shared" si="5"/>
        <v/>
      </c>
      <c r="Z48" s="53" t="str">
        <f t="shared" si="6"/>
        <v/>
      </c>
      <c r="AB48" s="6" t="str">
        <f t="shared" si="7"/>
        <v/>
      </c>
      <c r="AC48" s="8" t="str">
        <f t="shared" si="8"/>
        <v/>
      </c>
      <c r="AE48" s="24" t="str">
        <f t="shared" si="9"/>
        <v/>
      </c>
      <c r="AG48" s="24" t="str">
        <f>IF($AE48="", "", IF($AE48&lt;0, $AG$4, IF($AE48&lt;='Intro &amp; Setup'!$AK$29, $AG$5, IF($AE48&lt;='Intro &amp; Setup'!$AK$30, $AG$6, $AG$7))))</f>
        <v/>
      </c>
    </row>
    <row r="49" spans="1:33" x14ac:dyDescent="0.25">
      <c r="A49" s="14"/>
      <c r="B49" s="85"/>
      <c r="C49" s="86"/>
      <c r="D49" s="87"/>
      <c r="E49" s="88"/>
      <c r="F49" s="89"/>
      <c r="G49" s="90"/>
      <c r="H49" s="91"/>
      <c r="I49" s="91"/>
      <c r="J49" s="92"/>
      <c r="K49" s="14"/>
      <c r="M49" s="24" t="str">
        <f t="shared" si="0"/>
        <v/>
      </c>
      <c r="O49" s="24" t="str">
        <f t="shared" si="1"/>
        <v/>
      </c>
      <c r="S49" s="24"/>
      <c r="T49" s="47" t="str">
        <f t="shared" si="2"/>
        <v/>
      </c>
      <c r="U49" s="47" t="str">
        <f t="shared" si="3"/>
        <v/>
      </c>
      <c r="W49" s="47" t="str">
        <f t="shared" si="4"/>
        <v/>
      </c>
      <c r="Y49" s="52" t="str">
        <f t="shared" si="5"/>
        <v/>
      </c>
      <c r="Z49" s="53" t="str">
        <f t="shared" si="6"/>
        <v/>
      </c>
      <c r="AB49" s="6" t="str">
        <f t="shared" si="7"/>
        <v/>
      </c>
      <c r="AC49" s="8" t="str">
        <f t="shared" si="8"/>
        <v/>
      </c>
      <c r="AE49" s="24" t="str">
        <f t="shared" si="9"/>
        <v/>
      </c>
      <c r="AG49" s="24" t="str">
        <f>IF($AE49="", "", IF($AE49&lt;0, $AG$4, IF($AE49&lt;='Intro &amp; Setup'!$AK$29, $AG$5, IF($AE49&lt;='Intro &amp; Setup'!$AK$30, $AG$6, $AG$7))))</f>
        <v/>
      </c>
    </row>
    <row r="50" spans="1:33" x14ac:dyDescent="0.25">
      <c r="A50" s="14"/>
      <c r="B50" s="85"/>
      <c r="C50" s="86"/>
      <c r="D50" s="87"/>
      <c r="E50" s="88"/>
      <c r="F50" s="89"/>
      <c r="G50" s="90"/>
      <c r="H50" s="91"/>
      <c r="I50" s="91"/>
      <c r="J50" s="92"/>
      <c r="K50" s="14"/>
      <c r="M50" s="24" t="str">
        <f t="shared" si="0"/>
        <v/>
      </c>
      <c r="O50" s="24" t="str">
        <f t="shared" si="1"/>
        <v/>
      </c>
      <c r="S50" s="24"/>
      <c r="T50" s="47" t="str">
        <f t="shared" si="2"/>
        <v/>
      </c>
      <c r="U50" s="47" t="str">
        <f t="shared" si="3"/>
        <v/>
      </c>
      <c r="W50" s="47" t="str">
        <f t="shared" si="4"/>
        <v/>
      </c>
      <c r="Y50" s="52" t="str">
        <f t="shared" si="5"/>
        <v/>
      </c>
      <c r="Z50" s="53" t="str">
        <f t="shared" si="6"/>
        <v/>
      </c>
      <c r="AB50" s="6" t="str">
        <f t="shared" si="7"/>
        <v/>
      </c>
      <c r="AC50" s="8" t="str">
        <f t="shared" si="8"/>
        <v/>
      </c>
      <c r="AE50" s="24" t="str">
        <f t="shared" si="9"/>
        <v/>
      </c>
      <c r="AG50" s="24" t="str">
        <f>IF($AE50="", "", IF($AE50&lt;0, $AG$4, IF($AE50&lt;='Intro &amp; Setup'!$AK$29, $AG$5, IF($AE50&lt;='Intro &amp; Setup'!$AK$30, $AG$6, $AG$7))))</f>
        <v/>
      </c>
    </row>
    <row r="51" spans="1:33" x14ac:dyDescent="0.25">
      <c r="A51" s="14"/>
      <c r="B51" s="85"/>
      <c r="C51" s="86"/>
      <c r="D51" s="87"/>
      <c r="E51" s="88"/>
      <c r="F51" s="89"/>
      <c r="G51" s="90"/>
      <c r="H51" s="91"/>
      <c r="I51" s="91"/>
      <c r="J51" s="92"/>
      <c r="K51" s="14"/>
      <c r="M51" s="24" t="str">
        <f t="shared" si="0"/>
        <v/>
      </c>
      <c r="O51" s="24" t="str">
        <f t="shared" si="1"/>
        <v/>
      </c>
      <c r="S51" s="24"/>
      <c r="T51" s="47" t="str">
        <f t="shared" si="2"/>
        <v/>
      </c>
      <c r="U51" s="47" t="str">
        <f t="shared" si="3"/>
        <v/>
      </c>
      <c r="W51" s="47" t="str">
        <f t="shared" si="4"/>
        <v/>
      </c>
      <c r="Y51" s="52" t="str">
        <f t="shared" si="5"/>
        <v/>
      </c>
      <c r="Z51" s="53" t="str">
        <f t="shared" si="6"/>
        <v/>
      </c>
      <c r="AB51" s="6" t="str">
        <f t="shared" si="7"/>
        <v/>
      </c>
      <c r="AC51" s="8" t="str">
        <f t="shared" si="8"/>
        <v/>
      </c>
      <c r="AE51" s="24" t="str">
        <f t="shared" si="9"/>
        <v/>
      </c>
      <c r="AG51" s="24" t="str">
        <f>IF($AE51="", "", IF($AE51&lt;0, $AG$4, IF($AE51&lt;='Intro &amp; Setup'!$AK$29, $AG$5, IF($AE51&lt;='Intro &amp; Setup'!$AK$30, $AG$6, $AG$7))))</f>
        <v/>
      </c>
    </row>
    <row r="52" spans="1:33" x14ac:dyDescent="0.25">
      <c r="A52" s="14"/>
      <c r="B52" s="85"/>
      <c r="C52" s="86"/>
      <c r="D52" s="87"/>
      <c r="E52" s="88"/>
      <c r="F52" s="89"/>
      <c r="G52" s="90"/>
      <c r="H52" s="91"/>
      <c r="I52" s="91"/>
      <c r="J52" s="92"/>
      <c r="K52" s="14"/>
      <c r="M52" s="24" t="str">
        <f t="shared" si="0"/>
        <v/>
      </c>
      <c r="O52" s="24" t="str">
        <f t="shared" si="1"/>
        <v/>
      </c>
      <c r="S52" s="24"/>
      <c r="T52" s="47" t="str">
        <f t="shared" si="2"/>
        <v/>
      </c>
      <c r="U52" s="47" t="str">
        <f t="shared" si="3"/>
        <v/>
      </c>
      <c r="W52" s="47" t="str">
        <f t="shared" si="4"/>
        <v/>
      </c>
      <c r="Y52" s="52" t="str">
        <f t="shared" si="5"/>
        <v/>
      </c>
      <c r="Z52" s="53" t="str">
        <f t="shared" si="6"/>
        <v/>
      </c>
      <c r="AB52" s="6" t="str">
        <f t="shared" si="7"/>
        <v/>
      </c>
      <c r="AC52" s="8" t="str">
        <f t="shared" si="8"/>
        <v/>
      </c>
      <c r="AE52" s="24" t="str">
        <f t="shared" si="9"/>
        <v/>
      </c>
      <c r="AG52" s="24" t="str">
        <f>IF($AE52="", "", IF($AE52&lt;0, $AG$4, IF($AE52&lt;='Intro &amp; Setup'!$AK$29, $AG$5, IF($AE52&lt;='Intro &amp; Setup'!$AK$30, $AG$6, $AG$7))))</f>
        <v/>
      </c>
    </row>
    <row r="53" spans="1:33" x14ac:dyDescent="0.25">
      <c r="A53" s="14"/>
      <c r="B53" s="85"/>
      <c r="C53" s="86"/>
      <c r="D53" s="87"/>
      <c r="E53" s="88"/>
      <c r="F53" s="89"/>
      <c r="G53" s="90"/>
      <c r="H53" s="91"/>
      <c r="I53" s="91"/>
      <c r="J53" s="92"/>
      <c r="K53" s="14"/>
      <c r="M53" s="24" t="str">
        <f t="shared" si="0"/>
        <v/>
      </c>
      <c r="O53" s="24" t="str">
        <f t="shared" si="1"/>
        <v/>
      </c>
      <c r="S53" s="24"/>
      <c r="T53" s="47" t="str">
        <f t="shared" si="2"/>
        <v/>
      </c>
      <c r="U53" s="47" t="str">
        <f t="shared" si="3"/>
        <v/>
      </c>
      <c r="W53" s="47" t="str">
        <f t="shared" si="4"/>
        <v/>
      </c>
      <c r="Y53" s="52" t="str">
        <f t="shared" si="5"/>
        <v/>
      </c>
      <c r="Z53" s="53" t="str">
        <f t="shared" si="6"/>
        <v/>
      </c>
      <c r="AB53" s="6" t="str">
        <f t="shared" si="7"/>
        <v/>
      </c>
      <c r="AC53" s="8" t="str">
        <f t="shared" si="8"/>
        <v/>
      </c>
      <c r="AE53" s="24" t="str">
        <f t="shared" si="9"/>
        <v/>
      </c>
      <c r="AG53" s="24" t="str">
        <f>IF($AE53="", "", IF($AE53&lt;0, $AG$4, IF($AE53&lt;='Intro &amp; Setup'!$AK$29, $AG$5, IF($AE53&lt;='Intro &amp; Setup'!$AK$30, $AG$6, $AG$7))))</f>
        <v/>
      </c>
    </row>
    <row r="54" spans="1:33" x14ac:dyDescent="0.25">
      <c r="A54" s="14"/>
      <c r="B54" s="85"/>
      <c r="C54" s="86"/>
      <c r="D54" s="87"/>
      <c r="E54" s="88"/>
      <c r="F54" s="89"/>
      <c r="G54" s="90"/>
      <c r="H54" s="91"/>
      <c r="I54" s="91"/>
      <c r="J54" s="92"/>
      <c r="K54" s="14"/>
      <c r="M54" s="24" t="str">
        <f t="shared" si="0"/>
        <v/>
      </c>
      <c r="O54" s="24" t="str">
        <f t="shared" si="1"/>
        <v/>
      </c>
      <c r="S54" s="24"/>
      <c r="T54" s="47" t="str">
        <f t="shared" si="2"/>
        <v/>
      </c>
      <c r="U54" s="47" t="str">
        <f t="shared" si="3"/>
        <v/>
      </c>
      <c r="W54" s="47" t="str">
        <f t="shared" si="4"/>
        <v/>
      </c>
      <c r="Y54" s="52" t="str">
        <f t="shared" si="5"/>
        <v/>
      </c>
      <c r="Z54" s="53" t="str">
        <f t="shared" si="6"/>
        <v/>
      </c>
      <c r="AB54" s="6" t="str">
        <f t="shared" si="7"/>
        <v/>
      </c>
      <c r="AC54" s="8" t="str">
        <f t="shared" si="8"/>
        <v/>
      </c>
      <c r="AE54" s="24" t="str">
        <f t="shared" si="9"/>
        <v/>
      </c>
      <c r="AG54" s="24" t="str">
        <f>IF($AE54="", "", IF($AE54&lt;0, $AG$4, IF($AE54&lt;='Intro &amp; Setup'!$AK$29, $AG$5, IF($AE54&lt;='Intro &amp; Setup'!$AK$30, $AG$6, $AG$7))))</f>
        <v/>
      </c>
    </row>
    <row r="55" spans="1:33" x14ac:dyDescent="0.25">
      <c r="A55" s="14"/>
      <c r="B55" s="85"/>
      <c r="C55" s="86"/>
      <c r="D55" s="87"/>
      <c r="E55" s="88"/>
      <c r="F55" s="89"/>
      <c r="G55" s="90"/>
      <c r="H55" s="91"/>
      <c r="I55" s="91"/>
      <c r="J55" s="92"/>
      <c r="K55" s="14"/>
      <c r="M55" s="24" t="str">
        <f t="shared" si="0"/>
        <v/>
      </c>
      <c r="O55" s="24" t="str">
        <f t="shared" si="1"/>
        <v/>
      </c>
      <c r="S55" s="24"/>
      <c r="T55" s="47" t="str">
        <f t="shared" si="2"/>
        <v/>
      </c>
      <c r="U55" s="47" t="str">
        <f t="shared" si="3"/>
        <v/>
      </c>
      <c r="W55" s="47" t="str">
        <f t="shared" si="4"/>
        <v/>
      </c>
      <c r="Y55" s="52" t="str">
        <f t="shared" si="5"/>
        <v/>
      </c>
      <c r="Z55" s="53" t="str">
        <f t="shared" si="6"/>
        <v/>
      </c>
      <c r="AB55" s="6" t="str">
        <f t="shared" si="7"/>
        <v/>
      </c>
      <c r="AC55" s="8" t="str">
        <f t="shared" si="8"/>
        <v/>
      </c>
      <c r="AE55" s="24" t="str">
        <f t="shared" si="9"/>
        <v/>
      </c>
      <c r="AG55" s="24" t="str">
        <f>IF($AE55="", "", IF($AE55&lt;0, $AG$4, IF($AE55&lt;='Intro &amp; Setup'!$AK$29, $AG$5, IF($AE55&lt;='Intro &amp; Setup'!$AK$30, $AG$6, $AG$7))))</f>
        <v/>
      </c>
    </row>
    <row r="56" spans="1:33" x14ac:dyDescent="0.25">
      <c r="A56" s="14"/>
      <c r="B56" s="85"/>
      <c r="C56" s="86"/>
      <c r="D56" s="87"/>
      <c r="E56" s="88"/>
      <c r="F56" s="89"/>
      <c r="G56" s="90"/>
      <c r="H56" s="91"/>
      <c r="I56" s="91"/>
      <c r="J56" s="92"/>
      <c r="K56" s="14"/>
      <c r="M56" s="24" t="str">
        <f t="shared" si="0"/>
        <v/>
      </c>
      <c r="O56" s="24" t="str">
        <f t="shared" si="1"/>
        <v/>
      </c>
      <c r="S56" s="24"/>
      <c r="T56" s="47" t="str">
        <f t="shared" si="2"/>
        <v/>
      </c>
      <c r="U56" s="47" t="str">
        <f t="shared" si="3"/>
        <v/>
      </c>
      <c r="W56" s="47" t="str">
        <f t="shared" si="4"/>
        <v/>
      </c>
      <c r="Y56" s="52" t="str">
        <f t="shared" si="5"/>
        <v/>
      </c>
      <c r="Z56" s="53" t="str">
        <f t="shared" si="6"/>
        <v/>
      </c>
      <c r="AB56" s="6" t="str">
        <f t="shared" si="7"/>
        <v/>
      </c>
      <c r="AC56" s="8" t="str">
        <f t="shared" si="8"/>
        <v/>
      </c>
      <c r="AE56" s="24" t="str">
        <f t="shared" si="9"/>
        <v/>
      </c>
      <c r="AG56" s="24" t="str">
        <f>IF($AE56="", "", IF($AE56&lt;0, $AG$4, IF($AE56&lt;='Intro &amp; Setup'!$AK$29, $AG$5, IF($AE56&lt;='Intro &amp; Setup'!$AK$30, $AG$6, $AG$7))))</f>
        <v/>
      </c>
    </row>
    <row r="57" spans="1:33" x14ac:dyDescent="0.25">
      <c r="A57" s="14"/>
      <c r="B57" s="85"/>
      <c r="C57" s="86"/>
      <c r="D57" s="87"/>
      <c r="E57" s="88"/>
      <c r="F57" s="89"/>
      <c r="G57" s="90"/>
      <c r="H57" s="91"/>
      <c r="I57" s="91"/>
      <c r="J57" s="92"/>
      <c r="K57" s="14"/>
      <c r="M57" s="24" t="str">
        <f t="shared" si="0"/>
        <v/>
      </c>
      <c r="O57" s="24" t="str">
        <f t="shared" si="1"/>
        <v/>
      </c>
      <c r="S57" s="24"/>
      <c r="T57" s="47" t="str">
        <f t="shared" si="2"/>
        <v/>
      </c>
      <c r="U57" s="47" t="str">
        <f t="shared" si="3"/>
        <v/>
      </c>
      <c r="W57" s="47" t="str">
        <f t="shared" si="4"/>
        <v/>
      </c>
      <c r="Y57" s="52" t="str">
        <f t="shared" si="5"/>
        <v/>
      </c>
      <c r="Z57" s="53" t="str">
        <f t="shared" si="6"/>
        <v/>
      </c>
      <c r="AB57" s="6" t="str">
        <f t="shared" si="7"/>
        <v/>
      </c>
      <c r="AC57" s="8" t="str">
        <f t="shared" si="8"/>
        <v/>
      </c>
      <c r="AE57" s="24" t="str">
        <f t="shared" si="9"/>
        <v/>
      </c>
      <c r="AG57" s="24" t="str">
        <f>IF($AE57="", "", IF($AE57&lt;0, $AG$4, IF($AE57&lt;='Intro &amp; Setup'!$AK$29, $AG$5, IF($AE57&lt;='Intro &amp; Setup'!$AK$30, $AG$6, $AG$7))))</f>
        <v/>
      </c>
    </row>
    <row r="58" spans="1:33" x14ac:dyDescent="0.25">
      <c r="A58" s="14"/>
      <c r="B58" s="85"/>
      <c r="C58" s="86"/>
      <c r="D58" s="87"/>
      <c r="E58" s="88"/>
      <c r="F58" s="89"/>
      <c r="G58" s="90"/>
      <c r="H58" s="91"/>
      <c r="I58" s="91"/>
      <c r="J58" s="92"/>
      <c r="K58" s="14"/>
      <c r="M58" s="24" t="str">
        <f t="shared" si="0"/>
        <v/>
      </c>
      <c r="O58" s="24" t="str">
        <f t="shared" si="1"/>
        <v/>
      </c>
      <c r="S58" s="24"/>
      <c r="T58" s="47" t="str">
        <f t="shared" si="2"/>
        <v/>
      </c>
      <c r="U58" s="47" t="str">
        <f t="shared" si="3"/>
        <v/>
      </c>
      <c r="W58" s="47" t="str">
        <f t="shared" si="4"/>
        <v/>
      </c>
      <c r="Y58" s="52" t="str">
        <f t="shared" si="5"/>
        <v/>
      </c>
      <c r="Z58" s="53" t="str">
        <f t="shared" si="6"/>
        <v/>
      </c>
      <c r="AB58" s="6" t="str">
        <f t="shared" si="7"/>
        <v/>
      </c>
      <c r="AC58" s="8" t="str">
        <f t="shared" si="8"/>
        <v/>
      </c>
      <c r="AE58" s="24" t="str">
        <f t="shared" si="9"/>
        <v/>
      </c>
      <c r="AG58" s="24" t="str">
        <f>IF($AE58="", "", IF($AE58&lt;0, $AG$4, IF($AE58&lt;='Intro &amp; Setup'!$AK$29, $AG$5, IF($AE58&lt;='Intro &amp; Setup'!$AK$30, $AG$6, $AG$7))))</f>
        <v/>
      </c>
    </row>
    <row r="59" spans="1:33" x14ac:dyDescent="0.25">
      <c r="A59" s="14"/>
      <c r="B59" s="85"/>
      <c r="C59" s="86"/>
      <c r="D59" s="87"/>
      <c r="E59" s="88"/>
      <c r="F59" s="89"/>
      <c r="G59" s="90"/>
      <c r="H59" s="91"/>
      <c r="I59" s="91"/>
      <c r="J59" s="92"/>
      <c r="K59" s="14"/>
      <c r="M59" s="24" t="str">
        <f t="shared" si="0"/>
        <v/>
      </c>
      <c r="O59" s="24" t="str">
        <f t="shared" si="1"/>
        <v/>
      </c>
      <c r="S59" s="24"/>
      <c r="T59" s="47" t="str">
        <f t="shared" si="2"/>
        <v/>
      </c>
      <c r="U59" s="47" t="str">
        <f t="shared" si="3"/>
        <v/>
      </c>
      <c r="W59" s="47" t="str">
        <f t="shared" si="4"/>
        <v/>
      </c>
      <c r="Y59" s="52" t="str">
        <f t="shared" si="5"/>
        <v/>
      </c>
      <c r="Z59" s="53" t="str">
        <f t="shared" si="6"/>
        <v/>
      </c>
      <c r="AB59" s="6" t="str">
        <f t="shared" si="7"/>
        <v/>
      </c>
      <c r="AC59" s="8" t="str">
        <f t="shared" si="8"/>
        <v/>
      </c>
      <c r="AE59" s="24" t="str">
        <f t="shared" si="9"/>
        <v/>
      </c>
      <c r="AG59" s="24" t="str">
        <f>IF($AE59="", "", IF($AE59&lt;0, $AG$4, IF($AE59&lt;='Intro &amp; Setup'!$AK$29, $AG$5, IF($AE59&lt;='Intro &amp; Setup'!$AK$30, $AG$6, $AG$7))))</f>
        <v/>
      </c>
    </row>
    <row r="60" spans="1:33" x14ac:dyDescent="0.25">
      <c r="A60" s="14"/>
      <c r="B60" s="85"/>
      <c r="C60" s="86"/>
      <c r="D60" s="87"/>
      <c r="E60" s="88"/>
      <c r="F60" s="89"/>
      <c r="G60" s="90"/>
      <c r="H60" s="91"/>
      <c r="I60" s="91"/>
      <c r="J60" s="92"/>
      <c r="K60" s="14"/>
      <c r="M60" s="24" t="str">
        <f t="shared" si="0"/>
        <v/>
      </c>
      <c r="O60" s="24" t="str">
        <f t="shared" si="1"/>
        <v/>
      </c>
      <c r="S60" s="24"/>
      <c r="T60" s="47" t="str">
        <f t="shared" si="2"/>
        <v/>
      </c>
      <c r="U60" s="47" t="str">
        <f t="shared" si="3"/>
        <v/>
      </c>
      <c r="W60" s="47" t="str">
        <f t="shared" si="4"/>
        <v/>
      </c>
      <c r="Y60" s="52" t="str">
        <f t="shared" si="5"/>
        <v/>
      </c>
      <c r="Z60" s="53" t="str">
        <f t="shared" si="6"/>
        <v/>
      </c>
      <c r="AB60" s="6" t="str">
        <f t="shared" si="7"/>
        <v/>
      </c>
      <c r="AC60" s="8" t="str">
        <f t="shared" si="8"/>
        <v/>
      </c>
      <c r="AE60" s="24" t="str">
        <f t="shared" si="9"/>
        <v/>
      </c>
      <c r="AG60" s="24" t="str">
        <f>IF($AE60="", "", IF($AE60&lt;0, $AG$4, IF($AE60&lt;='Intro &amp; Setup'!$AK$29, $AG$5, IF($AE60&lt;='Intro &amp; Setup'!$AK$30, $AG$6, $AG$7))))</f>
        <v/>
      </c>
    </row>
    <row r="61" spans="1:33" x14ac:dyDescent="0.25">
      <c r="A61" s="14"/>
      <c r="B61" s="85"/>
      <c r="C61" s="86"/>
      <c r="D61" s="87"/>
      <c r="E61" s="88"/>
      <c r="F61" s="89"/>
      <c r="G61" s="90"/>
      <c r="H61" s="91"/>
      <c r="I61" s="91"/>
      <c r="J61" s="92"/>
      <c r="K61" s="14"/>
      <c r="M61" s="24" t="str">
        <f t="shared" si="0"/>
        <v/>
      </c>
      <c r="O61" s="24" t="str">
        <f t="shared" si="1"/>
        <v/>
      </c>
      <c r="S61" s="24"/>
      <c r="T61" s="47" t="str">
        <f t="shared" si="2"/>
        <v/>
      </c>
      <c r="U61" s="47" t="str">
        <f t="shared" si="3"/>
        <v/>
      </c>
      <c r="W61" s="47" t="str">
        <f t="shared" si="4"/>
        <v/>
      </c>
      <c r="Y61" s="52" t="str">
        <f t="shared" si="5"/>
        <v/>
      </c>
      <c r="Z61" s="53" t="str">
        <f t="shared" si="6"/>
        <v/>
      </c>
      <c r="AB61" s="6" t="str">
        <f t="shared" si="7"/>
        <v/>
      </c>
      <c r="AC61" s="8" t="str">
        <f t="shared" si="8"/>
        <v/>
      </c>
      <c r="AE61" s="24" t="str">
        <f t="shared" si="9"/>
        <v/>
      </c>
      <c r="AG61" s="24" t="str">
        <f>IF($AE61="", "", IF($AE61&lt;0, $AG$4, IF($AE61&lt;='Intro &amp; Setup'!$AK$29, $AG$5, IF($AE61&lt;='Intro &amp; Setup'!$AK$30, $AG$6, $AG$7))))</f>
        <v/>
      </c>
    </row>
    <row r="62" spans="1:33" x14ac:dyDescent="0.25">
      <c r="A62" s="14"/>
      <c r="B62" s="85"/>
      <c r="C62" s="86"/>
      <c r="D62" s="87"/>
      <c r="E62" s="88"/>
      <c r="F62" s="89"/>
      <c r="G62" s="90"/>
      <c r="H62" s="91"/>
      <c r="I62" s="91"/>
      <c r="J62" s="92"/>
      <c r="K62" s="14"/>
      <c r="M62" s="24" t="str">
        <f t="shared" si="0"/>
        <v/>
      </c>
      <c r="O62" s="24" t="str">
        <f t="shared" si="1"/>
        <v/>
      </c>
      <c r="S62" s="24"/>
      <c r="T62" s="47" t="str">
        <f t="shared" si="2"/>
        <v/>
      </c>
      <c r="U62" s="47" t="str">
        <f t="shared" si="3"/>
        <v/>
      </c>
      <c r="W62" s="47" t="str">
        <f t="shared" si="4"/>
        <v/>
      </c>
      <c r="Y62" s="52" t="str">
        <f t="shared" si="5"/>
        <v/>
      </c>
      <c r="Z62" s="53" t="str">
        <f t="shared" si="6"/>
        <v/>
      </c>
      <c r="AB62" s="6" t="str">
        <f t="shared" si="7"/>
        <v/>
      </c>
      <c r="AC62" s="8" t="str">
        <f t="shared" si="8"/>
        <v/>
      </c>
      <c r="AE62" s="24" t="str">
        <f t="shared" si="9"/>
        <v/>
      </c>
      <c r="AG62" s="24" t="str">
        <f>IF($AE62="", "", IF($AE62&lt;0, $AG$4, IF($AE62&lt;='Intro &amp; Setup'!$AK$29, $AG$5, IF($AE62&lt;='Intro &amp; Setup'!$AK$30, $AG$6, $AG$7))))</f>
        <v/>
      </c>
    </row>
    <row r="63" spans="1:33" x14ac:dyDescent="0.25">
      <c r="A63" s="14"/>
      <c r="B63" s="85"/>
      <c r="C63" s="86"/>
      <c r="D63" s="87"/>
      <c r="E63" s="88"/>
      <c r="F63" s="89"/>
      <c r="G63" s="90"/>
      <c r="H63" s="91"/>
      <c r="I63" s="91"/>
      <c r="J63" s="92"/>
      <c r="K63" s="14"/>
      <c r="M63" s="24" t="str">
        <f t="shared" si="0"/>
        <v/>
      </c>
      <c r="O63" s="24" t="str">
        <f t="shared" si="1"/>
        <v/>
      </c>
      <c r="S63" s="24"/>
      <c r="T63" s="47" t="str">
        <f t="shared" si="2"/>
        <v/>
      </c>
      <c r="U63" s="47" t="str">
        <f t="shared" si="3"/>
        <v/>
      </c>
      <c r="W63" s="47" t="str">
        <f t="shared" si="4"/>
        <v/>
      </c>
      <c r="Y63" s="52" t="str">
        <f t="shared" si="5"/>
        <v/>
      </c>
      <c r="Z63" s="53" t="str">
        <f t="shared" si="6"/>
        <v/>
      </c>
      <c r="AB63" s="6" t="str">
        <f t="shared" si="7"/>
        <v/>
      </c>
      <c r="AC63" s="8" t="str">
        <f t="shared" si="8"/>
        <v/>
      </c>
      <c r="AE63" s="24" t="str">
        <f t="shared" si="9"/>
        <v/>
      </c>
      <c r="AG63" s="24" t="str">
        <f>IF($AE63="", "", IF($AE63&lt;0, $AG$4, IF($AE63&lt;='Intro &amp; Setup'!$AK$29, $AG$5, IF($AE63&lt;='Intro &amp; Setup'!$AK$30, $AG$6, $AG$7))))</f>
        <v/>
      </c>
    </row>
    <row r="64" spans="1:33" x14ac:dyDescent="0.25">
      <c r="A64" s="14"/>
      <c r="B64" s="85"/>
      <c r="C64" s="86"/>
      <c r="D64" s="87"/>
      <c r="E64" s="88"/>
      <c r="F64" s="89"/>
      <c r="G64" s="90"/>
      <c r="H64" s="91"/>
      <c r="I64" s="91"/>
      <c r="J64" s="92"/>
      <c r="K64" s="14"/>
      <c r="M64" s="24" t="str">
        <f t="shared" si="0"/>
        <v/>
      </c>
      <c r="O64" s="24" t="str">
        <f t="shared" si="1"/>
        <v/>
      </c>
      <c r="S64" s="24"/>
      <c r="T64" s="47" t="str">
        <f t="shared" si="2"/>
        <v/>
      </c>
      <c r="U64" s="47" t="str">
        <f t="shared" si="3"/>
        <v/>
      </c>
      <c r="W64" s="47" t="str">
        <f t="shared" si="4"/>
        <v/>
      </c>
      <c r="Y64" s="52" t="str">
        <f t="shared" si="5"/>
        <v/>
      </c>
      <c r="Z64" s="53" t="str">
        <f t="shared" si="6"/>
        <v/>
      </c>
      <c r="AB64" s="6" t="str">
        <f t="shared" si="7"/>
        <v/>
      </c>
      <c r="AC64" s="8" t="str">
        <f t="shared" si="8"/>
        <v/>
      </c>
      <c r="AE64" s="24" t="str">
        <f t="shared" si="9"/>
        <v/>
      </c>
      <c r="AG64" s="24" t="str">
        <f>IF($AE64="", "", IF($AE64&lt;0, $AG$4, IF($AE64&lt;='Intro &amp; Setup'!$AK$29, $AG$5, IF($AE64&lt;='Intro &amp; Setup'!$AK$30, $AG$6, $AG$7))))</f>
        <v/>
      </c>
    </row>
    <row r="65" spans="1:33" x14ac:dyDescent="0.25">
      <c r="A65" s="14"/>
      <c r="B65" s="85"/>
      <c r="C65" s="86"/>
      <c r="D65" s="87"/>
      <c r="E65" s="88"/>
      <c r="F65" s="89"/>
      <c r="G65" s="90"/>
      <c r="H65" s="91"/>
      <c r="I65" s="91"/>
      <c r="J65" s="92"/>
      <c r="K65" s="14"/>
      <c r="M65" s="24" t="str">
        <f t="shared" si="0"/>
        <v/>
      </c>
      <c r="O65" s="24" t="str">
        <f t="shared" si="1"/>
        <v/>
      </c>
      <c r="S65" s="24"/>
      <c r="T65" s="47" t="str">
        <f t="shared" si="2"/>
        <v/>
      </c>
      <c r="U65" s="47" t="str">
        <f t="shared" si="3"/>
        <v/>
      </c>
      <c r="W65" s="47" t="str">
        <f t="shared" si="4"/>
        <v/>
      </c>
      <c r="Y65" s="52" t="str">
        <f t="shared" si="5"/>
        <v/>
      </c>
      <c r="Z65" s="53" t="str">
        <f t="shared" si="6"/>
        <v/>
      </c>
      <c r="AB65" s="6" t="str">
        <f t="shared" si="7"/>
        <v/>
      </c>
      <c r="AC65" s="8" t="str">
        <f t="shared" si="8"/>
        <v/>
      </c>
      <c r="AE65" s="24" t="str">
        <f t="shared" si="9"/>
        <v/>
      </c>
      <c r="AG65" s="24" t="str">
        <f>IF($AE65="", "", IF($AE65&lt;0, $AG$4, IF($AE65&lt;='Intro &amp; Setup'!$AK$29, $AG$5, IF($AE65&lt;='Intro &amp; Setup'!$AK$30, $AG$6, $AG$7))))</f>
        <v/>
      </c>
    </row>
    <row r="66" spans="1:33" x14ac:dyDescent="0.25">
      <c r="A66" s="14"/>
      <c r="B66" s="85"/>
      <c r="C66" s="86"/>
      <c r="D66" s="87"/>
      <c r="E66" s="88"/>
      <c r="F66" s="89"/>
      <c r="G66" s="90"/>
      <c r="H66" s="91"/>
      <c r="I66" s="91"/>
      <c r="J66" s="92"/>
      <c r="K66" s="14"/>
      <c r="M66" s="24" t="str">
        <f t="shared" si="0"/>
        <v/>
      </c>
      <c r="O66" s="24" t="str">
        <f t="shared" si="1"/>
        <v/>
      </c>
      <c r="S66" s="24"/>
      <c r="T66" s="47" t="str">
        <f t="shared" si="2"/>
        <v/>
      </c>
      <c r="U66" s="47" t="str">
        <f t="shared" si="3"/>
        <v/>
      </c>
      <c r="W66" s="47" t="str">
        <f t="shared" si="4"/>
        <v/>
      </c>
      <c r="Y66" s="52" t="str">
        <f t="shared" si="5"/>
        <v/>
      </c>
      <c r="Z66" s="53" t="str">
        <f t="shared" si="6"/>
        <v/>
      </c>
      <c r="AB66" s="6" t="str">
        <f t="shared" si="7"/>
        <v/>
      </c>
      <c r="AC66" s="8" t="str">
        <f t="shared" si="8"/>
        <v/>
      </c>
      <c r="AE66" s="24" t="str">
        <f t="shared" si="9"/>
        <v/>
      </c>
      <c r="AG66" s="24" t="str">
        <f>IF($AE66="", "", IF($AE66&lt;0, $AG$4, IF($AE66&lt;='Intro &amp; Setup'!$AK$29, $AG$5, IF($AE66&lt;='Intro &amp; Setup'!$AK$30, $AG$6, $AG$7))))</f>
        <v/>
      </c>
    </row>
    <row r="67" spans="1:33" x14ac:dyDescent="0.25">
      <c r="A67" s="14"/>
      <c r="B67" s="85"/>
      <c r="C67" s="86"/>
      <c r="D67" s="87"/>
      <c r="E67" s="88"/>
      <c r="F67" s="89"/>
      <c r="G67" s="90"/>
      <c r="H67" s="91"/>
      <c r="I67" s="91"/>
      <c r="J67" s="92"/>
      <c r="K67" s="14"/>
      <c r="M67" s="24" t="str">
        <f t="shared" si="0"/>
        <v/>
      </c>
      <c r="O67" s="24" t="str">
        <f t="shared" si="1"/>
        <v/>
      </c>
      <c r="S67" s="24"/>
      <c r="T67" s="47" t="str">
        <f t="shared" si="2"/>
        <v/>
      </c>
      <c r="U67" s="47" t="str">
        <f t="shared" si="3"/>
        <v/>
      </c>
      <c r="W67" s="47" t="str">
        <f t="shared" si="4"/>
        <v/>
      </c>
      <c r="Y67" s="52" t="str">
        <f t="shared" si="5"/>
        <v/>
      </c>
      <c r="Z67" s="53" t="str">
        <f t="shared" si="6"/>
        <v/>
      </c>
      <c r="AB67" s="6" t="str">
        <f t="shared" si="7"/>
        <v/>
      </c>
      <c r="AC67" s="8" t="str">
        <f t="shared" si="8"/>
        <v/>
      </c>
      <c r="AE67" s="24" t="str">
        <f t="shared" si="9"/>
        <v/>
      </c>
      <c r="AG67" s="24" t="str">
        <f>IF($AE67="", "", IF($AE67&lt;0, $AG$4, IF($AE67&lt;='Intro &amp; Setup'!$AK$29, $AG$5, IF($AE67&lt;='Intro &amp; Setup'!$AK$30, $AG$6, $AG$7))))</f>
        <v/>
      </c>
    </row>
    <row r="68" spans="1:33" x14ac:dyDescent="0.25">
      <c r="A68" s="14"/>
      <c r="B68" s="85"/>
      <c r="C68" s="86"/>
      <c r="D68" s="87"/>
      <c r="E68" s="88"/>
      <c r="F68" s="89"/>
      <c r="G68" s="90"/>
      <c r="H68" s="91"/>
      <c r="I68" s="91"/>
      <c r="J68" s="92"/>
      <c r="K68" s="14"/>
      <c r="M68" s="24" t="str">
        <f t="shared" si="0"/>
        <v/>
      </c>
      <c r="O68" s="24" t="str">
        <f t="shared" si="1"/>
        <v/>
      </c>
      <c r="S68" s="24"/>
      <c r="T68" s="47" t="str">
        <f t="shared" si="2"/>
        <v/>
      </c>
      <c r="U68" s="47" t="str">
        <f t="shared" si="3"/>
        <v/>
      </c>
      <c r="W68" s="47" t="str">
        <f t="shared" si="4"/>
        <v/>
      </c>
      <c r="Y68" s="52" t="str">
        <f t="shared" si="5"/>
        <v/>
      </c>
      <c r="Z68" s="53" t="str">
        <f t="shared" si="6"/>
        <v/>
      </c>
      <c r="AB68" s="6" t="str">
        <f t="shared" si="7"/>
        <v/>
      </c>
      <c r="AC68" s="8" t="str">
        <f t="shared" si="8"/>
        <v/>
      </c>
      <c r="AE68" s="24" t="str">
        <f t="shared" si="9"/>
        <v/>
      </c>
      <c r="AG68" s="24" t="str">
        <f>IF($AE68="", "", IF($AE68&lt;0, $AG$4, IF($AE68&lt;='Intro &amp; Setup'!$AK$29, $AG$5, IF($AE68&lt;='Intro &amp; Setup'!$AK$30, $AG$6, $AG$7))))</f>
        <v/>
      </c>
    </row>
    <row r="69" spans="1:33" x14ac:dyDescent="0.25">
      <c r="A69" s="14"/>
      <c r="B69" s="85"/>
      <c r="C69" s="86"/>
      <c r="D69" s="87"/>
      <c r="E69" s="88"/>
      <c r="F69" s="89"/>
      <c r="G69" s="90"/>
      <c r="H69" s="91"/>
      <c r="I69" s="91"/>
      <c r="J69" s="92"/>
      <c r="K69" s="14"/>
      <c r="M69" s="24" t="str">
        <f t="shared" si="0"/>
        <v/>
      </c>
      <c r="O69" s="24" t="str">
        <f t="shared" si="1"/>
        <v/>
      </c>
      <c r="S69" s="24"/>
      <c r="T69" s="47" t="str">
        <f t="shared" si="2"/>
        <v/>
      </c>
      <c r="U69" s="47" t="str">
        <f t="shared" si="3"/>
        <v/>
      </c>
      <c r="W69" s="47" t="str">
        <f t="shared" si="4"/>
        <v/>
      </c>
      <c r="Y69" s="52" t="str">
        <f t="shared" si="5"/>
        <v/>
      </c>
      <c r="Z69" s="53" t="str">
        <f t="shared" si="6"/>
        <v/>
      </c>
      <c r="AB69" s="6" t="str">
        <f t="shared" si="7"/>
        <v/>
      </c>
      <c r="AC69" s="8" t="str">
        <f t="shared" si="8"/>
        <v/>
      </c>
      <c r="AE69" s="24" t="str">
        <f t="shared" si="9"/>
        <v/>
      </c>
      <c r="AG69" s="24" t="str">
        <f>IF($AE69="", "", IF($AE69&lt;0, $AG$4, IF($AE69&lt;='Intro &amp; Setup'!$AK$29, $AG$5, IF($AE69&lt;='Intro &amp; Setup'!$AK$30, $AG$6, $AG$7))))</f>
        <v/>
      </c>
    </row>
    <row r="70" spans="1:33" x14ac:dyDescent="0.25">
      <c r="A70" s="14"/>
      <c r="B70" s="85"/>
      <c r="C70" s="86"/>
      <c r="D70" s="87"/>
      <c r="E70" s="88"/>
      <c r="F70" s="89"/>
      <c r="G70" s="90"/>
      <c r="H70" s="91"/>
      <c r="I70" s="91"/>
      <c r="J70" s="92"/>
      <c r="K70" s="14"/>
      <c r="M70" s="24" t="str">
        <f t="shared" si="0"/>
        <v/>
      </c>
      <c r="O70" s="24" t="str">
        <f t="shared" si="1"/>
        <v/>
      </c>
      <c r="S70" s="24"/>
      <c r="T70" s="47" t="str">
        <f t="shared" si="2"/>
        <v/>
      </c>
      <c r="U70" s="47" t="str">
        <f t="shared" si="3"/>
        <v/>
      </c>
      <c r="W70" s="47" t="str">
        <f t="shared" si="4"/>
        <v/>
      </c>
      <c r="Y70" s="52" t="str">
        <f t="shared" si="5"/>
        <v/>
      </c>
      <c r="Z70" s="53" t="str">
        <f t="shared" si="6"/>
        <v/>
      </c>
      <c r="AB70" s="6" t="str">
        <f t="shared" si="7"/>
        <v/>
      </c>
      <c r="AC70" s="8" t="str">
        <f t="shared" si="8"/>
        <v/>
      </c>
      <c r="AE70" s="24" t="str">
        <f t="shared" si="9"/>
        <v/>
      </c>
      <c r="AG70" s="24" t="str">
        <f>IF($AE70="", "", IF($AE70&lt;0, $AG$4, IF($AE70&lt;='Intro &amp; Setup'!$AK$29, $AG$5, IF($AE70&lt;='Intro &amp; Setup'!$AK$30, $AG$6, $AG$7))))</f>
        <v/>
      </c>
    </row>
    <row r="71" spans="1:33" x14ac:dyDescent="0.25">
      <c r="A71" s="14"/>
      <c r="B71" s="85"/>
      <c r="C71" s="86"/>
      <c r="D71" s="87"/>
      <c r="E71" s="88"/>
      <c r="F71" s="89"/>
      <c r="G71" s="90"/>
      <c r="H71" s="91"/>
      <c r="I71" s="91"/>
      <c r="J71" s="92"/>
      <c r="K71" s="14"/>
      <c r="M71" s="24" t="str">
        <f t="shared" si="0"/>
        <v/>
      </c>
      <c r="O71" s="24" t="str">
        <f t="shared" si="1"/>
        <v/>
      </c>
      <c r="S71" s="24"/>
      <c r="T71" s="47" t="str">
        <f t="shared" si="2"/>
        <v/>
      </c>
      <c r="U71" s="47" t="str">
        <f t="shared" si="3"/>
        <v/>
      </c>
      <c r="W71" s="47" t="str">
        <f t="shared" si="4"/>
        <v/>
      </c>
      <c r="Y71" s="52" t="str">
        <f t="shared" si="5"/>
        <v/>
      </c>
      <c r="Z71" s="53" t="str">
        <f t="shared" si="6"/>
        <v/>
      </c>
      <c r="AB71" s="6" t="str">
        <f t="shared" si="7"/>
        <v/>
      </c>
      <c r="AC71" s="8" t="str">
        <f t="shared" si="8"/>
        <v/>
      </c>
      <c r="AE71" s="24" t="str">
        <f t="shared" si="9"/>
        <v/>
      </c>
      <c r="AG71" s="24" t="str">
        <f>IF($AE71="", "", IF($AE71&lt;0, $AG$4, IF($AE71&lt;='Intro &amp; Setup'!$AK$29, $AG$5, IF($AE71&lt;='Intro &amp; Setup'!$AK$30, $AG$6, $AG$7))))</f>
        <v/>
      </c>
    </row>
    <row r="72" spans="1:33" x14ac:dyDescent="0.25">
      <c r="A72" s="14"/>
      <c r="B72" s="85"/>
      <c r="C72" s="86"/>
      <c r="D72" s="87"/>
      <c r="E72" s="88"/>
      <c r="F72" s="89"/>
      <c r="G72" s="90"/>
      <c r="H72" s="91"/>
      <c r="I72" s="91"/>
      <c r="J72" s="92"/>
      <c r="K72" s="14"/>
      <c r="M72" s="24" t="str">
        <f t="shared" si="0"/>
        <v/>
      </c>
      <c r="O72" s="24" t="str">
        <f t="shared" si="1"/>
        <v/>
      </c>
      <c r="S72" s="24"/>
      <c r="T72" s="47" t="str">
        <f t="shared" si="2"/>
        <v/>
      </c>
      <c r="U72" s="47" t="str">
        <f t="shared" si="3"/>
        <v/>
      </c>
      <c r="W72" s="47" t="str">
        <f t="shared" si="4"/>
        <v/>
      </c>
      <c r="Y72" s="52" t="str">
        <f t="shared" si="5"/>
        <v/>
      </c>
      <c r="Z72" s="53" t="str">
        <f t="shared" si="6"/>
        <v/>
      </c>
      <c r="AB72" s="6" t="str">
        <f t="shared" si="7"/>
        <v/>
      </c>
      <c r="AC72" s="8" t="str">
        <f t="shared" si="8"/>
        <v/>
      </c>
      <c r="AE72" s="24" t="str">
        <f t="shared" si="9"/>
        <v/>
      </c>
      <c r="AG72" s="24" t="str">
        <f>IF($AE72="", "", IF($AE72&lt;0, $AG$4, IF($AE72&lt;='Intro &amp; Setup'!$AK$29, $AG$5, IF($AE72&lt;='Intro &amp; Setup'!$AK$30, $AG$6, $AG$7))))</f>
        <v/>
      </c>
    </row>
    <row r="73" spans="1:33" x14ac:dyDescent="0.25">
      <c r="A73" s="14"/>
      <c r="B73" s="85"/>
      <c r="C73" s="86"/>
      <c r="D73" s="87"/>
      <c r="E73" s="88"/>
      <c r="F73" s="89"/>
      <c r="G73" s="90"/>
      <c r="H73" s="91"/>
      <c r="I73" s="91"/>
      <c r="J73" s="92"/>
      <c r="K73" s="14"/>
      <c r="M73" s="24" t="str">
        <f t="shared" si="0"/>
        <v/>
      </c>
      <c r="O73" s="24" t="str">
        <f t="shared" si="1"/>
        <v/>
      </c>
      <c r="S73" s="24"/>
      <c r="T73" s="47" t="str">
        <f t="shared" si="2"/>
        <v/>
      </c>
      <c r="U73" s="47" t="str">
        <f t="shared" si="3"/>
        <v/>
      </c>
      <c r="W73" s="47" t="str">
        <f t="shared" si="4"/>
        <v/>
      </c>
      <c r="Y73" s="52" t="str">
        <f t="shared" si="5"/>
        <v/>
      </c>
      <c r="Z73" s="53" t="str">
        <f t="shared" si="6"/>
        <v/>
      </c>
      <c r="AB73" s="6" t="str">
        <f t="shared" si="7"/>
        <v/>
      </c>
      <c r="AC73" s="8" t="str">
        <f t="shared" si="8"/>
        <v/>
      </c>
      <c r="AE73" s="24" t="str">
        <f t="shared" si="9"/>
        <v/>
      </c>
      <c r="AG73" s="24" t="str">
        <f>IF($AE73="", "", IF($AE73&lt;0, $AG$4, IF($AE73&lt;='Intro &amp; Setup'!$AK$29, $AG$5, IF($AE73&lt;='Intro &amp; Setup'!$AK$30, $AG$6, $AG$7))))</f>
        <v/>
      </c>
    </row>
    <row r="74" spans="1:33" x14ac:dyDescent="0.25">
      <c r="A74" s="14"/>
      <c r="B74" s="85"/>
      <c r="C74" s="86"/>
      <c r="D74" s="87"/>
      <c r="E74" s="88"/>
      <c r="F74" s="89"/>
      <c r="G74" s="90"/>
      <c r="H74" s="91"/>
      <c r="I74" s="91"/>
      <c r="J74" s="92"/>
      <c r="K74" s="14"/>
      <c r="M74" s="24" t="str">
        <f t="shared" si="0"/>
        <v/>
      </c>
      <c r="O74" s="24" t="str">
        <f t="shared" si="1"/>
        <v/>
      </c>
      <c r="S74" s="24"/>
      <c r="T74" s="47" t="str">
        <f t="shared" si="2"/>
        <v/>
      </c>
      <c r="U74" s="47" t="str">
        <f t="shared" si="3"/>
        <v/>
      </c>
      <c r="W74" s="47" t="str">
        <f t="shared" si="4"/>
        <v/>
      </c>
      <c r="Y74" s="52" t="str">
        <f t="shared" si="5"/>
        <v/>
      </c>
      <c r="Z74" s="53" t="str">
        <f t="shared" si="6"/>
        <v/>
      </c>
      <c r="AB74" s="6" t="str">
        <f t="shared" si="7"/>
        <v/>
      </c>
      <c r="AC74" s="8" t="str">
        <f t="shared" si="8"/>
        <v/>
      </c>
      <c r="AE74" s="24" t="str">
        <f t="shared" si="9"/>
        <v/>
      </c>
      <c r="AG74" s="24" t="str">
        <f>IF($AE74="", "", IF($AE74&lt;0, $AG$4, IF($AE74&lt;='Intro &amp; Setup'!$AK$29, $AG$5, IF($AE74&lt;='Intro &amp; Setup'!$AK$30, $AG$6, $AG$7))))</f>
        <v/>
      </c>
    </row>
    <row r="75" spans="1:33" x14ac:dyDescent="0.25">
      <c r="A75" s="14"/>
      <c r="B75" s="85"/>
      <c r="C75" s="86"/>
      <c r="D75" s="87"/>
      <c r="E75" s="88"/>
      <c r="F75" s="89"/>
      <c r="G75" s="90"/>
      <c r="H75" s="91"/>
      <c r="I75" s="91"/>
      <c r="J75" s="92"/>
      <c r="K75" s="14"/>
      <c r="M75" s="24" t="str">
        <f t="shared" si="0"/>
        <v/>
      </c>
      <c r="O75" s="24" t="str">
        <f t="shared" si="1"/>
        <v/>
      </c>
      <c r="S75" s="24"/>
      <c r="T75" s="47" t="str">
        <f t="shared" si="2"/>
        <v/>
      </c>
      <c r="U75" s="47" t="str">
        <f t="shared" si="3"/>
        <v/>
      </c>
      <c r="W75" s="47" t="str">
        <f t="shared" si="4"/>
        <v/>
      </c>
      <c r="Y75" s="52" t="str">
        <f t="shared" si="5"/>
        <v/>
      </c>
      <c r="Z75" s="53" t="str">
        <f t="shared" si="6"/>
        <v/>
      </c>
      <c r="AB75" s="6" t="str">
        <f t="shared" si="7"/>
        <v/>
      </c>
      <c r="AC75" s="8" t="str">
        <f t="shared" si="8"/>
        <v/>
      </c>
      <c r="AE75" s="24" t="str">
        <f t="shared" si="9"/>
        <v/>
      </c>
      <c r="AG75" s="24" t="str">
        <f>IF($AE75="", "", IF($AE75&lt;0, $AG$4, IF($AE75&lt;='Intro &amp; Setup'!$AK$29, $AG$5, IF($AE75&lt;='Intro &amp; Setup'!$AK$30, $AG$6, $AG$7))))</f>
        <v/>
      </c>
    </row>
    <row r="76" spans="1:33" x14ac:dyDescent="0.25">
      <c r="A76" s="14"/>
      <c r="B76" s="85"/>
      <c r="C76" s="86"/>
      <c r="D76" s="87"/>
      <c r="E76" s="88"/>
      <c r="F76" s="89"/>
      <c r="G76" s="90"/>
      <c r="H76" s="91"/>
      <c r="I76" s="91"/>
      <c r="J76" s="92"/>
      <c r="K76" s="14"/>
      <c r="M76" s="24" t="str">
        <f t="shared" ref="M76:M139" si="10">IF(COUNTIF($B76:$J76, "")=9, "", "X")</f>
        <v/>
      </c>
      <c r="O76" s="24" t="str">
        <f t="shared" ref="O76:O139" si="11">IF($M76="", "", IF($C76="", "Y", IF(COUNTIF($Q$11:$Q$20, $C76)=0, "R", "")))</f>
        <v/>
      </c>
      <c r="S76" s="24"/>
      <c r="T76" s="47" t="str">
        <f t="shared" ref="T76:T139" si="12">IF($B76="", "", $T$8)</f>
        <v/>
      </c>
      <c r="U76" s="47" t="str">
        <f t="shared" ref="U76:U139" si="13">IF($F76="", "", $F76)</f>
        <v/>
      </c>
      <c r="W76" s="47" t="str">
        <f t="shared" ref="W76:W139" si="14">IF($E76="", "", DATE(YEAR($E76), MONTH($E76)+$D76, DAY($E76)))</f>
        <v/>
      </c>
      <c r="Y76" s="52" t="str">
        <f t="shared" ref="Y76:Y139" si="15">IF(OR($G76="", $D76=""), "", IFERROR(ROUND($G76/$D76, 2), ""))</f>
        <v/>
      </c>
      <c r="Z76" s="53" t="str">
        <f t="shared" ref="Z76:Z139" si="16">IF(OR($G76="", $D76=""), "", IFERROR(ROUND($G76/$D76*12, 2), ""))</f>
        <v/>
      </c>
      <c r="AB76" s="6" t="str">
        <f t="shared" ref="AB76:AB139" si="17">IF($E76="", "", TEXT($E76, "mmm yyyy"))</f>
        <v/>
      </c>
      <c r="AC76" s="8" t="str">
        <f t="shared" ref="AC76:AC139" si="18">IF($F76="", "", TEXT($F76, "mmm yyyy"))</f>
        <v/>
      </c>
      <c r="AE76" s="24" t="str">
        <f t="shared" ref="AE76:AE139" si="19">IF($F76="", "", $F76-$T$8)</f>
        <v/>
      </c>
      <c r="AG76" s="24" t="str">
        <f>IF($AE76="", "", IF($AE76&lt;0, $AG$4, IF($AE76&lt;='Intro &amp; Setup'!$AK$29, $AG$5, IF($AE76&lt;='Intro &amp; Setup'!$AK$30, $AG$6, $AG$7))))</f>
        <v/>
      </c>
    </row>
    <row r="77" spans="1:33" x14ac:dyDescent="0.25">
      <c r="A77" s="14"/>
      <c r="B77" s="85"/>
      <c r="C77" s="86"/>
      <c r="D77" s="87"/>
      <c r="E77" s="88"/>
      <c r="F77" s="89"/>
      <c r="G77" s="90"/>
      <c r="H77" s="91"/>
      <c r="I77" s="91"/>
      <c r="J77" s="92"/>
      <c r="K77" s="14"/>
      <c r="M77" s="24" t="str">
        <f t="shared" si="10"/>
        <v/>
      </c>
      <c r="O77" s="24" t="str">
        <f t="shared" si="11"/>
        <v/>
      </c>
      <c r="S77" s="24"/>
      <c r="T77" s="47" t="str">
        <f t="shared" si="12"/>
        <v/>
      </c>
      <c r="U77" s="47" t="str">
        <f t="shared" si="13"/>
        <v/>
      </c>
      <c r="W77" s="47" t="str">
        <f t="shared" si="14"/>
        <v/>
      </c>
      <c r="Y77" s="52" t="str">
        <f t="shared" si="15"/>
        <v/>
      </c>
      <c r="Z77" s="53" t="str">
        <f t="shared" si="16"/>
        <v/>
      </c>
      <c r="AB77" s="6" t="str">
        <f t="shared" si="17"/>
        <v/>
      </c>
      <c r="AC77" s="8" t="str">
        <f t="shared" si="18"/>
        <v/>
      </c>
      <c r="AE77" s="24" t="str">
        <f t="shared" si="19"/>
        <v/>
      </c>
      <c r="AG77" s="24" t="str">
        <f>IF($AE77="", "", IF($AE77&lt;0, $AG$4, IF($AE77&lt;='Intro &amp; Setup'!$AK$29, $AG$5, IF($AE77&lt;='Intro &amp; Setup'!$AK$30, $AG$6, $AG$7))))</f>
        <v/>
      </c>
    </row>
    <row r="78" spans="1:33" x14ac:dyDescent="0.25">
      <c r="A78" s="14"/>
      <c r="B78" s="85"/>
      <c r="C78" s="86"/>
      <c r="D78" s="87"/>
      <c r="E78" s="88"/>
      <c r="F78" s="89"/>
      <c r="G78" s="90"/>
      <c r="H78" s="91"/>
      <c r="I78" s="91"/>
      <c r="J78" s="92"/>
      <c r="K78" s="14"/>
      <c r="M78" s="24" t="str">
        <f t="shared" si="10"/>
        <v/>
      </c>
      <c r="O78" s="24" t="str">
        <f t="shared" si="11"/>
        <v/>
      </c>
      <c r="S78" s="24"/>
      <c r="T78" s="47" t="str">
        <f t="shared" si="12"/>
        <v/>
      </c>
      <c r="U78" s="47" t="str">
        <f t="shared" si="13"/>
        <v/>
      </c>
      <c r="W78" s="47" t="str">
        <f t="shared" si="14"/>
        <v/>
      </c>
      <c r="Y78" s="52" t="str">
        <f t="shared" si="15"/>
        <v/>
      </c>
      <c r="Z78" s="53" t="str">
        <f t="shared" si="16"/>
        <v/>
      </c>
      <c r="AB78" s="6" t="str">
        <f t="shared" si="17"/>
        <v/>
      </c>
      <c r="AC78" s="8" t="str">
        <f t="shared" si="18"/>
        <v/>
      </c>
      <c r="AE78" s="24" t="str">
        <f t="shared" si="19"/>
        <v/>
      </c>
      <c r="AG78" s="24" t="str">
        <f>IF($AE78="", "", IF($AE78&lt;0, $AG$4, IF($AE78&lt;='Intro &amp; Setup'!$AK$29, $AG$5, IF($AE78&lt;='Intro &amp; Setup'!$AK$30, $AG$6, $AG$7))))</f>
        <v/>
      </c>
    </row>
    <row r="79" spans="1:33" x14ac:dyDescent="0.25">
      <c r="A79" s="14"/>
      <c r="B79" s="85"/>
      <c r="C79" s="86"/>
      <c r="D79" s="87"/>
      <c r="E79" s="88"/>
      <c r="F79" s="89"/>
      <c r="G79" s="90"/>
      <c r="H79" s="91"/>
      <c r="I79" s="91"/>
      <c r="J79" s="92"/>
      <c r="K79" s="14"/>
      <c r="M79" s="24" t="str">
        <f t="shared" si="10"/>
        <v/>
      </c>
      <c r="O79" s="24" t="str">
        <f t="shared" si="11"/>
        <v/>
      </c>
      <c r="S79" s="24"/>
      <c r="T79" s="47" t="str">
        <f t="shared" si="12"/>
        <v/>
      </c>
      <c r="U79" s="47" t="str">
        <f t="shared" si="13"/>
        <v/>
      </c>
      <c r="W79" s="47" t="str">
        <f t="shared" si="14"/>
        <v/>
      </c>
      <c r="Y79" s="52" t="str">
        <f t="shared" si="15"/>
        <v/>
      </c>
      <c r="Z79" s="53" t="str">
        <f t="shared" si="16"/>
        <v/>
      </c>
      <c r="AB79" s="6" t="str">
        <f t="shared" si="17"/>
        <v/>
      </c>
      <c r="AC79" s="8" t="str">
        <f t="shared" si="18"/>
        <v/>
      </c>
      <c r="AE79" s="24" t="str">
        <f t="shared" si="19"/>
        <v/>
      </c>
      <c r="AG79" s="24" t="str">
        <f>IF($AE79="", "", IF($AE79&lt;0, $AG$4, IF($AE79&lt;='Intro &amp; Setup'!$AK$29, $AG$5, IF($AE79&lt;='Intro &amp; Setup'!$AK$30, $AG$6, $AG$7))))</f>
        <v/>
      </c>
    </row>
    <row r="80" spans="1:33" x14ac:dyDescent="0.25">
      <c r="A80" s="14"/>
      <c r="B80" s="85"/>
      <c r="C80" s="86"/>
      <c r="D80" s="87"/>
      <c r="E80" s="88"/>
      <c r="F80" s="89"/>
      <c r="G80" s="90"/>
      <c r="H80" s="91"/>
      <c r="I80" s="91"/>
      <c r="J80" s="92"/>
      <c r="K80" s="14"/>
      <c r="M80" s="24" t="str">
        <f t="shared" si="10"/>
        <v/>
      </c>
      <c r="O80" s="24" t="str">
        <f t="shared" si="11"/>
        <v/>
      </c>
      <c r="S80" s="24"/>
      <c r="T80" s="47" t="str">
        <f t="shared" si="12"/>
        <v/>
      </c>
      <c r="U80" s="47" t="str">
        <f t="shared" si="13"/>
        <v/>
      </c>
      <c r="W80" s="47" t="str">
        <f t="shared" si="14"/>
        <v/>
      </c>
      <c r="Y80" s="52" t="str">
        <f t="shared" si="15"/>
        <v/>
      </c>
      <c r="Z80" s="53" t="str">
        <f t="shared" si="16"/>
        <v/>
      </c>
      <c r="AB80" s="6" t="str">
        <f t="shared" si="17"/>
        <v/>
      </c>
      <c r="AC80" s="8" t="str">
        <f t="shared" si="18"/>
        <v/>
      </c>
      <c r="AE80" s="24" t="str">
        <f t="shared" si="19"/>
        <v/>
      </c>
      <c r="AG80" s="24" t="str">
        <f>IF($AE80="", "", IF($AE80&lt;0, $AG$4, IF($AE80&lt;='Intro &amp; Setup'!$AK$29, $AG$5, IF($AE80&lt;='Intro &amp; Setup'!$AK$30, $AG$6, $AG$7))))</f>
        <v/>
      </c>
    </row>
    <row r="81" spans="1:33" x14ac:dyDescent="0.25">
      <c r="A81" s="14"/>
      <c r="B81" s="85"/>
      <c r="C81" s="86"/>
      <c r="D81" s="87"/>
      <c r="E81" s="88"/>
      <c r="F81" s="89"/>
      <c r="G81" s="90"/>
      <c r="H81" s="91"/>
      <c r="I81" s="91"/>
      <c r="J81" s="92"/>
      <c r="K81" s="14"/>
      <c r="M81" s="24" t="str">
        <f t="shared" si="10"/>
        <v/>
      </c>
      <c r="O81" s="24" t="str">
        <f t="shared" si="11"/>
        <v/>
      </c>
      <c r="S81" s="24"/>
      <c r="T81" s="47" t="str">
        <f t="shared" si="12"/>
        <v/>
      </c>
      <c r="U81" s="47" t="str">
        <f t="shared" si="13"/>
        <v/>
      </c>
      <c r="W81" s="47" t="str">
        <f t="shared" si="14"/>
        <v/>
      </c>
      <c r="Y81" s="52" t="str">
        <f t="shared" si="15"/>
        <v/>
      </c>
      <c r="Z81" s="53" t="str">
        <f t="shared" si="16"/>
        <v/>
      </c>
      <c r="AB81" s="6" t="str">
        <f t="shared" si="17"/>
        <v/>
      </c>
      <c r="AC81" s="8" t="str">
        <f t="shared" si="18"/>
        <v/>
      </c>
      <c r="AE81" s="24" t="str">
        <f t="shared" si="19"/>
        <v/>
      </c>
      <c r="AG81" s="24" t="str">
        <f>IF($AE81="", "", IF($AE81&lt;0, $AG$4, IF($AE81&lt;='Intro &amp; Setup'!$AK$29, $AG$5, IF($AE81&lt;='Intro &amp; Setup'!$AK$30, $AG$6, $AG$7))))</f>
        <v/>
      </c>
    </row>
    <row r="82" spans="1:33" x14ac:dyDescent="0.25">
      <c r="A82" s="14"/>
      <c r="B82" s="85"/>
      <c r="C82" s="86"/>
      <c r="D82" s="87"/>
      <c r="E82" s="88"/>
      <c r="F82" s="89"/>
      <c r="G82" s="90"/>
      <c r="H82" s="91"/>
      <c r="I82" s="91"/>
      <c r="J82" s="92"/>
      <c r="K82" s="14"/>
      <c r="M82" s="24" t="str">
        <f t="shared" si="10"/>
        <v/>
      </c>
      <c r="O82" s="24" t="str">
        <f t="shared" si="11"/>
        <v/>
      </c>
      <c r="S82" s="24"/>
      <c r="T82" s="47" t="str">
        <f t="shared" si="12"/>
        <v/>
      </c>
      <c r="U82" s="47" t="str">
        <f t="shared" si="13"/>
        <v/>
      </c>
      <c r="W82" s="47" t="str">
        <f t="shared" si="14"/>
        <v/>
      </c>
      <c r="Y82" s="52" t="str">
        <f t="shared" si="15"/>
        <v/>
      </c>
      <c r="Z82" s="53" t="str">
        <f t="shared" si="16"/>
        <v/>
      </c>
      <c r="AB82" s="6" t="str">
        <f t="shared" si="17"/>
        <v/>
      </c>
      <c r="AC82" s="8" t="str">
        <f t="shared" si="18"/>
        <v/>
      </c>
      <c r="AE82" s="24" t="str">
        <f t="shared" si="19"/>
        <v/>
      </c>
      <c r="AG82" s="24" t="str">
        <f>IF($AE82="", "", IF($AE82&lt;0, $AG$4, IF($AE82&lt;='Intro &amp; Setup'!$AK$29, $AG$5, IF($AE82&lt;='Intro &amp; Setup'!$AK$30, $AG$6, $AG$7))))</f>
        <v/>
      </c>
    </row>
    <row r="83" spans="1:33" x14ac:dyDescent="0.25">
      <c r="A83" s="14"/>
      <c r="B83" s="85"/>
      <c r="C83" s="86"/>
      <c r="D83" s="87"/>
      <c r="E83" s="88"/>
      <c r="F83" s="89"/>
      <c r="G83" s="90"/>
      <c r="H83" s="91"/>
      <c r="I83" s="91"/>
      <c r="J83" s="92"/>
      <c r="K83" s="14"/>
      <c r="M83" s="24" t="str">
        <f t="shared" si="10"/>
        <v/>
      </c>
      <c r="O83" s="24" t="str">
        <f t="shared" si="11"/>
        <v/>
      </c>
      <c r="S83" s="24"/>
      <c r="T83" s="47" t="str">
        <f t="shared" si="12"/>
        <v/>
      </c>
      <c r="U83" s="47" t="str">
        <f t="shared" si="13"/>
        <v/>
      </c>
      <c r="W83" s="47" t="str">
        <f t="shared" si="14"/>
        <v/>
      </c>
      <c r="Y83" s="52" t="str">
        <f t="shared" si="15"/>
        <v/>
      </c>
      <c r="Z83" s="53" t="str">
        <f t="shared" si="16"/>
        <v/>
      </c>
      <c r="AB83" s="6" t="str">
        <f t="shared" si="17"/>
        <v/>
      </c>
      <c r="AC83" s="8" t="str">
        <f t="shared" si="18"/>
        <v/>
      </c>
      <c r="AE83" s="24" t="str">
        <f t="shared" si="19"/>
        <v/>
      </c>
      <c r="AG83" s="24" t="str">
        <f>IF($AE83="", "", IF($AE83&lt;0, $AG$4, IF($AE83&lt;='Intro &amp; Setup'!$AK$29, $AG$5, IF($AE83&lt;='Intro &amp; Setup'!$AK$30, $AG$6, $AG$7))))</f>
        <v/>
      </c>
    </row>
    <row r="84" spans="1:33" x14ac:dyDescent="0.25">
      <c r="A84" s="14"/>
      <c r="B84" s="85"/>
      <c r="C84" s="86"/>
      <c r="D84" s="87"/>
      <c r="E84" s="88"/>
      <c r="F84" s="89"/>
      <c r="G84" s="90"/>
      <c r="H84" s="91"/>
      <c r="I84" s="91"/>
      <c r="J84" s="92"/>
      <c r="K84" s="14"/>
      <c r="M84" s="24" t="str">
        <f t="shared" si="10"/>
        <v/>
      </c>
      <c r="O84" s="24" t="str">
        <f t="shared" si="11"/>
        <v/>
      </c>
      <c r="S84" s="24"/>
      <c r="T84" s="47" t="str">
        <f t="shared" si="12"/>
        <v/>
      </c>
      <c r="U84" s="47" t="str">
        <f t="shared" si="13"/>
        <v/>
      </c>
      <c r="W84" s="47" t="str">
        <f t="shared" si="14"/>
        <v/>
      </c>
      <c r="Y84" s="52" t="str">
        <f t="shared" si="15"/>
        <v/>
      </c>
      <c r="Z84" s="53" t="str">
        <f t="shared" si="16"/>
        <v/>
      </c>
      <c r="AB84" s="6" t="str">
        <f t="shared" si="17"/>
        <v/>
      </c>
      <c r="AC84" s="8" t="str">
        <f t="shared" si="18"/>
        <v/>
      </c>
      <c r="AE84" s="24" t="str">
        <f t="shared" si="19"/>
        <v/>
      </c>
      <c r="AG84" s="24" t="str">
        <f>IF($AE84="", "", IF($AE84&lt;0, $AG$4, IF($AE84&lt;='Intro &amp; Setup'!$AK$29, $AG$5, IF($AE84&lt;='Intro &amp; Setup'!$AK$30, $AG$6, $AG$7))))</f>
        <v/>
      </c>
    </row>
    <row r="85" spans="1:33" x14ac:dyDescent="0.25">
      <c r="A85" s="14"/>
      <c r="B85" s="85"/>
      <c r="C85" s="86"/>
      <c r="D85" s="87"/>
      <c r="E85" s="88"/>
      <c r="F85" s="89"/>
      <c r="G85" s="90"/>
      <c r="H85" s="91"/>
      <c r="I85" s="91"/>
      <c r="J85" s="92"/>
      <c r="K85" s="14"/>
      <c r="M85" s="24" t="str">
        <f t="shared" si="10"/>
        <v/>
      </c>
      <c r="O85" s="24" t="str">
        <f t="shared" si="11"/>
        <v/>
      </c>
      <c r="S85" s="24"/>
      <c r="T85" s="47" t="str">
        <f t="shared" si="12"/>
        <v/>
      </c>
      <c r="U85" s="47" t="str">
        <f t="shared" si="13"/>
        <v/>
      </c>
      <c r="W85" s="47" t="str">
        <f t="shared" si="14"/>
        <v/>
      </c>
      <c r="Y85" s="52" t="str">
        <f t="shared" si="15"/>
        <v/>
      </c>
      <c r="Z85" s="53" t="str">
        <f t="shared" si="16"/>
        <v/>
      </c>
      <c r="AB85" s="6" t="str">
        <f t="shared" si="17"/>
        <v/>
      </c>
      <c r="AC85" s="8" t="str">
        <f t="shared" si="18"/>
        <v/>
      </c>
      <c r="AE85" s="24" t="str">
        <f t="shared" si="19"/>
        <v/>
      </c>
      <c r="AG85" s="24" t="str">
        <f>IF($AE85="", "", IF($AE85&lt;0, $AG$4, IF($AE85&lt;='Intro &amp; Setup'!$AK$29, $AG$5, IF($AE85&lt;='Intro &amp; Setup'!$AK$30, $AG$6, $AG$7))))</f>
        <v/>
      </c>
    </row>
    <row r="86" spans="1:33" x14ac:dyDescent="0.25">
      <c r="A86" s="14"/>
      <c r="B86" s="85"/>
      <c r="C86" s="86"/>
      <c r="D86" s="87"/>
      <c r="E86" s="88"/>
      <c r="F86" s="89"/>
      <c r="G86" s="90"/>
      <c r="H86" s="91"/>
      <c r="I86" s="91"/>
      <c r="J86" s="92"/>
      <c r="K86" s="14"/>
      <c r="M86" s="24" t="str">
        <f t="shared" si="10"/>
        <v/>
      </c>
      <c r="O86" s="24" t="str">
        <f t="shared" si="11"/>
        <v/>
      </c>
      <c r="S86" s="24"/>
      <c r="T86" s="47" t="str">
        <f t="shared" si="12"/>
        <v/>
      </c>
      <c r="U86" s="47" t="str">
        <f t="shared" si="13"/>
        <v/>
      </c>
      <c r="W86" s="47" t="str">
        <f t="shared" si="14"/>
        <v/>
      </c>
      <c r="Y86" s="52" t="str">
        <f t="shared" si="15"/>
        <v/>
      </c>
      <c r="Z86" s="53" t="str">
        <f t="shared" si="16"/>
        <v/>
      </c>
      <c r="AB86" s="6" t="str">
        <f t="shared" si="17"/>
        <v/>
      </c>
      <c r="AC86" s="8" t="str">
        <f t="shared" si="18"/>
        <v/>
      </c>
      <c r="AE86" s="24" t="str">
        <f t="shared" si="19"/>
        <v/>
      </c>
      <c r="AG86" s="24" t="str">
        <f>IF($AE86="", "", IF($AE86&lt;0, $AG$4, IF($AE86&lt;='Intro &amp; Setup'!$AK$29, $AG$5, IF($AE86&lt;='Intro &amp; Setup'!$AK$30, $AG$6, $AG$7))))</f>
        <v/>
      </c>
    </row>
    <row r="87" spans="1:33" x14ac:dyDescent="0.25">
      <c r="A87" s="14"/>
      <c r="B87" s="85"/>
      <c r="C87" s="86"/>
      <c r="D87" s="87"/>
      <c r="E87" s="88"/>
      <c r="F87" s="89"/>
      <c r="G87" s="90"/>
      <c r="H87" s="91"/>
      <c r="I87" s="91"/>
      <c r="J87" s="92"/>
      <c r="K87" s="14"/>
      <c r="M87" s="24" t="str">
        <f t="shared" si="10"/>
        <v/>
      </c>
      <c r="O87" s="24" t="str">
        <f t="shared" si="11"/>
        <v/>
      </c>
      <c r="S87" s="24"/>
      <c r="T87" s="47" t="str">
        <f t="shared" si="12"/>
        <v/>
      </c>
      <c r="U87" s="47" t="str">
        <f t="shared" si="13"/>
        <v/>
      </c>
      <c r="W87" s="47" t="str">
        <f t="shared" si="14"/>
        <v/>
      </c>
      <c r="Y87" s="52" t="str">
        <f t="shared" si="15"/>
        <v/>
      </c>
      <c r="Z87" s="53" t="str">
        <f t="shared" si="16"/>
        <v/>
      </c>
      <c r="AB87" s="6" t="str">
        <f t="shared" si="17"/>
        <v/>
      </c>
      <c r="AC87" s="8" t="str">
        <f t="shared" si="18"/>
        <v/>
      </c>
      <c r="AE87" s="24" t="str">
        <f t="shared" si="19"/>
        <v/>
      </c>
      <c r="AG87" s="24" t="str">
        <f>IF($AE87="", "", IF($AE87&lt;0, $AG$4, IF($AE87&lt;='Intro &amp; Setup'!$AK$29, $AG$5, IF($AE87&lt;='Intro &amp; Setup'!$AK$30, $AG$6, $AG$7))))</f>
        <v/>
      </c>
    </row>
    <row r="88" spans="1:33" x14ac:dyDescent="0.25">
      <c r="A88" s="14"/>
      <c r="B88" s="85"/>
      <c r="C88" s="86"/>
      <c r="D88" s="87"/>
      <c r="E88" s="88"/>
      <c r="F88" s="89"/>
      <c r="G88" s="90"/>
      <c r="H88" s="91"/>
      <c r="I88" s="91"/>
      <c r="J88" s="92"/>
      <c r="K88" s="14"/>
      <c r="M88" s="24" t="str">
        <f t="shared" si="10"/>
        <v/>
      </c>
      <c r="O88" s="24" t="str">
        <f t="shared" si="11"/>
        <v/>
      </c>
      <c r="S88" s="24"/>
      <c r="T88" s="47" t="str">
        <f t="shared" si="12"/>
        <v/>
      </c>
      <c r="U88" s="47" t="str">
        <f t="shared" si="13"/>
        <v/>
      </c>
      <c r="W88" s="47" t="str">
        <f t="shared" si="14"/>
        <v/>
      </c>
      <c r="Y88" s="52" t="str">
        <f t="shared" si="15"/>
        <v/>
      </c>
      <c r="Z88" s="53" t="str">
        <f t="shared" si="16"/>
        <v/>
      </c>
      <c r="AB88" s="6" t="str">
        <f t="shared" si="17"/>
        <v/>
      </c>
      <c r="AC88" s="8" t="str">
        <f t="shared" si="18"/>
        <v/>
      </c>
      <c r="AE88" s="24" t="str">
        <f t="shared" si="19"/>
        <v/>
      </c>
      <c r="AG88" s="24" t="str">
        <f>IF($AE88="", "", IF($AE88&lt;0, $AG$4, IF($AE88&lt;='Intro &amp; Setup'!$AK$29, $AG$5, IF($AE88&lt;='Intro &amp; Setup'!$AK$30, $AG$6, $AG$7))))</f>
        <v/>
      </c>
    </row>
    <row r="89" spans="1:33" x14ac:dyDescent="0.25">
      <c r="A89" s="14"/>
      <c r="B89" s="85"/>
      <c r="C89" s="86"/>
      <c r="D89" s="87"/>
      <c r="E89" s="88"/>
      <c r="F89" s="89"/>
      <c r="G89" s="90"/>
      <c r="H89" s="91"/>
      <c r="I89" s="91"/>
      <c r="J89" s="92"/>
      <c r="K89" s="14"/>
      <c r="M89" s="24" t="str">
        <f t="shared" si="10"/>
        <v/>
      </c>
      <c r="O89" s="24" t="str">
        <f t="shared" si="11"/>
        <v/>
      </c>
      <c r="S89" s="24"/>
      <c r="T89" s="47" t="str">
        <f t="shared" si="12"/>
        <v/>
      </c>
      <c r="U89" s="47" t="str">
        <f t="shared" si="13"/>
        <v/>
      </c>
      <c r="W89" s="47" t="str">
        <f t="shared" si="14"/>
        <v/>
      </c>
      <c r="Y89" s="52" t="str">
        <f t="shared" si="15"/>
        <v/>
      </c>
      <c r="Z89" s="53" t="str">
        <f t="shared" si="16"/>
        <v/>
      </c>
      <c r="AB89" s="6" t="str">
        <f t="shared" si="17"/>
        <v/>
      </c>
      <c r="AC89" s="8" t="str">
        <f t="shared" si="18"/>
        <v/>
      </c>
      <c r="AE89" s="24" t="str">
        <f t="shared" si="19"/>
        <v/>
      </c>
      <c r="AG89" s="24" t="str">
        <f>IF($AE89="", "", IF($AE89&lt;0, $AG$4, IF($AE89&lt;='Intro &amp; Setup'!$AK$29, $AG$5, IF($AE89&lt;='Intro &amp; Setup'!$AK$30, $AG$6, $AG$7))))</f>
        <v/>
      </c>
    </row>
    <row r="90" spans="1:33" x14ac:dyDescent="0.25">
      <c r="A90" s="14"/>
      <c r="B90" s="85"/>
      <c r="C90" s="86"/>
      <c r="D90" s="87"/>
      <c r="E90" s="88"/>
      <c r="F90" s="89"/>
      <c r="G90" s="90"/>
      <c r="H90" s="91"/>
      <c r="I90" s="91"/>
      <c r="J90" s="92"/>
      <c r="K90" s="14"/>
      <c r="M90" s="24" t="str">
        <f t="shared" si="10"/>
        <v/>
      </c>
      <c r="O90" s="24" t="str">
        <f t="shared" si="11"/>
        <v/>
      </c>
      <c r="S90" s="24"/>
      <c r="T90" s="47" t="str">
        <f t="shared" si="12"/>
        <v/>
      </c>
      <c r="U90" s="47" t="str">
        <f t="shared" si="13"/>
        <v/>
      </c>
      <c r="W90" s="47" t="str">
        <f t="shared" si="14"/>
        <v/>
      </c>
      <c r="Y90" s="52" t="str">
        <f t="shared" si="15"/>
        <v/>
      </c>
      <c r="Z90" s="53" t="str">
        <f t="shared" si="16"/>
        <v/>
      </c>
      <c r="AB90" s="6" t="str">
        <f t="shared" si="17"/>
        <v/>
      </c>
      <c r="AC90" s="8" t="str">
        <f t="shared" si="18"/>
        <v/>
      </c>
      <c r="AE90" s="24" t="str">
        <f t="shared" si="19"/>
        <v/>
      </c>
      <c r="AG90" s="24" t="str">
        <f>IF($AE90="", "", IF($AE90&lt;0, $AG$4, IF($AE90&lt;='Intro &amp; Setup'!$AK$29, $AG$5, IF($AE90&lt;='Intro &amp; Setup'!$AK$30, $AG$6, $AG$7))))</f>
        <v/>
      </c>
    </row>
    <row r="91" spans="1:33" x14ac:dyDescent="0.25">
      <c r="A91" s="14"/>
      <c r="B91" s="85"/>
      <c r="C91" s="86"/>
      <c r="D91" s="87"/>
      <c r="E91" s="88"/>
      <c r="F91" s="89"/>
      <c r="G91" s="90"/>
      <c r="H91" s="91"/>
      <c r="I91" s="91"/>
      <c r="J91" s="92"/>
      <c r="K91" s="14"/>
      <c r="M91" s="24" t="str">
        <f t="shared" si="10"/>
        <v/>
      </c>
      <c r="O91" s="24" t="str">
        <f t="shared" si="11"/>
        <v/>
      </c>
      <c r="S91" s="24"/>
      <c r="T91" s="47" t="str">
        <f t="shared" si="12"/>
        <v/>
      </c>
      <c r="U91" s="47" t="str">
        <f t="shared" si="13"/>
        <v/>
      </c>
      <c r="W91" s="47" t="str">
        <f t="shared" si="14"/>
        <v/>
      </c>
      <c r="Y91" s="52" t="str">
        <f t="shared" si="15"/>
        <v/>
      </c>
      <c r="Z91" s="53" t="str">
        <f t="shared" si="16"/>
        <v/>
      </c>
      <c r="AB91" s="6" t="str">
        <f t="shared" si="17"/>
        <v/>
      </c>
      <c r="AC91" s="8" t="str">
        <f t="shared" si="18"/>
        <v/>
      </c>
      <c r="AE91" s="24" t="str">
        <f t="shared" si="19"/>
        <v/>
      </c>
      <c r="AG91" s="24" t="str">
        <f>IF($AE91="", "", IF($AE91&lt;0, $AG$4, IF($AE91&lt;='Intro &amp; Setup'!$AK$29, $AG$5, IF($AE91&lt;='Intro &amp; Setup'!$AK$30, $AG$6, $AG$7))))</f>
        <v/>
      </c>
    </row>
    <row r="92" spans="1:33" x14ac:dyDescent="0.25">
      <c r="A92" s="14"/>
      <c r="B92" s="85"/>
      <c r="C92" s="86"/>
      <c r="D92" s="87"/>
      <c r="E92" s="88"/>
      <c r="F92" s="89"/>
      <c r="G92" s="90"/>
      <c r="H92" s="91"/>
      <c r="I92" s="91"/>
      <c r="J92" s="92"/>
      <c r="K92" s="14"/>
      <c r="M92" s="24" t="str">
        <f t="shared" si="10"/>
        <v/>
      </c>
      <c r="O92" s="24" t="str">
        <f t="shared" si="11"/>
        <v/>
      </c>
      <c r="S92" s="24"/>
      <c r="T92" s="47" t="str">
        <f t="shared" si="12"/>
        <v/>
      </c>
      <c r="U92" s="47" t="str">
        <f t="shared" si="13"/>
        <v/>
      </c>
      <c r="W92" s="47" t="str">
        <f t="shared" si="14"/>
        <v/>
      </c>
      <c r="Y92" s="52" t="str">
        <f t="shared" si="15"/>
        <v/>
      </c>
      <c r="Z92" s="53" t="str">
        <f t="shared" si="16"/>
        <v/>
      </c>
      <c r="AB92" s="6" t="str">
        <f t="shared" si="17"/>
        <v/>
      </c>
      <c r="AC92" s="8" t="str">
        <f t="shared" si="18"/>
        <v/>
      </c>
      <c r="AE92" s="24" t="str">
        <f t="shared" si="19"/>
        <v/>
      </c>
      <c r="AG92" s="24" t="str">
        <f>IF($AE92="", "", IF($AE92&lt;0, $AG$4, IF($AE92&lt;='Intro &amp; Setup'!$AK$29, $AG$5, IF($AE92&lt;='Intro &amp; Setup'!$AK$30, $AG$6, $AG$7))))</f>
        <v/>
      </c>
    </row>
    <row r="93" spans="1:33" x14ac:dyDescent="0.25">
      <c r="A93" s="14"/>
      <c r="B93" s="85"/>
      <c r="C93" s="86"/>
      <c r="D93" s="87"/>
      <c r="E93" s="88"/>
      <c r="F93" s="89"/>
      <c r="G93" s="90"/>
      <c r="H93" s="91"/>
      <c r="I93" s="91"/>
      <c r="J93" s="92"/>
      <c r="K93" s="14"/>
      <c r="M93" s="24" t="str">
        <f t="shared" si="10"/>
        <v/>
      </c>
      <c r="O93" s="24" t="str">
        <f t="shared" si="11"/>
        <v/>
      </c>
      <c r="S93" s="24"/>
      <c r="T93" s="47" t="str">
        <f t="shared" si="12"/>
        <v/>
      </c>
      <c r="U93" s="47" t="str">
        <f t="shared" si="13"/>
        <v/>
      </c>
      <c r="W93" s="47" t="str">
        <f t="shared" si="14"/>
        <v/>
      </c>
      <c r="Y93" s="52" t="str">
        <f t="shared" si="15"/>
        <v/>
      </c>
      <c r="Z93" s="53" t="str">
        <f t="shared" si="16"/>
        <v/>
      </c>
      <c r="AB93" s="6" t="str">
        <f t="shared" si="17"/>
        <v/>
      </c>
      <c r="AC93" s="8" t="str">
        <f t="shared" si="18"/>
        <v/>
      </c>
      <c r="AE93" s="24" t="str">
        <f t="shared" si="19"/>
        <v/>
      </c>
      <c r="AG93" s="24" t="str">
        <f>IF($AE93="", "", IF($AE93&lt;0, $AG$4, IF($AE93&lt;='Intro &amp; Setup'!$AK$29, $AG$5, IF($AE93&lt;='Intro &amp; Setup'!$AK$30, $AG$6, $AG$7))))</f>
        <v/>
      </c>
    </row>
    <row r="94" spans="1:33" x14ac:dyDescent="0.25">
      <c r="A94" s="14"/>
      <c r="B94" s="85"/>
      <c r="C94" s="86"/>
      <c r="D94" s="87"/>
      <c r="E94" s="88"/>
      <c r="F94" s="89"/>
      <c r="G94" s="90"/>
      <c r="H94" s="91"/>
      <c r="I94" s="91"/>
      <c r="J94" s="92"/>
      <c r="K94" s="14"/>
      <c r="M94" s="24" t="str">
        <f t="shared" si="10"/>
        <v/>
      </c>
      <c r="O94" s="24" t="str">
        <f t="shared" si="11"/>
        <v/>
      </c>
      <c r="S94" s="24"/>
      <c r="T94" s="47" t="str">
        <f t="shared" si="12"/>
        <v/>
      </c>
      <c r="U94" s="47" t="str">
        <f t="shared" si="13"/>
        <v/>
      </c>
      <c r="W94" s="47" t="str">
        <f t="shared" si="14"/>
        <v/>
      </c>
      <c r="Y94" s="52" t="str">
        <f t="shared" si="15"/>
        <v/>
      </c>
      <c r="Z94" s="53" t="str">
        <f t="shared" si="16"/>
        <v/>
      </c>
      <c r="AB94" s="6" t="str">
        <f t="shared" si="17"/>
        <v/>
      </c>
      <c r="AC94" s="8" t="str">
        <f t="shared" si="18"/>
        <v/>
      </c>
      <c r="AE94" s="24" t="str">
        <f t="shared" si="19"/>
        <v/>
      </c>
      <c r="AG94" s="24" t="str">
        <f>IF($AE94="", "", IF($AE94&lt;0, $AG$4, IF($AE94&lt;='Intro &amp; Setup'!$AK$29, $AG$5, IF($AE94&lt;='Intro &amp; Setup'!$AK$30, $AG$6, $AG$7))))</f>
        <v/>
      </c>
    </row>
    <row r="95" spans="1:33" x14ac:dyDescent="0.25">
      <c r="A95" s="14"/>
      <c r="B95" s="85"/>
      <c r="C95" s="86"/>
      <c r="D95" s="87"/>
      <c r="E95" s="88"/>
      <c r="F95" s="89"/>
      <c r="G95" s="90"/>
      <c r="H95" s="91"/>
      <c r="I95" s="91"/>
      <c r="J95" s="92"/>
      <c r="K95" s="14"/>
      <c r="M95" s="24" t="str">
        <f t="shared" si="10"/>
        <v/>
      </c>
      <c r="O95" s="24" t="str">
        <f t="shared" si="11"/>
        <v/>
      </c>
      <c r="S95" s="24"/>
      <c r="T95" s="47" t="str">
        <f t="shared" si="12"/>
        <v/>
      </c>
      <c r="U95" s="47" t="str">
        <f t="shared" si="13"/>
        <v/>
      </c>
      <c r="W95" s="47" t="str">
        <f t="shared" si="14"/>
        <v/>
      </c>
      <c r="Y95" s="52" t="str">
        <f t="shared" si="15"/>
        <v/>
      </c>
      <c r="Z95" s="53" t="str">
        <f t="shared" si="16"/>
        <v/>
      </c>
      <c r="AB95" s="6" t="str">
        <f t="shared" si="17"/>
        <v/>
      </c>
      <c r="AC95" s="8" t="str">
        <f t="shared" si="18"/>
        <v/>
      </c>
      <c r="AE95" s="24" t="str">
        <f t="shared" si="19"/>
        <v/>
      </c>
      <c r="AG95" s="24" t="str">
        <f>IF($AE95="", "", IF($AE95&lt;0, $AG$4, IF($AE95&lt;='Intro &amp; Setup'!$AK$29, $AG$5, IF($AE95&lt;='Intro &amp; Setup'!$AK$30, $AG$6, $AG$7))))</f>
        <v/>
      </c>
    </row>
    <row r="96" spans="1:33" x14ac:dyDescent="0.25">
      <c r="A96" s="14"/>
      <c r="B96" s="85"/>
      <c r="C96" s="86"/>
      <c r="D96" s="87"/>
      <c r="E96" s="88"/>
      <c r="F96" s="89"/>
      <c r="G96" s="90"/>
      <c r="H96" s="91"/>
      <c r="I96" s="91"/>
      <c r="J96" s="92"/>
      <c r="K96" s="14"/>
      <c r="M96" s="24" t="str">
        <f t="shared" si="10"/>
        <v/>
      </c>
      <c r="O96" s="24" t="str">
        <f t="shared" si="11"/>
        <v/>
      </c>
      <c r="S96" s="24"/>
      <c r="T96" s="47" t="str">
        <f t="shared" si="12"/>
        <v/>
      </c>
      <c r="U96" s="47" t="str">
        <f t="shared" si="13"/>
        <v/>
      </c>
      <c r="W96" s="47" t="str">
        <f t="shared" si="14"/>
        <v/>
      </c>
      <c r="Y96" s="52" t="str">
        <f t="shared" si="15"/>
        <v/>
      </c>
      <c r="Z96" s="53" t="str">
        <f t="shared" si="16"/>
        <v/>
      </c>
      <c r="AB96" s="6" t="str">
        <f t="shared" si="17"/>
        <v/>
      </c>
      <c r="AC96" s="8" t="str">
        <f t="shared" si="18"/>
        <v/>
      </c>
      <c r="AE96" s="24" t="str">
        <f t="shared" si="19"/>
        <v/>
      </c>
      <c r="AG96" s="24" t="str">
        <f>IF($AE96="", "", IF($AE96&lt;0, $AG$4, IF($AE96&lt;='Intro &amp; Setup'!$AK$29, $AG$5, IF($AE96&lt;='Intro &amp; Setup'!$AK$30, $AG$6, $AG$7))))</f>
        <v/>
      </c>
    </row>
    <row r="97" spans="1:33" x14ac:dyDescent="0.25">
      <c r="A97" s="14"/>
      <c r="B97" s="85"/>
      <c r="C97" s="86"/>
      <c r="D97" s="87"/>
      <c r="E97" s="88"/>
      <c r="F97" s="89"/>
      <c r="G97" s="90"/>
      <c r="H97" s="91"/>
      <c r="I97" s="91"/>
      <c r="J97" s="92"/>
      <c r="K97" s="14"/>
      <c r="M97" s="24" t="str">
        <f t="shared" si="10"/>
        <v/>
      </c>
      <c r="O97" s="24" t="str">
        <f t="shared" si="11"/>
        <v/>
      </c>
      <c r="S97" s="24"/>
      <c r="T97" s="47" t="str">
        <f t="shared" si="12"/>
        <v/>
      </c>
      <c r="U97" s="47" t="str">
        <f t="shared" si="13"/>
        <v/>
      </c>
      <c r="W97" s="47" t="str">
        <f t="shared" si="14"/>
        <v/>
      </c>
      <c r="Y97" s="52" t="str">
        <f t="shared" si="15"/>
        <v/>
      </c>
      <c r="Z97" s="53" t="str">
        <f t="shared" si="16"/>
        <v/>
      </c>
      <c r="AB97" s="6" t="str">
        <f t="shared" si="17"/>
        <v/>
      </c>
      <c r="AC97" s="8" t="str">
        <f t="shared" si="18"/>
        <v/>
      </c>
      <c r="AE97" s="24" t="str">
        <f t="shared" si="19"/>
        <v/>
      </c>
      <c r="AG97" s="24" t="str">
        <f>IF($AE97="", "", IF($AE97&lt;0, $AG$4, IF($AE97&lt;='Intro &amp; Setup'!$AK$29, $AG$5, IF($AE97&lt;='Intro &amp; Setup'!$AK$30, $AG$6, $AG$7))))</f>
        <v/>
      </c>
    </row>
    <row r="98" spans="1:33" x14ac:dyDescent="0.25">
      <c r="A98" s="14"/>
      <c r="B98" s="85"/>
      <c r="C98" s="86"/>
      <c r="D98" s="87"/>
      <c r="E98" s="88"/>
      <c r="F98" s="89"/>
      <c r="G98" s="90"/>
      <c r="H98" s="91"/>
      <c r="I98" s="91"/>
      <c r="J98" s="92"/>
      <c r="K98" s="14"/>
      <c r="M98" s="24" t="str">
        <f t="shared" si="10"/>
        <v/>
      </c>
      <c r="O98" s="24" t="str">
        <f t="shared" si="11"/>
        <v/>
      </c>
      <c r="S98" s="24"/>
      <c r="T98" s="47" t="str">
        <f t="shared" si="12"/>
        <v/>
      </c>
      <c r="U98" s="47" t="str">
        <f t="shared" si="13"/>
        <v/>
      </c>
      <c r="W98" s="47" t="str">
        <f t="shared" si="14"/>
        <v/>
      </c>
      <c r="Y98" s="52" t="str">
        <f t="shared" si="15"/>
        <v/>
      </c>
      <c r="Z98" s="53" t="str">
        <f t="shared" si="16"/>
        <v/>
      </c>
      <c r="AB98" s="6" t="str">
        <f t="shared" si="17"/>
        <v/>
      </c>
      <c r="AC98" s="8" t="str">
        <f t="shared" si="18"/>
        <v/>
      </c>
      <c r="AE98" s="24" t="str">
        <f t="shared" si="19"/>
        <v/>
      </c>
      <c r="AG98" s="24" t="str">
        <f>IF($AE98="", "", IF($AE98&lt;0, $AG$4, IF($AE98&lt;='Intro &amp; Setup'!$AK$29, $AG$5, IF($AE98&lt;='Intro &amp; Setup'!$AK$30, $AG$6, $AG$7))))</f>
        <v/>
      </c>
    </row>
    <row r="99" spans="1:33" x14ac:dyDescent="0.25">
      <c r="A99" s="14"/>
      <c r="B99" s="85"/>
      <c r="C99" s="86"/>
      <c r="D99" s="87"/>
      <c r="E99" s="88"/>
      <c r="F99" s="89"/>
      <c r="G99" s="90"/>
      <c r="H99" s="91"/>
      <c r="I99" s="91"/>
      <c r="J99" s="92"/>
      <c r="K99" s="14"/>
      <c r="M99" s="24" t="str">
        <f t="shared" si="10"/>
        <v/>
      </c>
      <c r="O99" s="24" t="str">
        <f t="shared" si="11"/>
        <v/>
      </c>
      <c r="S99" s="24"/>
      <c r="T99" s="47" t="str">
        <f t="shared" si="12"/>
        <v/>
      </c>
      <c r="U99" s="47" t="str">
        <f t="shared" si="13"/>
        <v/>
      </c>
      <c r="W99" s="47" t="str">
        <f t="shared" si="14"/>
        <v/>
      </c>
      <c r="Y99" s="52" t="str">
        <f t="shared" si="15"/>
        <v/>
      </c>
      <c r="Z99" s="53" t="str">
        <f t="shared" si="16"/>
        <v/>
      </c>
      <c r="AB99" s="6" t="str">
        <f t="shared" si="17"/>
        <v/>
      </c>
      <c r="AC99" s="8" t="str">
        <f t="shared" si="18"/>
        <v/>
      </c>
      <c r="AE99" s="24" t="str">
        <f t="shared" si="19"/>
        <v/>
      </c>
      <c r="AG99" s="24" t="str">
        <f>IF($AE99="", "", IF($AE99&lt;0, $AG$4, IF($AE99&lt;='Intro &amp; Setup'!$AK$29, $AG$5, IF($AE99&lt;='Intro &amp; Setup'!$AK$30, $AG$6, $AG$7))))</f>
        <v/>
      </c>
    </row>
    <row r="100" spans="1:33" x14ac:dyDescent="0.25">
      <c r="A100" s="14"/>
      <c r="B100" s="85"/>
      <c r="C100" s="86"/>
      <c r="D100" s="87"/>
      <c r="E100" s="88"/>
      <c r="F100" s="89"/>
      <c r="G100" s="90"/>
      <c r="H100" s="91"/>
      <c r="I100" s="91"/>
      <c r="J100" s="92"/>
      <c r="K100" s="14"/>
      <c r="M100" s="24" t="str">
        <f t="shared" si="10"/>
        <v/>
      </c>
      <c r="O100" s="24" t="str">
        <f t="shared" si="11"/>
        <v/>
      </c>
      <c r="S100" s="24"/>
      <c r="T100" s="47" t="str">
        <f t="shared" si="12"/>
        <v/>
      </c>
      <c r="U100" s="47" t="str">
        <f t="shared" si="13"/>
        <v/>
      </c>
      <c r="W100" s="47" t="str">
        <f t="shared" si="14"/>
        <v/>
      </c>
      <c r="Y100" s="52" t="str">
        <f t="shared" si="15"/>
        <v/>
      </c>
      <c r="Z100" s="53" t="str">
        <f t="shared" si="16"/>
        <v/>
      </c>
      <c r="AB100" s="6" t="str">
        <f t="shared" si="17"/>
        <v/>
      </c>
      <c r="AC100" s="8" t="str">
        <f t="shared" si="18"/>
        <v/>
      </c>
      <c r="AE100" s="24" t="str">
        <f t="shared" si="19"/>
        <v/>
      </c>
      <c r="AG100" s="24" t="str">
        <f>IF($AE100="", "", IF($AE100&lt;0, $AG$4, IF($AE100&lt;='Intro &amp; Setup'!$AK$29, $AG$5, IF($AE100&lt;='Intro &amp; Setup'!$AK$30, $AG$6, $AG$7))))</f>
        <v/>
      </c>
    </row>
    <row r="101" spans="1:33" x14ac:dyDescent="0.25">
      <c r="A101" s="14"/>
      <c r="B101" s="85"/>
      <c r="C101" s="86"/>
      <c r="D101" s="87"/>
      <c r="E101" s="88"/>
      <c r="F101" s="89"/>
      <c r="G101" s="90"/>
      <c r="H101" s="91"/>
      <c r="I101" s="91"/>
      <c r="J101" s="92"/>
      <c r="K101" s="14"/>
      <c r="M101" s="24" t="str">
        <f t="shared" si="10"/>
        <v/>
      </c>
      <c r="O101" s="24" t="str">
        <f t="shared" si="11"/>
        <v/>
      </c>
      <c r="S101" s="24"/>
      <c r="T101" s="47" t="str">
        <f t="shared" si="12"/>
        <v/>
      </c>
      <c r="U101" s="47" t="str">
        <f t="shared" si="13"/>
        <v/>
      </c>
      <c r="W101" s="47" t="str">
        <f t="shared" si="14"/>
        <v/>
      </c>
      <c r="Y101" s="52" t="str">
        <f t="shared" si="15"/>
        <v/>
      </c>
      <c r="Z101" s="53" t="str">
        <f t="shared" si="16"/>
        <v/>
      </c>
      <c r="AB101" s="6" t="str">
        <f t="shared" si="17"/>
        <v/>
      </c>
      <c r="AC101" s="8" t="str">
        <f t="shared" si="18"/>
        <v/>
      </c>
      <c r="AE101" s="24" t="str">
        <f t="shared" si="19"/>
        <v/>
      </c>
      <c r="AG101" s="24" t="str">
        <f>IF($AE101="", "", IF($AE101&lt;0, $AG$4, IF($AE101&lt;='Intro &amp; Setup'!$AK$29, $AG$5, IF($AE101&lt;='Intro &amp; Setup'!$AK$30, $AG$6, $AG$7))))</f>
        <v/>
      </c>
    </row>
    <row r="102" spans="1:33" x14ac:dyDescent="0.25">
      <c r="A102" s="14"/>
      <c r="B102" s="85"/>
      <c r="C102" s="86"/>
      <c r="D102" s="87"/>
      <c r="E102" s="88"/>
      <c r="F102" s="89"/>
      <c r="G102" s="90"/>
      <c r="H102" s="91"/>
      <c r="I102" s="91"/>
      <c r="J102" s="92"/>
      <c r="K102" s="14"/>
      <c r="M102" s="24" t="str">
        <f t="shared" si="10"/>
        <v/>
      </c>
      <c r="O102" s="24" t="str">
        <f t="shared" si="11"/>
        <v/>
      </c>
      <c r="S102" s="24"/>
      <c r="T102" s="47" t="str">
        <f t="shared" si="12"/>
        <v/>
      </c>
      <c r="U102" s="47" t="str">
        <f t="shared" si="13"/>
        <v/>
      </c>
      <c r="W102" s="47" t="str">
        <f t="shared" si="14"/>
        <v/>
      </c>
      <c r="Y102" s="52" t="str">
        <f t="shared" si="15"/>
        <v/>
      </c>
      <c r="Z102" s="53" t="str">
        <f t="shared" si="16"/>
        <v/>
      </c>
      <c r="AB102" s="6" t="str">
        <f t="shared" si="17"/>
        <v/>
      </c>
      <c r="AC102" s="8" t="str">
        <f t="shared" si="18"/>
        <v/>
      </c>
      <c r="AE102" s="24" t="str">
        <f t="shared" si="19"/>
        <v/>
      </c>
      <c r="AG102" s="24" t="str">
        <f>IF($AE102="", "", IF($AE102&lt;0, $AG$4, IF($AE102&lt;='Intro &amp; Setup'!$AK$29, $AG$5, IF($AE102&lt;='Intro &amp; Setup'!$AK$30, $AG$6, $AG$7))))</f>
        <v/>
      </c>
    </row>
    <row r="103" spans="1:33" x14ac:dyDescent="0.25">
      <c r="A103" s="14"/>
      <c r="B103" s="85"/>
      <c r="C103" s="86"/>
      <c r="D103" s="87"/>
      <c r="E103" s="88"/>
      <c r="F103" s="89"/>
      <c r="G103" s="90"/>
      <c r="H103" s="91"/>
      <c r="I103" s="91"/>
      <c r="J103" s="92"/>
      <c r="K103" s="14"/>
      <c r="M103" s="24" t="str">
        <f t="shared" si="10"/>
        <v/>
      </c>
      <c r="O103" s="24" t="str">
        <f t="shared" si="11"/>
        <v/>
      </c>
      <c r="S103" s="24"/>
      <c r="T103" s="47" t="str">
        <f t="shared" si="12"/>
        <v/>
      </c>
      <c r="U103" s="47" t="str">
        <f t="shared" si="13"/>
        <v/>
      </c>
      <c r="W103" s="47" t="str">
        <f t="shared" si="14"/>
        <v/>
      </c>
      <c r="Y103" s="52" t="str">
        <f t="shared" si="15"/>
        <v/>
      </c>
      <c r="Z103" s="53" t="str">
        <f t="shared" si="16"/>
        <v/>
      </c>
      <c r="AB103" s="6" t="str">
        <f t="shared" si="17"/>
        <v/>
      </c>
      <c r="AC103" s="8" t="str">
        <f t="shared" si="18"/>
        <v/>
      </c>
      <c r="AE103" s="24" t="str">
        <f t="shared" si="19"/>
        <v/>
      </c>
      <c r="AG103" s="24" t="str">
        <f>IF($AE103="", "", IF($AE103&lt;0, $AG$4, IF($AE103&lt;='Intro &amp; Setup'!$AK$29, $AG$5, IF($AE103&lt;='Intro &amp; Setup'!$AK$30, $AG$6, $AG$7))))</f>
        <v/>
      </c>
    </row>
    <row r="104" spans="1:33" x14ac:dyDescent="0.25">
      <c r="A104" s="14"/>
      <c r="B104" s="85"/>
      <c r="C104" s="86"/>
      <c r="D104" s="87"/>
      <c r="E104" s="88"/>
      <c r="F104" s="89"/>
      <c r="G104" s="90"/>
      <c r="H104" s="91"/>
      <c r="I104" s="91"/>
      <c r="J104" s="92"/>
      <c r="K104" s="14"/>
      <c r="M104" s="24" t="str">
        <f t="shared" si="10"/>
        <v/>
      </c>
      <c r="O104" s="24" t="str">
        <f t="shared" si="11"/>
        <v/>
      </c>
      <c r="S104" s="24"/>
      <c r="T104" s="47" t="str">
        <f t="shared" si="12"/>
        <v/>
      </c>
      <c r="U104" s="47" t="str">
        <f t="shared" si="13"/>
        <v/>
      </c>
      <c r="W104" s="47" t="str">
        <f t="shared" si="14"/>
        <v/>
      </c>
      <c r="Y104" s="52" t="str">
        <f t="shared" si="15"/>
        <v/>
      </c>
      <c r="Z104" s="53" t="str">
        <f t="shared" si="16"/>
        <v/>
      </c>
      <c r="AB104" s="6" t="str">
        <f t="shared" si="17"/>
        <v/>
      </c>
      <c r="AC104" s="8" t="str">
        <f t="shared" si="18"/>
        <v/>
      </c>
      <c r="AE104" s="24" t="str">
        <f t="shared" si="19"/>
        <v/>
      </c>
      <c r="AG104" s="24" t="str">
        <f>IF($AE104="", "", IF($AE104&lt;0, $AG$4, IF($AE104&lt;='Intro &amp; Setup'!$AK$29, $AG$5, IF($AE104&lt;='Intro &amp; Setup'!$AK$30, $AG$6, $AG$7))))</f>
        <v/>
      </c>
    </row>
    <row r="105" spans="1:33" x14ac:dyDescent="0.25">
      <c r="A105" s="14"/>
      <c r="B105" s="85"/>
      <c r="C105" s="86"/>
      <c r="D105" s="87"/>
      <c r="E105" s="88"/>
      <c r="F105" s="89"/>
      <c r="G105" s="90"/>
      <c r="H105" s="91"/>
      <c r="I105" s="91"/>
      <c r="J105" s="92"/>
      <c r="K105" s="14"/>
      <c r="M105" s="24" t="str">
        <f t="shared" si="10"/>
        <v/>
      </c>
      <c r="O105" s="24" t="str">
        <f t="shared" si="11"/>
        <v/>
      </c>
      <c r="S105" s="24"/>
      <c r="T105" s="47" t="str">
        <f t="shared" si="12"/>
        <v/>
      </c>
      <c r="U105" s="47" t="str">
        <f t="shared" si="13"/>
        <v/>
      </c>
      <c r="W105" s="47" t="str">
        <f t="shared" si="14"/>
        <v/>
      </c>
      <c r="Y105" s="52" t="str">
        <f t="shared" si="15"/>
        <v/>
      </c>
      <c r="Z105" s="53" t="str">
        <f t="shared" si="16"/>
        <v/>
      </c>
      <c r="AB105" s="6" t="str">
        <f t="shared" si="17"/>
        <v/>
      </c>
      <c r="AC105" s="8" t="str">
        <f t="shared" si="18"/>
        <v/>
      </c>
      <c r="AE105" s="24" t="str">
        <f t="shared" si="19"/>
        <v/>
      </c>
      <c r="AG105" s="24" t="str">
        <f>IF($AE105="", "", IF($AE105&lt;0, $AG$4, IF($AE105&lt;='Intro &amp; Setup'!$AK$29, $AG$5, IF($AE105&lt;='Intro &amp; Setup'!$AK$30, $AG$6, $AG$7))))</f>
        <v/>
      </c>
    </row>
    <row r="106" spans="1:33" x14ac:dyDescent="0.25">
      <c r="A106" s="14"/>
      <c r="B106" s="85"/>
      <c r="C106" s="86"/>
      <c r="D106" s="87"/>
      <c r="E106" s="88"/>
      <c r="F106" s="89"/>
      <c r="G106" s="90"/>
      <c r="H106" s="91"/>
      <c r="I106" s="91"/>
      <c r="J106" s="92"/>
      <c r="K106" s="14"/>
      <c r="M106" s="24" t="str">
        <f t="shared" si="10"/>
        <v/>
      </c>
      <c r="O106" s="24" t="str">
        <f t="shared" si="11"/>
        <v/>
      </c>
      <c r="S106" s="24"/>
      <c r="T106" s="47" t="str">
        <f t="shared" si="12"/>
        <v/>
      </c>
      <c r="U106" s="47" t="str">
        <f t="shared" si="13"/>
        <v/>
      </c>
      <c r="W106" s="47" t="str">
        <f t="shared" si="14"/>
        <v/>
      </c>
      <c r="Y106" s="52" t="str">
        <f t="shared" si="15"/>
        <v/>
      </c>
      <c r="Z106" s="53" t="str">
        <f t="shared" si="16"/>
        <v/>
      </c>
      <c r="AB106" s="6" t="str">
        <f t="shared" si="17"/>
        <v/>
      </c>
      <c r="AC106" s="8" t="str">
        <f t="shared" si="18"/>
        <v/>
      </c>
      <c r="AE106" s="24" t="str">
        <f t="shared" si="19"/>
        <v/>
      </c>
      <c r="AG106" s="24" t="str">
        <f>IF($AE106="", "", IF($AE106&lt;0, $AG$4, IF($AE106&lt;='Intro &amp; Setup'!$AK$29, $AG$5, IF($AE106&lt;='Intro &amp; Setup'!$AK$30, $AG$6, $AG$7))))</f>
        <v/>
      </c>
    </row>
    <row r="107" spans="1:33" x14ac:dyDescent="0.25">
      <c r="A107" s="14"/>
      <c r="B107" s="85"/>
      <c r="C107" s="86"/>
      <c r="D107" s="87"/>
      <c r="E107" s="88"/>
      <c r="F107" s="89"/>
      <c r="G107" s="90"/>
      <c r="H107" s="91"/>
      <c r="I107" s="91"/>
      <c r="J107" s="92"/>
      <c r="K107" s="14"/>
      <c r="M107" s="24" t="str">
        <f t="shared" si="10"/>
        <v/>
      </c>
      <c r="O107" s="24" t="str">
        <f t="shared" si="11"/>
        <v/>
      </c>
      <c r="S107" s="24"/>
      <c r="T107" s="47" t="str">
        <f t="shared" si="12"/>
        <v/>
      </c>
      <c r="U107" s="47" t="str">
        <f t="shared" si="13"/>
        <v/>
      </c>
      <c r="W107" s="47" t="str">
        <f t="shared" si="14"/>
        <v/>
      </c>
      <c r="Y107" s="52" t="str">
        <f t="shared" si="15"/>
        <v/>
      </c>
      <c r="Z107" s="53" t="str">
        <f t="shared" si="16"/>
        <v/>
      </c>
      <c r="AB107" s="6" t="str">
        <f t="shared" si="17"/>
        <v/>
      </c>
      <c r="AC107" s="8" t="str">
        <f t="shared" si="18"/>
        <v/>
      </c>
      <c r="AE107" s="24" t="str">
        <f t="shared" si="19"/>
        <v/>
      </c>
      <c r="AG107" s="24" t="str">
        <f>IF($AE107="", "", IF($AE107&lt;0, $AG$4, IF($AE107&lt;='Intro &amp; Setup'!$AK$29, $AG$5, IF($AE107&lt;='Intro &amp; Setup'!$AK$30, $AG$6, $AG$7))))</f>
        <v/>
      </c>
    </row>
    <row r="108" spans="1:33" x14ac:dyDescent="0.25">
      <c r="A108" s="14"/>
      <c r="B108" s="85"/>
      <c r="C108" s="86"/>
      <c r="D108" s="87"/>
      <c r="E108" s="88"/>
      <c r="F108" s="89"/>
      <c r="G108" s="90"/>
      <c r="H108" s="91"/>
      <c r="I108" s="91"/>
      <c r="J108" s="92"/>
      <c r="K108" s="14"/>
      <c r="M108" s="24" t="str">
        <f t="shared" si="10"/>
        <v/>
      </c>
      <c r="O108" s="24" t="str">
        <f t="shared" si="11"/>
        <v/>
      </c>
      <c r="S108" s="24"/>
      <c r="T108" s="47" t="str">
        <f t="shared" si="12"/>
        <v/>
      </c>
      <c r="U108" s="47" t="str">
        <f t="shared" si="13"/>
        <v/>
      </c>
      <c r="W108" s="47" t="str">
        <f t="shared" si="14"/>
        <v/>
      </c>
      <c r="Y108" s="52" t="str">
        <f t="shared" si="15"/>
        <v/>
      </c>
      <c r="Z108" s="53" t="str">
        <f t="shared" si="16"/>
        <v/>
      </c>
      <c r="AB108" s="6" t="str">
        <f t="shared" si="17"/>
        <v/>
      </c>
      <c r="AC108" s="8" t="str">
        <f t="shared" si="18"/>
        <v/>
      </c>
      <c r="AE108" s="24" t="str">
        <f t="shared" si="19"/>
        <v/>
      </c>
      <c r="AG108" s="24" t="str">
        <f>IF($AE108="", "", IF($AE108&lt;0, $AG$4, IF($AE108&lt;='Intro &amp; Setup'!$AK$29, $AG$5, IF($AE108&lt;='Intro &amp; Setup'!$AK$30, $AG$6, $AG$7))))</f>
        <v/>
      </c>
    </row>
    <row r="109" spans="1:33" x14ac:dyDescent="0.25">
      <c r="A109" s="14"/>
      <c r="B109" s="85"/>
      <c r="C109" s="86"/>
      <c r="D109" s="87"/>
      <c r="E109" s="88"/>
      <c r="F109" s="89"/>
      <c r="G109" s="90"/>
      <c r="H109" s="91"/>
      <c r="I109" s="91"/>
      <c r="J109" s="92"/>
      <c r="K109" s="14"/>
      <c r="M109" s="24" t="str">
        <f t="shared" si="10"/>
        <v/>
      </c>
      <c r="O109" s="24" t="str">
        <f t="shared" si="11"/>
        <v/>
      </c>
      <c r="S109" s="24"/>
      <c r="T109" s="47" t="str">
        <f t="shared" si="12"/>
        <v/>
      </c>
      <c r="U109" s="47" t="str">
        <f t="shared" si="13"/>
        <v/>
      </c>
      <c r="W109" s="47" t="str">
        <f t="shared" si="14"/>
        <v/>
      </c>
      <c r="Y109" s="52" t="str">
        <f t="shared" si="15"/>
        <v/>
      </c>
      <c r="Z109" s="53" t="str">
        <f t="shared" si="16"/>
        <v/>
      </c>
      <c r="AB109" s="6" t="str">
        <f t="shared" si="17"/>
        <v/>
      </c>
      <c r="AC109" s="8" t="str">
        <f t="shared" si="18"/>
        <v/>
      </c>
      <c r="AE109" s="24" t="str">
        <f t="shared" si="19"/>
        <v/>
      </c>
      <c r="AG109" s="24" t="str">
        <f>IF($AE109="", "", IF($AE109&lt;0, $AG$4, IF($AE109&lt;='Intro &amp; Setup'!$AK$29, $AG$5, IF($AE109&lt;='Intro &amp; Setup'!$AK$30, $AG$6, $AG$7))))</f>
        <v/>
      </c>
    </row>
    <row r="110" spans="1:33" x14ac:dyDescent="0.25">
      <c r="A110" s="14"/>
      <c r="B110" s="85"/>
      <c r="C110" s="86"/>
      <c r="D110" s="87"/>
      <c r="E110" s="88"/>
      <c r="F110" s="89"/>
      <c r="G110" s="90"/>
      <c r="H110" s="91"/>
      <c r="I110" s="91"/>
      <c r="J110" s="92"/>
      <c r="K110" s="14"/>
      <c r="M110" s="24" t="str">
        <f t="shared" si="10"/>
        <v/>
      </c>
      <c r="O110" s="24" t="str">
        <f t="shared" si="11"/>
        <v/>
      </c>
      <c r="S110" s="24"/>
      <c r="T110" s="47" t="str">
        <f t="shared" si="12"/>
        <v/>
      </c>
      <c r="U110" s="47" t="str">
        <f t="shared" si="13"/>
        <v/>
      </c>
      <c r="W110" s="47" t="str">
        <f t="shared" si="14"/>
        <v/>
      </c>
      <c r="Y110" s="52" t="str">
        <f t="shared" si="15"/>
        <v/>
      </c>
      <c r="Z110" s="53" t="str">
        <f t="shared" si="16"/>
        <v/>
      </c>
      <c r="AB110" s="6" t="str">
        <f t="shared" si="17"/>
        <v/>
      </c>
      <c r="AC110" s="8" t="str">
        <f t="shared" si="18"/>
        <v/>
      </c>
      <c r="AE110" s="24" t="str">
        <f t="shared" si="19"/>
        <v/>
      </c>
      <c r="AG110" s="24" t="str">
        <f>IF($AE110="", "", IF($AE110&lt;0, $AG$4, IF($AE110&lt;='Intro &amp; Setup'!$AK$29, $AG$5, IF($AE110&lt;='Intro &amp; Setup'!$AK$30, $AG$6, $AG$7))))</f>
        <v/>
      </c>
    </row>
    <row r="111" spans="1:33" x14ac:dyDescent="0.25">
      <c r="A111" s="14"/>
      <c r="B111" s="85"/>
      <c r="C111" s="86"/>
      <c r="D111" s="87"/>
      <c r="E111" s="88"/>
      <c r="F111" s="89"/>
      <c r="G111" s="90"/>
      <c r="H111" s="91"/>
      <c r="I111" s="91"/>
      <c r="J111" s="92"/>
      <c r="K111" s="14"/>
      <c r="M111" s="24" t="str">
        <f t="shared" si="10"/>
        <v/>
      </c>
      <c r="O111" s="24" t="str">
        <f t="shared" si="11"/>
        <v/>
      </c>
      <c r="S111" s="24"/>
      <c r="T111" s="47" t="str">
        <f t="shared" si="12"/>
        <v/>
      </c>
      <c r="U111" s="47" t="str">
        <f t="shared" si="13"/>
        <v/>
      </c>
      <c r="W111" s="47" t="str">
        <f t="shared" si="14"/>
        <v/>
      </c>
      <c r="Y111" s="52" t="str">
        <f t="shared" si="15"/>
        <v/>
      </c>
      <c r="Z111" s="53" t="str">
        <f t="shared" si="16"/>
        <v/>
      </c>
      <c r="AB111" s="6" t="str">
        <f t="shared" si="17"/>
        <v/>
      </c>
      <c r="AC111" s="8" t="str">
        <f t="shared" si="18"/>
        <v/>
      </c>
      <c r="AE111" s="24" t="str">
        <f t="shared" si="19"/>
        <v/>
      </c>
      <c r="AG111" s="24" t="str">
        <f>IF($AE111="", "", IF($AE111&lt;0, $AG$4, IF($AE111&lt;='Intro &amp; Setup'!$AK$29, $AG$5, IF($AE111&lt;='Intro &amp; Setup'!$AK$30, $AG$6, $AG$7))))</f>
        <v/>
      </c>
    </row>
    <row r="112" spans="1:33" x14ac:dyDescent="0.25">
      <c r="A112" s="14"/>
      <c r="B112" s="85"/>
      <c r="C112" s="86"/>
      <c r="D112" s="87"/>
      <c r="E112" s="88"/>
      <c r="F112" s="89"/>
      <c r="G112" s="90"/>
      <c r="H112" s="91"/>
      <c r="I112" s="91"/>
      <c r="J112" s="92"/>
      <c r="K112" s="14"/>
      <c r="M112" s="24" t="str">
        <f t="shared" si="10"/>
        <v/>
      </c>
      <c r="O112" s="24" t="str">
        <f t="shared" si="11"/>
        <v/>
      </c>
      <c r="S112" s="24"/>
      <c r="T112" s="47" t="str">
        <f t="shared" si="12"/>
        <v/>
      </c>
      <c r="U112" s="47" t="str">
        <f t="shared" si="13"/>
        <v/>
      </c>
      <c r="W112" s="47" t="str">
        <f t="shared" si="14"/>
        <v/>
      </c>
      <c r="Y112" s="52" t="str">
        <f t="shared" si="15"/>
        <v/>
      </c>
      <c r="Z112" s="53" t="str">
        <f t="shared" si="16"/>
        <v/>
      </c>
      <c r="AB112" s="6" t="str">
        <f t="shared" si="17"/>
        <v/>
      </c>
      <c r="AC112" s="8" t="str">
        <f t="shared" si="18"/>
        <v/>
      </c>
      <c r="AE112" s="24" t="str">
        <f t="shared" si="19"/>
        <v/>
      </c>
      <c r="AG112" s="24" t="str">
        <f>IF($AE112="", "", IF($AE112&lt;0, $AG$4, IF($AE112&lt;='Intro &amp; Setup'!$AK$29, $AG$5, IF($AE112&lt;='Intro &amp; Setup'!$AK$30, $AG$6, $AG$7))))</f>
        <v/>
      </c>
    </row>
    <row r="113" spans="1:33" x14ac:dyDescent="0.25">
      <c r="A113" s="14"/>
      <c r="B113" s="85"/>
      <c r="C113" s="86"/>
      <c r="D113" s="87"/>
      <c r="E113" s="88"/>
      <c r="F113" s="89"/>
      <c r="G113" s="90"/>
      <c r="H113" s="91"/>
      <c r="I113" s="91"/>
      <c r="J113" s="92"/>
      <c r="K113" s="14"/>
      <c r="M113" s="24" t="str">
        <f t="shared" si="10"/>
        <v/>
      </c>
      <c r="O113" s="24" t="str">
        <f t="shared" si="11"/>
        <v/>
      </c>
      <c r="S113" s="24"/>
      <c r="T113" s="47" t="str">
        <f t="shared" si="12"/>
        <v/>
      </c>
      <c r="U113" s="47" t="str">
        <f t="shared" si="13"/>
        <v/>
      </c>
      <c r="W113" s="47" t="str">
        <f t="shared" si="14"/>
        <v/>
      </c>
      <c r="Y113" s="52" t="str">
        <f t="shared" si="15"/>
        <v/>
      </c>
      <c r="Z113" s="53" t="str">
        <f t="shared" si="16"/>
        <v/>
      </c>
      <c r="AB113" s="6" t="str">
        <f t="shared" si="17"/>
        <v/>
      </c>
      <c r="AC113" s="8" t="str">
        <f t="shared" si="18"/>
        <v/>
      </c>
      <c r="AE113" s="24" t="str">
        <f t="shared" si="19"/>
        <v/>
      </c>
      <c r="AG113" s="24" t="str">
        <f>IF($AE113="", "", IF($AE113&lt;0, $AG$4, IF($AE113&lt;='Intro &amp; Setup'!$AK$29, $AG$5, IF($AE113&lt;='Intro &amp; Setup'!$AK$30, $AG$6, $AG$7))))</f>
        <v/>
      </c>
    </row>
    <row r="114" spans="1:33" x14ac:dyDescent="0.25">
      <c r="A114" s="14"/>
      <c r="B114" s="85"/>
      <c r="C114" s="86"/>
      <c r="D114" s="87"/>
      <c r="E114" s="88"/>
      <c r="F114" s="89"/>
      <c r="G114" s="90"/>
      <c r="H114" s="91"/>
      <c r="I114" s="91"/>
      <c r="J114" s="92"/>
      <c r="K114" s="14"/>
      <c r="M114" s="24" t="str">
        <f t="shared" si="10"/>
        <v/>
      </c>
      <c r="O114" s="24" t="str">
        <f t="shared" si="11"/>
        <v/>
      </c>
      <c r="S114" s="24"/>
      <c r="T114" s="47" t="str">
        <f t="shared" si="12"/>
        <v/>
      </c>
      <c r="U114" s="47" t="str">
        <f t="shared" si="13"/>
        <v/>
      </c>
      <c r="W114" s="47" t="str">
        <f t="shared" si="14"/>
        <v/>
      </c>
      <c r="Y114" s="52" t="str">
        <f t="shared" si="15"/>
        <v/>
      </c>
      <c r="Z114" s="53" t="str">
        <f t="shared" si="16"/>
        <v/>
      </c>
      <c r="AB114" s="6" t="str">
        <f t="shared" si="17"/>
        <v/>
      </c>
      <c r="AC114" s="8" t="str">
        <f t="shared" si="18"/>
        <v/>
      </c>
      <c r="AE114" s="24" t="str">
        <f t="shared" si="19"/>
        <v/>
      </c>
      <c r="AG114" s="24" t="str">
        <f>IF($AE114="", "", IF($AE114&lt;0, $AG$4, IF($AE114&lt;='Intro &amp; Setup'!$AK$29, $AG$5, IF($AE114&lt;='Intro &amp; Setup'!$AK$30, $AG$6, $AG$7))))</f>
        <v/>
      </c>
    </row>
    <row r="115" spans="1:33" x14ac:dyDescent="0.25">
      <c r="A115" s="14"/>
      <c r="B115" s="85"/>
      <c r="C115" s="86"/>
      <c r="D115" s="87"/>
      <c r="E115" s="88"/>
      <c r="F115" s="89"/>
      <c r="G115" s="90"/>
      <c r="H115" s="91"/>
      <c r="I115" s="91"/>
      <c r="J115" s="92"/>
      <c r="K115" s="14"/>
      <c r="M115" s="24" t="str">
        <f t="shared" si="10"/>
        <v/>
      </c>
      <c r="O115" s="24" t="str">
        <f t="shared" si="11"/>
        <v/>
      </c>
      <c r="S115" s="24"/>
      <c r="T115" s="47" t="str">
        <f t="shared" si="12"/>
        <v/>
      </c>
      <c r="U115" s="47" t="str">
        <f t="shared" si="13"/>
        <v/>
      </c>
      <c r="W115" s="47" t="str">
        <f t="shared" si="14"/>
        <v/>
      </c>
      <c r="Y115" s="52" t="str">
        <f t="shared" si="15"/>
        <v/>
      </c>
      <c r="Z115" s="53" t="str">
        <f t="shared" si="16"/>
        <v/>
      </c>
      <c r="AB115" s="6" t="str">
        <f t="shared" si="17"/>
        <v/>
      </c>
      <c r="AC115" s="8" t="str">
        <f t="shared" si="18"/>
        <v/>
      </c>
      <c r="AE115" s="24" t="str">
        <f t="shared" si="19"/>
        <v/>
      </c>
      <c r="AG115" s="24" t="str">
        <f>IF($AE115="", "", IF($AE115&lt;0, $AG$4, IF($AE115&lt;='Intro &amp; Setup'!$AK$29, $AG$5, IF($AE115&lt;='Intro &amp; Setup'!$AK$30, $AG$6, $AG$7))))</f>
        <v/>
      </c>
    </row>
    <row r="116" spans="1:33" x14ac:dyDescent="0.25">
      <c r="A116" s="14"/>
      <c r="B116" s="85"/>
      <c r="C116" s="86"/>
      <c r="D116" s="87"/>
      <c r="E116" s="88"/>
      <c r="F116" s="89"/>
      <c r="G116" s="90"/>
      <c r="H116" s="91"/>
      <c r="I116" s="91"/>
      <c r="J116" s="92"/>
      <c r="K116" s="14"/>
      <c r="M116" s="24" t="str">
        <f t="shared" si="10"/>
        <v/>
      </c>
      <c r="O116" s="24" t="str">
        <f t="shared" si="11"/>
        <v/>
      </c>
      <c r="S116" s="24"/>
      <c r="T116" s="47" t="str">
        <f t="shared" si="12"/>
        <v/>
      </c>
      <c r="U116" s="47" t="str">
        <f t="shared" si="13"/>
        <v/>
      </c>
      <c r="W116" s="47" t="str">
        <f t="shared" si="14"/>
        <v/>
      </c>
      <c r="Y116" s="52" t="str">
        <f t="shared" si="15"/>
        <v/>
      </c>
      <c r="Z116" s="53" t="str">
        <f t="shared" si="16"/>
        <v/>
      </c>
      <c r="AB116" s="6" t="str">
        <f t="shared" si="17"/>
        <v/>
      </c>
      <c r="AC116" s="8" t="str">
        <f t="shared" si="18"/>
        <v/>
      </c>
      <c r="AE116" s="24" t="str">
        <f t="shared" si="19"/>
        <v/>
      </c>
      <c r="AG116" s="24" t="str">
        <f>IF($AE116="", "", IF($AE116&lt;0, $AG$4, IF($AE116&lt;='Intro &amp; Setup'!$AK$29, $AG$5, IF($AE116&lt;='Intro &amp; Setup'!$AK$30, $AG$6, $AG$7))))</f>
        <v/>
      </c>
    </row>
    <row r="117" spans="1:33" x14ac:dyDescent="0.25">
      <c r="A117" s="14"/>
      <c r="B117" s="85"/>
      <c r="C117" s="86"/>
      <c r="D117" s="87"/>
      <c r="E117" s="88"/>
      <c r="F117" s="89"/>
      <c r="G117" s="90"/>
      <c r="H117" s="91"/>
      <c r="I117" s="91"/>
      <c r="J117" s="92"/>
      <c r="K117" s="14"/>
      <c r="M117" s="24" t="str">
        <f t="shared" si="10"/>
        <v/>
      </c>
      <c r="O117" s="24" t="str">
        <f t="shared" si="11"/>
        <v/>
      </c>
      <c r="S117" s="24"/>
      <c r="T117" s="47" t="str">
        <f t="shared" si="12"/>
        <v/>
      </c>
      <c r="U117" s="47" t="str">
        <f t="shared" si="13"/>
        <v/>
      </c>
      <c r="W117" s="47" t="str">
        <f t="shared" si="14"/>
        <v/>
      </c>
      <c r="Y117" s="52" t="str">
        <f t="shared" si="15"/>
        <v/>
      </c>
      <c r="Z117" s="53" t="str">
        <f t="shared" si="16"/>
        <v/>
      </c>
      <c r="AB117" s="6" t="str">
        <f t="shared" si="17"/>
        <v/>
      </c>
      <c r="AC117" s="8" t="str">
        <f t="shared" si="18"/>
        <v/>
      </c>
      <c r="AE117" s="24" t="str">
        <f t="shared" si="19"/>
        <v/>
      </c>
      <c r="AG117" s="24" t="str">
        <f>IF($AE117="", "", IF($AE117&lt;0, $AG$4, IF($AE117&lt;='Intro &amp; Setup'!$AK$29, $AG$5, IF($AE117&lt;='Intro &amp; Setup'!$AK$30, $AG$6, $AG$7))))</f>
        <v/>
      </c>
    </row>
    <row r="118" spans="1:33" x14ac:dyDescent="0.25">
      <c r="A118" s="14"/>
      <c r="B118" s="85"/>
      <c r="C118" s="86"/>
      <c r="D118" s="87"/>
      <c r="E118" s="88"/>
      <c r="F118" s="89"/>
      <c r="G118" s="90"/>
      <c r="H118" s="91"/>
      <c r="I118" s="91"/>
      <c r="J118" s="92"/>
      <c r="K118" s="14"/>
      <c r="M118" s="24" t="str">
        <f t="shared" si="10"/>
        <v/>
      </c>
      <c r="O118" s="24" t="str">
        <f t="shared" si="11"/>
        <v/>
      </c>
      <c r="S118" s="24"/>
      <c r="T118" s="47" t="str">
        <f t="shared" si="12"/>
        <v/>
      </c>
      <c r="U118" s="47" t="str">
        <f t="shared" si="13"/>
        <v/>
      </c>
      <c r="W118" s="47" t="str">
        <f t="shared" si="14"/>
        <v/>
      </c>
      <c r="Y118" s="52" t="str">
        <f t="shared" si="15"/>
        <v/>
      </c>
      <c r="Z118" s="53" t="str">
        <f t="shared" si="16"/>
        <v/>
      </c>
      <c r="AB118" s="6" t="str">
        <f t="shared" si="17"/>
        <v/>
      </c>
      <c r="AC118" s="8" t="str">
        <f t="shared" si="18"/>
        <v/>
      </c>
      <c r="AE118" s="24" t="str">
        <f t="shared" si="19"/>
        <v/>
      </c>
      <c r="AG118" s="24" t="str">
        <f>IF($AE118="", "", IF($AE118&lt;0, $AG$4, IF($AE118&lt;='Intro &amp; Setup'!$AK$29, $AG$5, IF($AE118&lt;='Intro &amp; Setup'!$AK$30, $AG$6, $AG$7))))</f>
        <v/>
      </c>
    </row>
    <row r="119" spans="1:33" x14ac:dyDescent="0.25">
      <c r="A119" s="14"/>
      <c r="B119" s="85"/>
      <c r="C119" s="86"/>
      <c r="D119" s="87"/>
      <c r="E119" s="88"/>
      <c r="F119" s="89"/>
      <c r="G119" s="90"/>
      <c r="H119" s="91"/>
      <c r="I119" s="91"/>
      <c r="J119" s="92"/>
      <c r="K119" s="14"/>
      <c r="M119" s="24" t="str">
        <f t="shared" si="10"/>
        <v/>
      </c>
      <c r="O119" s="24" t="str">
        <f t="shared" si="11"/>
        <v/>
      </c>
      <c r="S119" s="24"/>
      <c r="T119" s="47" t="str">
        <f t="shared" si="12"/>
        <v/>
      </c>
      <c r="U119" s="47" t="str">
        <f t="shared" si="13"/>
        <v/>
      </c>
      <c r="W119" s="47" t="str">
        <f t="shared" si="14"/>
        <v/>
      </c>
      <c r="Y119" s="52" t="str">
        <f t="shared" si="15"/>
        <v/>
      </c>
      <c r="Z119" s="53" t="str">
        <f t="shared" si="16"/>
        <v/>
      </c>
      <c r="AB119" s="6" t="str">
        <f t="shared" si="17"/>
        <v/>
      </c>
      <c r="AC119" s="8" t="str">
        <f t="shared" si="18"/>
        <v/>
      </c>
      <c r="AE119" s="24" t="str">
        <f t="shared" si="19"/>
        <v/>
      </c>
      <c r="AG119" s="24" t="str">
        <f>IF($AE119="", "", IF($AE119&lt;0, $AG$4, IF($AE119&lt;='Intro &amp; Setup'!$AK$29, $AG$5, IF($AE119&lt;='Intro &amp; Setup'!$AK$30, $AG$6, $AG$7))))</f>
        <v/>
      </c>
    </row>
    <row r="120" spans="1:33" x14ac:dyDescent="0.25">
      <c r="A120" s="14"/>
      <c r="B120" s="85"/>
      <c r="C120" s="86"/>
      <c r="D120" s="87"/>
      <c r="E120" s="88"/>
      <c r="F120" s="89"/>
      <c r="G120" s="90"/>
      <c r="H120" s="91"/>
      <c r="I120" s="91"/>
      <c r="J120" s="92"/>
      <c r="K120" s="14"/>
      <c r="M120" s="24" t="str">
        <f t="shared" si="10"/>
        <v/>
      </c>
      <c r="O120" s="24" t="str">
        <f t="shared" si="11"/>
        <v/>
      </c>
      <c r="S120" s="24"/>
      <c r="T120" s="47" t="str">
        <f t="shared" si="12"/>
        <v/>
      </c>
      <c r="U120" s="47" t="str">
        <f t="shared" si="13"/>
        <v/>
      </c>
      <c r="W120" s="47" t="str">
        <f t="shared" si="14"/>
        <v/>
      </c>
      <c r="Y120" s="52" t="str">
        <f t="shared" si="15"/>
        <v/>
      </c>
      <c r="Z120" s="53" t="str">
        <f t="shared" si="16"/>
        <v/>
      </c>
      <c r="AB120" s="6" t="str">
        <f t="shared" si="17"/>
        <v/>
      </c>
      <c r="AC120" s="8" t="str">
        <f t="shared" si="18"/>
        <v/>
      </c>
      <c r="AE120" s="24" t="str">
        <f t="shared" si="19"/>
        <v/>
      </c>
      <c r="AG120" s="24" t="str">
        <f>IF($AE120="", "", IF($AE120&lt;0, $AG$4, IF($AE120&lt;='Intro &amp; Setup'!$AK$29, $AG$5, IF($AE120&lt;='Intro &amp; Setup'!$AK$30, $AG$6, $AG$7))))</f>
        <v/>
      </c>
    </row>
    <row r="121" spans="1:33" x14ac:dyDescent="0.25">
      <c r="A121" s="14"/>
      <c r="B121" s="85"/>
      <c r="C121" s="86"/>
      <c r="D121" s="87"/>
      <c r="E121" s="88"/>
      <c r="F121" s="89"/>
      <c r="G121" s="90"/>
      <c r="H121" s="91"/>
      <c r="I121" s="91"/>
      <c r="J121" s="92"/>
      <c r="K121" s="14"/>
      <c r="M121" s="24" t="str">
        <f t="shared" si="10"/>
        <v/>
      </c>
      <c r="O121" s="24" t="str">
        <f t="shared" si="11"/>
        <v/>
      </c>
      <c r="S121" s="24"/>
      <c r="T121" s="47" t="str">
        <f t="shared" si="12"/>
        <v/>
      </c>
      <c r="U121" s="47" t="str">
        <f t="shared" si="13"/>
        <v/>
      </c>
      <c r="W121" s="47" t="str">
        <f t="shared" si="14"/>
        <v/>
      </c>
      <c r="Y121" s="52" t="str">
        <f t="shared" si="15"/>
        <v/>
      </c>
      <c r="Z121" s="53" t="str">
        <f t="shared" si="16"/>
        <v/>
      </c>
      <c r="AB121" s="6" t="str">
        <f t="shared" si="17"/>
        <v/>
      </c>
      <c r="AC121" s="8" t="str">
        <f t="shared" si="18"/>
        <v/>
      </c>
      <c r="AE121" s="24" t="str">
        <f t="shared" si="19"/>
        <v/>
      </c>
      <c r="AG121" s="24" t="str">
        <f>IF($AE121="", "", IF($AE121&lt;0, $AG$4, IF($AE121&lt;='Intro &amp; Setup'!$AK$29, $AG$5, IF($AE121&lt;='Intro &amp; Setup'!$AK$30, $AG$6, $AG$7))))</f>
        <v/>
      </c>
    </row>
    <row r="122" spans="1:33" x14ac:dyDescent="0.25">
      <c r="A122" s="14"/>
      <c r="B122" s="85"/>
      <c r="C122" s="86"/>
      <c r="D122" s="87"/>
      <c r="E122" s="88"/>
      <c r="F122" s="89"/>
      <c r="G122" s="90"/>
      <c r="H122" s="91"/>
      <c r="I122" s="91"/>
      <c r="J122" s="92"/>
      <c r="K122" s="14"/>
      <c r="M122" s="24" t="str">
        <f t="shared" si="10"/>
        <v/>
      </c>
      <c r="O122" s="24" t="str">
        <f t="shared" si="11"/>
        <v/>
      </c>
      <c r="S122" s="24"/>
      <c r="T122" s="47" t="str">
        <f t="shared" si="12"/>
        <v/>
      </c>
      <c r="U122" s="47" t="str">
        <f t="shared" si="13"/>
        <v/>
      </c>
      <c r="W122" s="47" t="str">
        <f t="shared" si="14"/>
        <v/>
      </c>
      <c r="Y122" s="52" t="str">
        <f t="shared" si="15"/>
        <v/>
      </c>
      <c r="Z122" s="53" t="str">
        <f t="shared" si="16"/>
        <v/>
      </c>
      <c r="AB122" s="6" t="str">
        <f t="shared" si="17"/>
        <v/>
      </c>
      <c r="AC122" s="8" t="str">
        <f t="shared" si="18"/>
        <v/>
      </c>
      <c r="AE122" s="24" t="str">
        <f t="shared" si="19"/>
        <v/>
      </c>
      <c r="AG122" s="24" t="str">
        <f>IF($AE122="", "", IF($AE122&lt;0, $AG$4, IF($AE122&lt;='Intro &amp; Setup'!$AK$29, $AG$5, IF($AE122&lt;='Intro &amp; Setup'!$AK$30, $AG$6, $AG$7))))</f>
        <v/>
      </c>
    </row>
    <row r="123" spans="1:33" x14ac:dyDescent="0.25">
      <c r="A123" s="14"/>
      <c r="B123" s="85"/>
      <c r="C123" s="86"/>
      <c r="D123" s="87"/>
      <c r="E123" s="88"/>
      <c r="F123" s="89"/>
      <c r="G123" s="90"/>
      <c r="H123" s="91"/>
      <c r="I123" s="91"/>
      <c r="J123" s="92"/>
      <c r="K123" s="14"/>
      <c r="M123" s="24" t="str">
        <f t="shared" si="10"/>
        <v/>
      </c>
      <c r="O123" s="24" t="str">
        <f t="shared" si="11"/>
        <v/>
      </c>
      <c r="S123" s="24"/>
      <c r="T123" s="47" t="str">
        <f t="shared" si="12"/>
        <v/>
      </c>
      <c r="U123" s="47" t="str">
        <f t="shared" si="13"/>
        <v/>
      </c>
      <c r="W123" s="47" t="str">
        <f t="shared" si="14"/>
        <v/>
      </c>
      <c r="Y123" s="52" t="str">
        <f t="shared" si="15"/>
        <v/>
      </c>
      <c r="Z123" s="53" t="str">
        <f t="shared" si="16"/>
        <v/>
      </c>
      <c r="AB123" s="6" t="str">
        <f t="shared" si="17"/>
        <v/>
      </c>
      <c r="AC123" s="8" t="str">
        <f t="shared" si="18"/>
        <v/>
      </c>
      <c r="AE123" s="24" t="str">
        <f t="shared" si="19"/>
        <v/>
      </c>
      <c r="AG123" s="24" t="str">
        <f>IF($AE123="", "", IF($AE123&lt;0, $AG$4, IF($AE123&lt;='Intro &amp; Setup'!$AK$29, $AG$5, IF($AE123&lt;='Intro &amp; Setup'!$AK$30, $AG$6, $AG$7))))</f>
        <v/>
      </c>
    </row>
    <row r="124" spans="1:33" x14ac:dyDescent="0.25">
      <c r="A124" s="14"/>
      <c r="B124" s="85"/>
      <c r="C124" s="86"/>
      <c r="D124" s="87"/>
      <c r="E124" s="88"/>
      <c r="F124" s="89"/>
      <c r="G124" s="90"/>
      <c r="H124" s="91"/>
      <c r="I124" s="91"/>
      <c r="J124" s="92"/>
      <c r="K124" s="14"/>
      <c r="M124" s="24" t="str">
        <f t="shared" si="10"/>
        <v/>
      </c>
      <c r="O124" s="24" t="str">
        <f t="shared" si="11"/>
        <v/>
      </c>
      <c r="S124" s="24"/>
      <c r="T124" s="47" t="str">
        <f t="shared" si="12"/>
        <v/>
      </c>
      <c r="U124" s="47" t="str">
        <f t="shared" si="13"/>
        <v/>
      </c>
      <c r="W124" s="47" t="str">
        <f t="shared" si="14"/>
        <v/>
      </c>
      <c r="Y124" s="52" t="str">
        <f t="shared" si="15"/>
        <v/>
      </c>
      <c r="Z124" s="53" t="str">
        <f t="shared" si="16"/>
        <v/>
      </c>
      <c r="AB124" s="6" t="str">
        <f t="shared" si="17"/>
        <v/>
      </c>
      <c r="AC124" s="8" t="str">
        <f t="shared" si="18"/>
        <v/>
      </c>
      <c r="AE124" s="24" t="str">
        <f t="shared" si="19"/>
        <v/>
      </c>
      <c r="AG124" s="24" t="str">
        <f>IF($AE124="", "", IF($AE124&lt;0, $AG$4, IF($AE124&lt;='Intro &amp; Setup'!$AK$29, $AG$5, IF($AE124&lt;='Intro &amp; Setup'!$AK$30, $AG$6, $AG$7))))</f>
        <v/>
      </c>
    </row>
    <row r="125" spans="1:33" x14ac:dyDescent="0.25">
      <c r="A125" s="14"/>
      <c r="B125" s="85"/>
      <c r="C125" s="86"/>
      <c r="D125" s="87"/>
      <c r="E125" s="88"/>
      <c r="F125" s="89"/>
      <c r="G125" s="90"/>
      <c r="H125" s="91"/>
      <c r="I125" s="91"/>
      <c r="J125" s="92"/>
      <c r="K125" s="14"/>
      <c r="M125" s="24" t="str">
        <f t="shared" si="10"/>
        <v/>
      </c>
      <c r="O125" s="24" t="str">
        <f t="shared" si="11"/>
        <v/>
      </c>
      <c r="S125" s="24"/>
      <c r="T125" s="47" t="str">
        <f t="shared" si="12"/>
        <v/>
      </c>
      <c r="U125" s="47" t="str">
        <f t="shared" si="13"/>
        <v/>
      </c>
      <c r="W125" s="47" t="str">
        <f t="shared" si="14"/>
        <v/>
      </c>
      <c r="Y125" s="52" t="str">
        <f t="shared" si="15"/>
        <v/>
      </c>
      <c r="Z125" s="53" t="str">
        <f t="shared" si="16"/>
        <v/>
      </c>
      <c r="AB125" s="6" t="str">
        <f t="shared" si="17"/>
        <v/>
      </c>
      <c r="AC125" s="8" t="str">
        <f t="shared" si="18"/>
        <v/>
      </c>
      <c r="AE125" s="24" t="str">
        <f t="shared" si="19"/>
        <v/>
      </c>
      <c r="AG125" s="24" t="str">
        <f>IF($AE125="", "", IF($AE125&lt;0, $AG$4, IF($AE125&lt;='Intro &amp; Setup'!$AK$29, $AG$5, IF($AE125&lt;='Intro &amp; Setup'!$AK$30, $AG$6, $AG$7))))</f>
        <v/>
      </c>
    </row>
    <row r="126" spans="1:33" x14ac:dyDescent="0.25">
      <c r="A126" s="14"/>
      <c r="B126" s="85"/>
      <c r="C126" s="86"/>
      <c r="D126" s="87"/>
      <c r="E126" s="88"/>
      <c r="F126" s="89"/>
      <c r="G126" s="90"/>
      <c r="H126" s="91"/>
      <c r="I126" s="91"/>
      <c r="J126" s="92"/>
      <c r="K126" s="14"/>
      <c r="M126" s="24" t="str">
        <f t="shared" si="10"/>
        <v/>
      </c>
      <c r="O126" s="24" t="str">
        <f t="shared" si="11"/>
        <v/>
      </c>
      <c r="S126" s="24"/>
      <c r="T126" s="47" t="str">
        <f t="shared" si="12"/>
        <v/>
      </c>
      <c r="U126" s="47" t="str">
        <f t="shared" si="13"/>
        <v/>
      </c>
      <c r="W126" s="47" t="str">
        <f t="shared" si="14"/>
        <v/>
      </c>
      <c r="Y126" s="52" t="str">
        <f t="shared" si="15"/>
        <v/>
      </c>
      <c r="Z126" s="53" t="str">
        <f t="shared" si="16"/>
        <v/>
      </c>
      <c r="AB126" s="6" t="str">
        <f t="shared" si="17"/>
        <v/>
      </c>
      <c r="AC126" s="8" t="str">
        <f t="shared" si="18"/>
        <v/>
      </c>
      <c r="AE126" s="24" t="str">
        <f t="shared" si="19"/>
        <v/>
      </c>
      <c r="AG126" s="24" t="str">
        <f>IF($AE126="", "", IF($AE126&lt;0, $AG$4, IF($AE126&lt;='Intro &amp; Setup'!$AK$29, $AG$5, IF($AE126&lt;='Intro &amp; Setup'!$AK$30, $AG$6, $AG$7))))</f>
        <v/>
      </c>
    </row>
    <row r="127" spans="1:33" x14ac:dyDescent="0.25">
      <c r="A127" s="14"/>
      <c r="B127" s="85"/>
      <c r="C127" s="86"/>
      <c r="D127" s="87"/>
      <c r="E127" s="88"/>
      <c r="F127" s="89"/>
      <c r="G127" s="90"/>
      <c r="H127" s="91"/>
      <c r="I127" s="91"/>
      <c r="J127" s="92"/>
      <c r="K127" s="14"/>
      <c r="M127" s="24" t="str">
        <f t="shared" si="10"/>
        <v/>
      </c>
      <c r="O127" s="24" t="str">
        <f t="shared" si="11"/>
        <v/>
      </c>
      <c r="S127" s="24"/>
      <c r="T127" s="47" t="str">
        <f t="shared" si="12"/>
        <v/>
      </c>
      <c r="U127" s="47" t="str">
        <f t="shared" si="13"/>
        <v/>
      </c>
      <c r="W127" s="47" t="str">
        <f t="shared" si="14"/>
        <v/>
      </c>
      <c r="Y127" s="52" t="str">
        <f t="shared" si="15"/>
        <v/>
      </c>
      <c r="Z127" s="53" t="str">
        <f t="shared" si="16"/>
        <v/>
      </c>
      <c r="AB127" s="6" t="str">
        <f t="shared" si="17"/>
        <v/>
      </c>
      <c r="AC127" s="8" t="str">
        <f t="shared" si="18"/>
        <v/>
      </c>
      <c r="AE127" s="24" t="str">
        <f t="shared" si="19"/>
        <v/>
      </c>
      <c r="AG127" s="24" t="str">
        <f>IF($AE127="", "", IF($AE127&lt;0, $AG$4, IF($AE127&lt;='Intro &amp; Setup'!$AK$29, $AG$5, IF($AE127&lt;='Intro &amp; Setup'!$AK$30, $AG$6, $AG$7))))</f>
        <v/>
      </c>
    </row>
    <row r="128" spans="1:33" x14ac:dyDescent="0.25">
      <c r="A128" s="14"/>
      <c r="B128" s="85"/>
      <c r="C128" s="86"/>
      <c r="D128" s="87"/>
      <c r="E128" s="88"/>
      <c r="F128" s="89"/>
      <c r="G128" s="90"/>
      <c r="H128" s="91"/>
      <c r="I128" s="91"/>
      <c r="J128" s="92"/>
      <c r="K128" s="14"/>
      <c r="M128" s="24" t="str">
        <f t="shared" si="10"/>
        <v/>
      </c>
      <c r="O128" s="24" t="str">
        <f t="shared" si="11"/>
        <v/>
      </c>
      <c r="S128" s="24"/>
      <c r="T128" s="47" t="str">
        <f t="shared" si="12"/>
        <v/>
      </c>
      <c r="U128" s="47" t="str">
        <f t="shared" si="13"/>
        <v/>
      </c>
      <c r="W128" s="47" t="str">
        <f t="shared" si="14"/>
        <v/>
      </c>
      <c r="Y128" s="52" t="str">
        <f t="shared" si="15"/>
        <v/>
      </c>
      <c r="Z128" s="53" t="str">
        <f t="shared" si="16"/>
        <v/>
      </c>
      <c r="AB128" s="6" t="str">
        <f t="shared" si="17"/>
        <v/>
      </c>
      <c r="AC128" s="8" t="str">
        <f t="shared" si="18"/>
        <v/>
      </c>
      <c r="AE128" s="24" t="str">
        <f t="shared" si="19"/>
        <v/>
      </c>
      <c r="AG128" s="24" t="str">
        <f>IF($AE128="", "", IF($AE128&lt;0, $AG$4, IF($AE128&lt;='Intro &amp; Setup'!$AK$29, $AG$5, IF($AE128&lt;='Intro &amp; Setup'!$AK$30, $AG$6, $AG$7))))</f>
        <v/>
      </c>
    </row>
    <row r="129" spans="1:33" x14ac:dyDescent="0.25">
      <c r="A129" s="14"/>
      <c r="B129" s="85"/>
      <c r="C129" s="86"/>
      <c r="D129" s="87"/>
      <c r="E129" s="88"/>
      <c r="F129" s="89"/>
      <c r="G129" s="90"/>
      <c r="H129" s="91"/>
      <c r="I129" s="91"/>
      <c r="J129" s="92"/>
      <c r="K129" s="14"/>
      <c r="M129" s="24" t="str">
        <f t="shared" si="10"/>
        <v/>
      </c>
      <c r="O129" s="24" t="str">
        <f t="shared" si="11"/>
        <v/>
      </c>
      <c r="S129" s="24"/>
      <c r="T129" s="47" t="str">
        <f t="shared" si="12"/>
        <v/>
      </c>
      <c r="U129" s="47" t="str">
        <f t="shared" si="13"/>
        <v/>
      </c>
      <c r="W129" s="47" t="str">
        <f t="shared" si="14"/>
        <v/>
      </c>
      <c r="Y129" s="52" t="str">
        <f t="shared" si="15"/>
        <v/>
      </c>
      <c r="Z129" s="53" t="str">
        <f t="shared" si="16"/>
        <v/>
      </c>
      <c r="AB129" s="6" t="str">
        <f t="shared" si="17"/>
        <v/>
      </c>
      <c r="AC129" s="8" t="str">
        <f t="shared" si="18"/>
        <v/>
      </c>
      <c r="AE129" s="24" t="str">
        <f t="shared" si="19"/>
        <v/>
      </c>
      <c r="AG129" s="24" t="str">
        <f>IF($AE129="", "", IF($AE129&lt;0, $AG$4, IF($AE129&lt;='Intro &amp; Setup'!$AK$29, $AG$5, IF($AE129&lt;='Intro &amp; Setup'!$AK$30, $AG$6, $AG$7))))</f>
        <v/>
      </c>
    </row>
    <row r="130" spans="1:33" x14ac:dyDescent="0.25">
      <c r="A130" s="14"/>
      <c r="B130" s="85"/>
      <c r="C130" s="86"/>
      <c r="D130" s="87"/>
      <c r="E130" s="88"/>
      <c r="F130" s="89"/>
      <c r="G130" s="90"/>
      <c r="H130" s="91"/>
      <c r="I130" s="91"/>
      <c r="J130" s="92"/>
      <c r="K130" s="14"/>
      <c r="M130" s="24" t="str">
        <f t="shared" si="10"/>
        <v/>
      </c>
      <c r="O130" s="24" t="str">
        <f t="shared" si="11"/>
        <v/>
      </c>
      <c r="S130" s="24"/>
      <c r="T130" s="47" t="str">
        <f t="shared" si="12"/>
        <v/>
      </c>
      <c r="U130" s="47" t="str">
        <f t="shared" si="13"/>
        <v/>
      </c>
      <c r="W130" s="47" t="str">
        <f t="shared" si="14"/>
        <v/>
      </c>
      <c r="Y130" s="52" t="str">
        <f t="shared" si="15"/>
        <v/>
      </c>
      <c r="Z130" s="53" t="str">
        <f t="shared" si="16"/>
        <v/>
      </c>
      <c r="AB130" s="6" t="str">
        <f t="shared" si="17"/>
        <v/>
      </c>
      <c r="AC130" s="8" t="str">
        <f t="shared" si="18"/>
        <v/>
      </c>
      <c r="AE130" s="24" t="str">
        <f t="shared" si="19"/>
        <v/>
      </c>
      <c r="AG130" s="24" t="str">
        <f>IF($AE130="", "", IF($AE130&lt;0, $AG$4, IF($AE130&lt;='Intro &amp; Setup'!$AK$29, $AG$5, IF($AE130&lt;='Intro &amp; Setup'!$AK$30, $AG$6, $AG$7))))</f>
        <v/>
      </c>
    </row>
    <row r="131" spans="1:33" x14ac:dyDescent="0.25">
      <c r="A131" s="14"/>
      <c r="B131" s="85"/>
      <c r="C131" s="86"/>
      <c r="D131" s="87"/>
      <c r="E131" s="88"/>
      <c r="F131" s="89"/>
      <c r="G131" s="90"/>
      <c r="H131" s="91"/>
      <c r="I131" s="91"/>
      <c r="J131" s="92"/>
      <c r="K131" s="14"/>
      <c r="M131" s="24" t="str">
        <f t="shared" si="10"/>
        <v/>
      </c>
      <c r="O131" s="24" t="str">
        <f t="shared" si="11"/>
        <v/>
      </c>
      <c r="S131" s="24"/>
      <c r="T131" s="47" t="str">
        <f t="shared" si="12"/>
        <v/>
      </c>
      <c r="U131" s="47" t="str">
        <f t="shared" si="13"/>
        <v/>
      </c>
      <c r="W131" s="47" t="str">
        <f t="shared" si="14"/>
        <v/>
      </c>
      <c r="Y131" s="52" t="str">
        <f t="shared" si="15"/>
        <v/>
      </c>
      <c r="Z131" s="53" t="str">
        <f t="shared" si="16"/>
        <v/>
      </c>
      <c r="AB131" s="6" t="str">
        <f t="shared" si="17"/>
        <v/>
      </c>
      <c r="AC131" s="8" t="str">
        <f t="shared" si="18"/>
        <v/>
      </c>
      <c r="AE131" s="24" t="str">
        <f t="shared" si="19"/>
        <v/>
      </c>
      <c r="AG131" s="24" t="str">
        <f>IF($AE131="", "", IF($AE131&lt;0, $AG$4, IF($AE131&lt;='Intro &amp; Setup'!$AK$29, $AG$5, IF($AE131&lt;='Intro &amp; Setup'!$AK$30, $AG$6, $AG$7))))</f>
        <v/>
      </c>
    </row>
    <row r="132" spans="1:33" x14ac:dyDescent="0.25">
      <c r="A132" s="14"/>
      <c r="B132" s="85"/>
      <c r="C132" s="86"/>
      <c r="D132" s="87"/>
      <c r="E132" s="88"/>
      <c r="F132" s="89"/>
      <c r="G132" s="90"/>
      <c r="H132" s="91"/>
      <c r="I132" s="91"/>
      <c r="J132" s="92"/>
      <c r="K132" s="14"/>
      <c r="M132" s="24" t="str">
        <f t="shared" si="10"/>
        <v/>
      </c>
      <c r="O132" s="24" t="str">
        <f t="shared" si="11"/>
        <v/>
      </c>
      <c r="S132" s="24"/>
      <c r="T132" s="47" t="str">
        <f t="shared" si="12"/>
        <v/>
      </c>
      <c r="U132" s="47" t="str">
        <f t="shared" si="13"/>
        <v/>
      </c>
      <c r="W132" s="47" t="str">
        <f t="shared" si="14"/>
        <v/>
      </c>
      <c r="Y132" s="52" t="str">
        <f t="shared" si="15"/>
        <v/>
      </c>
      <c r="Z132" s="53" t="str">
        <f t="shared" si="16"/>
        <v/>
      </c>
      <c r="AB132" s="6" t="str">
        <f t="shared" si="17"/>
        <v/>
      </c>
      <c r="AC132" s="8" t="str">
        <f t="shared" si="18"/>
        <v/>
      </c>
      <c r="AE132" s="24" t="str">
        <f t="shared" si="19"/>
        <v/>
      </c>
      <c r="AG132" s="24" t="str">
        <f>IF($AE132="", "", IF($AE132&lt;0, $AG$4, IF($AE132&lt;='Intro &amp; Setup'!$AK$29, $AG$5, IF($AE132&lt;='Intro &amp; Setup'!$AK$30, $AG$6, $AG$7))))</f>
        <v/>
      </c>
    </row>
    <row r="133" spans="1:33" x14ac:dyDescent="0.25">
      <c r="A133" s="14"/>
      <c r="B133" s="85"/>
      <c r="C133" s="86"/>
      <c r="D133" s="87"/>
      <c r="E133" s="88"/>
      <c r="F133" s="89"/>
      <c r="G133" s="90"/>
      <c r="H133" s="91"/>
      <c r="I133" s="91"/>
      <c r="J133" s="92"/>
      <c r="K133" s="14"/>
      <c r="M133" s="24" t="str">
        <f t="shared" si="10"/>
        <v/>
      </c>
      <c r="O133" s="24" t="str">
        <f t="shared" si="11"/>
        <v/>
      </c>
      <c r="S133" s="24"/>
      <c r="T133" s="47" t="str">
        <f t="shared" si="12"/>
        <v/>
      </c>
      <c r="U133" s="47" t="str">
        <f t="shared" si="13"/>
        <v/>
      </c>
      <c r="W133" s="47" t="str">
        <f t="shared" si="14"/>
        <v/>
      </c>
      <c r="Y133" s="52" t="str">
        <f t="shared" si="15"/>
        <v/>
      </c>
      <c r="Z133" s="53" t="str">
        <f t="shared" si="16"/>
        <v/>
      </c>
      <c r="AB133" s="6" t="str">
        <f t="shared" si="17"/>
        <v/>
      </c>
      <c r="AC133" s="8" t="str">
        <f t="shared" si="18"/>
        <v/>
      </c>
      <c r="AE133" s="24" t="str">
        <f t="shared" si="19"/>
        <v/>
      </c>
      <c r="AG133" s="24" t="str">
        <f>IF($AE133="", "", IF($AE133&lt;0, $AG$4, IF($AE133&lt;='Intro &amp; Setup'!$AK$29, $AG$5, IF($AE133&lt;='Intro &amp; Setup'!$AK$30, $AG$6, $AG$7))))</f>
        <v/>
      </c>
    </row>
    <row r="134" spans="1:33" x14ac:dyDescent="0.25">
      <c r="A134" s="14"/>
      <c r="B134" s="85"/>
      <c r="C134" s="86"/>
      <c r="D134" s="87"/>
      <c r="E134" s="88"/>
      <c r="F134" s="89"/>
      <c r="G134" s="90"/>
      <c r="H134" s="91"/>
      <c r="I134" s="91"/>
      <c r="J134" s="92"/>
      <c r="K134" s="14"/>
      <c r="M134" s="24" t="str">
        <f t="shared" si="10"/>
        <v/>
      </c>
      <c r="O134" s="24" t="str">
        <f t="shared" si="11"/>
        <v/>
      </c>
      <c r="S134" s="24"/>
      <c r="T134" s="47" t="str">
        <f t="shared" si="12"/>
        <v/>
      </c>
      <c r="U134" s="47" t="str">
        <f t="shared" si="13"/>
        <v/>
      </c>
      <c r="W134" s="47" t="str">
        <f t="shared" si="14"/>
        <v/>
      </c>
      <c r="Y134" s="52" t="str">
        <f t="shared" si="15"/>
        <v/>
      </c>
      <c r="Z134" s="53" t="str">
        <f t="shared" si="16"/>
        <v/>
      </c>
      <c r="AB134" s="6" t="str">
        <f t="shared" si="17"/>
        <v/>
      </c>
      <c r="AC134" s="8" t="str">
        <f t="shared" si="18"/>
        <v/>
      </c>
      <c r="AE134" s="24" t="str">
        <f t="shared" si="19"/>
        <v/>
      </c>
      <c r="AG134" s="24" t="str">
        <f>IF($AE134="", "", IF($AE134&lt;0, $AG$4, IF($AE134&lt;='Intro &amp; Setup'!$AK$29, $AG$5, IF($AE134&lt;='Intro &amp; Setup'!$AK$30, $AG$6, $AG$7))))</f>
        <v/>
      </c>
    </row>
    <row r="135" spans="1:33" x14ac:dyDescent="0.25">
      <c r="A135" s="14"/>
      <c r="B135" s="85"/>
      <c r="C135" s="86"/>
      <c r="D135" s="87"/>
      <c r="E135" s="88"/>
      <c r="F135" s="89"/>
      <c r="G135" s="90"/>
      <c r="H135" s="91"/>
      <c r="I135" s="91"/>
      <c r="J135" s="92"/>
      <c r="K135" s="14"/>
      <c r="M135" s="24" t="str">
        <f t="shared" si="10"/>
        <v/>
      </c>
      <c r="O135" s="24" t="str">
        <f t="shared" si="11"/>
        <v/>
      </c>
      <c r="S135" s="24"/>
      <c r="T135" s="47" t="str">
        <f t="shared" si="12"/>
        <v/>
      </c>
      <c r="U135" s="47" t="str">
        <f t="shared" si="13"/>
        <v/>
      </c>
      <c r="W135" s="47" t="str">
        <f t="shared" si="14"/>
        <v/>
      </c>
      <c r="Y135" s="52" t="str">
        <f t="shared" si="15"/>
        <v/>
      </c>
      <c r="Z135" s="53" t="str">
        <f t="shared" si="16"/>
        <v/>
      </c>
      <c r="AB135" s="6" t="str">
        <f t="shared" si="17"/>
        <v/>
      </c>
      <c r="AC135" s="8" t="str">
        <f t="shared" si="18"/>
        <v/>
      </c>
      <c r="AE135" s="24" t="str">
        <f t="shared" si="19"/>
        <v/>
      </c>
      <c r="AG135" s="24" t="str">
        <f>IF($AE135="", "", IF($AE135&lt;0, $AG$4, IF($AE135&lt;='Intro &amp; Setup'!$AK$29, $AG$5, IF($AE135&lt;='Intro &amp; Setup'!$AK$30, $AG$6, $AG$7))))</f>
        <v/>
      </c>
    </row>
    <row r="136" spans="1:33" x14ac:dyDescent="0.25">
      <c r="A136" s="14"/>
      <c r="B136" s="85"/>
      <c r="C136" s="86"/>
      <c r="D136" s="87"/>
      <c r="E136" s="88"/>
      <c r="F136" s="89"/>
      <c r="G136" s="90"/>
      <c r="H136" s="91"/>
      <c r="I136" s="91"/>
      <c r="J136" s="92"/>
      <c r="K136" s="14"/>
      <c r="M136" s="24" t="str">
        <f t="shared" si="10"/>
        <v/>
      </c>
      <c r="O136" s="24" t="str">
        <f t="shared" si="11"/>
        <v/>
      </c>
      <c r="S136" s="24"/>
      <c r="T136" s="47" t="str">
        <f t="shared" si="12"/>
        <v/>
      </c>
      <c r="U136" s="47" t="str">
        <f t="shared" si="13"/>
        <v/>
      </c>
      <c r="W136" s="47" t="str">
        <f t="shared" si="14"/>
        <v/>
      </c>
      <c r="Y136" s="52" t="str">
        <f t="shared" si="15"/>
        <v/>
      </c>
      <c r="Z136" s="53" t="str">
        <f t="shared" si="16"/>
        <v/>
      </c>
      <c r="AB136" s="6" t="str">
        <f t="shared" si="17"/>
        <v/>
      </c>
      <c r="AC136" s="8" t="str">
        <f t="shared" si="18"/>
        <v/>
      </c>
      <c r="AE136" s="24" t="str">
        <f t="shared" si="19"/>
        <v/>
      </c>
      <c r="AG136" s="24" t="str">
        <f>IF($AE136="", "", IF($AE136&lt;0, $AG$4, IF($AE136&lt;='Intro &amp; Setup'!$AK$29, $AG$5, IF($AE136&lt;='Intro &amp; Setup'!$AK$30, $AG$6, $AG$7))))</f>
        <v/>
      </c>
    </row>
    <row r="137" spans="1:33" x14ac:dyDescent="0.25">
      <c r="A137" s="14"/>
      <c r="B137" s="85"/>
      <c r="C137" s="86"/>
      <c r="D137" s="87"/>
      <c r="E137" s="88"/>
      <c r="F137" s="89"/>
      <c r="G137" s="90"/>
      <c r="H137" s="91"/>
      <c r="I137" s="91"/>
      <c r="J137" s="92"/>
      <c r="K137" s="14"/>
      <c r="M137" s="24" t="str">
        <f t="shared" si="10"/>
        <v/>
      </c>
      <c r="O137" s="24" t="str">
        <f t="shared" si="11"/>
        <v/>
      </c>
      <c r="S137" s="24"/>
      <c r="T137" s="47" t="str">
        <f t="shared" si="12"/>
        <v/>
      </c>
      <c r="U137" s="47" t="str">
        <f t="shared" si="13"/>
        <v/>
      </c>
      <c r="W137" s="47" t="str">
        <f t="shared" si="14"/>
        <v/>
      </c>
      <c r="Y137" s="52" t="str">
        <f t="shared" si="15"/>
        <v/>
      </c>
      <c r="Z137" s="53" t="str">
        <f t="shared" si="16"/>
        <v/>
      </c>
      <c r="AB137" s="6" t="str">
        <f t="shared" si="17"/>
        <v/>
      </c>
      <c r="AC137" s="8" t="str">
        <f t="shared" si="18"/>
        <v/>
      </c>
      <c r="AE137" s="24" t="str">
        <f t="shared" si="19"/>
        <v/>
      </c>
      <c r="AG137" s="24" t="str">
        <f>IF($AE137="", "", IF($AE137&lt;0, $AG$4, IF($AE137&lt;='Intro &amp; Setup'!$AK$29, $AG$5, IF($AE137&lt;='Intro &amp; Setup'!$AK$30, $AG$6, $AG$7))))</f>
        <v/>
      </c>
    </row>
    <row r="138" spans="1:33" x14ac:dyDescent="0.25">
      <c r="A138" s="14"/>
      <c r="B138" s="85"/>
      <c r="C138" s="86"/>
      <c r="D138" s="87"/>
      <c r="E138" s="88"/>
      <c r="F138" s="89"/>
      <c r="G138" s="90"/>
      <c r="H138" s="91"/>
      <c r="I138" s="91"/>
      <c r="J138" s="92"/>
      <c r="K138" s="14"/>
      <c r="M138" s="24" t="str">
        <f t="shared" si="10"/>
        <v/>
      </c>
      <c r="O138" s="24" t="str">
        <f t="shared" si="11"/>
        <v/>
      </c>
      <c r="S138" s="24"/>
      <c r="T138" s="47" t="str">
        <f t="shared" si="12"/>
        <v/>
      </c>
      <c r="U138" s="47" t="str">
        <f t="shared" si="13"/>
        <v/>
      </c>
      <c r="W138" s="47" t="str">
        <f t="shared" si="14"/>
        <v/>
      </c>
      <c r="Y138" s="52" t="str">
        <f t="shared" si="15"/>
        <v/>
      </c>
      <c r="Z138" s="53" t="str">
        <f t="shared" si="16"/>
        <v/>
      </c>
      <c r="AB138" s="6" t="str">
        <f t="shared" si="17"/>
        <v/>
      </c>
      <c r="AC138" s="8" t="str">
        <f t="shared" si="18"/>
        <v/>
      </c>
      <c r="AE138" s="24" t="str">
        <f t="shared" si="19"/>
        <v/>
      </c>
      <c r="AG138" s="24" t="str">
        <f>IF($AE138="", "", IF($AE138&lt;0, $AG$4, IF($AE138&lt;='Intro &amp; Setup'!$AK$29, $AG$5, IF($AE138&lt;='Intro &amp; Setup'!$AK$30, $AG$6, $AG$7))))</f>
        <v/>
      </c>
    </row>
    <row r="139" spans="1:33" x14ac:dyDescent="0.25">
      <c r="A139" s="14"/>
      <c r="B139" s="85"/>
      <c r="C139" s="86"/>
      <c r="D139" s="87"/>
      <c r="E139" s="88"/>
      <c r="F139" s="89"/>
      <c r="G139" s="90"/>
      <c r="H139" s="91"/>
      <c r="I139" s="91"/>
      <c r="J139" s="92"/>
      <c r="K139" s="14"/>
      <c r="M139" s="24" t="str">
        <f t="shared" si="10"/>
        <v/>
      </c>
      <c r="O139" s="24" t="str">
        <f t="shared" si="11"/>
        <v/>
      </c>
      <c r="S139" s="24"/>
      <c r="T139" s="47" t="str">
        <f t="shared" si="12"/>
        <v/>
      </c>
      <c r="U139" s="47" t="str">
        <f t="shared" si="13"/>
        <v/>
      </c>
      <c r="W139" s="47" t="str">
        <f t="shared" si="14"/>
        <v/>
      </c>
      <c r="Y139" s="52" t="str">
        <f t="shared" si="15"/>
        <v/>
      </c>
      <c r="Z139" s="53" t="str">
        <f t="shared" si="16"/>
        <v/>
      </c>
      <c r="AB139" s="6" t="str">
        <f t="shared" si="17"/>
        <v/>
      </c>
      <c r="AC139" s="8" t="str">
        <f t="shared" si="18"/>
        <v/>
      </c>
      <c r="AE139" s="24" t="str">
        <f t="shared" si="19"/>
        <v/>
      </c>
      <c r="AG139" s="24" t="str">
        <f>IF($AE139="", "", IF($AE139&lt;0, $AG$4, IF($AE139&lt;='Intro &amp; Setup'!$AK$29, $AG$5, IF($AE139&lt;='Intro &amp; Setup'!$AK$30, $AG$6, $AG$7))))</f>
        <v/>
      </c>
    </row>
    <row r="140" spans="1:33" x14ac:dyDescent="0.25">
      <c r="A140" s="14"/>
      <c r="B140" s="85"/>
      <c r="C140" s="86"/>
      <c r="D140" s="87"/>
      <c r="E140" s="88"/>
      <c r="F140" s="89"/>
      <c r="G140" s="90"/>
      <c r="H140" s="91"/>
      <c r="I140" s="91"/>
      <c r="J140" s="92"/>
      <c r="K140" s="14"/>
      <c r="M140" s="24" t="str">
        <f t="shared" ref="M140:M203" si="20">IF(COUNTIF($B140:$J140, "")=9, "", "X")</f>
        <v/>
      </c>
      <c r="O140" s="24" t="str">
        <f t="shared" ref="O140:O203" si="21">IF($M140="", "", IF($C140="", "Y", IF(COUNTIF($Q$11:$Q$20, $C140)=0, "R", "")))</f>
        <v/>
      </c>
      <c r="S140" s="24"/>
      <c r="T140" s="47" t="str">
        <f t="shared" ref="T140:T203" si="22">IF($B140="", "", $T$8)</f>
        <v/>
      </c>
      <c r="U140" s="47" t="str">
        <f t="shared" ref="U140:U203" si="23">IF($F140="", "", $F140)</f>
        <v/>
      </c>
      <c r="W140" s="47" t="str">
        <f t="shared" ref="W140:W203" si="24">IF($E140="", "", DATE(YEAR($E140), MONTH($E140)+$D140, DAY($E140)))</f>
        <v/>
      </c>
      <c r="Y140" s="52" t="str">
        <f t="shared" ref="Y140:Y203" si="25">IF(OR($G140="", $D140=""), "", IFERROR(ROUND($G140/$D140, 2), ""))</f>
        <v/>
      </c>
      <c r="Z140" s="53" t="str">
        <f t="shared" ref="Z140:Z203" si="26">IF(OR($G140="", $D140=""), "", IFERROR(ROUND($G140/$D140*12, 2), ""))</f>
        <v/>
      </c>
      <c r="AB140" s="6" t="str">
        <f t="shared" ref="AB140:AB203" si="27">IF($E140="", "", TEXT($E140, "mmm yyyy"))</f>
        <v/>
      </c>
      <c r="AC140" s="8" t="str">
        <f t="shared" ref="AC140:AC203" si="28">IF($F140="", "", TEXT($F140, "mmm yyyy"))</f>
        <v/>
      </c>
      <c r="AE140" s="24" t="str">
        <f t="shared" ref="AE140:AE203" si="29">IF($F140="", "", $F140-$T$8)</f>
        <v/>
      </c>
      <c r="AG140" s="24" t="str">
        <f>IF($AE140="", "", IF($AE140&lt;0, $AG$4, IF($AE140&lt;='Intro &amp; Setup'!$AK$29, $AG$5, IF($AE140&lt;='Intro &amp; Setup'!$AK$30, $AG$6, $AG$7))))</f>
        <v/>
      </c>
    </row>
    <row r="141" spans="1:33" x14ac:dyDescent="0.25">
      <c r="A141" s="14"/>
      <c r="B141" s="85"/>
      <c r="C141" s="86"/>
      <c r="D141" s="87"/>
      <c r="E141" s="88"/>
      <c r="F141" s="89"/>
      <c r="G141" s="90"/>
      <c r="H141" s="91"/>
      <c r="I141" s="91"/>
      <c r="J141" s="92"/>
      <c r="K141" s="14"/>
      <c r="M141" s="24" t="str">
        <f t="shared" si="20"/>
        <v/>
      </c>
      <c r="O141" s="24" t="str">
        <f t="shared" si="21"/>
        <v/>
      </c>
      <c r="S141" s="24"/>
      <c r="T141" s="47" t="str">
        <f t="shared" si="22"/>
        <v/>
      </c>
      <c r="U141" s="47" t="str">
        <f t="shared" si="23"/>
        <v/>
      </c>
      <c r="W141" s="47" t="str">
        <f t="shared" si="24"/>
        <v/>
      </c>
      <c r="Y141" s="52" t="str">
        <f t="shared" si="25"/>
        <v/>
      </c>
      <c r="Z141" s="53" t="str">
        <f t="shared" si="26"/>
        <v/>
      </c>
      <c r="AB141" s="6" t="str">
        <f t="shared" si="27"/>
        <v/>
      </c>
      <c r="AC141" s="8" t="str">
        <f t="shared" si="28"/>
        <v/>
      </c>
      <c r="AE141" s="24" t="str">
        <f t="shared" si="29"/>
        <v/>
      </c>
      <c r="AG141" s="24" t="str">
        <f>IF($AE141="", "", IF($AE141&lt;0, $AG$4, IF($AE141&lt;='Intro &amp; Setup'!$AK$29, $AG$5, IF($AE141&lt;='Intro &amp; Setup'!$AK$30, $AG$6, $AG$7))))</f>
        <v/>
      </c>
    </row>
    <row r="142" spans="1:33" x14ac:dyDescent="0.25">
      <c r="A142" s="14"/>
      <c r="B142" s="85"/>
      <c r="C142" s="86"/>
      <c r="D142" s="87"/>
      <c r="E142" s="88"/>
      <c r="F142" s="89"/>
      <c r="G142" s="90"/>
      <c r="H142" s="91"/>
      <c r="I142" s="91"/>
      <c r="J142" s="92"/>
      <c r="K142" s="14"/>
      <c r="M142" s="24" t="str">
        <f t="shared" si="20"/>
        <v/>
      </c>
      <c r="O142" s="24" t="str">
        <f t="shared" si="21"/>
        <v/>
      </c>
      <c r="S142" s="24"/>
      <c r="T142" s="47" t="str">
        <f t="shared" si="22"/>
        <v/>
      </c>
      <c r="U142" s="47" t="str">
        <f t="shared" si="23"/>
        <v/>
      </c>
      <c r="W142" s="47" t="str">
        <f t="shared" si="24"/>
        <v/>
      </c>
      <c r="Y142" s="52" t="str">
        <f t="shared" si="25"/>
        <v/>
      </c>
      <c r="Z142" s="53" t="str">
        <f t="shared" si="26"/>
        <v/>
      </c>
      <c r="AB142" s="6" t="str">
        <f t="shared" si="27"/>
        <v/>
      </c>
      <c r="AC142" s="8" t="str">
        <f t="shared" si="28"/>
        <v/>
      </c>
      <c r="AE142" s="24" t="str">
        <f t="shared" si="29"/>
        <v/>
      </c>
      <c r="AG142" s="24" t="str">
        <f>IF($AE142="", "", IF($AE142&lt;0, $AG$4, IF($AE142&lt;='Intro &amp; Setup'!$AK$29, $AG$5, IF($AE142&lt;='Intro &amp; Setup'!$AK$30, $AG$6, $AG$7))))</f>
        <v/>
      </c>
    </row>
    <row r="143" spans="1:33" x14ac:dyDescent="0.25">
      <c r="A143" s="14"/>
      <c r="B143" s="85"/>
      <c r="C143" s="86"/>
      <c r="D143" s="87"/>
      <c r="E143" s="88"/>
      <c r="F143" s="89"/>
      <c r="G143" s="90"/>
      <c r="H143" s="91"/>
      <c r="I143" s="91"/>
      <c r="J143" s="92"/>
      <c r="K143" s="14"/>
      <c r="M143" s="24" t="str">
        <f t="shared" si="20"/>
        <v/>
      </c>
      <c r="O143" s="24" t="str">
        <f t="shared" si="21"/>
        <v/>
      </c>
      <c r="S143" s="24"/>
      <c r="T143" s="47" t="str">
        <f t="shared" si="22"/>
        <v/>
      </c>
      <c r="U143" s="47" t="str">
        <f t="shared" si="23"/>
        <v/>
      </c>
      <c r="W143" s="47" t="str">
        <f t="shared" si="24"/>
        <v/>
      </c>
      <c r="Y143" s="52" t="str">
        <f t="shared" si="25"/>
        <v/>
      </c>
      <c r="Z143" s="53" t="str">
        <f t="shared" si="26"/>
        <v/>
      </c>
      <c r="AB143" s="6" t="str">
        <f t="shared" si="27"/>
        <v/>
      </c>
      <c r="AC143" s="8" t="str">
        <f t="shared" si="28"/>
        <v/>
      </c>
      <c r="AE143" s="24" t="str">
        <f t="shared" si="29"/>
        <v/>
      </c>
      <c r="AG143" s="24" t="str">
        <f>IF($AE143="", "", IF($AE143&lt;0, $AG$4, IF($AE143&lt;='Intro &amp; Setup'!$AK$29, $AG$5, IF($AE143&lt;='Intro &amp; Setup'!$AK$30, $AG$6, $AG$7))))</f>
        <v/>
      </c>
    </row>
    <row r="144" spans="1:33" x14ac:dyDescent="0.25">
      <c r="A144" s="14"/>
      <c r="B144" s="85"/>
      <c r="C144" s="86"/>
      <c r="D144" s="87"/>
      <c r="E144" s="88"/>
      <c r="F144" s="89"/>
      <c r="G144" s="90"/>
      <c r="H144" s="91"/>
      <c r="I144" s="91"/>
      <c r="J144" s="92"/>
      <c r="K144" s="14"/>
      <c r="M144" s="24" t="str">
        <f t="shared" si="20"/>
        <v/>
      </c>
      <c r="O144" s="24" t="str">
        <f t="shared" si="21"/>
        <v/>
      </c>
      <c r="S144" s="24"/>
      <c r="T144" s="47" t="str">
        <f t="shared" si="22"/>
        <v/>
      </c>
      <c r="U144" s="47" t="str">
        <f t="shared" si="23"/>
        <v/>
      </c>
      <c r="W144" s="47" t="str">
        <f t="shared" si="24"/>
        <v/>
      </c>
      <c r="Y144" s="52" t="str">
        <f t="shared" si="25"/>
        <v/>
      </c>
      <c r="Z144" s="53" t="str">
        <f t="shared" si="26"/>
        <v/>
      </c>
      <c r="AB144" s="6" t="str">
        <f t="shared" si="27"/>
        <v/>
      </c>
      <c r="AC144" s="8" t="str">
        <f t="shared" si="28"/>
        <v/>
      </c>
      <c r="AE144" s="24" t="str">
        <f t="shared" si="29"/>
        <v/>
      </c>
      <c r="AG144" s="24" t="str">
        <f>IF($AE144="", "", IF($AE144&lt;0, $AG$4, IF($AE144&lt;='Intro &amp; Setup'!$AK$29, $AG$5, IF($AE144&lt;='Intro &amp; Setup'!$AK$30, $AG$6, $AG$7))))</f>
        <v/>
      </c>
    </row>
    <row r="145" spans="1:33" x14ac:dyDescent="0.25">
      <c r="A145" s="14"/>
      <c r="B145" s="85"/>
      <c r="C145" s="86"/>
      <c r="D145" s="87"/>
      <c r="E145" s="88"/>
      <c r="F145" s="89"/>
      <c r="G145" s="90"/>
      <c r="H145" s="91"/>
      <c r="I145" s="91"/>
      <c r="J145" s="92"/>
      <c r="K145" s="14"/>
      <c r="M145" s="24" t="str">
        <f t="shared" si="20"/>
        <v/>
      </c>
      <c r="O145" s="24" t="str">
        <f t="shared" si="21"/>
        <v/>
      </c>
      <c r="S145" s="24"/>
      <c r="T145" s="47" t="str">
        <f t="shared" si="22"/>
        <v/>
      </c>
      <c r="U145" s="47" t="str">
        <f t="shared" si="23"/>
        <v/>
      </c>
      <c r="W145" s="47" t="str">
        <f t="shared" si="24"/>
        <v/>
      </c>
      <c r="Y145" s="52" t="str">
        <f t="shared" si="25"/>
        <v/>
      </c>
      <c r="Z145" s="53" t="str">
        <f t="shared" si="26"/>
        <v/>
      </c>
      <c r="AB145" s="6" t="str">
        <f t="shared" si="27"/>
        <v/>
      </c>
      <c r="AC145" s="8" t="str">
        <f t="shared" si="28"/>
        <v/>
      </c>
      <c r="AE145" s="24" t="str">
        <f t="shared" si="29"/>
        <v/>
      </c>
      <c r="AG145" s="24" t="str">
        <f>IF($AE145="", "", IF($AE145&lt;0, $AG$4, IF($AE145&lt;='Intro &amp; Setup'!$AK$29, $AG$5, IF($AE145&lt;='Intro &amp; Setup'!$AK$30, $AG$6, $AG$7))))</f>
        <v/>
      </c>
    </row>
    <row r="146" spans="1:33" x14ac:dyDescent="0.25">
      <c r="A146" s="14"/>
      <c r="B146" s="85"/>
      <c r="C146" s="86"/>
      <c r="D146" s="87"/>
      <c r="E146" s="88"/>
      <c r="F146" s="89"/>
      <c r="G146" s="90"/>
      <c r="H146" s="91"/>
      <c r="I146" s="91"/>
      <c r="J146" s="92"/>
      <c r="K146" s="14"/>
      <c r="M146" s="24" t="str">
        <f t="shared" si="20"/>
        <v/>
      </c>
      <c r="O146" s="24" t="str">
        <f t="shared" si="21"/>
        <v/>
      </c>
      <c r="S146" s="24"/>
      <c r="T146" s="47" t="str">
        <f t="shared" si="22"/>
        <v/>
      </c>
      <c r="U146" s="47" t="str">
        <f t="shared" si="23"/>
        <v/>
      </c>
      <c r="W146" s="47" t="str">
        <f t="shared" si="24"/>
        <v/>
      </c>
      <c r="Y146" s="52" t="str">
        <f t="shared" si="25"/>
        <v/>
      </c>
      <c r="Z146" s="53" t="str">
        <f t="shared" si="26"/>
        <v/>
      </c>
      <c r="AB146" s="6" t="str">
        <f t="shared" si="27"/>
        <v/>
      </c>
      <c r="AC146" s="8" t="str">
        <f t="shared" si="28"/>
        <v/>
      </c>
      <c r="AE146" s="24" t="str">
        <f t="shared" si="29"/>
        <v/>
      </c>
      <c r="AG146" s="24" t="str">
        <f>IF($AE146="", "", IF($AE146&lt;0, $AG$4, IF($AE146&lt;='Intro &amp; Setup'!$AK$29, $AG$5, IF($AE146&lt;='Intro &amp; Setup'!$AK$30, $AG$6, $AG$7))))</f>
        <v/>
      </c>
    </row>
    <row r="147" spans="1:33" x14ac:dyDescent="0.25">
      <c r="A147" s="14"/>
      <c r="B147" s="85"/>
      <c r="C147" s="86"/>
      <c r="D147" s="87"/>
      <c r="E147" s="88"/>
      <c r="F147" s="89"/>
      <c r="G147" s="90"/>
      <c r="H147" s="91"/>
      <c r="I147" s="91"/>
      <c r="J147" s="92"/>
      <c r="K147" s="14"/>
      <c r="M147" s="24" t="str">
        <f t="shared" si="20"/>
        <v/>
      </c>
      <c r="O147" s="24" t="str">
        <f t="shared" si="21"/>
        <v/>
      </c>
      <c r="S147" s="24"/>
      <c r="T147" s="47" t="str">
        <f t="shared" si="22"/>
        <v/>
      </c>
      <c r="U147" s="47" t="str">
        <f t="shared" si="23"/>
        <v/>
      </c>
      <c r="W147" s="47" t="str">
        <f t="shared" si="24"/>
        <v/>
      </c>
      <c r="Y147" s="52" t="str">
        <f t="shared" si="25"/>
        <v/>
      </c>
      <c r="Z147" s="53" t="str">
        <f t="shared" si="26"/>
        <v/>
      </c>
      <c r="AB147" s="6" t="str">
        <f t="shared" si="27"/>
        <v/>
      </c>
      <c r="AC147" s="8" t="str">
        <f t="shared" si="28"/>
        <v/>
      </c>
      <c r="AE147" s="24" t="str">
        <f t="shared" si="29"/>
        <v/>
      </c>
      <c r="AG147" s="24" t="str">
        <f>IF($AE147="", "", IF($AE147&lt;0, $AG$4, IF($AE147&lt;='Intro &amp; Setup'!$AK$29, $AG$5, IF($AE147&lt;='Intro &amp; Setup'!$AK$30, $AG$6, $AG$7))))</f>
        <v/>
      </c>
    </row>
    <row r="148" spans="1:33" x14ac:dyDescent="0.25">
      <c r="A148" s="14"/>
      <c r="B148" s="85"/>
      <c r="C148" s="86"/>
      <c r="D148" s="87"/>
      <c r="E148" s="88"/>
      <c r="F148" s="89"/>
      <c r="G148" s="90"/>
      <c r="H148" s="91"/>
      <c r="I148" s="91"/>
      <c r="J148" s="92"/>
      <c r="K148" s="14"/>
      <c r="M148" s="24" t="str">
        <f t="shared" si="20"/>
        <v/>
      </c>
      <c r="O148" s="24" t="str">
        <f t="shared" si="21"/>
        <v/>
      </c>
      <c r="S148" s="24"/>
      <c r="T148" s="47" t="str">
        <f t="shared" si="22"/>
        <v/>
      </c>
      <c r="U148" s="47" t="str">
        <f t="shared" si="23"/>
        <v/>
      </c>
      <c r="W148" s="47" t="str">
        <f t="shared" si="24"/>
        <v/>
      </c>
      <c r="Y148" s="52" t="str">
        <f t="shared" si="25"/>
        <v/>
      </c>
      <c r="Z148" s="53" t="str">
        <f t="shared" si="26"/>
        <v/>
      </c>
      <c r="AB148" s="6" t="str">
        <f t="shared" si="27"/>
        <v/>
      </c>
      <c r="AC148" s="8" t="str">
        <f t="shared" si="28"/>
        <v/>
      </c>
      <c r="AE148" s="24" t="str">
        <f t="shared" si="29"/>
        <v/>
      </c>
      <c r="AG148" s="24" t="str">
        <f>IF($AE148="", "", IF($AE148&lt;0, $AG$4, IF($AE148&lt;='Intro &amp; Setup'!$AK$29, $AG$5, IF($AE148&lt;='Intro &amp; Setup'!$AK$30, $AG$6, $AG$7))))</f>
        <v/>
      </c>
    </row>
    <row r="149" spans="1:33" x14ac:dyDescent="0.25">
      <c r="A149" s="14"/>
      <c r="B149" s="85"/>
      <c r="C149" s="86"/>
      <c r="D149" s="87"/>
      <c r="E149" s="88"/>
      <c r="F149" s="89"/>
      <c r="G149" s="90"/>
      <c r="H149" s="91"/>
      <c r="I149" s="91"/>
      <c r="J149" s="92"/>
      <c r="K149" s="14"/>
      <c r="M149" s="24" t="str">
        <f t="shared" si="20"/>
        <v/>
      </c>
      <c r="O149" s="24" t="str">
        <f t="shared" si="21"/>
        <v/>
      </c>
      <c r="S149" s="24"/>
      <c r="T149" s="47" t="str">
        <f t="shared" si="22"/>
        <v/>
      </c>
      <c r="U149" s="47" t="str">
        <f t="shared" si="23"/>
        <v/>
      </c>
      <c r="W149" s="47" t="str">
        <f t="shared" si="24"/>
        <v/>
      </c>
      <c r="Y149" s="52" t="str">
        <f t="shared" si="25"/>
        <v/>
      </c>
      <c r="Z149" s="53" t="str">
        <f t="shared" si="26"/>
        <v/>
      </c>
      <c r="AB149" s="6" t="str">
        <f t="shared" si="27"/>
        <v/>
      </c>
      <c r="AC149" s="8" t="str">
        <f t="shared" si="28"/>
        <v/>
      </c>
      <c r="AE149" s="24" t="str">
        <f t="shared" si="29"/>
        <v/>
      </c>
      <c r="AG149" s="24" t="str">
        <f>IF($AE149="", "", IF($AE149&lt;0, $AG$4, IF($AE149&lt;='Intro &amp; Setup'!$AK$29, $AG$5, IF($AE149&lt;='Intro &amp; Setup'!$AK$30, $AG$6, $AG$7))))</f>
        <v/>
      </c>
    </row>
    <row r="150" spans="1:33" x14ac:dyDescent="0.25">
      <c r="A150" s="14"/>
      <c r="B150" s="85"/>
      <c r="C150" s="86"/>
      <c r="D150" s="87"/>
      <c r="E150" s="88"/>
      <c r="F150" s="89"/>
      <c r="G150" s="90"/>
      <c r="H150" s="91"/>
      <c r="I150" s="91"/>
      <c r="J150" s="92"/>
      <c r="K150" s="14"/>
      <c r="M150" s="24" t="str">
        <f t="shared" si="20"/>
        <v/>
      </c>
      <c r="O150" s="24" t="str">
        <f t="shared" si="21"/>
        <v/>
      </c>
      <c r="S150" s="24"/>
      <c r="T150" s="47" t="str">
        <f t="shared" si="22"/>
        <v/>
      </c>
      <c r="U150" s="47" t="str">
        <f t="shared" si="23"/>
        <v/>
      </c>
      <c r="W150" s="47" t="str">
        <f t="shared" si="24"/>
        <v/>
      </c>
      <c r="Y150" s="52" t="str">
        <f t="shared" si="25"/>
        <v/>
      </c>
      <c r="Z150" s="53" t="str">
        <f t="shared" si="26"/>
        <v/>
      </c>
      <c r="AB150" s="6" t="str">
        <f t="shared" si="27"/>
        <v/>
      </c>
      <c r="AC150" s="8" t="str">
        <f t="shared" si="28"/>
        <v/>
      </c>
      <c r="AE150" s="24" t="str">
        <f t="shared" si="29"/>
        <v/>
      </c>
      <c r="AG150" s="24" t="str">
        <f>IF($AE150="", "", IF($AE150&lt;0, $AG$4, IF($AE150&lt;='Intro &amp; Setup'!$AK$29, $AG$5, IF($AE150&lt;='Intro &amp; Setup'!$AK$30, $AG$6, $AG$7))))</f>
        <v/>
      </c>
    </row>
    <row r="151" spans="1:33" x14ac:dyDescent="0.25">
      <c r="A151" s="14"/>
      <c r="B151" s="85"/>
      <c r="C151" s="86"/>
      <c r="D151" s="87"/>
      <c r="E151" s="88"/>
      <c r="F151" s="89"/>
      <c r="G151" s="90"/>
      <c r="H151" s="91"/>
      <c r="I151" s="91"/>
      <c r="J151" s="92"/>
      <c r="K151" s="14"/>
      <c r="M151" s="24" t="str">
        <f t="shared" si="20"/>
        <v/>
      </c>
      <c r="O151" s="24" t="str">
        <f t="shared" si="21"/>
        <v/>
      </c>
      <c r="S151" s="24"/>
      <c r="T151" s="47" t="str">
        <f t="shared" si="22"/>
        <v/>
      </c>
      <c r="U151" s="47" t="str">
        <f t="shared" si="23"/>
        <v/>
      </c>
      <c r="W151" s="47" t="str">
        <f t="shared" si="24"/>
        <v/>
      </c>
      <c r="Y151" s="52" t="str">
        <f t="shared" si="25"/>
        <v/>
      </c>
      <c r="Z151" s="53" t="str">
        <f t="shared" si="26"/>
        <v/>
      </c>
      <c r="AB151" s="6" t="str">
        <f t="shared" si="27"/>
        <v/>
      </c>
      <c r="AC151" s="8" t="str">
        <f t="shared" si="28"/>
        <v/>
      </c>
      <c r="AE151" s="24" t="str">
        <f t="shared" si="29"/>
        <v/>
      </c>
      <c r="AG151" s="24" t="str">
        <f>IF($AE151="", "", IF($AE151&lt;0, $AG$4, IF($AE151&lt;='Intro &amp; Setup'!$AK$29, $AG$5, IF($AE151&lt;='Intro &amp; Setup'!$AK$30, $AG$6, $AG$7))))</f>
        <v/>
      </c>
    </row>
    <row r="152" spans="1:33" x14ac:dyDescent="0.25">
      <c r="A152" s="14"/>
      <c r="B152" s="85"/>
      <c r="C152" s="86"/>
      <c r="D152" s="87"/>
      <c r="E152" s="88"/>
      <c r="F152" s="89"/>
      <c r="G152" s="90"/>
      <c r="H152" s="91"/>
      <c r="I152" s="91"/>
      <c r="J152" s="92"/>
      <c r="K152" s="14"/>
      <c r="M152" s="24" t="str">
        <f t="shared" si="20"/>
        <v/>
      </c>
      <c r="O152" s="24" t="str">
        <f t="shared" si="21"/>
        <v/>
      </c>
      <c r="S152" s="24"/>
      <c r="T152" s="47" t="str">
        <f t="shared" si="22"/>
        <v/>
      </c>
      <c r="U152" s="47" t="str">
        <f t="shared" si="23"/>
        <v/>
      </c>
      <c r="W152" s="47" t="str">
        <f t="shared" si="24"/>
        <v/>
      </c>
      <c r="Y152" s="52" t="str">
        <f t="shared" si="25"/>
        <v/>
      </c>
      <c r="Z152" s="53" t="str">
        <f t="shared" si="26"/>
        <v/>
      </c>
      <c r="AB152" s="6" t="str">
        <f t="shared" si="27"/>
        <v/>
      </c>
      <c r="AC152" s="8" t="str">
        <f t="shared" si="28"/>
        <v/>
      </c>
      <c r="AE152" s="24" t="str">
        <f t="shared" si="29"/>
        <v/>
      </c>
      <c r="AG152" s="24" t="str">
        <f>IF($AE152="", "", IF($AE152&lt;0, $AG$4, IF($AE152&lt;='Intro &amp; Setup'!$AK$29, $AG$5, IF($AE152&lt;='Intro &amp; Setup'!$AK$30, $AG$6, $AG$7))))</f>
        <v/>
      </c>
    </row>
    <row r="153" spans="1:33" x14ac:dyDescent="0.25">
      <c r="A153" s="14"/>
      <c r="B153" s="85"/>
      <c r="C153" s="86"/>
      <c r="D153" s="87"/>
      <c r="E153" s="88"/>
      <c r="F153" s="89"/>
      <c r="G153" s="90"/>
      <c r="H153" s="91"/>
      <c r="I153" s="91"/>
      <c r="J153" s="92"/>
      <c r="K153" s="14"/>
      <c r="M153" s="24" t="str">
        <f t="shared" si="20"/>
        <v/>
      </c>
      <c r="O153" s="24" t="str">
        <f t="shared" si="21"/>
        <v/>
      </c>
      <c r="S153" s="24"/>
      <c r="T153" s="47" t="str">
        <f t="shared" si="22"/>
        <v/>
      </c>
      <c r="U153" s="47" t="str">
        <f t="shared" si="23"/>
        <v/>
      </c>
      <c r="W153" s="47" t="str">
        <f t="shared" si="24"/>
        <v/>
      </c>
      <c r="Y153" s="52" t="str">
        <f t="shared" si="25"/>
        <v/>
      </c>
      <c r="Z153" s="53" t="str">
        <f t="shared" si="26"/>
        <v/>
      </c>
      <c r="AB153" s="6" t="str">
        <f t="shared" si="27"/>
        <v/>
      </c>
      <c r="AC153" s="8" t="str">
        <f t="shared" si="28"/>
        <v/>
      </c>
      <c r="AE153" s="24" t="str">
        <f t="shared" si="29"/>
        <v/>
      </c>
      <c r="AG153" s="24" t="str">
        <f>IF($AE153="", "", IF($AE153&lt;0, $AG$4, IF($AE153&lt;='Intro &amp; Setup'!$AK$29, $AG$5, IF($AE153&lt;='Intro &amp; Setup'!$AK$30, $AG$6, $AG$7))))</f>
        <v/>
      </c>
    </row>
    <row r="154" spans="1:33" x14ac:dyDescent="0.25">
      <c r="A154" s="14"/>
      <c r="B154" s="85"/>
      <c r="C154" s="86"/>
      <c r="D154" s="87"/>
      <c r="E154" s="88"/>
      <c r="F154" s="89"/>
      <c r="G154" s="90"/>
      <c r="H154" s="91"/>
      <c r="I154" s="91"/>
      <c r="J154" s="92"/>
      <c r="K154" s="14"/>
      <c r="M154" s="24" t="str">
        <f t="shared" si="20"/>
        <v/>
      </c>
      <c r="O154" s="24" t="str">
        <f t="shared" si="21"/>
        <v/>
      </c>
      <c r="S154" s="24"/>
      <c r="T154" s="47" t="str">
        <f t="shared" si="22"/>
        <v/>
      </c>
      <c r="U154" s="47" t="str">
        <f t="shared" si="23"/>
        <v/>
      </c>
      <c r="W154" s="47" t="str">
        <f t="shared" si="24"/>
        <v/>
      </c>
      <c r="Y154" s="52" t="str">
        <f t="shared" si="25"/>
        <v/>
      </c>
      <c r="Z154" s="53" t="str">
        <f t="shared" si="26"/>
        <v/>
      </c>
      <c r="AB154" s="6" t="str">
        <f t="shared" si="27"/>
        <v/>
      </c>
      <c r="AC154" s="8" t="str">
        <f t="shared" si="28"/>
        <v/>
      </c>
      <c r="AE154" s="24" t="str">
        <f t="shared" si="29"/>
        <v/>
      </c>
      <c r="AG154" s="24" t="str">
        <f>IF($AE154="", "", IF($AE154&lt;0, $AG$4, IF($AE154&lt;='Intro &amp; Setup'!$AK$29, $AG$5, IF($AE154&lt;='Intro &amp; Setup'!$AK$30, $AG$6, $AG$7))))</f>
        <v/>
      </c>
    </row>
    <row r="155" spans="1:33" x14ac:dyDescent="0.25">
      <c r="A155" s="14"/>
      <c r="B155" s="85"/>
      <c r="C155" s="86"/>
      <c r="D155" s="87"/>
      <c r="E155" s="88"/>
      <c r="F155" s="89"/>
      <c r="G155" s="90"/>
      <c r="H155" s="91"/>
      <c r="I155" s="91"/>
      <c r="J155" s="92"/>
      <c r="K155" s="14"/>
      <c r="M155" s="24" t="str">
        <f t="shared" si="20"/>
        <v/>
      </c>
      <c r="O155" s="24" t="str">
        <f t="shared" si="21"/>
        <v/>
      </c>
      <c r="S155" s="24"/>
      <c r="T155" s="47" t="str">
        <f t="shared" si="22"/>
        <v/>
      </c>
      <c r="U155" s="47" t="str">
        <f t="shared" si="23"/>
        <v/>
      </c>
      <c r="W155" s="47" t="str">
        <f t="shared" si="24"/>
        <v/>
      </c>
      <c r="Y155" s="52" t="str">
        <f t="shared" si="25"/>
        <v/>
      </c>
      <c r="Z155" s="53" t="str">
        <f t="shared" si="26"/>
        <v/>
      </c>
      <c r="AB155" s="6" t="str">
        <f t="shared" si="27"/>
        <v/>
      </c>
      <c r="AC155" s="8" t="str">
        <f t="shared" si="28"/>
        <v/>
      </c>
      <c r="AE155" s="24" t="str">
        <f t="shared" si="29"/>
        <v/>
      </c>
      <c r="AG155" s="24" t="str">
        <f>IF($AE155="", "", IF($AE155&lt;0, $AG$4, IF($AE155&lt;='Intro &amp; Setup'!$AK$29, $AG$5, IF($AE155&lt;='Intro &amp; Setup'!$AK$30, $AG$6, $AG$7))))</f>
        <v/>
      </c>
    </row>
    <row r="156" spans="1:33" x14ac:dyDescent="0.25">
      <c r="A156" s="14"/>
      <c r="B156" s="85"/>
      <c r="C156" s="86"/>
      <c r="D156" s="87"/>
      <c r="E156" s="88"/>
      <c r="F156" s="89"/>
      <c r="G156" s="90"/>
      <c r="H156" s="91"/>
      <c r="I156" s="91"/>
      <c r="J156" s="92"/>
      <c r="K156" s="14"/>
      <c r="M156" s="24" t="str">
        <f t="shared" si="20"/>
        <v/>
      </c>
      <c r="O156" s="24" t="str">
        <f t="shared" si="21"/>
        <v/>
      </c>
      <c r="S156" s="24"/>
      <c r="T156" s="47" t="str">
        <f t="shared" si="22"/>
        <v/>
      </c>
      <c r="U156" s="47" t="str">
        <f t="shared" si="23"/>
        <v/>
      </c>
      <c r="W156" s="47" t="str">
        <f t="shared" si="24"/>
        <v/>
      </c>
      <c r="Y156" s="52" t="str">
        <f t="shared" si="25"/>
        <v/>
      </c>
      <c r="Z156" s="53" t="str">
        <f t="shared" si="26"/>
        <v/>
      </c>
      <c r="AB156" s="6" t="str">
        <f t="shared" si="27"/>
        <v/>
      </c>
      <c r="AC156" s="8" t="str">
        <f t="shared" si="28"/>
        <v/>
      </c>
      <c r="AE156" s="24" t="str">
        <f t="shared" si="29"/>
        <v/>
      </c>
      <c r="AG156" s="24" t="str">
        <f>IF($AE156="", "", IF($AE156&lt;0, $AG$4, IF($AE156&lt;='Intro &amp; Setup'!$AK$29, $AG$5, IF($AE156&lt;='Intro &amp; Setup'!$AK$30, $AG$6, $AG$7))))</f>
        <v/>
      </c>
    </row>
    <row r="157" spans="1:33" x14ac:dyDescent="0.25">
      <c r="A157" s="14"/>
      <c r="B157" s="85"/>
      <c r="C157" s="86"/>
      <c r="D157" s="87"/>
      <c r="E157" s="88"/>
      <c r="F157" s="89"/>
      <c r="G157" s="90"/>
      <c r="H157" s="91"/>
      <c r="I157" s="91"/>
      <c r="J157" s="92"/>
      <c r="K157" s="14"/>
      <c r="M157" s="24" t="str">
        <f t="shared" si="20"/>
        <v/>
      </c>
      <c r="O157" s="24" t="str">
        <f t="shared" si="21"/>
        <v/>
      </c>
      <c r="S157" s="24"/>
      <c r="T157" s="47" t="str">
        <f t="shared" si="22"/>
        <v/>
      </c>
      <c r="U157" s="47" t="str">
        <f t="shared" si="23"/>
        <v/>
      </c>
      <c r="W157" s="47" t="str">
        <f t="shared" si="24"/>
        <v/>
      </c>
      <c r="Y157" s="52" t="str">
        <f t="shared" si="25"/>
        <v/>
      </c>
      <c r="Z157" s="53" t="str">
        <f t="shared" si="26"/>
        <v/>
      </c>
      <c r="AB157" s="6" t="str">
        <f t="shared" si="27"/>
        <v/>
      </c>
      <c r="AC157" s="8" t="str">
        <f t="shared" si="28"/>
        <v/>
      </c>
      <c r="AE157" s="24" t="str">
        <f t="shared" si="29"/>
        <v/>
      </c>
      <c r="AG157" s="24" t="str">
        <f>IF($AE157="", "", IF($AE157&lt;0, $AG$4, IF($AE157&lt;='Intro &amp; Setup'!$AK$29, $AG$5, IF($AE157&lt;='Intro &amp; Setup'!$AK$30, $AG$6, $AG$7))))</f>
        <v/>
      </c>
    </row>
    <row r="158" spans="1:33" x14ac:dyDescent="0.25">
      <c r="A158" s="14"/>
      <c r="B158" s="85"/>
      <c r="C158" s="86"/>
      <c r="D158" s="87"/>
      <c r="E158" s="88"/>
      <c r="F158" s="89"/>
      <c r="G158" s="90"/>
      <c r="H158" s="91"/>
      <c r="I158" s="91"/>
      <c r="J158" s="92"/>
      <c r="K158" s="14"/>
      <c r="M158" s="24" t="str">
        <f t="shared" si="20"/>
        <v/>
      </c>
      <c r="O158" s="24" t="str">
        <f t="shared" si="21"/>
        <v/>
      </c>
      <c r="S158" s="24"/>
      <c r="T158" s="47" t="str">
        <f t="shared" si="22"/>
        <v/>
      </c>
      <c r="U158" s="47" t="str">
        <f t="shared" si="23"/>
        <v/>
      </c>
      <c r="W158" s="47" t="str">
        <f t="shared" si="24"/>
        <v/>
      </c>
      <c r="Y158" s="52" t="str">
        <f t="shared" si="25"/>
        <v/>
      </c>
      <c r="Z158" s="53" t="str">
        <f t="shared" si="26"/>
        <v/>
      </c>
      <c r="AB158" s="6" t="str">
        <f t="shared" si="27"/>
        <v/>
      </c>
      <c r="AC158" s="8" t="str">
        <f t="shared" si="28"/>
        <v/>
      </c>
      <c r="AE158" s="24" t="str">
        <f t="shared" si="29"/>
        <v/>
      </c>
      <c r="AG158" s="24" t="str">
        <f>IF($AE158="", "", IF($AE158&lt;0, $AG$4, IF($AE158&lt;='Intro &amp; Setup'!$AK$29, $AG$5, IF($AE158&lt;='Intro &amp; Setup'!$AK$30, $AG$6, $AG$7))))</f>
        <v/>
      </c>
    </row>
    <row r="159" spans="1:33" x14ac:dyDescent="0.25">
      <c r="A159" s="14"/>
      <c r="B159" s="85"/>
      <c r="C159" s="86"/>
      <c r="D159" s="87"/>
      <c r="E159" s="88"/>
      <c r="F159" s="89"/>
      <c r="G159" s="90"/>
      <c r="H159" s="91"/>
      <c r="I159" s="91"/>
      <c r="J159" s="92"/>
      <c r="K159" s="14"/>
      <c r="M159" s="24" t="str">
        <f t="shared" si="20"/>
        <v/>
      </c>
      <c r="O159" s="24" t="str">
        <f t="shared" si="21"/>
        <v/>
      </c>
      <c r="S159" s="24"/>
      <c r="T159" s="47" t="str">
        <f t="shared" si="22"/>
        <v/>
      </c>
      <c r="U159" s="47" t="str">
        <f t="shared" si="23"/>
        <v/>
      </c>
      <c r="W159" s="47" t="str">
        <f t="shared" si="24"/>
        <v/>
      </c>
      <c r="Y159" s="52" t="str">
        <f t="shared" si="25"/>
        <v/>
      </c>
      <c r="Z159" s="53" t="str">
        <f t="shared" si="26"/>
        <v/>
      </c>
      <c r="AB159" s="6" t="str">
        <f t="shared" si="27"/>
        <v/>
      </c>
      <c r="AC159" s="8" t="str">
        <f t="shared" si="28"/>
        <v/>
      </c>
      <c r="AE159" s="24" t="str">
        <f t="shared" si="29"/>
        <v/>
      </c>
      <c r="AG159" s="24" t="str">
        <f>IF($AE159="", "", IF($AE159&lt;0, $AG$4, IF($AE159&lt;='Intro &amp; Setup'!$AK$29, $AG$5, IF($AE159&lt;='Intro &amp; Setup'!$AK$30, $AG$6, $AG$7))))</f>
        <v/>
      </c>
    </row>
    <row r="160" spans="1:33" x14ac:dyDescent="0.25">
      <c r="A160" s="14"/>
      <c r="B160" s="85"/>
      <c r="C160" s="86"/>
      <c r="D160" s="87"/>
      <c r="E160" s="88"/>
      <c r="F160" s="89"/>
      <c r="G160" s="90"/>
      <c r="H160" s="91"/>
      <c r="I160" s="91"/>
      <c r="J160" s="92"/>
      <c r="K160" s="14"/>
      <c r="M160" s="24" t="str">
        <f t="shared" si="20"/>
        <v/>
      </c>
      <c r="O160" s="24" t="str">
        <f t="shared" si="21"/>
        <v/>
      </c>
      <c r="S160" s="24"/>
      <c r="T160" s="47" t="str">
        <f t="shared" si="22"/>
        <v/>
      </c>
      <c r="U160" s="47" t="str">
        <f t="shared" si="23"/>
        <v/>
      </c>
      <c r="W160" s="47" t="str">
        <f t="shared" si="24"/>
        <v/>
      </c>
      <c r="Y160" s="52" t="str">
        <f t="shared" si="25"/>
        <v/>
      </c>
      <c r="Z160" s="53" t="str">
        <f t="shared" si="26"/>
        <v/>
      </c>
      <c r="AB160" s="6" t="str">
        <f t="shared" si="27"/>
        <v/>
      </c>
      <c r="AC160" s="8" t="str">
        <f t="shared" si="28"/>
        <v/>
      </c>
      <c r="AE160" s="24" t="str">
        <f t="shared" si="29"/>
        <v/>
      </c>
      <c r="AG160" s="24" t="str">
        <f>IF($AE160="", "", IF($AE160&lt;0, $AG$4, IF($AE160&lt;='Intro &amp; Setup'!$AK$29, $AG$5, IF($AE160&lt;='Intro &amp; Setup'!$AK$30, $AG$6, $AG$7))))</f>
        <v/>
      </c>
    </row>
    <row r="161" spans="1:33" x14ac:dyDescent="0.25">
      <c r="A161" s="14"/>
      <c r="B161" s="85"/>
      <c r="C161" s="86"/>
      <c r="D161" s="87"/>
      <c r="E161" s="88"/>
      <c r="F161" s="89"/>
      <c r="G161" s="90"/>
      <c r="H161" s="91"/>
      <c r="I161" s="91"/>
      <c r="J161" s="92"/>
      <c r="K161" s="14"/>
      <c r="M161" s="24" t="str">
        <f t="shared" si="20"/>
        <v/>
      </c>
      <c r="O161" s="24" t="str">
        <f t="shared" si="21"/>
        <v/>
      </c>
      <c r="S161" s="24"/>
      <c r="T161" s="47" t="str">
        <f t="shared" si="22"/>
        <v/>
      </c>
      <c r="U161" s="47" t="str">
        <f t="shared" si="23"/>
        <v/>
      </c>
      <c r="W161" s="47" t="str">
        <f t="shared" si="24"/>
        <v/>
      </c>
      <c r="Y161" s="52" t="str">
        <f t="shared" si="25"/>
        <v/>
      </c>
      <c r="Z161" s="53" t="str">
        <f t="shared" si="26"/>
        <v/>
      </c>
      <c r="AB161" s="6" t="str">
        <f t="shared" si="27"/>
        <v/>
      </c>
      <c r="AC161" s="8" t="str">
        <f t="shared" si="28"/>
        <v/>
      </c>
      <c r="AE161" s="24" t="str">
        <f t="shared" si="29"/>
        <v/>
      </c>
      <c r="AG161" s="24" t="str">
        <f>IF($AE161="", "", IF($AE161&lt;0, $AG$4, IF($AE161&lt;='Intro &amp; Setup'!$AK$29, $AG$5, IF($AE161&lt;='Intro &amp; Setup'!$AK$30, $AG$6, $AG$7))))</f>
        <v/>
      </c>
    </row>
    <row r="162" spans="1:33" x14ac:dyDescent="0.25">
      <c r="A162" s="14"/>
      <c r="B162" s="85"/>
      <c r="C162" s="86"/>
      <c r="D162" s="87"/>
      <c r="E162" s="88"/>
      <c r="F162" s="89"/>
      <c r="G162" s="90"/>
      <c r="H162" s="91"/>
      <c r="I162" s="91"/>
      <c r="J162" s="92"/>
      <c r="K162" s="14"/>
      <c r="M162" s="24" t="str">
        <f t="shared" si="20"/>
        <v/>
      </c>
      <c r="O162" s="24" t="str">
        <f t="shared" si="21"/>
        <v/>
      </c>
      <c r="S162" s="24"/>
      <c r="T162" s="47" t="str">
        <f t="shared" si="22"/>
        <v/>
      </c>
      <c r="U162" s="47" t="str">
        <f t="shared" si="23"/>
        <v/>
      </c>
      <c r="W162" s="47" t="str">
        <f t="shared" si="24"/>
        <v/>
      </c>
      <c r="Y162" s="52" t="str">
        <f t="shared" si="25"/>
        <v/>
      </c>
      <c r="Z162" s="53" t="str">
        <f t="shared" si="26"/>
        <v/>
      </c>
      <c r="AB162" s="6" t="str">
        <f t="shared" si="27"/>
        <v/>
      </c>
      <c r="AC162" s="8" t="str">
        <f t="shared" si="28"/>
        <v/>
      </c>
      <c r="AE162" s="24" t="str">
        <f t="shared" si="29"/>
        <v/>
      </c>
      <c r="AG162" s="24" t="str">
        <f>IF($AE162="", "", IF($AE162&lt;0, $AG$4, IF($AE162&lt;='Intro &amp; Setup'!$AK$29, $AG$5, IF($AE162&lt;='Intro &amp; Setup'!$AK$30, $AG$6, $AG$7))))</f>
        <v/>
      </c>
    </row>
    <row r="163" spans="1:33" x14ac:dyDescent="0.25">
      <c r="A163" s="14"/>
      <c r="B163" s="85"/>
      <c r="C163" s="86"/>
      <c r="D163" s="87"/>
      <c r="E163" s="88"/>
      <c r="F163" s="89"/>
      <c r="G163" s="90"/>
      <c r="H163" s="91"/>
      <c r="I163" s="91"/>
      <c r="J163" s="92"/>
      <c r="K163" s="14"/>
      <c r="M163" s="24" t="str">
        <f t="shared" si="20"/>
        <v/>
      </c>
      <c r="O163" s="24" t="str">
        <f t="shared" si="21"/>
        <v/>
      </c>
      <c r="S163" s="24"/>
      <c r="T163" s="47" t="str">
        <f t="shared" si="22"/>
        <v/>
      </c>
      <c r="U163" s="47" t="str">
        <f t="shared" si="23"/>
        <v/>
      </c>
      <c r="W163" s="47" t="str">
        <f t="shared" si="24"/>
        <v/>
      </c>
      <c r="Y163" s="52" t="str">
        <f t="shared" si="25"/>
        <v/>
      </c>
      <c r="Z163" s="53" t="str">
        <f t="shared" si="26"/>
        <v/>
      </c>
      <c r="AB163" s="6" t="str">
        <f t="shared" si="27"/>
        <v/>
      </c>
      <c r="AC163" s="8" t="str">
        <f t="shared" si="28"/>
        <v/>
      </c>
      <c r="AE163" s="24" t="str">
        <f t="shared" si="29"/>
        <v/>
      </c>
      <c r="AG163" s="24" t="str">
        <f>IF($AE163="", "", IF($AE163&lt;0, $AG$4, IF($AE163&lt;='Intro &amp; Setup'!$AK$29, $AG$5, IF($AE163&lt;='Intro &amp; Setup'!$AK$30, $AG$6, $AG$7))))</f>
        <v/>
      </c>
    </row>
    <row r="164" spans="1:33" x14ac:dyDescent="0.25">
      <c r="A164" s="14"/>
      <c r="B164" s="85"/>
      <c r="C164" s="86"/>
      <c r="D164" s="87"/>
      <c r="E164" s="88"/>
      <c r="F164" s="89"/>
      <c r="G164" s="90"/>
      <c r="H164" s="91"/>
      <c r="I164" s="91"/>
      <c r="J164" s="92"/>
      <c r="K164" s="14"/>
      <c r="M164" s="24" t="str">
        <f t="shared" si="20"/>
        <v/>
      </c>
      <c r="O164" s="24" t="str">
        <f t="shared" si="21"/>
        <v/>
      </c>
      <c r="S164" s="24"/>
      <c r="T164" s="47" t="str">
        <f t="shared" si="22"/>
        <v/>
      </c>
      <c r="U164" s="47" t="str">
        <f t="shared" si="23"/>
        <v/>
      </c>
      <c r="W164" s="47" t="str">
        <f t="shared" si="24"/>
        <v/>
      </c>
      <c r="Y164" s="52" t="str">
        <f t="shared" si="25"/>
        <v/>
      </c>
      <c r="Z164" s="53" t="str">
        <f t="shared" si="26"/>
        <v/>
      </c>
      <c r="AB164" s="6" t="str">
        <f t="shared" si="27"/>
        <v/>
      </c>
      <c r="AC164" s="8" t="str">
        <f t="shared" si="28"/>
        <v/>
      </c>
      <c r="AE164" s="24" t="str">
        <f t="shared" si="29"/>
        <v/>
      </c>
      <c r="AG164" s="24" t="str">
        <f>IF($AE164="", "", IF($AE164&lt;0, $AG$4, IF($AE164&lt;='Intro &amp; Setup'!$AK$29, $AG$5, IF($AE164&lt;='Intro &amp; Setup'!$AK$30, $AG$6, $AG$7))))</f>
        <v/>
      </c>
    </row>
    <row r="165" spans="1:33" x14ac:dyDescent="0.25">
      <c r="A165" s="14"/>
      <c r="B165" s="85"/>
      <c r="C165" s="86"/>
      <c r="D165" s="87"/>
      <c r="E165" s="88"/>
      <c r="F165" s="89"/>
      <c r="G165" s="90"/>
      <c r="H165" s="91"/>
      <c r="I165" s="91"/>
      <c r="J165" s="92"/>
      <c r="K165" s="14"/>
      <c r="M165" s="24" t="str">
        <f t="shared" si="20"/>
        <v/>
      </c>
      <c r="O165" s="24" t="str">
        <f t="shared" si="21"/>
        <v/>
      </c>
      <c r="S165" s="24"/>
      <c r="T165" s="47" t="str">
        <f t="shared" si="22"/>
        <v/>
      </c>
      <c r="U165" s="47" t="str">
        <f t="shared" si="23"/>
        <v/>
      </c>
      <c r="W165" s="47" t="str">
        <f t="shared" si="24"/>
        <v/>
      </c>
      <c r="Y165" s="52" t="str">
        <f t="shared" si="25"/>
        <v/>
      </c>
      <c r="Z165" s="53" t="str">
        <f t="shared" si="26"/>
        <v/>
      </c>
      <c r="AB165" s="6" t="str">
        <f t="shared" si="27"/>
        <v/>
      </c>
      <c r="AC165" s="8" t="str">
        <f t="shared" si="28"/>
        <v/>
      </c>
      <c r="AE165" s="24" t="str">
        <f t="shared" si="29"/>
        <v/>
      </c>
      <c r="AG165" s="24" t="str">
        <f>IF($AE165="", "", IF($AE165&lt;0, $AG$4, IF($AE165&lt;='Intro &amp; Setup'!$AK$29, $AG$5, IF($AE165&lt;='Intro &amp; Setup'!$AK$30, $AG$6, $AG$7))))</f>
        <v/>
      </c>
    </row>
    <row r="166" spans="1:33" x14ac:dyDescent="0.25">
      <c r="A166" s="14"/>
      <c r="B166" s="85"/>
      <c r="C166" s="86"/>
      <c r="D166" s="87"/>
      <c r="E166" s="88"/>
      <c r="F166" s="89"/>
      <c r="G166" s="90"/>
      <c r="H166" s="91"/>
      <c r="I166" s="91"/>
      <c r="J166" s="92"/>
      <c r="K166" s="14"/>
      <c r="M166" s="24" t="str">
        <f t="shared" si="20"/>
        <v/>
      </c>
      <c r="O166" s="24" t="str">
        <f t="shared" si="21"/>
        <v/>
      </c>
      <c r="S166" s="24"/>
      <c r="T166" s="47" t="str">
        <f t="shared" si="22"/>
        <v/>
      </c>
      <c r="U166" s="47" t="str">
        <f t="shared" si="23"/>
        <v/>
      </c>
      <c r="W166" s="47" t="str">
        <f t="shared" si="24"/>
        <v/>
      </c>
      <c r="Y166" s="52" t="str">
        <f t="shared" si="25"/>
        <v/>
      </c>
      <c r="Z166" s="53" t="str">
        <f t="shared" si="26"/>
        <v/>
      </c>
      <c r="AB166" s="6" t="str">
        <f t="shared" si="27"/>
        <v/>
      </c>
      <c r="AC166" s="8" t="str">
        <f t="shared" si="28"/>
        <v/>
      </c>
      <c r="AE166" s="24" t="str">
        <f t="shared" si="29"/>
        <v/>
      </c>
      <c r="AG166" s="24" t="str">
        <f>IF($AE166="", "", IF($AE166&lt;0, $AG$4, IF($AE166&lt;='Intro &amp; Setup'!$AK$29, $AG$5, IF($AE166&lt;='Intro &amp; Setup'!$AK$30, $AG$6, $AG$7))))</f>
        <v/>
      </c>
    </row>
    <row r="167" spans="1:33" x14ac:dyDescent="0.25">
      <c r="A167" s="14"/>
      <c r="B167" s="85"/>
      <c r="C167" s="86"/>
      <c r="D167" s="87"/>
      <c r="E167" s="88"/>
      <c r="F167" s="89"/>
      <c r="G167" s="90"/>
      <c r="H167" s="91"/>
      <c r="I167" s="91"/>
      <c r="J167" s="92"/>
      <c r="K167" s="14"/>
      <c r="M167" s="24" t="str">
        <f t="shared" si="20"/>
        <v/>
      </c>
      <c r="O167" s="24" t="str">
        <f t="shared" si="21"/>
        <v/>
      </c>
      <c r="S167" s="24"/>
      <c r="T167" s="47" t="str">
        <f t="shared" si="22"/>
        <v/>
      </c>
      <c r="U167" s="47" t="str">
        <f t="shared" si="23"/>
        <v/>
      </c>
      <c r="W167" s="47" t="str">
        <f t="shared" si="24"/>
        <v/>
      </c>
      <c r="Y167" s="52" t="str">
        <f t="shared" si="25"/>
        <v/>
      </c>
      <c r="Z167" s="53" t="str">
        <f t="shared" si="26"/>
        <v/>
      </c>
      <c r="AB167" s="6" t="str">
        <f t="shared" si="27"/>
        <v/>
      </c>
      <c r="AC167" s="8" t="str">
        <f t="shared" si="28"/>
        <v/>
      </c>
      <c r="AE167" s="24" t="str">
        <f t="shared" si="29"/>
        <v/>
      </c>
      <c r="AG167" s="24" t="str">
        <f>IF($AE167="", "", IF($AE167&lt;0, $AG$4, IF($AE167&lt;='Intro &amp; Setup'!$AK$29, $AG$5, IF($AE167&lt;='Intro &amp; Setup'!$AK$30, $AG$6, $AG$7))))</f>
        <v/>
      </c>
    </row>
    <row r="168" spans="1:33" x14ac:dyDescent="0.25">
      <c r="A168" s="14"/>
      <c r="B168" s="85"/>
      <c r="C168" s="86"/>
      <c r="D168" s="87"/>
      <c r="E168" s="88"/>
      <c r="F168" s="89"/>
      <c r="G168" s="90"/>
      <c r="H168" s="91"/>
      <c r="I168" s="91"/>
      <c r="J168" s="92"/>
      <c r="K168" s="14"/>
      <c r="M168" s="24" t="str">
        <f t="shared" si="20"/>
        <v/>
      </c>
      <c r="O168" s="24" t="str">
        <f t="shared" si="21"/>
        <v/>
      </c>
      <c r="S168" s="24"/>
      <c r="T168" s="47" t="str">
        <f t="shared" si="22"/>
        <v/>
      </c>
      <c r="U168" s="47" t="str">
        <f t="shared" si="23"/>
        <v/>
      </c>
      <c r="W168" s="47" t="str">
        <f t="shared" si="24"/>
        <v/>
      </c>
      <c r="Y168" s="52" t="str">
        <f t="shared" si="25"/>
        <v/>
      </c>
      <c r="Z168" s="53" t="str">
        <f t="shared" si="26"/>
        <v/>
      </c>
      <c r="AB168" s="6" t="str">
        <f t="shared" si="27"/>
        <v/>
      </c>
      <c r="AC168" s="8" t="str">
        <f t="shared" si="28"/>
        <v/>
      </c>
      <c r="AE168" s="24" t="str">
        <f t="shared" si="29"/>
        <v/>
      </c>
      <c r="AG168" s="24" t="str">
        <f>IF($AE168="", "", IF($AE168&lt;0, $AG$4, IF($AE168&lt;='Intro &amp; Setup'!$AK$29, $AG$5, IF($AE168&lt;='Intro &amp; Setup'!$AK$30, $AG$6, $AG$7))))</f>
        <v/>
      </c>
    </row>
    <row r="169" spans="1:33" x14ac:dyDescent="0.25">
      <c r="A169" s="14"/>
      <c r="B169" s="85"/>
      <c r="C169" s="86"/>
      <c r="D169" s="87"/>
      <c r="E169" s="88"/>
      <c r="F169" s="89"/>
      <c r="G169" s="90"/>
      <c r="H169" s="91"/>
      <c r="I169" s="91"/>
      <c r="J169" s="92"/>
      <c r="K169" s="14"/>
      <c r="M169" s="24" t="str">
        <f t="shared" si="20"/>
        <v/>
      </c>
      <c r="O169" s="24" t="str">
        <f t="shared" si="21"/>
        <v/>
      </c>
      <c r="S169" s="24"/>
      <c r="T169" s="47" t="str">
        <f t="shared" si="22"/>
        <v/>
      </c>
      <c r="U169" s="47" t="str">
        <f t="shared" si="23"/>
        <v/>
      </c>
      <c r="W169" s="47" t="str">
        <f t="shared" si="24"/>
        <v/>
      </c>
      <c r="Y169" s="52" t="str">
        <f t="shared" si="25"/>
        <v/>
      </c>
      <c r="Z169" s="53" t="str">
        <f t="shared" si="26"/>
        <v/>
      </c>
      <c r="AB169" s="6" t="str">
        <f t="shared" si="27"/>
        <v/>
      </c>
      <c r="AC169" s="8" t="str">
        <f t="shared" si="28"/>
        <v/>
      </c>
      <c r="AE169" s="24" t="str">
        <f t="shared" si="29"/>
        <v/>
      </c>
      <c r="AG169" s="24" t="str">
        <f>IF($AE169="", "", IF($AE169&lt;0, $AG$4, IF($AE169&lt;='Intro &amp; Setup'!$AK$29, $AG$5, IF($AE169&lt;='Intro &amp; Setup'!$AK$30, $AG$6, $AG$7))))</f>
        <v/>
      </c>
    </row>
    <row r="170" spans="1:33" x14ac:dyDescent="0.25">
      <c r="A170" s="14"/>
      <c r="B170" s="85"/>
      <c r="C170" s="86"/>
      <c r="D170" s="87"/>
      <c r="E170" s="88"/>
      <c r="F170" s="89"/>
      <c r="G170" s="90"/>
      <c r="H170" s="91"/>
      <c r="I170" s="91"/>
      <c r="J170" s="92"/>
      <c r="K170" s="14"/>
      <c r="M170" s="24" t="str">
        <f t="shared" si="20"/>
        <v/>
      </c>
      <c r="O170" s="24" t="str">
        <f t="shared" si="21"/>
        <v/>
      </c>
      <c r="S170" s="24"/>
      <c r="T170" s="47" t="str">
        <f t="shared" si="22"/>
        <v/>
      </c>
      <c r="U170" s="47" t="str">
        <f t="shared" si="23"/>
        <v/>
      </c>
      <c r="W170" s="47" t="str">
        <f t="shared" si="24"/>
        <v/>
      </c>
      <c r="Y170" s="52" t="str">
        <f t="shared" si="25"/>
        <v/>
      </c>
      <c r="Z170" s="53" t="str">
        <f t="shared" si="26"/>
        <v/>
      </c>
      <c r="AB170" s="6" t="str">
        <f t="shared" si="27"/>
        <v/>
      </c>
      <c r="AC170" s="8" t="str">
        <f t="shared" si="28"/>
        <v/>
      </c>
      <c r="AE170" s="24" t="str">
        <f t="shared" si="29"/>
        <v/>
      </c>
      <c r="AG170" s="24" t="str">
        <f>IF($AE170="", "", IF($AE170&lt;0, $AG$4, IF($AE170&lt;='Intro &amp; Setup'!$AK$29, $AG$5, IF($AE170&lt;='Intro &amp; Setup'!$AK$30, $AG$6, $AG$7))))</f>
        <v/>
      </c>
    </row>
    <row r="171" spans="1:33" x14ac:dyDescent="0.25">
      <c r="A171" s="14"/>
      <c r="B171" s="85"/>
      <c r="C171" s="86"/>
      <c r="D171" s="87"/>
      <c r="E171" s="88"/>
      <c r="F171" s="89"/>
      <c r="G171" s="90"/>
      <c r="H171" s="91"/>
      <c r="I171" s="91"/>
      <c r="J171" s="92"/>
      <c r="K171" s="14"/>
      <c r="M171" s="24" t="str">
        <f t="shared" si="20"/>
        <v/>
      </c>
      <c r="O171" s="24" t="str">
        <f t="shared" si="21"/>
        <v/>
      </c>
      <c r="S171" s="24"/>
      <c r="T171" s="47" t="str">
        <f t="shared" si="22"/>
        <v/>
      </c>
      <c r="U171" s="47" t="str">
        <f t="shared" si="23"/>
        <v/>
      </c>
      <c r="W171" s="47" t="str">
        <f t="shared" si="24"/>
        <v/>
      </c>
      <c r="Y171" s="52" t="str">
        <f t="shared" si="25"/>
        <v/>
      </c>
      <c r="Z171" s="53" t="str">
        <f t="shared" si="26"/>
        <v/>
      </c>
      <c r="AB171" s="6" t="str">
        <f t="shared" si="27"/>
        <v/>
      </c>
      <c r="AC171" s="8" t="str">
        <f t="shared" si="28"/>
        <v/>
      </c>
      <c r="AE171" s="24" t="str">
        <f t="shared" si="29"/>
        <v/>
      </c>
      <c r="AG171" s="24" t="str">
        <f>IF($AE171="", "", IF($AE171&lt;0, $AG$4, IF($AE171&lt;='Intro &amp; Setup'!$AK$29, $AG$5, IF($AE171&lt;='Intro &amp; Setup'!$AK$30, $AG$6, $AG$7))))</f>
        <v/>
      </c>
    </row>
    <row r="172" spans="1:33" x14ac:dyDescent="0.25">
      <c r="A172" s="14"/>
      <c r="B172" s="85"/>
      <c r="C172" s="86"/>
      <c r="D172" s="87"/>
      <c r="E172" s="88"/>
      <c r="F172" s="89"/>
      <c r="G172" s="90"/>
      <c r="H172" s="91"/>
      <c r="I172" s="91"/>
      <c r="J172" s="92"/>
      <c r="K172" s="14"/>
      <c r="M172" s="24" t="str">
        <f t="shared" si="20"/>
        <v/>
      </c>
      <c r="O172" s="24" t="str">
        <f t="shared" si="21"/>
        <v/>
      </c>
      <c r="S172" s="24"/>
      <c r="T172" s="47" t="str">
        <f t="shared" si="22"/>
        <v/>
      </c>
      <c r="U172" s="47" t="str">
        <f t="shared" si="23"/>
        <v/>
      </c>
      <c r="W172" s="47" t="str">
        <f t="shared" si="24"/>
        <v/>
      </c>
      <c r="Y172" s="52" t="str">
        <f t="shared" si="25"/>
        <v/>
      </c>
      <c r="Z172" s="53" t="str">
        <f t="shared" si="26"/>
        <v/>
      </c>
      <c r="AB172" s="6" t="str">
        <f t="shared" si="27"/>
        <v/>
      </c>
      <c r="AC172" s="8" t="str">
        <f t="shared" si="28"/>
        <v/>
      </c>
      <c r="AE172" s="24" t="str">
        <f t="shared" si="29"/>
        <v/>
      </c>
      <c r="AG172" s="24" t="str">
        <f>IF($AE172="", "", IF($AE172&lt;0, $AG$4, IF($AE172&lt;='Intro &amp; Setup'!$AK$29, $AG$5, IF($AE172&lt;='Intro &amp; Setup'!$AK$30, $AG$6, $AG$7))))</f>
        <v/>
      </c>
    </row>
    <row r="173" spans="1:33" x14ac:dyDescent="0.25">
      <c r="A173" s="14"/>
      <c r="B173" s="85"/>
      <c r="C173" s="86"/>
      <c r="D173" s="87"/>
      <c r="E173" s="88"/>
      <c r="F173" s="89"/>
      <c r="G173" s="90"/>
      <c r="H173" s="91"/>
      <c r="I173" s="91"/>
      <c r="J173" s="92"/>
      <c r="K173" s="14"/>
      <c r="M173" s="24" t="str">
        <f t="shared" si="20"/>
        <v/>
      </c>
      <c r="O173" s="24" t="str">
        <f t="shared" si="21"/>
        <v/>
      </c>
      <c r="S173" s="24"/>
      <c r="T173" s="47" t="str">
        <f t="shared" si="22"/>
        <v/>
      </c>
      <c r="U173" s="47" t="str">
        <f t="shared" si="23"/>
        <v/>
      </c>
      <c r="W173" s="47" t="str">
        <f t="shared" si="24"/>
        <v/>
      </c>
      <c r="Y173" s="52" t="str">
        <f t="shared" si="25"/>
        <v/>
      </c>
      <c r="Z173" s="53" t="str">
        <f t="shared" si="26"/>
        <v/>
      </c>
      <c r="AB173" s="6" t="str">
        <f t="shared" si="27"/>
        <v/>
      </c>
      <c r="AC173" s="8" t="str">
        <f t="shared" si="28"/>
        <v/>
      </c>
      <c r="AE173" s="24" t="str">
        <f t="shared" si="29"/>
        <v/>
      </c>
      <c r="AG173" s="24" t="str">
        <f>IF($AE173="", "", IF($AE173&lt;0, $AG$4, IF($AE173&lt;='Intro &amp; Setup'!$AK$29, $AG$5, IF($AE173&lt;='Intro &amp; Setup'!$AK$30, $AG$6, $AG$7))))</f>
        <v/>
      </c>
    </row>
    <row r="174" spans="1:33" x14ac:dyDescent="0.25">
      <c r="A174" s="14"/>
      <c r="B174" s="85"/>
      <c r="C174" s="86"/>
      <c r="D174" s="87"/>
      <c r="E174" s="88"/>
      <c r="F174" s="89"/>
      <c r="G174" s="90"/>
      <c r="H174" s="91"/>
      <c r="I174" s="91"/>
      <c r="J174" s="92"/>
      <c r="K174" s="14"/>
      <c r="M174" s="24" t="str">
        <f t="shared" si="20"/>
        <v/>
      </c>
      <c r="O174" s="24" t="str">
        <f t="shared" si="21"/>
        <v/>
      </c>
      <c r="S174" s="24"/>
      <c r="T174" s="47" t="str">
        <f t="shared" si="22"/>
        <v/>
      </c>
      <c r="U174" s="47" t="str">
        <f t="shared" si="23"/>
        <v/>
      </c>
      <c r="W174" s="47" t="str">
        <f t="shared" si="24"/>
        <v/>
      </c>
      <c r="Y174" s="52" t="str">
        <f t="shared" si="25"/>
        <v/>
      </c>
      <c r="Z174" s="53" t="str">
        <f t="shared" si="26"/>
        <v/>
      </c>
      <c r="AB174" s="6" t="str">
        <f t="shared" si="27"/>
        <v/>
      </c>
      <c r="AC174" s="8" t="str">
        <f t="shared" si="28"/>
        <v/>
      </c>
      <c r="AE174" s="24" t="str">
        <f t="shared" si="29"/>
        <v/>
      </c>
      <c r="AG174" s="24" t="str">
        <f>IF($AE174="", "", IF($AE174&lt;0, $AG$4, IF($AE174&lt;='Intro &amp; Setup'!$AK$29, $AG$5, IF($AE174&lt;='Intro &amp; Setup'!$AK$30, $AG$6, $AG$7))))</f>
        <v/>
      </c>
    </row>
    <row r="175" spans="1:33" x14ac:dyDescent="0.25">
      <c r="A175" s="14"/>
      <c r="B175" s="85"/>
      <c r="C175" s="86"/>
      <c r="D175" s="87"/>
      <c r="E175" s="88"/>
      <c r="F175" s="89"/>
      <c r="G175" s="90"/>
      <c r="H175" s="91"/>
      <c r="I175" s="91"/>
      <c r="J175" s="92"/>
      <c r="K175" s="14"/>
      <c r="M175" s="24" t="str">
        <f t="shared" si="20"/>
        <v/>
      </c>
      <c r="O175" s="24" t="str">
        <f t="shared" si="21"/>
        <v/>
      </c>
      <c r="S175" s="24"/>
      <c r="T175" s="47" t="str">
        <f t="shared" si="22"/>
        <v/>
      </c>
      <c r="U175" s="47" t="str">
        <f t="shared" si="23"/>
        <v/>
      </c>
      <c r="W175" s="47" t="str">
        <f t="shared" si="24"/>
        <v/>
      </c>
      <c r="Y175" s="52" t="str">
        <f t="shared" si="25"/>
        <v/>
      </c>
      <c r="Z175" s="53" t="str">
        <f t="shared" si="26"/>
        <v/>
      </c>
      <c r="AB175" s="6" t="str">
        <f t="shared" si="27"/>
        <v/>
      </c>
      <c r="AC175" s="8" t="str">
        <f t="shared" si="28"/>
        <v/>
      </c>
      <c r="AE175" s="24" t="str">
        <f t="shared" si="29"/>
        <v/>
      </c>
      <c r="AG175" s="24" t="str">
        <f>IF($AE175="", "", IF($AE175&lt;0, $AG$4, IF($AE175&lt;='Intro &amp; Setup'!$AK$29, $AG$5, IF($AE175&lt;='Intro &amp; Setup'!$AK$30, $AG$6, $AG$7))))</f>
        <v/>
      </c>
    </row>
    <row r="176" spans="1:33" x14ac:dyDescent="0.25">
      <c r="A176" s="14"/>
      <c r="B176" s="85"/>
      <c r="C176" s="86"/>
      <c r="D176" s="87"/>
      <c r="E176" s="88"/>
      <c r="F176" s="89"/>
      <c r="G176" s="90"/>
      <c r="H176" s="91"/>
      <c r="I176" s="91"/>
      <c r="J176" s="92"/>
      <c r="K176" s="14"/>
      <c r="M176" s="24" t="str">
        <f t="shared" si="20"/>
        <v/>
      </c>
      <c r="O176" s="24" t="str">
        <f t="shared" si="21"/>
        <v/>
      </c>
      <c r="S176" s="24"/>
      <c r="T176" s="47" t="str">
        <f t="shared" si="22"/>
        <v/>
      </c>
      <c r="U176" s="47" t="str">
        <f t="shared" si="23"/>
        <v/>
      </c>
      <c r="W176" s="47" t="str">
        <f t="shared" si="24"/>
        <v/>
      </c>
      <c r="Y176" s="52" t="str">
        <f t="shared" si="25"/>
        <v/>
      </c>
      <c r="Z176" s="53" t="str">
        <f t="shared" si="26"/>
        <v/>
      </c>
      <c r="AB176" s="6" t="str">
        <f t="shared" si="27"/>
        <v/>
      </c>
      <c r="AC176" s="8" t="str">
        <f t="shared" si="28"/>
        <v/>
      </c>
      <c r="AE176" s="24" t="str">
        <f t="shared" si="29"/>
        <v/>
      </c>
      <c r="AG176" s="24" t="str">
        <f>IF($AE176="", "", IF($AE176&lt;0, $AG$4, IF($AE176&lt;='Intro &amp; Setup'!$AK$29, $AG$5, IF($AE176&lt;='Intro &amp; Setup'!$AK$30, $AG$6, $AG$7))))</f>
        <v/>
      </c>
    </row>
    <row r="177" spans="1:33" x14ac:dyDescent="0.25">
      <c r="A177" s="14"/>
      <c r="B177" s="85"/>
      <c r="C177" s="86"/>
      <c r="D177" s="87"/>
      <c r="E177" s="88"/>
      <c r="F177" s="89"/>
      <c r="G177" s="90"/>
      <c r="H177" s="91"/>
      <c r="I177" s="91"/>
      <c r="J177" s="92"/>
      <c r="K177" s="14"/>
      <c r="M177" s="24" t="str">
        <f t="shared" si="20"/>
        <v/>
      </c>
      <c r="O177" s="24" t="str">
        <f t="shared" si="21"/>
        <v/>
      </c>
      <c r="S177" s="24"/>
      <c r="T177" s="47" t="str">
        <f t="shared" si="22"/>
        <v/>
      </c>
      <c r="U177" s="47" t="str">
        <f t="shared" si="23"/>
        <v/>
      </c>
      <c r="W177" s="47" t="str">
        <f t="shared" si="24"/>
        <v/>
      </c>
      <c r="Y177" s="52" t="str">
        <f t="shared" si="25"/>
        <v/>
      </c>
      <c r="Z177" s="53" t="str">
        <f t="shared" si="26"/>
        <v/>
      </c>
      <c r="AB177" s="6" t="str">
        <f t="shared" si="27"/>
        <v/>
      </c>
      <c r="AC177" s="8" t="str">
        <f t="shared" si="28"/>
        <v/>
      </c>
      <c r="AE177" s="24" t="str">
        <f t="shared" si="29"/>
        <v/>
      </c>
      <c r="AG177" s="24" t="str">
        <f>IF($AE177="", "", IF($AE177&lt;0, $AG$4, IF($AE177&lt;='Intro &amp; Setup'!$AK$29, $AG$5, IF($AE177&lt;='Intro &amp; Setup'!$AK$30, $AG$6, $AG$7))))</f>
        <v/>
      </c>
    </row>
    <row r="178" spans="1:33" x14ac:dyDescent="0.25">
      <c r="A178" s="14"/>
      <c r="B178" s="85"/>
      <c r="C178" s="86"/>
      <c r="D178" s="87"/>
      <c r="E178" s="88"/>
      <c r="F178" s="89"/>
      <c r="G178" s="90"/>
      <c r="H178" s="91"/>
      <c r="I178" s="91"/>
      <c r="J178" s="92"/>
      <c r="K178" s="14"/>
      <c r="M178" s="24" t="str">
        <f t="shared" si="20"/>
        <v/>
      </c>
      <c r="O178" s="24" t="str">
        <f t="shared" si="21"/>
        <v/>
      </c>
      <c r="S178" s="24"/>
      <c r="T178" s="47" t="str">
        <f t="shared" si="22"/>
        <v/>
      </c>
      <c r="U178" s="47" t="str">
        <f t="shared" si="23"/>
        <v/>
      </c>
      <c r="W178" s="47" t="str">
        <f t="shared" si="24"/>
        <v/>
      </c>
      <c r="Y178" s="52" t="str">
        <f t="shared" si="25"/>
        <v/>
      </c>
      <c r="Z178" s="53" t="str">
        <f t="shared" si="26"/>
        <v/>
      </c>
      <c r="AB178" s="6" t="str">
        <f t="shared" si="27"/>
        <v/>
      </c>
      <c r="AC178" s="8" t="str">
        <f t="shared" si="28"/>
        <v/>
      </c>
      <c r="AE178" s="24" t="str">
        <f t="shared" si="29"/>
        <v/>
      </c>
      <c r="AG178" s="24" t="str">
        <f>IF($AE178="", "", IF($AE178&lt;0, $AG$4, IF($AE178&lt;='Intro &amp; Setup'!$AK$29, $AG$5, IF($AE178&lt;='Intro &amp; Setup'!$AK$30, $AG$6, $AG$7))))</f>
        <v/>
      </c>
    </row>
    <row r="179" spans="1:33" x14ac:dyDescent="0.25">
      <c r="A179" s="14"/>
      <c r="B179" s="85"/>
      <c r="C179" s="86"/>
      <c r="D179" s="87"/>
      <c r="E179" s="88"/>
      <c r="F179" s="89"/>
      <c r="G179" s="90"/>
      <c r="H179" s="91"/>
      <c r="I179" s="91"/>
      <c r="J179" s="92"/>
      <c r="K179" s="14"/>
      <c r="M179" s="24" t="str">
        <f t="shared" si="20"/>
        <v/>
      </c>
      <c r="O179" s="24" t="str">
        <f t="shared" si="21"/>
        <v/>
      </c>
      <c r="S179" s="24"/>
      <c r="T179" s="47" t="str">
        <f t="shared" si="22"/>
        <v/>
      </c>
      <c r="U179" s="47" t="str">
        <f t="shared" si="23"/>
        <v/>
      </c>
      <c r="W179" s="47" t="str">
        <f t="shared" si="24"/>
        <v/>
      </c>
      <c r="Y179" s="52" t="str">
        <f t="shared" si="25"/>
        <v/>
      </c>
      <c r="Z179" s="53" t="str">
        <f t="shared" si="26"/>
        <v/>
      </c>
      <c r="AB179" s="6" t="str">
        <f t="shared" si="27"/>
        <v/>
      </c>
      <c r="AC179" s="8" t="str">
        <f t="shared" si="28"/>
        <v/>
      </c>
      <c r="AE179" s="24" t="str">
        <f t="shared" si="29"/>
        <v/>
      </c>
      <c r="AG179" s="24" t="str">
        <f>IF($AE179="", "", IF($AE179&lt;0, $AG$4, IF($AE179&lt;='Intro &amp; Setup'!$AK$29, $AG$5, IF($AE179&lt;='Intro &amp; Setup'!$AK$30, $AG$6, $AG$7))))</f>
        <v/>
      </c>
    </row>
    <row r="180" spans="1:33" x14ac:dyDescent="0.25">
      <c r="A180" s="14"/>
      <c r="B180" s="85"/>
      <c r="C180" s="86"/>
      <c r="D180" s="87"/>
      <c r="E180" s="88"/>
      <c r="F180" s="89"/>
      <c r="G180" s="90"/>
      <c r="H180" s="91"/>
      <c r="I180" s="91"/>
      <c r="J180" s="92"/>
      <c r="K180" s="14"/>
      <c r="M180" s="24" t="str">
        <f t="shared" si="20"/>
        <v/>
      </c>
      <c r="O180" s="24" t="str">
        <f t="shared" si="21"/>
        <v/>
      </c>
      <c r="S180" s="24"/>
      <c r="T180" s="47" t="str">
        <f t="shared" si="22"/>
        <v/>
      </c>
      <c r="U180" s="47" t="str">
        <f t="shared" si="23"/>
        <v/>
      </c>
      <c r="W180" s="47" t="str">
        <f t="shared" si="24"/>
        <v/>
      </c>
      <c r="Y180" s="52" t="str">
        <f t="shared" si="25"/>
        <v/>
      </c>
      <c r="Z180" s="53" t="str">
        <f t="shared" si="26"/>
        <v/>
      </c>
      <c r="AB180" s="6" t="str">
        <f t="shared" si="27"/>
        <v/>
      </c>
      <c r="AC180" s="8" t="str">
        <f t="shared" si="28"/>
        <v/>
      </c>
      <c r="AE180" s="24" t="str">
        <f t="shared" si="29"/>
        <v/>
      </c>
      <c r="AG180" s="24" t="str">
        <f>IF($AE180="", "", IF($AE180&lt;0, $AG$4, IF($AE180&lt;='Intro &amp; Setup'!$AK$29, $AG$5, IF($AE180&lt;='Intro &amp; Setup'!$AK$30, $AG$6, $AG$7))))</f>
        <v/>
      </c>
    </row>
    <row r="181" spans="1:33" x14ac:dyDescent="0.25">
      <c r="A181" s="14"/>
      <c r="B181" s="85"/>
      <c r="C181" s="86"/>
      <c r="D181" s="87"/>
      <c r="E181" s="88"/>
      <c r="F181" s="89"/>
      <c r="G181" s="90"/>
      <c r="H181" s="91"/>
      <c r="I181" s="91"/>
      <c r="J181" s="92"/>
      <c r="K181" s="14"/>
      <c r="M181" s="24" t="str">
        <f t="shared" si="20"/>
        <v/>
      </c>
      <c r="O181" s="24" t="str">
        <f t="shared" si="21"/>
        <v/>
      </c>
      <c r="S181" s="24"/>
      <c r="T181" s="47" t="str">
        <f t="shared" si="22"/>
        <v/>
      </c>
      <c r="U181" s="47" t="str">
        <f t="shared" si="23"/>
        <v/>
      </c>
      <c r="W181" s="47" t="str">
        <f t="shared" si="24"/>
        <v/>
      </c>
      <c r="Y181" s="52" t="str">
        <f t="shared" si="25"/>
        <v/>
      </c>
      <c r="Z181" s="53" t="str">
        <f t="shared" si="26"/>
        <v/>
      </c>
      <c r="AB181" s="6" t="str">
        <f t="shared" si="27"/>
        <v/>
      </c>
      <c r="AC181" s="8" t="str">
        <f t="shared" si="28"/>
        <v/>
      </c>
      <c r="AE181" s="24" t="str">
        <f t="shared" si="29"/>
        <v/>
      </c>
      <c r="AG181" s="24" t="str">
        <f>IF($AE181="", "", IF($AE181&lt;0, $AG$4, IF($AE181&lt;='Intro &amp; Setup'!$AK$29, $AG$5, IF($AE181&lt;='Intro &amp; Setup'!$AK$30, $AG$6, $AG$7))))</f>
        <v/>
      </c>
    </row>
    <row r="182" spans="1:33" x14ac:dyDescent="0.25">
      <c r="A182" s="14"/>
      <c r="B182" s="85"/>
      <c r="C182" s="86"/>
      <c r="D182" s="87"/>
      <c r="E182" s="88"/>
      <c r="F182" s="89"/>
      <c r="G182" s="90"/>
      <c r="H182" s="91"/>
      <c r="I182" s="91"/>
      <c r="J182" s="92"/>
      <c r="K182" s="14"/>
      <c r="M182" s="24" t="str">
        <f t="shared" si="20"/>
        <v/>
      </c>
      <c r="O182" s="24" t="str">
        <f t="shared" si="21"/>
        <v/>
      </c>
      <c r="S182" s="24"/>
      <c r="T182" s="47" t="str">
        <f t="shared" si="22"/>
        <v/>
      </c>
      <c r="U182" s="47" t="str">
        <f t="shared" si="23"/>
        <v/>
      </c>
      <c r="W182" s="47" t="str">
        <f t="shared" si="24"/>
        <v/>
      </c>
      <c r="Y182" s="52" t="str">
        <f t="shared" si="25"/>
        <v/>
      </c>
      <c r="Z182" s="53" t="str">
        <f t="shared" si="26"/>
        <v/>
      </c>
      <c r="AB182" s="6" t="str">
        <f t="shared" si="27"/>
        <v/>
      </c>
      <c r="AC182" s="8" t="str">
        <f t="shared" si="28"/>
        <v/>
      </c>
      <c r="AE182" s="24" t="str">
        <f t="shared" si="29"/>
        <v/>
      </c>
      <c r="AG182" s="24" t="str">
        <f>IF($AE182="", "", IF($AE182&lt;0, $AG$4, IF($AE182&lt;='Intro &amp; Setup'!$AK$29, $AG$5, IF($AE182&lt;='Intro &amp; Setup'!$AK$30, $AG$6, $AG$7))))</f>
        <v/>
      </c>
    </row>
    <row r="183" spans="1:33" x14ac:dyDescent="0.25">
      <c r="A183" s="14"/>
      <c r="B183" s="85"/>
      <c r="C183" s="86"/>
      <c r="D183" s="87"/>
      <c r="E183" s="88"/>
      <c r="F183" s="89"/>
      <c r="G183" s="90"/>
      <c r="H183" s="91"/>
      <c r="I183" s="91"/>
      <c r="J183" s="92"/>
      <c r="K183" s="14"/>
      <c r="M183" s="24" t="str">
        <f t="shared" si="20"/>
        <v/>
      </c>
      <c r="O183" s="24" t="str">
        <f t="shared" si="21"/>
        <v/>
      </c>
      <c r="S183" s="24"/>
      <c r="T183" s="47" t="str">
        <f t="shared" si="22"/>
        <v/>
      </c>
      <c r="U183" s="47" t="str">
        <f t="shared" si="23"/>
        <v/>
      </c>
      <c r="W183" s="47" t="str">
        <f t="shared" si="24"/>
        <v/>
      </c>
      <c r="Y183" s="52" t="str">
        <f t="shared" si="25"/>
        <v/>
      </c>
      <c r="Z183" s="53" t="str">
        <f t="shared" si="26"/>
        <v/>
      </c>
      <c r="AB183" s="6" t="str">
        <f t="shared" si="27"/>
        <v/>
      </c>
      <c r="AC183" s="8" t="str">
        <f t="shared" si="28"/>
        <v/>
      </c>
      <c r="AE183" s="24" t="str">
        <f t="shared" si="29"/>
        <v/>
      </c>
      <c r="AG183" s="24" t="str">
        <f>IF($AE183="", "", IF($AE183&lt;0, $AG$4, IF($AE183&lt;='Intro &amp; Setup'!$AK$29, $AG$5, IF($AE183&lt;='Intro &amp; Setup'!$AK$30, $AG$6, $AG$7))))</f>
        <v/>
      </c>
    </row>
    <row r="184" spans="1:33" x14ac:dyDescent="0.25">
      <c r="A184" s="14"/>
      <c r="B184" s="85"/>
      <c r="C184" s="86"/>
      <c r="D184" s="87"/>
      <c r="E184" s="88"/>
      <c r="F184" s="89"/>
      <c r="G184" s="90"/>
      <c r="H184" s="91"/>
      <c r="I184" s="91"/>
      <c r="J184" s="92"/>
      <c r="K184" s="14"/>
      <c r="M184" s="24" t="str">
        <f t="shared" si="20"/>
        <v/>
      </c>
      <c r="O184" s="24" t="str">
        <f t="shared" si="21"/>
        <v/>
      </c>
      <c r="S184" s="24"/>
      <c r="T184" s="47" t="str">
        <f t="shared" si="22"/>
        <v/>
      </c>
      <c r="U184" s="47" t="str">
        <f t="shared" si="23"/>
        <v/>
      </c>
      <c r="W184" s="47" t="str">
        <f t="shared" si="24"/>
        <v/>
      </c>
      <c r="Y184" s="52" t="str">
        <f t="shared" si="25"/>
        <v/>
      </c>
      <c r="Z184" s="53" t="str">
        <f t="shared" si="26"/>
        <v/>
      </c>
      <c r="AB184" s="6" t="str">
        <f t="shared" si="27"/>
        <v/>
      </c>
      <c r="AC184" s="8" t="str">
        <f t="shared" si="28"/>
        <v/>
      </c>
      <c r="AE184" s="24" t="str">
        <f t="shared" si="29"/>
        <v/>
      </c>
      <c r="AG184" s="24" t="str">
        <f>IF($AE184="", "", IF($AE184&lt;0, $AG$4, IF($AE184&lt;='Intro &amp; Setup'!$AK$29, $AG$5, IF($AE184&lt;='Intro &amp; Setup'!$AK$30, $AG$6, $AG$7))))</f>
        <v/>
      </c>
    </row>
    <row r="185" spans="1:33" x14ac:dyDescent="0.25">
      <c r="A185" s="14"/>
      <c r="B185" s="85"/>
      <c r="C185" s="86"/>
      <c r="D185" s="87"/>
      <c r="E185" s="88"/>
      <c r="F185" s="89"/>
      <c r="G185" s="90"/>
      <c r="H185" s="91"/>
      <c r="I185" s="91"/>
      <c r="J185" s="92"/>
      <c r="K185" s="14"/>
      <c r="M185" s="24" t="str">
        <f t="shared" si="20"/>
        <v/>
      </c>
      <c r="O185" s="24" t="str">
        <f t="shared" si="21"/>
        <v/>
      </c>
      <c r="S185" s="24"/>
      <c r="T185" s="47" t="str">
        <f t="shared" si="22"/>
        <v/>
      </c>
      <c r="U185" s="47" t="str">
        <f t="shared" si="23"/>
        <v/>
      </c>
      <c r="W185" s="47" t="str">
        <f t="shared" si="24"/>
        <v/>
      </c>
      <c r="Y185" s="52" t="str">
        <f t="shared" si="25"/>
        <v/>
      </c>
      <c r="Z185" s="53" t="str">
        <f t="shared" si="26"/>
        <v/>
      </c>
      <c r="AB185" s="6" t="str">
        <f t="shared" si="27"/>
        <v/>
      </c>
      <c r="AC185" s="8" t="str">
        <f t="shared" si="28"/>
        <v/>
      </c>
      <c r="AE185" s="24" t="str">
        <f t="shared" si="29"/>
        <v/>
      </c>
      <c r="AG185" s="24" t="str">
        <f>IF($AE185="", "", IF($AE185&lt;0, $AG$4, IF($AE185&lt;='Intro &amp; Setup'!$AK$29, $AG$5, IF($AE185&lt;='Intro &amp; Setup'!$AK$30, $AG$6, $AG$7))))</f>
        <v/>
      </c>
    </row>
    <row r="186" spans="1:33" x14ac:dyDescent="0.25">
      <c r="A186" s="14"/>
      <c r="B186" s="85"/>
      <c r="C186" s="86"/>
      <c r="D186" s="87"/>
      <c r="E186" s="88"/>
      <c r="F186" s="89"/>
      <c r="G186" s="90"/>
      <c r="H186" s="91"/>
      <c r="I186" s="91"/>
      <c r="J186" s="92"/>
      <c r="K186" s="14"/>
      <c r="M186" s="24" t="str">
        <f t="shared" si="20"/>
        <v/>
      </c>
      <c r="O186" s="24" t="str">
        <f t="shared" si="21"/>
        <v/>
      </c>
      <c r="S186" s="24"/>
      <c r="T186" s="47" t="str">
        <f t="shared" si="22"/>
        <v/>
      </c>
      <c r="U186" s="47" t="str">
        <f t="shared" si="23"/>
        <v/>
      </c>
      <c r="W186" s="47" t="str">
        <f t="shared" si="24"/>
        <v/>
      </c>
      <c r="Y186" s="52" t="str">
        <f t="shared" si="25"/>
        <v/>
      </c>
      <c r="Z186" s="53" t="str">
        <f t="shared" si="26"/>
        <v/>
      </c>
      <c r="AB186" s="6" t="str">
        <f t="shared" si="27"/>
        <v/>
      </c>
      <c r="AC186" s="8" t="str">
        <f t="shared" si="28"/>
        <v/>
      </c>
      <c r="AE186" s="24" t="str">
        <f t="shared" si="29"/>
        <v/>
      </c>
      <c r="AG186" s="24" t="str">
        <f>IF($AE186="", "", IF($AE186&lt;0, $AG$4, IF($AE186&lt;='Intro &amp; Setup'!$AK$29, $AG$5, IF($AE186&lt;='Intro &amp; Setup'!$AK$30, $AG$6, $AG$7))))</f>
        <v/>
      </c>
    </row>
    <row r="187" spans="1:33" x14ac:dyDescent="0.25">
      <c r="A187" s="14"/>
      <c r="B187" s="85"/>
      <c r="C187" s="86"/>
      <c r="D187" s="87"/>
      <c r="E187" s="88"/>
      <c r="F187" s="89"/>
      <c r="G187" s="90"/>
      <c r="H187" s="91"/>
      <c r="I187" s="91"/>
      <c r="J187" s="92"/>
      <c r="K187" s="14"/>
      <c r="M187" s="24" t="str">
        <f t="shared" si="20"/>
        <v/>
      </c>
      <c r="O187" s="24" t="str">
        <f t="shared" si="21"/>
        <v/>
      </c>
      <c r="S187" s="24"/>
      <c r="T187" s="47" t="str">
        <f t="shared" si="22"/>
        <v/>
      </c>
      <c r="U187" s="47" t="str">
        <f t="shared" si="23"/>
        <v/>
      </c>
      <c r="W187" s="47" t="str">
        <f t="shared" si="24"/>
        <v/>
      </c>
      <c r="Y187" s="52" t="str">
        <f t="shared" si="25"/>
        <v/>
      </c>
      <c r="Z187" s="53" t="str">
        <f t="shared" si="26"/>
        <v/>
      </c>
      <c r="AB187" s="6" t="str">
        <f t="shared" si="27"/>
        <v/>
      </c>
      <c r="AC187" s="8" t="str">
        <f t="shared" si="28"/>
        <v/>
      </c>
      <c r="AE187" s="24" t="str">
        <f t="shared" si="29"/>
        <v/>
      </c>
      <c r="AG187" s="24" t="str">
        <f>IF($AE187="", "", IF($AE187&lt;0, $AG$4, IF($AE187&lt;='Intro &amp; Setup'!$AK$29, $AG$5, IF($AE187&lt;='Intro &amp; Setup'!$AK$30, $AG$6, $AG$7))))</f>
        <v/>
      </c>
    </row>
    <row r="188" spans="1:33" x14ac:dyDescent="0.25">
      <c r="A188" s="14"/>
      <c r="B188" s="85"/>
      <c r="C188" s="86"/>
      <c r="D188" s="87"/>
      <c r="E188" s="88"/>
      <c r="F188" s="89"/>
      <c r="G188" s="90"/>
      <c r="H188" s="91"/>
      <c r="I188" s="91"/>
      <c r="J188" s="92"/>
      <c r="K188" s="14"/>
      <c r="M188" s="24" t="str">
        <f t="shared" si="20"/>
        <v/>
      </c>
      <c r="O188" s="24" t="str">
        <f t="shared" si="21"/>
        <v/>
      </c>
      <c r="S188" s="24"/>
      <c r="T188" s="47" t="str">
        <f t="shared" si="22"/>
        <v/>
      </c>
      <c r="U188" s="47" t="str">
        <f t="shared" si="23"/>
        <v/>
      </c>
      <c r="W188" s="47" t="str">
        <f t="shared" si="24"/>
        <v/>
      </c>
      <c r="Y188" s="52" t="str">
        <f t="shared" si="25"/>
        <v/>
      </c>
      <c r="Z188" s="53" t="str">
        <f t="shared" si="26"/>
        <v/>
      </c>
      <c r="AB188" s="6" t="str">
        <f t="shared" si="27"/>
        <v/>
      </c>
      <c r="AC188" s="8" t="str">
        <f t="shared" si="28"/>
        <v/>
      </c>
      <c r="AE188" s="24" t="str">
        <f t="shared" si="29"/>
        <v/>
      </c>
      <c r="AG188" s="24" t="str">
        <f>IF($AE188="", "", IF($AE188&lt;0, $AG$4, IF($AE188&lt;='Intro &amp; Setup'!$AK$29, $AG$5, IF($AE188&lt;='Intro &amp; Setup'!$AK$30, $AG$6, $AG$7))))</f>
        <v/>
      </c>
    </row>
    <row r="189" spans="1:33" x14ac:dyDescent="0.25">
      <c r="A189" s="14"/>
      <c r="B189" s="85"/>
      <c r="C189" s="86"/>
      <c r="D189" s="87"/>
      <c r="E189" s="88"/>
      <c r="F189" s="89"/>
      <c r="G189" s="90"/>
      <c r="H189" s="91"/>
      <c r="I189" s="91"/>
      <c r="J189" s="92"/>
      <c r="K189" s="14"/>
      <c r="M189" s="24" t="str">
        <f t="shared" si="20"/>
        <v/>
      </c>
      <c r="O189" s="24" t="str">
        <f t="shared" si="21"/>
        <v/>
      </c>
      <c r="S189" s="24"/>
      <c r="T189" s="47" t="str">
        <f t="shared" si="22"/>
        <v/>
      </c>
      <c r="U189" s="47" t="str">
        <f t="shared" si="23"/>
        <v/>
      </c>
      <c r="W189" s="47" t="str">
        <f t="shared" si="24"/>
        <v/>
      </c>
      <c r="Y189" s="52" t="str">
        <f t="shared" si="25"/>
        <v/>
      </c>
      <c r="Z189" s="53" t="str">
        <f t="shared" si="26"/>
        <v/>
      </c>
      <c r="AB189" s="6" t="str">
        <f t="shared" si="27"/>
        <v/>
      </c>
      <c r="AC189" s="8" t="str">
        <f t="shared" si="28"/>
        <v/>
      </c>
      <c r="AE189" s="24" t="str">
        <f t="shared" si="29"/>
        <v/>
      </c>
      <c r="AG189" s="24" t="str">
        <f>IF($AE189="", "", IF($AE189&lt;0, $AG$4, IF($AE189&lt;='Intro &amp; Setup'!$AK$29, $AG$5, IF($AE189&lt;='Intro &amp; Setup'!$AK$30, $AG$6, $AG$7))))</f>
        <v/>
      </c>
    </row>
    <row r="190" spans="1:33" x14ac:dyDescent="0.25">
      <c r="A190" s="14"/>
      <c r="B190" s="85"/>
      <c r="C190" s="86"/>
      <c r="D190" s="87"/>
      <c r="E190" s="88"/>
      <c r="F190" s="89"/>
      <c r="G190" s="90"/>
      <c r="H190" s="91"/>
      <c r="I190" s="91"/>
      <c r="J190" s="92"/>
      <c r="K190" s="14"/>
      <c r="M190" s="24" t="str">
        <f t="shared" si="20"/>
        <v/>
      </c>
      <c r="O190" s="24" t="str">
        <f t="shared" si="21"/>
        <v/>
      </c>
      <c r="S190" s="24"/>
      <c r="T190" s="47" t="str">
        <f t="shared" si="22"/>
        <v/>
      </c>
      <c r="U190" s="47" t="str">
        <f t="shared" si="23"/>
        <v/>
      </c>
      <c r="W190" s="47" t="str">
        <f t="shared" si="24"/>
        <v/>
      </c>
      <c r="Y190" s="52" t="str">
        <f t="shared" si="25"/>
        <v/>
      </c>
      <c r="Z190" s="53" t="str">
        <f t="shared" si="26"/>
        <v/>
      </c>
      <c r="AB190" s="6" t="str">
        <f t="shared" si="27"/>
        <v/>
      </c>
      <c r="AC190" s="8" t="str">
        <f t="shared" si="28"/>
        <v/>
      </c>
      <c r="AE190" s="24" t="str">
        <f t="shared" si="29"/>
        <v/>
      </c>
      <c r="AG190" s="24" t="str">
        <f>IF($AE190="", "", IF($AE190&lt;0, $AG$4, IF($AE190&lt;='Intro &amp; Setup'!$AK$29, $AG$5, IF($AE190&lt;='Intro &amp; Setup'!$AK$30, $AG$6, $AG$7))))</f>
        <v/>
      </c>
    </row>
    <row r="191" spans="1:33" x14ac:dyDescent="0.25">
      <c r="A191" s="14"/>
      <c r="B191" s="85"/>
      <c r="C191" s="86"/>
      <c r="D191" s="87"/>
      <c r="E191" s="88"/>
      <c r="F191" s="89"/>
      <c r="G191" s="90"/>
      <c r="H191" s="91"/>
      <c r="I191" s="91"/>
      <c r="J191" s="92"/>
      <c r="K191" s="14"/>
      <c r="M191" s="24" t="str">
        <f t="shared" si="20"/>
        <v/>
      </c>
      <c r="O191" s="24" t="str">
        <f t="shared" si="21"/>
        <v/>
      </c>
      <c r="S191" s="24"/>
      <c r="T191" s="47" t="str">
        <f t="shared" si="22"/>
        <v/>
      </c>
      <c r="U191" s="47" t="str">
        <f t="shared" si="23"/>
        <v/>
      </c>
      <c r="W191" s="47" t="str">
        <f t="shared" si="24"/>
        <v/>
      </c>
      <c r="Y191" s="52" t="str">
        <f t="shared" si="25"/>
        <v/>
      </c>
      <c r="Z191" s="53" t="str">
        <f t="shared" si="26"/>
        <v/>
      </c>
      <c r="AB191" s="6" t="str">
        <f t="shared" si="27"/>
        <v/>
      </c>
      <c r="AC191" s="8" t="str">
        <f t="shared" si="28"/>
        <v/>
      </c>
      <c r="AE191" s="24" t="str">
        <f t="shared" si="29"/>
        <v/>
      </c>
      <c r="AG191" s="24" t="str">
        <f>IF($AE191="", "", IF($AE191&lt;0, $AG$4, IF($AE191&lt;='Intro &amp; Setup'!$AK$29, $AG$5, IF($AE191&lt;='Intro &amp; Setup'!$AK$30, $AG$6, $AG$7))))</f>
        <v/>
      </c>
    </row>
    <row r="192" spans="1:33" x14ac:dyDescent="0.25">
      <c r="A192" s="14"/>
      <c r="B192" s="85"/>
      <c r="C192" s="86"/>
      <c r="D192" s="87"/>
      <c r="E192" s="88"/>
      <c r="F192" s="89"/>
      <c r="G192" s="90"/>
      <c r="H192" s="91"/>
      <c r="I192" s="91"/>
      <c r="J192" s="92"/>
      <c r="K192" s="14"/>
      <c r="M192" s="24" t="str">
        <f t="shared" si="20"/>
        <v/>
      </c>
      <c r="O192" s="24" t="str">
        <f t="shared" si="21"/>
        <v/>
      </c>
      <c r="S192" s="24"/>
      <c r="T192" s="47" t="str">
        <f t="shared" si="22"/>
        <v/>
      </c>
      <c r="U192" s="47" t="str">
        <f t="shared" si="23"/>
        <v/>
      </c>
      <c r="W192" s="47" t="str">
        <f t="shared" si="24"/>
        <v/>
      </c>
      <c r="Y192" s="52" t="str">
        <f t="shared" si="25"/>
        <v/>
      </c>
      <c r="Z192" s="53" t="str">
        <f t="shared" si="26"/>
        <v/>
      </c>
      <c r="AB192" s="6" t="str">
        <f t="shared" si="27"/>
        <v/>
      </c>
      <c r="AC192" s="8" t="str">
        <f t="shared" si="28"/>
        <v/>
      </c>
      <c r="AE192" s="24" t="str">
        <f t="shared" si="29"/>
        <v/>
      </c>
      <c r="AG192" s="24" t="str">
        <f>IF($AE192="", "", IF($AE192&lt;0, $AG$4, IF($AE192&lt;='Intro &amp; Setup'!$AK$29, $AG$5, IF($AE192&lt;='Intro &amp; Setup'!$AK$30, $AG$6, $AG$7))))</f>
        <v/>
      </c>
    </row>
    <row r="193" spans="1:33" x14ac:dyDescent="0.25">
      <c r="A193" s="14"/>
      <c r="B193" s="85"/>
      <c r="C193" s="86"/>
      <c r="D193" s="87"/>
      <c r="E193" s="88"/>
      <c r="F193" s="89"/>
      <c r="G193" s="90"/>
      <c r="H193" s="91"/>
      <c r="I193" s="91"/>
      <c r="J193" s="92"/>
      <c r="K193" s="14"/>
      <c r="M193" s="24" t="str">
        <f t="shared" si="20"/>
        <v/>
      </c>
      <c r="O193" s="24" t="str">
        <f t="shared" si="21"/>
        <v/>
      </c>
      <c r="S193" s="24"/>
      <c r="T193" s="47" t="str">
        <f t="shared" si="22"/>
        <v/>
      </c>
      <c r="U193" s="47" t="str">
        <f t="shared" si="23"/>
        <v/>
      </c>
      <c r="W193" s="47" t="str">
        <f t="shared" si="24"/>
        <v/>
      </c>
      <c r="Y193" s="52" t="str">
        <f t="shared" si="25"/>
        <v/>
      </c>
      <c r="Z193" s="53" t="str">
        <f t="shared" si="26"/>
        <v/>
      </c>
      <c r="AB193" s="6" t="str">
        <f t="shared" si="27"/>
        <v/>
      </c>
      <c r="AC193" s="8" t="str">
        <f t="shared" si="28"/>
        <v/>
      </c>
      <c r="AE193" s="24" t="str">
        <f t="shared" si="29"/>
        <v/>
      </c>
      <c r="AG193" s="24" t="str">
        <f>IF($AE193="", "", IF($AE193&lt;0, $AG$4, IF($AE193&lt;='Intro &amp; Setup'!$AK$29, $AG$5, IF($AE193&lt;='Intro &amp; Setup'!$AK$30, $AG$6, $AG$7))))</f>
        <v/>
      </c>
    </row>
    <row r="194" spans="1:33" x14ac:dyDescent="0.25">
      <c r="A194" s="14"/>
      <c r="B194" s="85"/>
      <c r="C194" s="86"/>
      <c r="D194" s="87"/>
      <c r="E194" s="88"/>
      <c r="F194" s="89"/>
      <c r="G194" s="90"/>
      <c r="H194" s="91"/>
      <c r="I194" s="91"/>
      <c r="J194" s="92"/>
      <c r="K194" s="14"/>
      <c r="M194" s="24" t="str">
        <f t="shared" si="20"/>
        <v/>
      </c>
      <c r="O194" s="24" t="str">
        <f t="shared" si="21"/>
        <v/>
      </c>
      <c r="S194" s="24"/>
      <c r="T194" s="47" t="str">
        <f t="shared" si="22"/>
        <v/>
      </c>
      <c r="U194" s="47" t="str">
        <f t="shared" si="23"/>
        <v/>
      </c>
      <c r="W194" s="47" t="str">
        <f t="shared" si="24"/>
        <v/>
      </c>
      <c r="Y194" s="52" t="str">
        <f t="shared" si="25"/>
        <v/>
      </c>
      <c r="Z194" s="53" t="str">
        <f t="shared" si="26"/>
        <v/>
      </c>
      <c r="AB194" s="6" t="str">
        <f t="shared" si="27"/>
        <v/>
      </c>
      <c r="AC194" s="8" t="str">
        <f t="shared" si="28"/>
        <v/>
      </c>
      <c r="AE194" s="24" t="str">
        <f t="shared" si="29"/>
        <v/>
      </c>
      <c r="AG194" s="24" t="str">
        <f>IF($AE194="", "", IF($AE194&lt;0, $AG$4, IF($AE194&lt;='Intro &amp; Setup'!$AK$29, $AG$5, IF($AE194&lt;='Intro &amp; Setup'!$AK$30, $AG$6, $AG$7))))</f>
        <v/>
      </c>
    </row>
    <row r="195" spans="1:33" x14ac:dyDescent="0.25">
      <c r="A195" s="14"/>
      <c r="B195" s="85"/>
      <c r="C195" s="86"/>
      <c r="D195" s="87"/>
      <c r="E195" s="88"/>
      <c r="F195" s="89"/>
      <c r="G195" s="90"/>
      <c r="H195" s="91"/>
      <c r="I195" s="91"/>
      <c r="J195" s="92"/>
      <c r="K195" s="14"/>
      <c r="M195" s="24" t="str">
        <f t="shared" si="20"/>
        <v/>
      </c>
      <c r="O195" s="24" t="str">
        <f t="shared" si="21"/>
        <v/>
      </c>
      <c r="S195" s="24"/>
      <c r="T195" s="47" t="str">
        <f t="shared" si="22"/>
        <v/>
      </c>
      <c r="U195" s="47" t="str">
        <f t="shared" si="23"/>
        <v/>
      </c>
      <c r="W195" s="47" t="str">
        <f t="shared" si="24"/>
        <v/>
      </c>
      <c r="Y195" s="52" t="str">
        <f t="shared" si="25"/>
        <v/>
      </c>
      <c r="Z195" s="53" t="str">
        <f t="shared" si="26"/>
        <v/>
      </c>
      <c r="AB195" s="6" t="str">
        <f t="shared" si="27"/>
        <v/>
      </c>
      <c r="AC195" s="8" t="str">
        <f t="shared" si="28"/>
        <v/>
      </c>
      <c r="AE195" s="24" t="str">
        <f t="shared" si="29"/>
        <v/>
      </c>
      <c r="AG195" s="24" t="str">
        <f>IF($AE195="", "", IF($AE195&lt;0, $AG$4, IF($AE195&lt;='Intro &amp; Setup'!$AK$29, $AG$5, IF($AE195&lt;='Intro &amp; Setup'!$AK$30, $AG$6, $AG$7))))</f>
        <v/>
      </c>
    </row>
    <row r="196" spans="1:33" x14ac:dyDescent="0.25">
      <c r="A196" s="14"/>
      <c r="B196" s="85"/>
      <c r="C196" s="86"/>
      <c r="D196" s="87"/>
      <c r="E196" s="88"/>
      <c r="F196" s="89"/>
      <c r="G196" s="90"/>
      <c r="H196" s="91"/>
      <c r="I196" s="91"/>
      <c r="J196" s="92"/>
      <c r="K196" s="14"/>
      <c r="M196" s="24" t="str">
        <f t="shared" si="20"/>
        <v/>
      </c>
      <c r="O196" s="24" t="str">
        <f t="shared" si="21"/>
        <v/>
      </c>
      <c r="S196" s="24"/>
      <c r="T196" s="47" t="str">
        <f t="shared" si="22"/>
        <v/>
      </c>
      <c r="U196" s="47" t="str">
        <f t="shared" si="23"/>
        <v/>
      </c>
      <c r="W196" s="47" t="str">
        <f t="shared" si="24"/>
        <v/>
      </c>
      <c r="Y196" s="52" t="str">
        <f t="shared" si="25"/>
        <v/>
      </c>
      <c r="Z196" s="53" t="str">
        <f t="shared" si="26"/>
        <v/>
      </c>
      <c r="AB196" s="6" t="str">
        <f t="shared" si="27"/>
        <v/>
      </c>
      <c r="AC196" s="8" t="str">
        <f t="shared" si="28"/>
        <v/>
      </c>
      <c r="AE196" s="24" t="str">
        <f t="shared" si="29"/>
        <v/>
      </c>
      <c r="AG196" s="24" t="str">
        <f>IF($AE196="", "", IF($AE196&lt;0, $AG$4, IF($AE196&lt;='Intro &amp; Setup'!$AK$29, $AG$5, IF($AE196&lt;='Intro &amp; Setup'!$AK$30, $AG$6, $AG$7))))</f>
        <v/>
      </c>
    </row>
    <row r="197" spans="1:33" x14ac:dyDescent="0.25">
      <c r="A197" s="14"/>
      <c r="B197" s="85"/>
      <c r="C197" s="86"/>
      <c r="D197" s="87"/>
      <c r="E197" s="88"/>
      <c r="F197" s="89"/>
      <c r="G197" s="90"/>
      <c r="H197" s="91"/>
      <c r="I197" s="91"/>
      <c r="J197" s="92"/>
      <c r="K197" s="14"/>
      <c r="M197" s="24" t="str">
        <f t="shared" si="20"/>
        <v/>
      </c>
      <c r="O197" s="24" t="str">
        <f t="shared" si="21"/>
        <v/>
      </c>
      <c r="S197" s="24"/>
      <c r="T197" s="47" t="str">
        <f t="shared" si="22"/>
        <v/>
      </c>
      <c r="U197" s="47" t="str">
        <f t="shared" si="23"/>
        <v/>
      </c>
      <c r="W197" s="47" t="str">
        <f t="shared" si="24"/>
        <v/>
      </c>
      <c r="Y197" s="52" t="str">
        <f t="shared" si="25"/>
        <v/>
      </c>
      <c r="Z197" s="53" t="str">
        <f t="shared" si="26"/>
        <v/>
      </c>
      <c r="AB197" s="6" t="str">
        <f t="shared" si="27"/>
        <v/>
      </c>
      <c r="AC197" s="8" t="str">
        <f t="shared" si="28"/>
        <v/>
      </c>
      <c r="AE197" s="24" t="str">
        <f t="shared" si="29"/>
        <v/>
      </c>
      <c r="AG197" s="24" t="str">
        <f>IF($AE197="", "", IF($AE197&lt;0, $AG$4, IF($AE197&lt;='Intro &amp; Setup'!$AK$29, $AG$5, IF($AE197&lt;='Intro &amp; Setup'!$AK$30, $AG$6, $AG$7))))</f>
        <v/>
      </c>
    </row>
    <row r="198" spans="1:33" x14ac:dyDescent="0.25">
      <c r="A198" s="14"/>
      <c r="B198" s="85"/>
      <c r="C198" s="86"/>
      <c r="D198" s="87"/>
      <c r="E198" s="88"/>
      <c r="F198" s="89"/>
      <c r="G198" s="90"/>
      <c r="H198" s="91"/>
      <c r="I198" s="91"/>
      <c r="J198" s="92"/>
      <c r="K198" s="14"/>
      <c r="M198" s="24" t="str">
        <f t="shared" si="20"/>
        <v/>
      </c>
      <c r="O198" s="24" t="str">
        <f t="shared" si="21"/>
        <v/>
      </c>
      <c r="S198" s="24"/>
      <c r="T198" s="47" t="str">
        <f t="shared" si="22"/>
        <v/>
      </c>
      <c r="U198" s="47" t="str">
        <f t="shared" si="23"/>
        <v/>
      </c>
      <c r="W198" s="47" t="str">
        <f t="shared" si="24"/>
        <v/>
      </c>
      <c r="Y198" s="52" t="str">
        <f t="shared" si="25"/>
        <v/>
      </c>
      <c r="Z198" s="53" t="str">
        <f t="shared" si="26"/>
        <v/>
      </c>
      <c r="AB198" s="6" t="str">
        <f t="shared" si="27"/>
        <v/>
      </c>
      <c r="AC198" s="8" t="str">
        <f t="shared" si="28"/>
        <v/>
      </c>
      <c r="AE198" s="24" t="str">
        <f t="shared" si="29"/>
        <v/>
      </c>
      <c r="AG198" s="24" t="str">
        <f>IF($AE198="", "", IF($AE198&lt;0, $AG$4, IF($AE198&lt;='Intro &amp; Setup'!$AK$29, $AG$5, IF($AE198&lt;='Intro &amp; Setup'!$AK$30, $AG$6, $AG$7))))</f>
        <v/>
      </c>
    </row>
    <row r="199" spans="1:33" x14ac:dyDescent="0.25">
      <c r="A199" s="14"/>
      <c r="B199" s="85"/>
      <c r="C199" s="86"/>
      <c r="D199" s="87"/>
      <c r="E199" s="88"/>
      <c r="F199" s="89"/>
      <c r="G199" s="90"/>
      <c r="H199" s="91"/>
      <c r="I199" s="91"/>
      <c r="J199" s="92"/>
      <c r="K199" s="14"/>
      <c r="M199" s="24" t="str">
        <f t="shared" si="20"/>
        <v/>
      </c>
      <c r="O199" s="24" t="str">
        <f t="shared" si="21"/>
        <v/>
      </c>
      <c r="S199" s="24"/>
      <c r="T199" s="47" t="str">
        <f t="shared" si="22"/>
        <v/>
      </c>
      <c r="U199" s="47" t="str">
        <f t="shared" si="23"/>
        <v/>
      </c>
      <c r="W199" s="47" t="str">
        <f t="shared" si="24"/>
        <v/>
      </c>
      <c r="Y199" s="52" t="str">
        <f t="shared" si="25"/>
        <v/>
      </c>
      <c r="Z199" s="53" t="str">
        <f t="shared" si="26"/>
        <v/>
      </c>
      <c r="AB199" s="6" t="str">
        <f t="shared" si="27"/>
        <v/>
      </c>
      <c r="AC199" s="8" t="str">
        <f t="shared" si="28"/>
        <v/>
      </c>
      <c r="AE199" s="24" t="str">
        <f t="shared" si="29"/>
        <v/>
      </c>
      <c r="AG199" s="24" t="str">
        <f>IF($AE199="", "", IF($AE199&lt;0, $AG$4, IF($AE199&lt;='Intro &amp; Setup'!$AK$29, $AG$5, IF($AE199&lt;='Intro &amp; Setup'!$AK$30, $AG$6, $AG$7))))</f>
        <v/>
      </c>
    </row>
    <row r="200" spans="1:33" x14ac:dyDescent="0.25">
      <c r="A200" s="14"/>
      <c r="B200" s="85"/>
      <c r="C200" s="86"/>
      <c r="D200" s="87"/>
      <c r="E200" s="88"/>
      <c r="F200" s="89"/>
      <c r="G200" s="90"/>
      <c r="H200" s="91"/>
      <c r="I200" s="91"/>
      <c r="J200" s="92"/>
      <c r="K200" s="14"/>
      <c r="M200" s="24" t="str">
        <f t="shared" si="20"/>
        <v/>
      </c>
      <c r="O200" s="24" t="str">
        <f t="shared" si="21"/>
        <v/>
      </c>
      <c r="S200" s="24"/>
      <c r="T200" s="47" t="str">
        <f t="shared" si="22"/>
        <v/>
      </c>
      <c r="U200" s="47" t="str">
        <f t="shared" si="23"/>
        <v/>
      </c>
      <c r="W200" s="47" t="str">
        <f t="shared" si="24"/>
        <v/>
      </c>
      <c r="Y200" s="52" t="str">
        <f t="shared" si="25"/>
        <v/>
      </c>
      <c r="Z200" s="53" t="str">
        <f t="shared" si="26"/>
        <v/>
      </c>
      <c r="AB200" s="6" t="str">
        <f t="shared" si="27"/>
        <v/>
      </c>
      <c r="AC200" s="8" t="str">
        <f t="shared" si="28"/>
        <v/>
      </c>
      <c r="AE200" s="24" t="str">
        <f t="shared" si="29"/>
        <v/>
      </c>
      <c r="AG200" s="24" t="str">
        <f>IF($AE200="", "", IF($AE200&lt;0, $AG$4, IF($AE200&lt;='Intro &amp; Setup'!$AK$29, $AG$5, IF($AE200&lt;='Intro &amp; Setup'!$AK$30, $AG$6, $AG$7))))</f>
        <v/>
      </c>
    </row>
    <row r="201" spans="1:33" x14ac:dyDescent="0.25">
      <c r="A201" s="14"/>
      <c r="B201" s="85"/>
      <c r="C201" s="86"/>
      <c r="D201" s="87"/>
      <c r="E201" s="88"/>
      <c r="F201" s="89"/>
      <c r="G201" s="90"/>
      <c r="H201" s="91"/>
      <c r="I201" s="91"/>
      <c r="J201" s="92"/>
      <c r="K201" s="14"/>
      <c r="M201" s="24" t="str">
        <f t="shared" si="20"/>
        <v/>
      </c>
      <c r="O201" s="24" t="str">
        <f t="shared" si="21"/>
        <v/>
      </c>
      <c r="S201" s="24"/>
      <c r="T201" s="47" t="str">
        <f t="shared" si="22"/>
        <v/>
      </c>
      <c r="U201" s="47" t="str">
        <f t="shared" si="23"/>
        <v/>
      </c>
      <c r="W201" s="47" t="str">
        <f t="shared" si="24"/>
        <v/>
      </c>
      <c r="Y201" s="52" t="str">
        <f t="shared" si="25"/>
        <v/>
      </c>
      <c r="Z201" s="53" t="str">
        <f t="shared" si="26"/>
        <v/>
      </c>
      <c r="AB201" s="6" t="str">
        <f t="shared" si="27"/>
        <v/>
      </c>
      <c r="AC201" s="8" t="str">
        <f t="shared" si="28"/>
        <v/>
      </c>
      <c r="AE201" s="24" t="str">
        <f t="shared" si="29"/>
        <v/>
      </c>
      <c r="AG201" s="24" t="str">
        <f>IF($AE201="", "", IF($AE201&lt;0, $AG$4, IF($AE201&lt;='Intro &amp; Setup'!$AK$29, $AG$5, IF($AE201&lt;='Intro &amp; Setup'!$AK$30, $AG$6, $AG$7))))</f>
        <v/>
      </c>
    </row>
    <row r="202" spans="1:33" x14ac:dyDescent="0.25">
      <c r="A202" s="14"/>
      <c r="B202" s="85"/>
      <c r="C202" s="86"/>
      <c r="D202" s="87"/>
      <c r="E202" s="88"/>
      <c r="F202" s="89"/>
      <c r="G202" s="90"/>
      <c r="H202" s="91"/>
      <c r="I202" s="91"/>
      <c r="J202" s="92"/>
      <c r="K202" s="14"/>
      <c r="M202" s="24" t="str">
        <f t="shared" si="20"/>
        <v/>
      </c>
      <c r="O202" s="24" t="str">
        <f t="shared" si="21"/>
        <v/>
      </c>
      <c r="S202" s="24"/>
      <c r="T202" s="47" t="str">
        <f t="shared" si="22"/>
        <v/>
      </c>
      <c r="U202" s="47" t="str">
        <f t="shared" si="23"/>
        <v/>
      </c>
      <c r="W202" s="47" t="str">
        <f t="shared" si="24"/>
        <v/>
      </c>
      <c r="Y202" s="52" t="str">
        <f t="shared" si="25"/>
        <v/>
      </c>
      <c r="Z202" s="53" t="str">
        <f t="shared" si="26"/>
        <v/>
      </c>
      <c r="AB202" s="6" t="str">
        <f t="shared" si="27"/>
        <v/>
      </c>
      <c r="AC202" s="8" t="str">
        <f t="shared" si="28"/>
        <v/>
      </c>
      <c r="AE202" s="24" t="str">
        <f t="shared" si="29"/>
        <v/>
      </c>
      <c r="AG202" s="24" t="str">
        <f>IF($AE202="", "", IF($AE202&lt;0, $AG$4, IF($AE202&lt;='Intro &amp; Setup'!$AK$29, $AG$5, IF($AE202&lt;='Intro &amp; Setup'!$AK$30, $AG$6, $AG$7))))</f>
        <v/>
      </c>
    </row>
    <row r="203" spans="1:33" x14ac:dyDescent="0.25">
      <c r="A203" s="14"/>
      <c r="B203" s="85"/>
      <c r="C203" s="86"/>
      <c r="D203" s="87"/>
      <c r="E203" s="88"/>
      <c r="F203" s="89"/>
      <c r="G203" s="90"/>
      <c r="H203" s="91"/>
      <c r="I203" s="91"/>
      <c r="J203" s="92"/>
      <c r="K203" s="14"/>
      <c r="M203" s="24" t="str">
        <f t="shared" si="20"/>
        <v/>
      </c>
      <c r="O203" s="24" t="str">
        <f t="shared" si="21"/>
        <v/>
      </c>
      <c r="S203" s="24"/>
      <c r="T203" s="47" t="str">
        <f t="shared" si="22"/>
        <v/>
      </c>
      <c r="U203" s="47" t="str">
        <f t="shared" si="23"/>
        <v/>
      </c>
      <c r="W203" s="47" t="str">
        <f t="shared" si="24"/>
        <v/>
      </c>
      <c r="Y203" s="52" t="str">
        <f t="shared" si="25"/>
        <v/>
      </c>
      <c r="Z203" s="53" t="str">
        <f t="shared" si="26"/>
        <v/>
      </c>
      <c r="AB203" s="6" t="str">
        <f t="shared" si="27"/>
        <v/>
      </c>
      <c r="AC203" s="8" t="str">
        <f t="shared" si="28"/>
        <v/>
      </c>
      <c r="AE203" s="24" t="str">
        <f t="shared" si="29"/>
        <v/>
      </c>
      <c r="AG203" s="24" t="str">
        <f>IF($AE203="", "", IF($AE203&lt;0, $AG$4, IF($AE203&lt;='Intro &amp; Setup'!$AK$29, $AG$5, IF($AE203&lt;='Intro &amp; Setup'!$AK$30, $AG$6, $AG$7))))</f>
        <v/>
      </c>
    </row>
    <row r="204" spans="1:33" x14ac:dyDescent="0.25">
      <c r="A204" s="14"/>
      <c r="B204" s="85"/>
      <c r="C204" s="86"/>
      <c r="D204" s="87"/>
      <c r="E204" s="88"/>
      <c r="F204" s="89"/>
      <c r="G204" s="90"/>
      <c r="H204" s="91"/>
      <c r="I204" s="91"/>
      <c r="J204" s="92"/>
      <c r="K204" s="14"/>
      <c r="M204" s="24" t="str">
        <f t="shared" ref="M204:M267" si="30">IF(COUNTIF($B204:$J204, "")=9, "", "X")</f>
        <v/>
      </c>
      <c r="O204" s="24" t="str">
        <f t="shared" ref="O204:O267" si="31">IF($M204="", "", IF($C204="", "Y", IF(COUNTIF($Q$11:$Q$20, $C204)=0, "R", "")))</f>
        <v/>
      </c>
      <c r="S204" s="24"/>
      <c r="T204" s="47" t="str">
        <f t="shared" ref="T204:T267" si="32">IF($B204="", "", $T$8)</f>
        <v/>
      </c>
      <c r="U204" s="47" t="str">
        <f t="shared" ref="U204:U267" si="33">IF($F204="", "", $F204)</f>
        <v/>
      </c>
      <c r="W204" s="47" t="str">
        <f t="shared" ref="W204:W267" si="34">IF($E204="", "", DATE(YEAR($E204), MONTH($E204)+$D204, DAY($E204)))</f>
        <v/>
      </c>
      <c r="Y204" s="52" t="str">
        <f t="shared" ref="Y204:Y267" si="35">IF(OR($G204="", $D204=""), "", IFERROR(ROUND($G204/$D204, 2), ""))</f>
        <v/>
      </c>
      <c r="Z204" s="53" t="str">
        <f t="shared" ref="Z204:Z267" si="36">IF(OR($G204="", $D204=""), "", IFERROR(ROUND($G204/$D204*12, 2), ""))</f>
        <v/>
      </c>
      <c r="AB204" s="6" t="str">
        <f t="shared" ref="AB204:AB267" si="37">IF($E204="", "", TEXT($E204, "mmm yyyy"))</f>
        <v/>
      </c>
      <c r="AC204" s="8" t="str">
        <f t="shared" ref="AC204:AC267" si="38">IF($F204="", "", TEXT($F204, "mmm yyyy"))</f>
        <v/>
      </c>
      <c r="AE204" s="24" t="str">
        <f t="shared" ref="AE204:AE267" si="39">IF($F204="", "", $F204-$T$8)</f>
        <v/>
      </c>
      <c r="AG204" s="24" t="str">
        <f>IF($AE204="", "", IF($AE204&lt;0, $AG$4, IF($AE204&lt;='Intro &amp; Setup'!$AK$29, $AG$5, IF($AE204&lt;='Intro &amp; Setup'!$AK$30, $AG$6, $AG$7))))</f>
        <v/>
      </c>
    </row>
    <row r="205" spans="1:33" x14ac:dyDescent="0.25">
      <c r="A205" s="14"/>
      <c r="B205" s="85"/>
      <c r="C205" s="86"/>
      <c r="D205" s="87"/>
      <c r="E205" s="88"/>
      <c r="F205" s="89"/>
      <c r="G205" s="90"/>
      <c r="H205" s="91"/>
      <c r="I205" s="91"/>
      <c r="J205" s="92"/>
      <c r="K205" s="14"/>
      <c r="M205" s="24" t="str">
        <f t="shared" si="30"/>
        <v/>
      </c>
      <c r="O205" s="24" t="str">
        <f t="shared" si="31"/>
        <v/>
      </c>
      <c r="S205" s="24"/>
      <c r="T205" s="47" t="str">
        <f t="shared" si="32"/>
        <v/>
      </c>
      <c r="U205" s="47" t="str">
        <f t="shared" si="33"/>
        <v/>
      </c>
      <c r="W205" s="47" t="str">
        <f t="shared" si="34"/>
        <v/>
      </c>
      <c r="Y205" s="52" t="str">
        <f t="shared" si="35"/>
        <v/>
      </c>
      <c r="Z205" s="53" t="str">
        <f t="shared" si="36"/>
        <v/>
      </c>
      <c r="AB205" s="6" t="str">
        <f t="shared" si="37"/>
        <v/>
      </c>
      <c r="AC205" s="8" t="str">
        <f t="shared" si="38"/>
        <v/>
      </c>
      <c r="AE205" s="24" t="str">
        <f t="shared" si="39"/>
        <v/>
      </c>
      <c r="AG205" s="24" t="str">
        <f>IF($AE205="", "", IF($AE205&lt;0, $AG$4, IF($AE205&lt;='Intro &amp; Setup'!$AK$29, $AG$5, IF($AE205&lt;='Intro &amp; Setup'!$AK$30, $AG$6, $AG$7))))</f>
        <v/>
      </c>
    </row>
    <row r="206" spans="1:33" x14ac:dyDescent="0.25">
      <c r="A206" s="14"/>
      <c r="B206" s="85"/>
      <c r="C206" s="86"/>
      <c r="D206" s="87"/>
      <c r="E206" s="88"/>
      <c r="F206" s="89"/>
      <c r="G206" s="90"/>
      <c r="H206" s="91"/>
      <c r="I206" s="91"/>
      <c r="J206" s="92"/>
      <c r="K206" s="14"/>
      <c r="M206" s="24" t="str">
        <f t="shared" si="30"/>
        <v/>
      </c>
      <c r="O206" s="24" t="str">
        <f t="shared" si="31"/>
        <v/>
      </c>
      <c r="S206" s="24"/>
      <c r="T206" s="47" t="str">
        <f t="shared" si="32"/>
        <v/>
      </c>
      <c r="U206" s="47" t="str">
        <f t="shared" si="33"/>
        <v/>
      </c>
      <c r="W206" s="47" t="str">
        <f t="shared" si="34"/>
        <v/>
      </c>
      <c r="Y206" s="52" t="str">
        <f t="shared" si="35"/>
        <v/>
      </c>
      <c r="Z206" s="53" t="str">
        <f t="shared" si="36"/>
        <v/>
      </c>
      <c r="AB206" s="6" t="str">
        <f t="shared" si="37"/>
        <v/>
      </c>
      <c r="AC206" s="8" t="str">
        <f t="shared" si="38"/>
        <v/>
      </c>
      <c r="AE206" s="24" t="str">
        <f t="shared" si="39"/>
        <v/>
      </c>
      <c r="AG206" s="24" t="str">
        <f>IF($AE206="", "", IF($AE206&lt;0, $AG$4, IF($AE206&lt;='Intro &amp; Setup'!$AK$29, $AG$5, IF($AE206&lt;='Intro &amp; Setup'!$AK$30, $AG$6, $AG$7))))</f>
        <v/>
      </c>
    </row>
    <row r="207" spans="1:33" x14ac:dyDescent="0.25">
      <c r="A207" s="14"/>
      <c r="B207" s="85"/>
      <c r="C207" s="86"/>
      <c r="D207" s="87"/>
      <c r="E207" s="88"/>
      <c r="F207" s="89"/>
      <c r="G207" s="90"/>
      <c r="H207" s="91"/>
      <c r="I207" s="91"/>
      <c r="J207" s="92"/>
      <c r="K207" s="14"/>
      <c r="M207" s="24" t="str">
        <f t="shared" si="30"/>
        <v/>
      </c>
      <c r="O207" s="24" t="str">
        <f t="shared" si="31"/>
        <v/>
      </c>
      <c r="S207" s="24"/>
      <c r="T207" s="47" t="str">
        <f t="shared" si="32"/>
        <v/>
      </c>
      <c r="U207" s="47" t="str">
        <f t="shared" si="33"/>
        <v/>
      </c>
      <c r="W207" s="47" t="str">
        <f t="shared" si="34"/>
        <v/>
      </c>
      <c r="Y207" s="52" t="str">
        <f t="shared" si="35"/>
        <v/>
      </c>
      <c r="Z207" s="53" t="str">
        <f t="shared" si="36"/>
        <v/>
      </c>
      <c r="AB207" s="6" t="str">
        <f t="shared" si="37"/>
        <v/>
      </c>
      <c r="AC207" s="8" t="str">
        <f t="shared" si="38"/>
        <v/>
      </c>
      <c r="AE207" s="24" t="str">
        <f t="shared" si="39"/>
        <v/>
      </c>
      <c r="AG207" s="24" t="str">
        <f>IF($AE207="", "", IF($AE207&lt;0, $AG$4, IF($AE207&lt;='Intro &amp; Setup'!$AK$29, $AG$5, IF($AE207&lt;='Intro &amp; Setup'!$AK$30, $AG$6, $AG$7))))</f>
        <v/>
      </c>
    </row>
    <row r="208" spans="1:33" x14ac:dyDescent="0.25">
      <c r="A208" s="14"/>
      <c r="B208" s="85"/>
      <c r="C208" s="86"/>
      <c r="D208" s="87"/>
      <c r="E208" s="88"/>
      <c r="F208" s="89"/>
      <c r="G208" s="90"/>
      <c r="H208" s="91"/>
      <c r="I208" s="91"/>
      <c r="J208" s="92"/>
      <c r="K208" s="14"/>
      <c r="M208" s="24" t="str">
        <f t="shared" si="30"/>
        <v/>
      </c>
      <c r="O208" s="24" t="str">
        <f t="shared" si="31"/>
        <v/>
      </c>
      <c r="S208" s="24"/>
      <c r="T208" s="47" t="str">
        <f t="shared" si="32"/>
        <v/>
      </c>
      <c r="U208" s="47" t="str">
        <f t="shared" si="33"/>
        <v/>
      </c>
      <c r="W208" s="47" t="str">
        <f t="shared" si="34"/>
        <v/>
      </c>
      <c r="Y208" s="52" t="str">
        <f t="shared" si="35"/>
        <v/>
      </c>
      <c r="Z208" s="53" t="str">
        <f t="shared" si="36"/>
        <v/>
      </c>
      <c r="AB208" s="6" t="str">
        <f t="shared" si="37"/>
        <v/>
      </c>
      <c r="AC208" s="8" t="str">
        <f t="shared" si="38"/>
        <v/>
      </c>
      <c r="AE208" s="24" t="str">
        <f t="shared" si="39"/>
        <v/>
      </c>
      <c r="AG208" s="24" t="str">
        <f>IF($AE208="", "", IF($AE208&lt;0, $AG$4, IF($AE208&lt;='Intro &amp; Setup'!$AK$29, $AG$5, IF($AE208&lt;='Intro &amp; Setup'!$AK$30, $AG$6, $AG$7))))</f>
        <v/>
      </c>
    </row>
    <row r="209" spans="1:33" x14ac:dyDescent="0.25">
      <c r="A209" s="14"/>
      <c r="B209" s="85"/>
      <c r="C209" s="86"/>
      <c r="D209" s="87"/>
      <c r="E209" s="88"/>
      <c r="F209" s="89"/>
      <c r="G209" s="90"/>
      <c r="H209" s="91"/>
      <c r="I209" s="91"/>
      <c r="J209" s="92"/>
      <c r="K209" s="14"/>
      <c r="M209" s="24" t="str">
        <f t="shared" si="30"/>
        <v/>
      </c>
      <c r="O209" s="24" t="str">
        <f t="shared" si="31"/>
        <v/>
      </c>
      <c r="S209" s="24"/>
      <c r="T209" s="47" t="str">
        <f t="shared" si="32"/>
        <v/>
      </c>
      <c r="U209" s="47" t="str">
        <f t="shared" si="33"/>
        <v/>
      </c>
      <c r="W209" s="47" t="str">
        <f t="shared" si="34"/>
        <v/>
      </c>
      <c r="Y209" s="52" t="str">
        <f t="shared" si="35"/>
        <v/>
      </c>
      <c r="Z209" s="53" t="str">
        <f t="shared" si="36"/>
        <v/>
      </c>
      <c r="AB209" s="6" t="str">
        <f t="shared" si="37"/>
        <v/>
      </c>
      <c r="AC209" s="8" t="str">
        <f t="shared" si="38"/>
        <v/>
      </c>
      <c r="AE209" s="24" t="str">
        <f t="shared" si="39"/>
        <v/>
      </c>
      <c r="AG209" s="24" t="str">
        <f>IF($AE209="", "", IF($AE209&lt;0, $AG$4, IF($AE209&lt;='Intro &amp; Setup'!$AK$29, $AG$5, IF($AE209&lt;='Intro &amp; Setup'!$AK$30, $AG$6, $AG$7))))</f>
        <v/>
      </c>
    </row>
    <row r="210" spans="1:33" x14ac:dyDescent="0.25">
      <c r="A210" s="14"/>
      <c r="B210" s="85"/>
      <c r="C210" s="86"/>
      <c r="D210" s="87"/>
      <c r="E210" s="88"/>
      <c r="F210" s="89"/>
      <c r="G210" s="90"/>
      <c r="H210" s="91"/>
      <c r="I210" s="91"/>
      <c r="J210" s="92"/>
      <c r="K210" s="14"/>
      <c r="M210" s="24" t="str">
        <f t="shared" si="30"/>
        <v/>
      </c>
      <c r="O210" s="24" t="str">
        <f t="shared" si="31"/>
        <v/>
      </c>
      <c r="S210" s="24"/>
      <c r="T210" s="47" t="str">
        <f t="shared" si="32"/>
        <v/>
      </c>
      <c r="U210" s="47" t="str">
        <f t="shared" si="33"/>
        <v/>
      </c>
      <c r="W210" s="47" t="str">
        <f t="shared" si="34"/>
        <v/>
      </c>
      <c r="Y210" s="52" t="str">
        <f t="shared" si="35"/>
        <v/>
      </c>
      <c r="Z210" s="53" t="str">
        <f t="shared" si="36"/>
        <v/>
      </c>
      <c r="AB210" s="6" t="str">
        <f t="shared" si="37"/>
        <v/>
      </c>
      <c r="AC210" s="8" t="str">
        <f t="shared" si="38"/>
        <v/>
      </c>
      <c r="AE210" s="24" t="str">
        <f t="shared" si="39"/>
        <v/>
      </c>
      <c r="AG210" s="24" t="str">
        <f>IF($AE210="", "", IF($AE210&lt;0, $AG$4, IF($AE210&lt;='Intro &amp; Setup'!$AK$29, $AG$5, IF($AE210&lt;='Intro &amp; Setup'!$AK$30, $AG$6, $AG$7))))</f>
        <v/>
      </c>
    </row>
    <row r="211" spans="1:33" x14ac:dyDescent="0.25">
      <c r="A211" s="14"/>
      <c r="B211" s="85"/>
      <c r="C211" s="86"/>
      <c r="D211" s="87"/>
      <c r="E211" s="88"/>
      <c r="F211" s="89"/>
      <c r="G211" s="90"/>
      <c r="H211" s="91"/>
      <c r="I211" s="91"/>
      <c r="J211" s="92"/>
      <c r="K211" s="14"/>
      <c r="M211" s="24" t="str">
        <f t="shared" si="30"/>
        <v/>
      </c>
      <c r="O211" s="24" t="str">
        <f t="shared" si="31"/>
        <v/>
      </c>
      <c r="S211" s="24"/>
      <c r="T211" s="47" t="str">
        <f t="shared" si="32"/>
        <v/>
      </c>
      <c r="U211" s="47" t="str">
        <f t="shared" si="33"/>
        <v/>
      </c>
      <c r="W211" s="47" t="str">
        <f t="shared" si="34"/>
        <v/>
      </c>
      <c r="Y211" s="52" t="str">
        <f t="shared" si="35"/>
        <v/>
      </c>
      <c r="Z211" s="53" t="str">
        <f t="shared" si="36"/>
        <v/>
      </c>
      <c r="AB211" s="6" t="str">
        <f t="shared" si="37"/>
        <v/>
      </c>
      <c r="AC211" s="8" t="str">
        <f t="shared" si="38"/>
        <v/>
      </c>
      <c r="AE211" s="24" t="str">
        <f t="shared" si="39"/>
        <v/>
      </c>
      <c r="AG211" s="24" t="str">
        <f>IF($AE211="", "", IF($AE211&lt;0, $AG$4, IF($AE211&lt;='Intro &amp; Setup'!$AK$29, $AG$5, IF($AE211&lt;='Intro &amp; Setup'!$AK$30, $AG$6, $AG$7))))</f>
        <v/>
      </c>
    </row>
    <row r="212" spans="1:33" x14ac:dyDescent="0.25">
      <c r="A212" s="14"/>
      <c r="B212" s="85"/>
      <c r="C212" s="86"/>
      <c r="D212" s="87"/>
      <c r="E212" s="88"/>
      <c r="F212" s="89"/>
      <c r="G212" s="90"/>
      <c r="H212" s="91"/>
      <c r="I212" s="91"/>
      <c r="J212" s="92"/>
      <c r="K212" s="14"/>
      <c r="M212" s="24" t="str">
        <f t="shared" si="30"/>
        <v/>
      </c>
      <c r="O212" s="24" t="str">
        <f t="shared" si="31"/>
        <v/>
      </c>
      <c r="S212" s="24"/>
      <c r="T212" s="47" t="str">
        <f t="shared" si="32"/>
        <v/>
      </c>
      <c r="U212" s="47" t="str">
        <f t="shared" si="33"/>
        <v/>
      </c>
      <c r="W212" s="47" t="str">
        <f t="shared" si="34"/>
        <v/>
      </c>
      <c r="Y212" s="52" t="str">
        <f t="shared" si="35"/>
        <v/>
      </c>
      <c r="Z212" s="53" t="str">
        <f t="shared" si="36"/>
        <v/>
      </c>
      <c r="AB212" s="6" t="str">
        <f t="shared" si="37"/>
        <v/>
      </c>
      <c r="AC212" s="8" t="str">
        <f t="shared" si="38"/>
        <v/>
      </c>
      <c r="AE212" s="24" t="str">
        <f t="shared" si="39"/>
        <v/>
      </c>
      <c r="AG212" s="24" t="str">
        <f>IF($AE212="", "", IF($AE212&lt;0, $AG$4, IF($AE212&lt;='Intro &amp; Setup'!$AK$29, $AG$5, IF($AE212&lt;='Intro &amp; Setup'!$AK$30, $AG$6, $AG$7))))</f>
        <v/>
      </c>
    </row>
    <row r="213" spans="1:33" x14ac:dyDescent="0.25">
      <c r="A213" s="14"/>
      <c r="B213" s="85"/>
      <c r="C213" s="86"/>
      <c r="D213" s="87"/>
      <c r="E213" s="88"/>
      <c r="F213" s="89"/>
      <c r="G213" s="90"/>
      <c r="H213" s="91"/>
      <c r="I213" s="91"/>
      <c r="J213" s="92"/>
      <c r="K213" s="14"/>
      <c r="M213" s="24" t="str">
        <f t="shared" si="30"/>
        <v/>
      </c>
      <c r="O213" s="24" t="str">
        <f t="shared" si="31"/>
        <v/>
      </c>
      <c r="S213" s="24"/>
      <c r="T213" s="47" t="str">
        <f t="shared" si="32"/>
        <v/>
      </c>
      <c r="U213" s="47" t="str">
        <f t="shared" si="33"/>
        <v/>
      </c>
      <c r="W213" s="47" t="str">
        <f t="shared" si="34"/>
        <v/>
      </c>
      <c r="Y213" s="52" t="str">
        <f t="shared" si="35"/>
        <v/>
      </c>
      <c r="Z213" s="53" t="str">
        <f t="shared" si="36"/>
        <v/>
      </c>
      <c r="AB213" s="6" t="str">
        <f t="shared" si="37"/>
        <v/>
      </c>
      <c r="AC213" s="8" t="str">
        <f t="shared" si="38"/>
        <v/>
      </c>
      <c r="AE213" s="24" t="str">
        <f t="shared" si="39"/>
        <v/>
      </c>
      <c r="AG213" s="24" t="str">
        <f>IF($AE213="", "", IF($AE213&lt;0, $AG$4, IF($AE213&lt;='Intro &amp; Setup'!$AK$29, $AG$5, IF($AE213&lt;='Intro &amp; Setup'!$AK$30, $AG$6, $AG$7))))</f>
        <v/>
      </c>
    </row>
    <row r="214" spans="1:33" x14ac:dyDescent="0.25">
      <c r="A214" s="14"/>
      <c r="B214" s="85"/>
      <c r="C214" s="86"/>
      <c r="D214" s="87"/>
      <c r="E214" s="88"/>
      <c r="F214" s="89"/>
      <c r="G214" s="90"/>
      <c r="H214" s="91"/>
      <c r="I214" s="91"/>
      <c r="J214" s="92"/>
      <c r="K214" s="14"/>
      <c r="M214" s="24" t="str">
        <f t="shared" si="30"/>
        <v/>
      </c>
      <c r="O214" s="24" t="str">
        <f t="shared" si="31"/>
        <v/>
      </c>
      <c r="S214" s="24"/>
      <c r="T214" s="47" t="str">
        <f t="shared" si="32"/>
        <v/>
      </c>
      <c r="U214" s="47" t="str">
        <f t="shared" si="33"/>
        <v/>
      </c>
      <c r="W214" s="47" t="str">
        <f t="shared" si="34"/>
        <v/>
      </c>
      <c r="Y214" s="52" t="str">
        <f t="shared" si="35"/>
        <v/>
      </c>
      <c r="Z214" s="53" t="str">
        <f t="shared" si="36"/>
        <v/>
      </c>
      <c r="AB214" s="6" t="str">
        <f t="shared" si="37"/>
        <v/>
      </c>
      <c r="AC214" s="8" t="str">
        <f t="shared" si="38"/>
        <v/>
      </c>
      <c r="AE214" s="24" t="str">
        <f t="shared" si="39"/>
        <v/>
      </c>
      <c r="AG214" s="24" t="str">
        <f>IF($AE214="", "", IF($AE214&lt;0, $AG$4, IF($AE214&lt;='Intro &amp; Setup'!$AK$29, $AG$5, IF($AE214&lt;='Intro &amp; Setup'!$AK$30, $AG$6, $AG$7))))</f>
        <v/>
      </c>
    </row>
    <row r="215" spans="1:33" x14ac:dyDescent="0.25">
      <c r="A215" s="14"/>
      <c r="B215" s="85"/>
      <c r="C215" s="86"/>
      <c r="D215" s="87"/>
      <c r="E215" s="88"/>
      <c r="F215" s="89"/>
      <c r="G215" s="90"/>
      <c r="H215" s="91"/>
      <c r="I215" s="91"/>
      <c r="J215" s="92"/>
      <c r="K215" s="14"/>
      <c r="M215" s="24" t="str">
        <f t="shared" si="30"/>
        <v/>
      </c>
      <c r="O215" s="24" t="str">
        <f t="shared" si="31"/>
        <v/>
      </c>
      <c r="S215" s="24"/>
      <c r="T215" s="47" t="str">
        <f t="shared" si="32"/>
        <v/>
      </c>
      <c r="U215" s="47" t="str">
        <f t="shared" si="33"/>
        <v/>
      </c>
      <c r="W215" s="47" t="str">
        <f t="shared" si="34"/>
        <v/>
      </c>
      <c r="Y215" s="52" t="str">
        <f t="shared" si="35"/>
        <v/>
      </c>
      <c r="Z215" s="53" t="str">
        <f t="shared" si="36"/>
        <v/>
      </c>
      <c r="AB215" s="6" t="str">
        <f t="shared" si="37"/>
        <v/>
      </c>
      <c r="AC215" s="8" t="str">
        <f t="shared" si="38"/>
        <v/>
      </c>
      <c r="AE215" s="24" t="str">
        <f t="shared" si="39"/>
        <v/>
      </c>
      <c r="AG215" s="24" t="str">
        <f>IF($AE215="", "", IF($AE215&lt;0, $AG$4, IF($AE215&lt;='Intro &amp; Setup'!$AK$29, $AG$5, IF($AE215&lt;='Intro &amp; Setup'!$AK$30, $AG$6, $AG$7))))</f>
        <v/>
      </c>
    </row>
    <row r="216" spans="1:33" x14ac:dyDescent="0.25">
      <c r="A216" s="14"/>
      <c r="B216" s="85"/>
      <c r="C216" s="86"/>
      <c r="D216" s="87"/>
      <c r="E216" s="88"/>
      <c r="F216" s="89"/>
      <c r="G216" s="90"/>
      <c r="H216" s="91"/>
      <c r="I216" s="91"/>
      <c r="J216" s="92"/>
      <c r="K216" s="14"/>
      <c r="M216" s="24" t="str">
        <f t="shared" si="30"/>
        <v/>
      </c>
      <c r="O216" s="24" t="str">
        <f t="shared" si="31"/>
        <v/>
      </c>
      <c r="S216" s="24"/>
      <c r="T216" s="47" t="str">
        <f t="shared" si="32"/>
        <v/>
      </c>
      <c r="U216" s="47" t="str">
        <f t="shared" si="33"/>
        <v/>
      </c>
      <c r="W216" s="47" t="str">
        <f t="shared" si="34"/>
        <v/>
      </c>
      <c r="Y216" s="52" t="str">
        <f t="shared" si="35"/>
        <v/>
      </c>
      <c r="Z216" s="53" t="str">
        <f t="shared" si="36"/>
        <v/>
      </c>
      <c r="AB216" s="6" t="str">
        <f t="shared" si="37"/>
        <v/>
      </c>
      <c r="AC216" s="8" t="str">
        <f t="shared" si="38"/>
        <v/>
      </c>
      <c r="AE216" s="24" t="str">
        <f t="shared" si="39"/>
        <v/>
      </c>
      <c r="AG216" s="24" t="str">
        <f>IF($AE216="", "", IF($AE216&lt;0, $AG$4, IF($AE216&lt;='Intro &amp; Setup'!$AK$29, $AG$5, IF($AE216&lt;='Intro &amp; Setup'!$AK$30, $AG$6, $AG$7))))</f>
        <v/>
      </c>
    </row>
    <row r="217" spans="1:33" x14ac:dyDescent="0.25">
      <c r="A217" s="14"/>
      <c r="B217" s="85"/>
      <c r="C217" s="86"/>
      <c r="D217" s="87"/>
      <c r="E217" s="88"/>
      <c r="F217" s="89"/>
      <c r="G217" s="90"/>
      <c r="H217" s="91"/>
      <c r="I217" s="91"/>
      <c r="J217" s="92"/>
      <c r="K217" s="14"/>
      <c r="M217" s="24" t="str">
        <f t="shared" si="30"/>
        <v/>
      </c>
      <c r="O217" s="24" t="str">
        <f t="shared" si="31"/>
        <v/>
      </c>
      <c r="S217" s="24"/>
      <c r="T217" s="47" t="str">
        <f t="shared" si="32"/>
        <v/>
      </c>
      <c r="U217" s="47" t="str">
        <f t="shared" si="33"/>
        <v/>
      </c>
      <c r="W217" s="47" t="str">
        <f t="shared" si="34"/>
        <v/>
      </c>
      <c r="Y217" s="52" t="str">
        <f t="shared" si="35"/>
        <v/>
      </c>
      <c r="Z217" s="53" t="str">
        <f t="shared" si="36"/>
        <v/>
      </c>
      <c r="AB217" s="6" t="str">
        <f t="shared" si="37"/>
        <v/>
      </c>
      <c r="AC217" s="8" t="str">
        <f t="shared" si="38"/>
        <v/>
      </c>
      <c r="AE217" s="24" t="str">
        <f t="shared" si="39"/>
        <v/>
      </c>
      <c r="AG217" s="24" t="str">
        <f>IF($AE217="", "", IF($AE217&lt;0, $AG$4, IF($AE217&lt;='Intro &amp; Setup'!$AK$29, $AG$5, IF($AE217&lt;='Intro &amp; Setup'!$AK$30, $AG$6, $AG$7))))</f>
        <v/>
      </c>
    </row>
    <row r="218" spans="1:33" x14ac:dyDescent="0.25">
      <c r="A218" s="14"/>
      <c r="B218" s="85"/>
      <c r="C218" s="86"/>
      <c r="D218" s="87"/>
      <c r="E218" s="88"/>
      <c r="F218" s="89"/>
      <c r="G218" s="90"/>
      <c r="H218" s="91"/>
      <c r="I218" s="91"/>
      <c r="J218" s="92"/>
      <c r="K218" s="14"/>
      <c r="M218" s="24" t="str">
        <f t="shared" si="30"/>
        <v/>
      </c>
      <c r="O218" s="24" t="str">
        <f t="shared" si="31"/>
        <v/>
      </c>
      <c r="S218" s="24"/>
      <c r="T218" s="47" t="str">
        <f t="shared" si="32"/>
        <v/>
      </c>
      <c r="U218" s="47" t="str">
        <f t="shared" si="33"/>
        <v/>
      </c>
      <c r="W218" s="47" t="str">
        <f t="shared" si="34"/>
        <v/>
      </c>
      <c r="Y218" s="52" t="str">
        <f t="shared" si="35"/>
        <v/>
      </c>
      <c r="Z218" s="53" t="str">
        <f t="shared" si="36"/>
        <v/>
      </c>
      <c r="AB218" s="6" t="str">
        <f t="shared" si="37"/>
        <v/>
      </c>
      <c r="AC218" s="8" t="str">
        <f t="shared" si="38"/>
        <v/>
      </c>
      <c r="AE218" s="24" t="str">
        <f t="shared" si="39"/>
        <v/>
      </c>
      <c r="AG218" s="24" t="str">
        <f>IF($AE218="", "", IF($AE218&lt;0, $AG$4, IF($AE218&lt;='Intro &amp; Setup'!$AK$29, $AG$5, IF($AE218&lt;='Intro &amp; Setup'!$AK$30, $AG$6, $AG$7))))</f>
        <v/>
      </c>
    </row>
    <row r="219" spans="1:33" x14ac:dyDescent="0.25">
      <c r="A219" s="14"/>
      <c r="B219" s="85"/>
      <c r="C219" s="86"/>
      <c r="D219" s="87"/>
      <c r="E219" s="88"/>
      <c r="F219" s="89"/>
      <c r="G219" s="90"/>
      <c r="H219" s="91"/>
      <c r="I219" s="91"/>
      <c r="J219" s="92"/>
      <c r="K219" s="14"/>
      <c r="M219" s="24" t="str">
        <f t="shared" si="30"/>
        <v/>
      </c>
      <c r="O219" s="24" t="str">
        <f t="shared" si="31"/>
        <v/>
      </c>
      <c r="S219" s="24"/>
      <c r="T219" s="47" t="str">
        <f t="shared" si="32"/>
        <v/>
      </c>
      <c r="U219" s="47" t="str">
        <f t="shared" si="33"/>
        <v/>
      </c>
      <c r="W219" s="47" t="str">
        <f t="shared" si="34"/>
        <v/>
      </c>
      <c r="Y219" s="52" t="str">
        <f t="shared" si="35"/>
        <v/>
      </c>
      <c r="Z219" s="53" t="str">
        <f t="shared" si="36"/>
        <v/>
      </c>
      <c r="AB219" s="6" t="str">
        <f t="shared" si="37"/>
        <v/>
      </c>
      <c r="AC219" s="8" t="str">
        <f t="shared" si="38"/>
        <v/>
      </c>
      <c r="AE219" s="24" t="str">
        <f t="shared" si="39"/>
        <v/>
      </c>
      <c r="AG219" s="24" t="str">
        <f>IF($AE219="", "", IF($AE219&lt;0, $AG$4, IF($AE219&lt;='Intro &amp; Setup'!$AK$29, $AG$5, IF($AE219&lt;='Intro &amp; Setup'!$AK$30, $AG$6, $AG$7))))</f>
        <v/>
      </c>
    </row>
    <row r="220" spans="1:33" x14ac:dyDescent="0.25">
      <c r="A220" s="14"/>
      <c r="B220" s="85"/>
      <c r="C220" s="86"/>
      <c r="D220" s="87"/>
      <c r="E220" s="88"/>
      <c r="F220" s="89"/>
      <c r="G220" s="90"/>
      <c r="H220" s="91"/>
      <c r="I220" s="91"/>
      <c r="J220" s="92"/>
      <c r="K220" s="14"/>
      <c r="M220" s="24" t="str">
        <f t="shared" si="30"/>
        <v/>
      </c>
      <c r="O220" s="24" t="str">
        <f t="shared" si="31"/>
        <v/>
      </c>
      <c r="S220" s="24"/>
      <c r="T220" s="47" t="str">
        <f t="shared" si="32"/>
        <v/>
      </c>
      <c r="U220" s="47" t="str">
        <f t="shared" si="33"/>
        <v/>
      </c>
      <c r="W220" s="47" t="str">
        <f t="shared" si="34"/>
        <v/>
      </c>
      <c r="Y220" s="52" t="str">
        <f t="shared" si="35"/>
        <v/>
      </c>
      <c r="Z220" s="53" t="str">
        <f t="shared" si="36"/>
        <v/>
      </c>
      <c r="AB220" s="6" t="str">
        <f t="shared" si="37"/>
        <v/>
      </c>
      <c r="AC220" s="8" t="str">
        <f t="shared" si="38"/>
        <v/>
      </c>
      <c r="AE220" s="24" t="str">
        <f t="shared" si="39"/>
        <v/>
      </c>
      <c r="AG220" s="24" t="str">
        <f>IF($AE220="", "", IF($AE220&lt;0, $AG$4, IF($AE220&lt;='Intro &amp; Setup'!$AK$29, $AG$5, IF($AE220&lt;='Intro &amp; Setup'!$AK$30, $AG$6, $AG$7))))</f>
        <v/>
      </c>
    </row>
    <row r="221" spans="1:33" x14ac:dyDescent="0.25">
      <c r="A221" s="14"/>
      <c r="B221" s="85"/>
      <c r="C221" s="86"/>
      <c r="D221" s="87"/>
      <c r="E221" s="88"/>
      <c r="F221" s="89"/>
      <c r="G221" s="90"/>
      <c r="H221" s="91"/>
      <c r="I221" s="91"/>
      <c r="J221" s="92"/>
      <c r="K221" s="14"/>
      <c r="M221" s="24" t="str">
        <f t="shared" si="30"/>
        <v/>
      </c>
      <c r="O221" s="24" t="str">
        <f t="shared" si="31"/>
        <v/>
      </c>
      <c r="S221" s="24"/>
      <c r="T221" s="47" t="str">
        <f t="shared" si="32"/>
        <v/>
      </c>
      <c r="U221" s="47" t="str">
        <f t="shared" si="33"/>
        <v/>
      </c>
      <c r="W221" s="47" t="str">
        <f t="shared" si="34"/>
        <v/>
      </c>
      <c r="Y221" s="52" t="str">
        <f t="shared" si="35"/>
        <v/>
      </c>
      <c r="Z221" s="53" t="str">
        <f t="shared" si="36"/>
        <v/>
      </c>
      <c r="AB221" s="6" t="str">
        <f t="shared" si="37"/>
        <v/>
      </c>
      <c r="AC221" s="8" t="str">
        <f t="shared" si="38"/>
        <v/>
      </c>
      <c r="AE221" s="24" t="str">
        <f t="shared" si="39"/>
        <v/>
      </c>
      <c r="AG221" s="24" t="str">
        <f>IF($AE221="", "", IF($AE221&lt;0, $AG$4, IF($AE221&lt;='Intro &amp; Setup'!$AK$29, $AG$5, IF($AE221&lt;='Intro &amp; Setup'!$AK$30, $AG$6, $AG$7))))</f>
        <v/>
      </c>
    </row>
    <row r="222" spans="1:33" x14ac:dyDescent="0.25">
      <c r="A222" s="14"/>
      <c r="B222" s="85"/>
      <c r="C222" s="86"/>
      <c r="D222" s="87"/>
      <c r="E222" s="88"/>
      <c r="F222" s="89"/>
      <c r="G222" s="90"/>
      <c r="H222" s="91"/>
      <c r="I222" s="91"/>
      <c r="J222" s="92"/>
      <c r="K222" s="14"/>
      <c r="M222" s="24" t="str">
        <f t="shared" si="30"/>
        <v/>
      </c>
      <c r="O222" s="24" t="str">
        <f t="shared" si="31"/>
        <v/>
      </c>
      <c r="S222" s="24"/>
      <c r="T222" s="47" t="str">
        <f t="shared" si="32"/>
        <v/>
      </c>
      <c r="U222" s="47" t="str">
        <f t="shared" si="33"/>
        <v/>
      </c>
      <c r="W222" s="47" t="str">
        <f t="shared" si="34"/>
        <v/>
      </c>
      <c r="Y222" s="52" t="str">
        <f t="shared" si="35"/>
        <v/>
      </c>
      <c r="Z222" s="53" t="str">
        <f t="shared" si="36"/>
        <v/>
      </c>
      <c r="AB222" s="6" t="str">
        <f t="shared" si="37"/>
        <v/>
      </c>
      <c r="AC222" s="8" t="str">
        <f t="shared" si="38"/>
        <v/>
      </c>
      <c r="AE222" s="24" t="str">
        <f t="shared" si="39"/>
        <v/>
      </c>
      <c r="AG222" s="24" t="str">
        <f>IF($AE222="", "", IF($AE222&lt;0, $AG$4, IF($AE222&lt;='Intro &amp; Setup'!$AK$29, $AG$5, IF($AE222&lt;='Intro &amp; Setup'!$AK$30, $AG$6, $AG$7))))</f>
        <v/>
      </c>
    </row>
    <row r="223" spans="1:33" x14ac:dyDescent="0.25">
      <c r="A223" s="14"/>
      <c r="B223" s="85"/>
      <c r="C223" s="86"/>
      <c r="D223" s="87"/>
      <c r="E223" s="88"/>
      <c r="F223" s="89"/>
      <c r="G223" s="90"/>
      <c r="H223" s="91"/>
      <c r="I223" s="91"/>
      <c r="J223" s="92"/>
      <c r="K223" s="14"/>
      <c r="M223" s="24" t="str">
        <f t="shared" si="30"/>
        <v/>
      </c>
      <c r="O223" s="24" t="str">
        <f t="shared" si="31"/>
        <v/>
      </c>
      <c r="S223" s="24"/>
      <c r="T223" s="47" t="str">
        <f t="shared" si="32"/>
        <v/>
      </c>
      <c r="U223" s="47" t="str">
        <f t="shared" si="33"/>
        <v/>
      </c>
      <c r="W223" s="47" t="str">
        <f t="shared" si="34"/>
        <v/>
      </c>
      <c r="Y223" s="52" t="str">
        <f t="shared" si="35"/>
        <v/>
      </c>
      <c r="Z223" s="53" t="str">
        <f t="shared" si="36"/>
        <v/>
      </c>
      <c r="AB223" s="6" t="str">
        <f t="shared" si="37"/>
        <v/>
      </c>
      <c r="AC223" s="8" t="str">
        <f t="shared" si="38"/>
        <v/>
      </c>
      <c r="AE223" s="24" t="str">
        <f t="shared" si="39"/>
        <v/>
      </c>
      <c r="AG223" s="24" t="str">
        <f>IF($AE223="", "", IF($AE223&lt;0, $AG$4, IF($AE223&lt;='Intro &amp; Setup'!$AK$29, $AG$5, IF($AE223&lt;='Intro &amp; Setup'!$AK$30, $AG$6, $AG$7))))</f>
        <v/>
      </c>
    </row>
    <row r="224" spans="1:33" x14ac:dyDescent="0.25">
      <c r="A224" s="14"/>
      <c r="B224" s="85"/>
      <c r="C224" s="86"/>
      <c r="D224" s="87"/>
      <c r="E224" s="88"/>
      <c r="F224" s="89"/>
      <c r="G224" s="90"/>
      <c r="H224" s="91"/>
      <c r="I224" s="91"/>
      <c r="J224" s="92"/>
      <c r="K224" s="14"/>
      <c r="M224" s="24" t="str">
        <f t="shared" si="30"/>
        <v/>
      </c>
      <c r="O224" s="24" t="str">
        <f t="shared" si="31"/>
        <v/>
      </c>
      <c r="S224" s="24"/>
      <c r="T224" s="47" t="str">
        <f t="shared" si="32"/>
        <v/>
      </c>
      <c r="U224" s="47" t="str">
        <f t="shared" si="33"/>
        <v/>
      </c>
      <c r="W224" s="47" t="str">
        <f t="shared" si="34"/>
        <v/>
      </c>
      <c r="Y224" s="52" t="str">
        <f t="shared" si="35"/>
        <v/>
      </c>
      <c r="Z224" s="53" t="str">
        <f t="shared" si="36"/>
        <v/>
      </c>
      <c r="AB224" s="6" t="str">
        <f t="shared" si="37"/>
        <v/>
      </c>
      <c r="AC224" s="8" t="str">
        <f t="shared" si="38"/>
        <v/>
      </c>
      <c r="AE224" s="24" t="str">
        <f t="shared" si="39"/>
        <v/>
      </c>
      <c r="AG224" s="24" t="str">
        <f>IF($AE224="", "", IF($AE224&lt;0, $AG$4, IF($AE224&lt;='Intro &amp; Setup'!$AK$29, $AG$5, IF($AE224&lt;='Intro &amp; Setup'!$AK$30, $AG$6, $AG$7))))</f>
        <v/>
      </c>
    </row>
    <row r="225" spans="1:33" x14ac:dyDescent="0.25">
      <c r="A225" s="14"/>
      <c r="B225" s="85"/>
      <c r="C225" s="86"/>
      <c r="D225" s="87"/>
      <c r="E225" s="88"/>
      <c r="F225" s="89"/>
      <c r="G225" s="90"/>
      <c r="H225" s="91"/>
      <c r="I225" s="91"/>
      <c r="J225" s="92"/>
      <c r="K225" s="14"/>
      <c r="M225" s="24" t="str">
        <f t="shared" si="30"/>
        <v/>
      </c>
      <c r="O225" s="24" t="str">
        <f t="shared" si="31"/>
        <v/>
      </c>
      <c r="S225" s="24"/>
      <c r="T225" s="47" t="str">
        <f t="shared" si="32"/>
        <v/>
      </c>
      <c r="U225" s="47" t="str">
        <f t="shared" si="33"/>
        <v/>
      </c>
      <c r="W225" s="47" t="str">
        <f t="shared" si="34"/>
        <v/>
      </c>
      <c r="Y225" s="52" t="str">
        <f t="shared" si="35"/>
        <v/>
      </c>
      <c r="Z225" s="53" t="str">
        <f t="shared" si="36"/>
        <v/>
      </c>
      <c r="AB225" s="6" t="str">
        <f t="shared" si="37"/>
        <v/>
      </c>
      <c r="AC225" s="8" t="str">
        <f t="shared" si="38"/>
        <v/>
      </c>
      <c r="AE225" s="24" t="str">
        <f t="shared" si="39"/>
        <v/>
      </c>
      <c r="AG225" s="24" t="str">
        <f>IF($AE225="", "", IF($AE225&lt;0, $AG$4, IF($AE225&lt;='Intro &amp; Setup'!$AK$29, $AG$5, IF($AE225&lt;='Intro &amp; Setup'!$AK$30, $AG$6, $AG$7))))</f>
        <v/>
      </c>
    </row>
    <row r="226" spans="1:33" x14ac:dyDescent="0.25">
      <c r="A226" s="14"/>
      <c r="B226" s="85"/>
      <c r="C226" s="86"/>
      <c r="D226" s="87"/>
      <c r="E226" s="88"/>
      <c r="F226" s="89"/>
      <c r="G226" s="90"/>
      <c r="H226" s="91"/>
      <c r="I226" s="91"/>
      <c r="J226" s="92"/>
      <c r="K226" s="14"/>
      <c r="M226" s="24" t="str">
        <f t="shared" si="30"/>
        <v/>
      </c>
      <c r="O226" s="24" t="str">
        <f t="shared" si="31"/>
        <v/>
      </c>
      <c r="S226" s="24"/>
      <c r="T226" s="47" t="str">
        <f t="shared" si="32"/>
        <v/>
      </c>
      <c r="U226" s="47" t="str">
        <f t="shared" si="33"/>
        <v/>
      </c>
      <c r="W226" s="47" t="str">
        <f t="shared" si="34"/>
        <v/>
      </c>
      <c r="Y226" s="52" t="str">
        <f t="shared" si="35"/>
        <v/>
      </c>
      <c r="Z226" s="53" t="str">
        <f t="shared" si="36"/>
        <v/>
      </c>
      <c r="AB226" s="6" t="str">
        <f t="shared" si="37"/>
        <v/>
      </c>
      <c r="AC226" s="8" t="str">
        <f t="shared" si="38"/>
        <v/>
      </c>
      <c r="AE226" s="24" t="str">
        <f t="shared" si="39"/>
        <v/>
      </c>
      <c r="AG226" s="24" t="str">
        <f>IF($AE226="", "", IF($AE226&lt;0, $AG$4, IF($AE226&lt;='Intro &amp; Setup'!$AK$29, $AG$5, IF($AE226&lt;='Intro &amp; Setup'!$AK$30, $AG$6, $AG$7))))</f>
        <v/>
      </c>
    </row>
    <row r="227" spans="1:33" x14ac:dyDescent="0.25">
      <c r="A227" s="14"/>
      <c r="B227" s="85"/>
      <c r="C227" s="86"/>
      <c r="D227" s="87"/>
      <c r="E227" s="88"/>
      <c r="F227" s="89"/>
      <c r="G227" s="90"/>
      <c r="H227" s="91"/>
      <c r="I227" s="91"/>
      <c r="J227" s="92"/>
      <c r="K227" s="14"/>
      <c r="M227" s="24" t="str">
        <f t="shared" si="30"/>
        <v/>
      </c>
      <c r="O227" s="24" t="str">
        <f t="shared" si="31"/>
        <v/>
      </c>
      <c r="S227" s="24"/>
      <c r="T227" s="47" t="str">
        <f t="shared" si="32"/>
        <v/>
      </c>
      <c r="U227" s="47" t="str">
        <f t="shared" si="33"/>
        <v/>
      </c>
      <c r="W227" s="47" t="str">
        <f t="shared" si="34"/>
        <v/>
      </c>
      <c r="Y227" s="52" t="str">
        <f t="shared" si="35"/>
        <v/>
      </c>
      <c r="Z227" s="53" t="str">
        <f t="shared" si="36"/>
        <v/>
      </c>
      <c r="AB227" s="6" t="str">
        <f t="shared" si="37"/>
        <v/>
      </c>
      <c r="AC227" s="8" t="str">
        <f t="shared" si="38"/>
        <v/>
      </c>
      <c r="AE227" s="24" t="str">
        <f t="shared" si="39"/>
        <v/>
      </c>
      <c r="AG227" s="24" t="str">
        <f>IF($AE227="", "", IF($AE227&lt;0, $AG$4, IF($AE227&lt;='Intro &amp; Setup'!$AK$29, $AG$5, IF($AE227&lt;='Intro &amp; Setup'!$AK$30, $AG$6, $AG$7))))</f>
        <v/>
      </c>
    </row>
    <row r="228" spans="1:33" x14ac:dyDescent="0.25">
      <c r="A228" s="14"/>
      <c r="B228" s="85"/>
      <c r="C228" s="86"/>
      <c r="D228" s="87"/>
      <c r="E228" s="88"/>
      <c r="F228" s="89"/>
      <c r="G228" s="90"/>
      <c r="H228" s="91"/>
      <c r="I228" s="91"/>
      <c r="J228" s="92"/>
      <c r="K228" s="14"/>
      <c r="M228" s="24" t="str">
        <f t="shared" si="30"/>
        <v/>
      </c>
      <c r="O228" s="24" t="str">
        <f t="shared" si="31"/>
        <v/>
      </c>
      <c r="S228" s="24"/>
      <c r="T228" s="47" t="str">
        <f t="shared" si="32"/>
        <v/>
      </c>
      <c r="U228" s="47" t="str">
        <f t="shared" si="33"/>
        <v/>
      </c>
      <c r="W228" s="47" t="str">
        <f t="shared" si="34"/>
        <v/>
      </c>
      <c r="Y228" s="52" t="str">
        <f t="shared" si="35"/>
        <v/>
      </c>
      <c r="Z228" s="53" t="str">
        <f t="shared" si="36"/>
        <v/>
      </c>
      <c r="AB228" s="6" t="str">
        <f t="shared" si="37"/>
        <v/>
      </c>
      <c r="AC228" s="8" t="str">
        <f t="shared" si="38"/>
        <v/>
      </c>
      <c r="AE228" s="24" t="str">
        <f t="shared" si="39"/>
        <v/>
      </c>
      <c r="AG228" s="24" t="str">
        <f>IF($AE228="", "", IF($AE228&lt;0, $AG$4, IF($AE228&lt;='Intro &amp; Setup'!$AK$29, $AG$5, IF($AE228&lt;='Intro &amp; Setup'!$AK$30, $AG$6, $AG$7))))</f>
        <v/>
      </c>
    </row>
    <row r="229" spans="1:33" x14ac:dyDescent="0.25">
      <c r="A229" s="14"/>
      <c r="B229" s="85"/>
      <c r="C229" s="86"/>
      <c r="D229" s="87"/>
      <c r="E229" s="88"/>
      <c r="F229" s="89"/>
      <c r="G229" s="90"/>
      <c r="H229" s="91"/>
      <c r="I229" s="91"/>
      <c r="J229" s="92"/>
      <c r="K229" s="14"/>
      <c r="M229" s="24" t="str">
        <f t="shared" si="30"/>
        <v/>
      </c>
      <c r="O229" s="24" t="str">
        <f t="shared" si="31"/>
        <v/>
      </c>
      <c r="S229" s="24"/>
      <c r="T229" s="47" t="str">
        <f t="shared" si="32"/>
        <v/>
      </c>
      <c r="U229" s="47" t="str">
        <f t="shared" si="33"/>
        <v/>
      </c>
      <c r="W229" s="47" t="str">
        <f t="shared" si="34"/>
        <v/>
      </c>
      <c r="Y229" s="52" t="str">
        <f t="shared" si="35"/>
        <v/>
      </c>
      <c r="Z229" s="53" t="str">
        <f t="shared" si="36"/>
        <v/>
      </c>
      <c r="AB229" s="6" t="str">
        <f t="shared" si="37"/>
        <v/>
      </c>
      <c r="AC229" s="8" t="str">
        <f t="shared" si="38"/>
        <v/>
      </c>
      <c r="AE229" s="24" t="str">
        <f t="shared" si="39"/>
        <v/>
      </c>
      <c r="AG229" s="24" t="str">
        <f>IF($AE229="", "", IF($AE229&lt;0, $AG$4, IF($AE229&lt;='Intro &amp; Setup'!$AK$29, $AG$5, IF($AE229&lt;='Intro &amp; Setup'!$AK$30, $AG$6, $AG$7))))</f>
        <v/>
      </c>
    </row>
    <row r="230" spans="1:33" x14ac:dyDescent="0.25">
      <c r="A230" s="14"/>
      <c r="B230" s="85"/>
      <c r="C230" s="86"/>
      <c r="D230" s="87"/>
      <c r="E230" s="88"/>
      <c r="F230" s="89"/>
      <c r="G230" s="90"/>
      <c r="H230" s="91"/>
      <c r="I230" s="91"/>
      <c r="J230" s="92"/>
      <c r="K230" s="14"/>
      <c r="M230" s="24" t="str">
        <f t="shared" si="30"/>
        <v/>
      </c>
      <c r="O230" s="24" t="str">
        <f t="shared" si="31"/>
        <v/>
      </c>
      <c r="S230" s="24"/>
      <c r="T230" s="47" t="str">
        <f t="shared" si="32"/>
        <v/>
      </c>
      <c r="U230" s="47" t="str">
        <f t="shared" si="33"/>
        <v/>
      </c>
      <c r="W230" s="47" t="str">
        <f t="shared" si="34"/>
        <v/>
      </c>
      <c r="Y230" s="52" t="str">
        <f t="shared" si="35"/>
        <v/>
      </c>
      <c r="Z230" s="53" t="str">
        <f t="shared" si="36"/>
        <v/>
      </c>
      <c r="AB230" s="6" t="str">
        <f t="shared" si="37"/>
        <v/>
      </c>
      <c r="AC230" s="8" t="str">
        <f t="shared" si="38"/>
        <v/>
      </c>
      <c r="AE230" s="24" t="str">
        <f t="shared" si="39"/>
        <v/>
      </c>
      <c r="AG230" s="24" t="str">
        <f>IF($AE230="", "", IF($AE230&lt;0, $AG$4, IF($AE230&lt;='Intro &amp; Setup'!$AK$29, $AG$5, IF($AE230&lt;='Intro &amp; Setup'!$AK$30, $AG$6, $AG$7))))</f>
        <v/>
      </c>
    </row>
    <row r="231" spans="1:33" x14ac:dyDescent="0.25">
      <c r="A231" s="14"/>
      <c r="B231" s="85"/>
      <c r="C231" s="86"/>
      <c r="D231" s="87"/>
      <c r="E231" s="88"/>
      <c r="F231" s="89"/>
      <c r="G231" s="90"/>
      <c r="H231" s="91"/>
      <c r="I231" s="91"/>
      <c r="J231" s="92"/>
      <c r="K231" s="14"/>
      <c r="M231" s="24" t="str">
        <f t="shared" si="30"/>
        <v/>
      </c>
      <c r="O231" s="24" t="str">
        <f t="shared" si="31"/>
        <v/>
      </c>
      <c r="S231" s="24"/>
      <c r="T231" s="47" t="str">
        <f t="shared" si="32"/>
        <v/>
      </c>
      <c r="U231" s="47" t="str">
        <f t="shared" si="33"/>
        <v/>
      </c>
      <c r="W231" s="47" t="str">
        <f t="shared" si="34"/>
        <v/>
      </c>
      <c r="Y231" s="52" t="str">
        <f t="shared" si="35"/>
        <v/>
      </c>
      <c r="Z231" s="53" t="str">
        <f t="shared" si="36"/>
        <v/>
      </c>
      <c r="AB231" s="6" t="str">
        <f t="shared" si="37"/>
        <v/>
      </c>
      <c r="AC231" s="8" t="str">
        <f t="shared" si="38"/>
        <v/>
      </c>
      <c r="AE231" s="24" t="str">
        <f t="shared" si="39"/>
        <v/>
      </c>
      <c r="AG231" s="24" t="str">
        <f>IF($AE231="", "", IF($AE231&lt;0, $AG$4, IF($AE231&lt;='Intro &amp; Setup'!$AK$29, $AG$5, IF($AE231&lt;='Intro &amp; Setup'!$AK$30, $AG$6, $AG$7))))</f>
        <v/>
      </c>
    </row>
    <row r="232" spans="1:33" x14ac:dyDescent="0.25">
      <c r="A232" s="14"/>
      <c r="B232" s="85"/>
      <c r="C232" s="86"/>
      <c r="D232" s="87"/>
      <c r="E232" s="88"/>
      <c r="F232" s="89"/>
      <c r="G232" s="90"/>
      <c r="H232" s="91"/>
      <c r="I232" s="91"/>
      <c r="J232" s="92"/>
      <c r="K232" s="14"/>
      <c r="M232" s="24" t="str">
        <f t="shared" si="30"/>
        <v/>
      </c>
      <c r="O232" s="24" t="str">
        <f t="shared" si="31"/>
        <v/>
      </c>
      <c r="S232" s="24"/>
      <c r="T232" s="47" t="str">
        <f t="shared" si="32"/>
        <v/>
      </c>
      <c r="U232" s="47" t="str">
        <f t="shared" si="33"/>
        <v/>
      </c>
      <c r="W232" s="47" t="str">
        <f t="shared" si="34"/>
        <v/>
      </c>
      <c r="Y232" s="52" t="str">
        <f t="shared" si="35"/>
        <v/>
      </c>
      <c r="Z232" s="53" t="str">
        <f t="shared" si="36"/>
        <v/>
      </c>
      <c r="AB232" s="6" t="str">
        <f t="shared" si="37"/>
        <v/>
      </c>
      <c r="AC232" s="8" t="str">
        <f t="shared" si="38"/>
        <v/>
      </c>
      <c r="AE232" s="24" t="str">
        <f t="shared" si="39"/>
        <v/>
      </c>
      <c r="AG232" s="24" t="str">
        <f>IF($AE232="", "", IF($AE232&lt;0, $AG$4, IF($AE232&lt;='Intro &amp; Setup'!$AK$29, $AG$5, IF($AE232&lt;='Intro &amp; Setup'!$AK$30, $AG$6, $AG$7))))</f>
        <v/>
      </c>
    </row>
    <row r="233" spans="1:33" x14ac:dyDescent="0.25">
      <c r="A233" s="14"/>
      <c r="B233" s="85"/>
      <c r="C233" s="86"/>
      <c r="D233" s="87"/>
      <c r="E233" s="88"/>
      <c r="F233" s="89"/>
      <c r="G233" s="90"/>
      <c r="H233" s="91"/>
      <c r="I233" s="91"/>
      <c r="J233" s="92"/>
      <c r="K233" s="14"/>
      <c r="M233" s="24" t="str">
        <f t="shared" si="30"/>
        <v/>
      </c>
      <c r="O233" s="24" t="str">
        <f t="shared" si="31"/>
        <v/>
      </c>
      <c r="S233" s="24"/>
      <c r="T233" s="47" t="str">
        <f t="shared" si="32"/>
        <v/>
      </c>
      <c r="U233" s="47" t="str">
        <f t="shared" si="33"/>
        <v/>
      </c>
      <c r="W233" s="47" t="str">
        <f t="shared" si="34"/>
        <v/>
      </c>
      <c r="Y233" s="52" t="str">
        <f t="shared" si="35"/>
        <v/>
      </c>
      <c r="Z233" s="53" t="str">
        <f t="shared" si="36"/>
        <v/>
      </c>
      <c r="AB233" s="6" t="str">
        <f t="shared" si="37"/>
        <v/>
      </c>
      <c r="AC233" s="8" t="str">
        <f t="shared" si="38"/>
        <v/>
      </c>
      <c r="AE233" s="24" t="str">
        <f t="shared" si="39"/>
        <v/>
      </c>
      <c r="AG233" s="24" t="str">
        <f>IF($AE233="", "", IF($AE233&lt;0, $AG$4, IF($AE233&lt;='Intro &amp; Setup'!$AK$29, $AG$5, IF($AE233&lt;='Intro &amp; Setup'!$AK$30, $AG$6, $AG$7))))</f>
        <v/>
      </c>
    </row>
    <row r="234" spans="1:33" x14ac:dyDescent="0.25">
      <c r="A234" s="14"/>
      <c r="B234" s="85"/>
      <c r="C234" s="86"/>
      <c r="D234" s="87"/>
      <c r="E234" s="88"/>
      <c r="F234" s="89"/>
      <c r="G234" s="90"/>
      <c r="H234" s="91"/>
      <c r="I234" s="91"/>
      <c r="J234" s="92"/>
      <c r="K234" s="14"/>
      <c r="M234" s="24" t="str">
        <f t="shared" si="30"/>
        <v/>
      </c>
      <c r="O234" s="24" t="str">
        <f t="shared" si="31"/>
        <v/>
      </c>
      <c r="S234" s="24"/>
      <c r="T234" s="47" t="str">
        <f t="shared" si="32"/>
        <v/>
      </c>
      <c r="U234" s="47" t="str">
        <f t="shared" si="33"/>
        <v/>
      </c>
      <c r="W234" s="47" t="str">
        <f t="shared" si="34"/>
        <v/>
      </c>
      <c r="Y234" s="52" t="str">
        <f t="shared" si="35"/>
        <v/>
      </c>
      <c r="Z234" s="53" t="str">
        <f t="shared" si="36"/>
        <v/>
      </c>
      <c r="AB234" s="6" t="str">
        <f t="shared" si="37"/>
        <v/>
      </c>
      <c r="AC234" s="8" t="str">
        <f t="shared" si="38"/>
        <v/>
      </c>
      <c r="AE234" s="24" t="str">
        <f t="shared" si="39"/>
        <v/>
      </c>
      <c r="AG234" s="24" t="str">
        <f>IF($AE234="", "", IF($AE234&lt;0, $AG$4, IF($AE234&lt;='Intro &amp; Setup'!$AK$29, $AG$5, IF($AE234&lt;='Intro &amp; Setup'!$AK$30, $AG$6, $AG$7))))</f>
        <v/>
      </c>
    </row>
    <row r="235" spans="1:33" x14ac:dyDescent="0.25">
      <c r="A235" s="14"/>
      <c r="B235" s="85"/>
      <c r="C235" s="86"/>
      <c r="D235" s="87"/>
      <c r="E235" s="88"/>
      <c r="F235" s="89"/>
      <c r="G235" s="90"/>
      <c r="H235" s="91"/>
      <c r="I235" s="91"/>
      <c r="J235" s="92"/>
      <c r="K235" s="14"/>
      <c r="M235" s="24" t="str">
        <f t="shared" si="30"/>
        <v/>
      </c>
      <c r="O235" s="24" t="str">
        <f t="shared" si="31"/>
        <v/>
      </c>
      <c r="S235" s="24"/>
      <c r="T235" s="47" t="str">
        <f t="shared" si="32"/>
        <v/>
      </c>
      <c r="U235" s="47" t="str">
        <f t="shared" si="33"/>
        <v/>
      </c>
      <c r="W235" s="47" t="str">
        <f t="shared" si="34"/>
        <v/>
      </c>
      <c r="Y235" s="52" t="str">
        <f t="shared" si="35"/>
        <v/>
      </c>
      <c r="Z235" s="53" t="str">
        <f t="shared" si="36"/>
        <v/>
      </c>
      <c r="AB235" s="6" t="str">
        <f t="shared" si="37"/>
        <v/>
      </c>
      <c r="AC235" s="8" t="str">
        <f t="shared" si="38"/>
        <v/>
      </c>
      <c r="AE235" s="24" t="str">
        <f t="shared" si="39"/>
        <v/>
      </c>
      <c r="AG235" s="24" t="str">
        <f>IF($AE235="", "", IF($AE235&lt;0, $AG$4, IF($AE235&lt;='Intro &amp; Setup'!$AK$29, $AG$5, IF($AE235&lt;='Intro &amp; Setup'!$AK$30, $AG$6, $AG$7))))</f>
        <v/>
      </c>
    </row>
    <row r="236" spans="1:33" x14ac:dyDescent="0.25">
      <c r="A236" s="14"/>
      <c r="B236" s="85"/>
      <c r="C236" s="86"/>
      <c r="D236" s="87"/>
      <c r="E236" s="88"/>
      <c r="F236" s="89"/>
      <c r="G236" s="90"/>
      <c r="H236" s="91"/>
      <c r="I236" s="91"/>
      <c r="J236" s="92"/>
      <c r="K236" s="14"/>
      <c r="M236" s="24" t="str">
        <f t="shared" si="30"/>
        <v/>
      </c>
      <c r="O236" s="24" t="str">
        <f t="shared" si="31"/>
        <v/>
      </c>
      <c r="S236" s="24"/>
      <c r="T236" s="47" t="str">
        <f t="shared" si="32"/>
        <v/>
      </c>
      <c r="U236" s="47" t="str">
        <f t="shared" si="33"/>
        <v/>
      </c>
      <c r="W236" s="47" t="str">
        <f t="shared" si="34"/>
        <v/>
      </c>
      <c r="Y236" s="52" t="str">
        <f t="shared" si="35"/>
        <v/>
      </c>
      <c r="Z236" s="53" t="str">
        <f t="shared" si="36"/>
        <v/>
      </c>
      <c r="AB236" s="6" t="str">
        <f t="shared" si="37"/>
        <v/>
      </c>
      <c r="AC236" s="8" t="str">
        <f t="shared" si="38"/>
        <v/>
      </c>
      <c r="AE236" s="24" t="str">
        <f t="shared" si="39"/>
        <v/>
      </c>
      <c r="AG236" s="24" t="str">
        <f>IF($AE236="", "", IF($AE236&lt;0, $AG$4, IF($AE236&lt;='Intro &amp; Setup'!$AK$29, $AG$5, IF($AE236&lt;='Intro &amp; Setup'!$AK$30, $AG$6, $AG$7))))</f>
        <v/>
      </c>
    </row>
    <row r="237" spans="1:33" x14ac:dyDescent="0.25">
      <c r="A237" s="14"/>
      <c r="B237" s="85"/>
      <c r="C237" s="86"/>
      <c r="D237" s="87"/>
      <c r="E237" s="88"/>
      <c r="F237" s="89"/>
      <c r="G237" s="90"/>
      <c r="H237" s="91"/>
      <c r="I237" s="91"/>
      <c r="J237" s="92"/>
      <c r="K237" s="14"/>
      <c r="M237" s="24" t="str">
        <f t="shared" si="30"/>
        <v/>
      </c>
      <c r="O237" s="24" t="str">
        <f t="shared" si="31"/>
        <v/>
      </c>
      <c r="S237" s="24"/>
      <c r="T237" s="47" t="str">
        <f t="shared" si="32"/>
        <v/>
      </c>
      <c r="U237" s="47" t="str">
        <f t="shared" si="33"/>
        <v/>
      </c>
      <c r="W237" s="47" t="str">
        <f t="shared" si="34"/>
        <v/>
      </c>
      <c r="Y237" s="52" t="str">
        <f t="shared" si="35"/>
        <v/>
      </c>
      <c r="Z237" s="53" t="str">
        <f t="shared" si="36"/>
        <v/>
      </c>
      <c r="AB237" s="6" t="str">
        <f t="shared" si="37"/>
        <v/>
      </c>
      <c r="AC237" s="8" t="str">
        <f t="shared" si="38"/>
        <v/>
      </c>
      <c r="AE237" s="24" t="str">
        <f t="shared" si="39"/>
        <v/>
      </c>
      <c r="AG237" s="24" t="str">
        <f>IF($AE237="", "", IF($AE237&lt;0, $AG$4, IF($AE237&lt;='Intro &amp; Setup'!$AK$29, $AG$5, IF($AE237&lt;='Intro &amp; Setup'!$AK$30, $AG$6, $AG$7))))</f>
        <v/>
      </c>
    </row>
    <row r="238" spans="1:33" x14ac:dyDescent="0.25">
      <c r="A238" s="14"/>
      <c r="B238" s="85"/>
      <c r="C238" s="86"/>
      <c r="D238" s="87"/>
      <c r="E238" s="88"/>
      <c r="F238" s="89"/>
      <c r="G238" s="90"/>
      <c r="H238" s="91"/>
      <c r="I238" s="91"/>
      <c r="J238" s="92"/>
      <c r="K238" s="14"/>
      <c r="M238" s="24" t="str">
        <f t="shared" si="30"/>
        <v/>
      </c>
      <c r="O238" s="24" t="str">
        <f t="shared" si="31"/>
        <v/>
      </c>
      <c r="S238" s="24"/>
      <c r="T238" s="47" t="str">
        <f t="shared" si="32"/>
        <v/>
      </c>
      <c r="U238" s="47" t="str">
        <f t="shared" si="33"/>
        <v/>
      </c>
      <c r="W238" s="47" t="str">
        <f t="shared" si="34"/>
        <v/>
      </c>
      <c r="Y238" s="52" t="str">
        <f t="shared" si="35"/>
        <v/>
      </c>
      <c r="Z238" s="53" t="str">
        <f t="shared" si="36"/>
        <v/>
      </c>
      <c r="AB238" s="6" t="str">
        <f t="shared" si="37"/>
        <v/>
      </c>
      <c r="AC238" s="8" t="str">
        <f t="shared" si="38"/>
        <v/>
      </c>
      <c r="AE238" s="24" t="str">
        <f t="shared" si="39"/>
        <v/>
      </c>
      <c r="AG238" s="24" t="str">
        <f>IF($AE238="", "", IF($AE238&lt;0, $AG$4, IF($AE238&lt;='Intro &amp; Setup'!$AK$29, $AG$5, IF($AE238&lt;='Intro &amp; Setup'!$AK$30, $AG$6, $AG$7))))</f>
        <v/>
      </c>
    </row>
    <row r="239" spans="1:33" x14ac:dyDescent="0.25">
      <c r="A239" s="14"/>
      <c r="B239" s="85"/>
      <c r="C239" s="86"/>
      <c r="D239" s="87"/>
      <c r="E239" s="88"/>
      <c r="F239" s="89"/>
      <c r="G239" s="90"/>
      <c r="H239" s="91"/>
      <c r="I239" s="91"/>
      <c r="J239" s="92"/>
      <c r="K239" s="14"/>
      <c r="M239" s="24" t="str">
        <f t="shared" si="30"/>
        <v/>
      </c>
      <c r="O239" s="24" t="str">
        <f t="shared" si="31"/>
        <v/>
      </c>
      <c r="S239" s="24"/>
      <c r="T239" s="47" t="str">
        <f t="shared" si="32"/>
        <v/>
      </c>
      <c r="U239" s="47" t="str">
        <f t="shared" si="33"/>
        <v/>
      </c>
      <c r="W239" s="47" t="str">
        <f t="shared" si="34"/>
        <v/>
      </c>
      <c r="Y239" s="52" t="str">
        <f t="shared" si="35"/>
        <v/>
      </c>
      <c r="Z239" s="53" t="str">
        <f t="shared" si="36"/>
        <v/>
      </c>
      <c r="AB239" s="6" t="str">
        <f t="shared" si="37"/>
        <v/>
      </c>
      <c r="AC239" s="8" t="str">
        <f t="shared" si="38"/>
        <v/>
      </c>
      <c r="AE239" s="24" t="str">
        <f t="shared" si="39"/>
        <v/>
      </c>
      <c r="AG239" s="24" t="str">
        <f>IF($AE239="", "", IF($AE239&lt;0, $AG$4, IF($AE239&lt;='Intro &amp; Setup'!$AK$29, $AG$5, IF($AE239&lt;='Intro &amp; Setup'!$AK$30, $AG$6, $AG$7))))</f>
        <v/>
      </c>
    </row>
    <row r="240" spans="1:33" x14ac:dyDescent="0.25">
      <c r="A240" s="14"/>
      <c r="B240" s="85"/>
      <c r="C240" s="86"/>
      <c r="D240" s="87"/>
      <c r="E240" s="88"/>
      <c r="F240" s="89"/>
      <c r="G240" s="90"/>
      <c r="H240" s="91"/>
      <c r="I240" s="91"/>
      <c r="J240" s="92"/>
      <c r="K240" s="14"/>
      <c r="M240" s="24" t="str">
        <f t="shared" si="30"/>
        <v/>
      </c>
      <c r="O240" s="24" t="str">
        <f t="shared" si="31"/>
        <v/>
      </c>
      <c r="S240" s="24"/>
      <c r="T240" s="47" t="str">
        <f t="shared" si="32"/>
        <v/>
      </c>
      <c r="U240" s="47" t="str">
        <f t="shared" si="33"/>
        <v/>
      </c>
      <c r="W240" s="47" t="str">
        <f t="shared" si="34"/>
        <v/>
      </c>
      <c r="Y240" s="52" t="str">
        <f t="shared" si="35"/>
        <v/>
      </c>
      <c r="Z240" s="53" t="str">
        <f t="shared" si="36"/>
        <v/>
      </c>
      <c r="AB240" s="6" t="str">
        <f t="shared" si="37"/>
        <v/>
      </c>
      <c r="AC240" s="8" t="str">
        <f t="shared" si="38"/>
        <v/>
      </c>
      <c r="AE240" s="24" t="str">
        <f t="shared" si="39"/>
        <v/>
      </c>
      <c r="AG240" s="24" t="str">
        <f>IF($AE240="", "", IF($AE240&lt;0, $AG$4, IF($AE240&lt;='Intro &amp; Setup'!$AK$29, $AG$5, IF($AE240&lt;='Intro &amp; Setup'!$AK$30, $AG$6, $AG$7))))</f>
        <v/>
      </c>
    </row>
    <row r="241" spans="1:33" x14ac:dyDescent="0.25">
      <c r="A241" s="14"/>
      <c r="B241" s="85"/>
      <c r="C241" s="86"/>
      <c r="D241" s="87"/>
      <c r="E241" s="88"/>
      <c r="F241" s="89"/>
      <c r="G241" s="90"/>
      <c r="H241" s="91"/>
      <c r="I241" s="91"/>
      <c r="J241" s="92"/>
      <c r="K241" s="14"/>
      <c r="M241" s="24" t="str">
        <f t="shared" si="30"/>
        <v/>
      </c>
      <c r="O241" s="24" t="str">
        <f t="shared" si="31"/>
        <v/>
      </c>
      <c r="S241" s="24"/>
      <c r="T241" s="47" t="str">
        <f t="shared" si="32"/>
        <v/>
      </c>
      <c r="U241" s="47" t="str">
        <f t="shared" si="33"/>
        <v/>
      </c>
      <c r="W241" s="47" t="str">
        <f t="shared" si="34"/>
        <v/>
      </c>
      <c r="Y241" s="52" t="str">
        <f t="shared" si="35"/>
        <v/>
      </c>
      <c r="Z241" s="53" t="str">
        <f t="shared" si="36"/>
        <v/>
      </c>
      <c r="AB241" s="6" t="str">
        <f t="shared" si="37"/>
        <v/>
      </c>
      <c r="AC241" s="8" t="str">
        <f t="shared" si="38"/>
        <v/>
      </c>
      <c r="AE241" s="24" t="str">
        <f t="shared" si="39"/>
        <v/>
      </c>
      <c r="AG241" s="24" t="str">
        <f>IF($AE241="", "", IF($AE241&lt;0, $AG$4, IF($AE241&lt;='Intro &amp; Setup'!$AK$29, $AG$5, IF($AE241&lt;='Intro &amp; Setup'!$AK$30, $AG$6, $AG$7))))</f>
        <v/>
      </c>
    </row>
    <row r="242" spans="1:33" x14ac:dyDescent="0.25">
      <c r="A242" s="14"/>
      <c r="B242" s="85"/>
      <c r="C242" s="86"/>
      <c r="D242" s="87"/>
      <c r="E242" s="88"/>
      <c r="F242" s="89"/>
      <c r="G242" s="90"/>
      <c r="H242" s="91"/>
      <c r="I242" s="91"/>
      <c r="J242" s="92"/>
      <c r="K242" s="14"/>
      <c r="M242" s="24" t="str">
        <f t="shared" si="30"/>
        <v/>
      </c>
      <c r="O242" s="24" t="str">
        <f t="shared" si="31"/>
        <v/>
      </c>
      <c r="S242" s="24"/>
      <c r="T242" s="47" t="str">
        <f t="shared" si="32"/>
        <v/>
      </c>
      <c r="U242" s="47" t="str">
        <f t="shared" si="33"/>
        <v/>
      </c>
      <c r="W242" s="47" t="str">
        <f t="shared" si="34"/>
        <v/>
      </c>
      <c r="Y242" s="52" t="str">
        <f t="shared" si="35"/>
        <v/>
      </c>
      <c r="Z242" s="53" t="str">
        <f t="shared" si="36"/>
        <v/>
      </c>
      <c r="AB242" s="6" t="str">
        <f t="shared" si="37"/>
        <v/>
      </c>
      <c r="AC242" s="8" t="str">
        <f t="shared" si="38"/>
        <v/>
      </c>
      <c r="AE242" s="24" t="str">
        <f t="shared" si="39"/>
        <v/>
      </c>
      <c r="AG242" s="24" t="str">
        <f>IF($AE242="", "", IF($AE242&lt;0, $AG$4, IF($AE242&lt;='Intro &amp; Setup'!$AK$29, $AG$5, IF($AE242&lt;='Intro &amp; Setup'!$AK$30, $AG$6, $AG$7))))</f>
        <v/>
      </c>
    </row>
    <row r="243" spans="1:33" x14ac:dyDescent="0.25">
      <c r="A243" s="14"/>
      <c r="B243" s="85"/>
      <c r="C243" s="86"/>
      <c r="D243" s="87"/>
      <c r="E243" s="88"/>
      <c r="F243" s="89"/>
      <c r="G243" s="90"/>
      <c r="H243" s="91"/>
      <c r="I243" s="91"/>
      <c r="J243" s="92"/>
      <c r="K243" s="14"/>
      <c r="M243" s="24" t="str">
        <f t="shared" si="30"/>
        <v/>
      </c>
      <c r="O243" s="24" t="str">
        <f t="shared" si="31"/>
        <v/>
      </c>
      <c r="S243" s="24"/>
      <c r="T243" s="47" t="str">
        <f t="shared" si="32"/>
        <v/>
      </c>
      <c r="U243" s="47" t="str">
        <f t="shared" si="33"/>
        <v/>
      </c>
      <c r="W243" s="47" t="str">
        <f t="shared" si="34"/>
        <v/>
      </c>
      <c r="Y243" s="52" t="str">
        <f t="shared" si="35"/>
        <v/>
      </c>
      <c r="Z243" s="53" t="str">
        <f t="shared" si="36"/>
        <v/>
      </c>
      <c r="AB243" s="6" t="str">
        <f t="shared" si="37"/>
        <v/>
      </c>
      <c r="AC243" s="8" t="str">
        <f t="shared" si="38"/>
        <v/>
      </c>
      <c r="AE243" s="24" t="str">
        <f t="shared" si="39"/>
        <v/>
      </c>
      <c r="AG243" s="24" t="str">
        <f>IF($AE243="", "", IF($AE243&lt;0, $AG$4, IF($AE243&lt;='Intro &amp; Setup'!$AK$29, $AG$5, IF($AE243&lt;='Intro &amp; Setup'!$AK$30, $AG$6, $AG$7))))</f>
        <v/>
      </c>
    </row>
    <row r="244" spans="1:33" x14ac:dyDescent="0.25">
      <c r="A244" s="14"/>
      <c r="B244" s="85"/>
      <c r="C244" s="86"/>
      <c r="D244" s="87"/>
      <c r="E244" s="88"/>
      <c r="F244" s="89"/>
      <c r="G244" s="90"/>
      <c r="H244" s="91"/>
      <c r="I244" s="91"/>
      <c r="J244" s="92"/>
      <c r="K244" s="14"/>
      <c r="M244" s="24" t="str">
        <f t="shared" si="30"/>
        <v/>
      </c>
      <c r="O244" s="24" t="str">
        <f t="shared" si="31"/>
        <v/>
      </c>
      <c r="S244" s="24"/>
      <c r="T244" s="47" t="str">
        <f t="shared" si="32"/>
        <v/>
      </c>
      <c r="U244" s="47" t="str">
        <f t="shared" si="33"/>
        <v/>
      </c>
      <c r="W244" s="47" t="str">
        <f t="shared" si="34"/>
        <v/>
      </c>
      <c r="Y244" s="52" t="str">
        <f t="shared" si="35"/>
        <v/>
      </c>
      <c r="Z244" s="53" t="str">
        <f t="shared" si="36"/>
        <v/>
      </c>
      <c r="AB244" s="6" t="str">
        <f t="shared" si="37"/>
        <v/>
      </c>
      <c r="AC244" s="8" t="str">
        <f t="shared" si="38"/>
        <v/>
      </c>
      <c r="AE244" s="24" t="str">
        <f t="shared" si="39"/>
        <v/>
      </c>
      <c r="AG244" s="24" t="str">
        <f>IF($AE244="", "", IF($AE244&lt;0, $AG$4, IF($AE244&lt;='Intro &amp; Setup'!$AK$29, $AG$5, IF($AE244&lt;='Intro &amp; Setup'!$AK$30, $AG$6, $AG$7))))</f>
        <v/>
      </c>
    </row>
    <row r="245" spans="1:33" x14ac:dyDescent="0.25">
      <c r="A245" s="14"/>
      <c r="B245" s="85"/>
      <c r="C245" s="86"/>
      <c r="D245" s="87"/>
      <c r="E245" s="88"/>
      <c r="F245" s="89"/>
      <c r="G245" s="90"/>
      <c r="H245" s="91"/>
      <c r="I245" s="91"/>
      <c r="J245" s="92"/>
      <c r="K245" s="14"/>
      <c r="M245" s="24" t="str">
        <f t="shared" si="30"/>
        <v/>
      </c>
      <c r="O245" s="24" t="str">
        <f t="shared" si="31"/>
        <v/>
      </c>
      <c r="S245" s="24"/>
      <c r="T245" s="47" t="str">
        <f t="shared" si="32"/>
        <v/>
      </c>
      <c r="U245" s="47" t="str">
        <f t="shared" si="33"/>
        <v/>
      </c>
      <c r="W245" s="47" t="str">
        <f t="shared" si="34"/>
        <v/>
      </c>
      <c r="Y245" s="52" t="str">
        <f t="shared" si="35"/>
        <v/>
      </c>
      <c r="Z245" s="53" t="str">
        <f t="shared" si="36"/>
        <v/>
      </c>
      <c r="AB245" s="6" t="str">
        <f t="shared" si="37"/>
        <v/>
      </c>
      <c r="AC245" s="8" t="str">
        <f t="shared" si="38"/>
        <v/>
      </c>
      <c r="AE245" s="24" t="str">
        <f t="shared" si="39"/>
        <v/>
      </c>
      <c r="AG245" s="24" t="str">
        <f>IF($AE245="", "", IF($AE245&lt;0, $AG$4, IF($AE245&lt;='Intro &amp; Setup'!$AK$29, $AG$5, IF($AE245&lt;='Intro &amp; Setup'!$AK$30, $AG$6, $AG$7))))</f>
        <v/>
      </c>
    </row>
    <row r="246" spans="1:33" x14ac:dyDescent="0.25">
      <c r="A246" s="14"/>
      <c r="B246" s="85"/>
      <c r="C246" s="86"/>
      <c r="D246" s="87"/>
      <c r="E246" s="88"/>
      <c r="F246" s="89"/>
      <c r="G246" s="90"/>
      <c r="H246" s="91"/>
      <c r="I246" s="91"/>
      <c r="J246" s="92"/>
      <c r="K246" s="14"/>
      <c r="M246" s="24" t="str">
        <f t="shared" si="30"/>
        <v/>
      </c>
      <c r="O246" s="24" t="str">
        <f t="shared" si="31"/>
        <v/>
      </c>
      <c r="S246" s="24"/>
      <c r="T246" s="47" t="str">
        <f t="shared" si="32"/>
        <v/>
      </c>
      <c r="U246" s="47" t="str">
        <f t="shared" si="33"/>
        <v/>
      </c>
      <c r="W246" s="47" t="str">
        <f t="shared" si="34"/>
        <v/>
      </c>
      <c r="Y246" s="52" t="str">
        <f t="shared" si="35"/>
        <v/>
      </c>
      <c r="Z246" s="53" t="str">
        <f t="shared" si="36"/>
        <v/>
      </c>
      <c r="AB246" s="6" t="str">
        <f t="shared" si="37"/>
        <v/>
      </c>
      <c r="AC246" s="8" t="str">
        <f t="shared" si="38"/>
        <v/>
      </c>
      <c r="AE246" s="24" t="str">
        <f t="shared" si="39"/>
        <v/>
      </c>
      <c r="AG246" s="24" t="str">
        <f>IF($AE246="", "", IF($AE246&lt;0, $AG$4, IF($AE246&lt;='Intro &amp; Setup'!$AK$29, $AG$5, IF($AE246&lt;='Intro &amp; Setup'!$AK$30, $AG$6, $AG$7))))</f>
        <v/>
      </c>
    </row>
    <row r="247" spans="1:33" x14ac:dyDescent="0.25">
      <c r="A247" s="14"/>
      <c r="B247" s="85"/>
      <c r="C247" s="86"/>
      <c r="D247" s="87"/>
      <c r="E247" s="88"/>
      <c r="F247" s="89"/>
      <c r="G247" s="90"/>
      <c r="H247" s="91"/>
      <c r="I247" s="91"/>
      <c r="J247" s="92"/>
      <c r="K247" s="14"/>
      <c r="M247" s="24" t="str">
        <f t="shared" si="30"/>
        <v/>
      </c>
      <c r="O247" s="24" t="str">
        <f t="shared" si="31"/>
        <v/>
      </c>
      <c r="S247" s="24"/>
      <c r="T247" s="47" t="str">
        <f t="shared" si="32"/>
        <v/>
      </c>
      <c r="U247" s="47" t="str">
        <f t="shared" si="33"/>
        <v/>
      </c>
      <c r="W247" s="47" t="str">
        <f t="shared" si="34"/>
        <v/>
      </c>
      <c r="Y247" s="52" t="str">
        <f t="shared" si="35"/>
        <v/>
      </c>
      <c r="Z247" s="53" t="str">
        <f t="shared" si="36"/>
        <v/>
      </c>
      <c r="AB247" s="6" t="str">
        <f t="shared" si="37"/>
        <v/>
      </c>
      <c r="AC247" s="8" t="str">
        <f t="shared" si="38"/>
        <v/>
      </c>
      <c r="AE247" s="24" t="str">
        <f t="shared" si="39"/>
        <v/>
      </c>
      <c r="AG247" s="24" t="str">
        <f>IF($AE247="", "", IF($AE247&lt;0, $AG$4, IF($AE247&lt;='Intro &amp; Setup'!$AK$29, $AG$5, IF($AE247&lt;='Intro &amp; Setup'!$AK$30, $AG$6, $AG$7))))</f>
        <v/>
      </c>
    </row>
    <row r="248" spans="1:33" x14ac:dyDescent="0.25">
      <c r="A248" s="14"/>
      <c r="B248" s="85"/>
      <c r="C248" s="86"/>
      <c r="D248" s="87"/>
      <c r="E248" s="88"/>
      <c r="F248" s="89"/>
      <c r="G248" s="90"/>
      <c r="H248" s="91"/>
      <c r="I248" s="91"/>
      <c r="J248" s="92"/>
      <c r="K248" s="14"/>
      <c r="M248" s="24" t="str">
        <f t="shared" si="30"/>
        <v/>
      </c>
      <c r="O248" s="24" t="str">
        <f t="shared" si="31"/>
        <v/>
      </c>
      <c r="S248" s="24"/>
      <c r="T248" s="47" t="str">
        <f t="shared" si="32"/>
        <v/>
      </c>
      <c r="U248" s="47" t="str">
        <f t="shared" si="33"/>
        <v/>
      </c>
      <c r="W248" s="47" t="str">
        <f t="shared" si="34"/>
        <v/>
      </c>
      <c r="Y248" s="52" t="str">
        <f t="shared" si="35"/>
        <v/>
      </c>
      <c r="Z248" s="53" t="str">
        <f t="shared" si="36"/>
        <v/>
      </c>
      <c r="AB248" s="6" t="str">
        <f t="shared" si="37"/>
        <v/>
      </c>
      <c r="AC248" s="8" t="str">
        <f t="shared" si="38"/>
        <v/>
      </c>
      <c r="AE248" s="24" t="str">
        <f t="shared" si="39"/>
        <v/>
      </c>
      <c r="AG248" s="24" t="str">
        <f>IF($AE248="", "", IF($AE248&lt;0, $AG$4, IF($AE248&lt;='Intro &amp; Setup'!$AK$29, $AG$5, IF($AE248&lt;='Intro &amp; Setup'!$AK$30, $AG$6, $AG$7))))</f>
        <v/>
      </c>
    </row>
    <row r="249" spans="1:33" x14ac:dyDescent="0.25">
      <c r="A249" s="14"/>
      <c r="B249" s="85"/>
      <c r="C249" s="86"/>
      <c r="D249" s="87"/>
      <c r="E249" s="88"/>
      <c r="F249" s="89"/>
      <c r="G249" s="90"/>
      <c r="H249" s="91"/>
      <c r="I249" s="91"/>
      <c r="J249" s="92"/>
      <c r="K249" s="14"/>
      <c r="M249" s="24" t="str">
        <f t="shared" si="30"/>
        <v/>
      </c>
      <c r="O249" s="24" t="str">
        <f t="shared" si="31"/>
        <v/>
      </c>
      <c r="S249" s="24"/>
      <c r="T249" s="47" t="str">
        <f t="shared" si="32"/>
        <v/>
      </c>
      <c r="U249" s="47" t="str">
        <f t="shared" si="33"/>
        <v/>
      </c>
      <c r="W249" s="47" t="str">
        <f t="shared" si="34"/>
        <v/>
      </c>
      <c r="Y249" s="52" t="str">
        <f t="shared" si="35"/>
        <v/>
      </c>
      <c r="Z249" s="53" t="str">
        <f t="shared" si="36"/>
        <v/>
      </c>
      <c r="AB249" s="6" t="str">
        <f t="shared" si="37"/>
        <v/>
      </c>
      <c r="AC249" s="8" t="str">
        <f t="shared" si="38"/>
        <v/>
      </c>
      <c r="AE249" s="24" t="str">
        <f t="shared" si="39"/>
        <v/>
      </c>
      <c r="AG249" s="24" t="str">
        <f>IF($AE249="", "", IF($AE249&lt;0, $AG$4, IF($AE249&lt;='Intro &amp; Setup'!$AK$29, $AG$5, IF($AE249&lt;='Intro &amp; Setup'!$AK$30, $AG$6, $AG$7))))</f>
        <v/>
      </c>
    </row>
    <row r="250" spans="1:33" x14ac:dyDescent="0.25">
      <c r="A250" s="14"/>
      <c r="B250" s="85"/>
      <c r="C250" s="86"/>
      <c r="D250" s="87"/>
      <c r="E250" s="88"/>
      <c r="F250" s="89"/>
      <c r="G250" s="90"/>
      <c r="H250" s="91"/>
      <c r="I250" s="91"/>
      <c r="J250" s="92"/>
      <c r="K250" s="14"/>
      <c r="M250" s="24" t="str">
        <f t="shared" si="30"/>
        <v/>
      </c>
      <c r="O250" s="24" t="str">
        <f t="shared" si="31"/>
        <v/>
      </c>
      <c r="S250" s="24"/>
      <c r="T250" s="47" t="str">
        <f t="shared" si="32"/>
        <v/>
      </c>
      <c r="U250" s="47" t="str">
        <f t="shared" si="33"/>
        <v/>
      </c>
      <c r="W250" s="47" t="str">
        <f t="shared" si="34"/>
        <v/>
      </c>
      <c r="Y250" s="52" t="str">
        <f t="shared" si="35"/>
        <v/>
      </c>
      <c r="Z250" s="53" t="str">
        <f t="shared" si="36"/>
        <v/>
      </c>
      <c r="AB250" s="6" t="str">
        <f t="shared" si="37"/>
        <v/>
      </c>
      <c r="AC250" s="8" t="str">
        <f t="shared" si="38"/>
        <v/>
      </c>
      <c r="AE250" s="24" t="str">
        <f t="shared" si="39"/>
        <v/>
      </c>
      <c r="AG250" s="24" t="str">
        <f>IF($AE250="", "", IF($AE250&lt;0, $AG$4, IF($AE250&lt;='Intro &amp; Setup'!$AK$29, $AG$5, IF($AE250&lt;='Intro &amp; Setup'!$AK$30, $AG$6, $AG$7))))</f>
        <v/>
      </c>
    </row>
    <row r="251" spans="1:33" x14ac:dyDescent="0.25">
      <c r="A251" s="14"/>
      <c r="B251" s="85"/>
      <c r="C251" s="86"/>
      <c r="D251" s="87"/>
      <c r="E251" s="88"/>
      <c r="F251" s="89"/>
      <c r="G251" s="90"/>
      <c r="H251" s="91"/>
      <c r="I251" s="91"/>
      <c r="J251" s="92"/>
      <c r="K251" s="14"/>
      <c r="M251" s="24" t="str">
        <f t="shared" si="30"/>
        <v/>
      </c>
      <c r="O251" s="24" t="str">
        <f t="shared" si="31"/>
        <v/>
      </c>
      <c r="S251" s="24"/>
      <c r="T251" s="47" t="str">
        <f t="shared" si="32"/>
        <v/>
      </c>
      <c r="U251" s="47" t="str">
        <f t="shared" si="33"/>
        <v/>
      </c>
      <c r="W251" s="47" t="str">
        <f t="shared" si="34"/>
        <v/>
      </c>
      <c r="Y251" s="52" t="str">
        <f t="shared" si="35"/>
        <v/>
      </c>
      <c r="Z251" s="53" t="str">
        <f t="shared" si="36"/>
        <v/>
      </c>
      <c r="AB251" s="6" t="str">
        <f t="shared" si="37"/>
        <v/>
      </c>
      <c r="AC251" s="8" t="str">
        <f t="shared" si="38"/>
        <v/>
      </c>
      <c r="AE251" s="24" t="str">
        <f t="shared" si="39"/>
        <v/>
      </c>
      <c r="AG251" s="24" t="str">
        <f>IF($AE251="", "", IF($AE251&lt;0, $AG$4, IF($AE251&lt;='Intro &amp; Setup'!$AK$29, $AG$5, IF($AE251&lt;='Intro &amp; Setup'!$AK$30, $AG$6, $AG$7))))</f>
        <v/>
      </c>
    </row>
    <row r="252" spans="1:33" x14ac:dyDescent="0.25">
      <c r="A252" s="14"/>
      <c r="B252" s="85"/>
      <c r="C252" s="86"/>
      <c r="D252" s="87"/>
      <c r="E252" s="88"/>
      <c r="F252" s="89"/>
      <c r="G252" s="90"/>
      <c r="H252" s="91"/>
      <c r="I252" s="91"/>
      <c r="J252" s="92"/>
      <c r="K252" s="14"/>
      <c r="M252" s="24" t="str">
        <f t="shared" si="30"/>
        <v/>
      </c>
      <c r="O252" s="24" t="str">
        <f t="shared" si="31"/>
        <v/>
      </c>
      <c r="S252" s="24"/>
      <c r="T252" s="47" t="str">
        <f t="shared" si="32"/>
        <v/>
      </c>
      <c r="U252" s="47" t="str">
        <f t="shared" si="33"/>
        <v/>
      </c>
      <c r="W252" s="47" t="str">
        <f t="shared" si="34"/>
        <v/>
      </c>
      <c r="Y252" s="52" t="str">
        <f t="shared" si="35"/>
        <v/>
      </c>
      <c r="Z252" s="53" t="str">
        <f t="shared" si="36"/>
        <v/>
      </c>
      <c r="AB252" s="6" t="str">
        <f t="shared" si="37"/>
        <v/>
      </c>
      <c r="AC252" s="8" t="str">
        <f t="shared" si="38"/>
        <v/>
      </c>
      <c r="AE252" s="24" t="str">
        <f t="shared" si="39"/>
        <v/>
      </c>
      <c r="AG252" s="24" t="str">
        <f>IF($AE252="", "", IF($AE252&lt;0, $AG$4, IF($AE252&lt;='Intro &amp; Setup'!$AK$29, $AG$5, IF($AE252&lt;='Intro &amp; Setup'!$AK$30, $AG$6, $AG$7))))</f>
        <v/>
      </c>
    </row>
    <row r="253" spans="1:33" x14ac:dyDescent="0.25">
      <c r="A253" s="14"/>
      <c r="B253" s="85"/>
      <c r="C253" s="86"/>
      <c r="D253" s="87"/>
      <c r="E253" s="88"/>
      <c r="F253" s="89"/>
      <c r="G253" s="90"/>
      <c r="H253" s="91"/>
      <c r="I253" s="91"/>
      <c r="J253" s="92"/>
      <c r="K253" s="14"/>
      <c r="M253" s="24" t="str">
        <f t="shared" si="30"/>
        <v/>
      </c>
      <c r="O253" s="24" t="str">
        <f t="shared" si="31"/>
        <v/>
      </c>
      <c r="S253" s="24"/>
      <c r="T253" s="47" t="str">
        <f t="shared" si="32"/>
        <v/>
      </c>
      <c r="U253" s="47" t="str">
        <f t="shared" si="33"/>
        <v/>
      </c>
      <c r="W253" s="47" t="str">
        <f t="shared" si="34"/>
        <v/>
      </c>
      <c r="Y253" s="52" t="str">
        <f t="shared" si="35"/>
        <v/>
      </c>
      <c r="Z253" s="53" t="str">
        <f t="shared" si="36"/>
        <v/>
      </c>
      <c r="AB253" s="6" t="str">
        <f t="shared" si="37"/>
        <v/>
      </c>
      <c r="AC253" s="8" t="str">
        <f t="shared" si="38"/>
        <v/>
      </c>
      <c r="AE253" s="24" t="str">
        <f t="shared" si="39"/>
        <v/>
      </c>
      <c r="AG253" s="24" t="str">
        <f>IF($AE253="", "", IF($AE253&lt;0, $AG$4, IF($AE253&lt;='Intro &amp; Setup'!$AK$29, $AG$5, IF($AE253&lt;='Intro &amp; Setup'!$AK$30, $AG$6, $AG$7))))</f>
        <v/>
      </c>
    </row>
    <row r="254" spans="1:33" x14ac:dyDescent="0.25">
      <c r="A254" s="14"/>
      <c r="B254" s="85"/>
      <c r="C254" s="86"/>
      <c r="D254" s="87"/>
      <c r="E254" s="88"/>
      <c r="F254" s="89"/>
      <c r="G254" s="90"/>
      <c r="H254" s="91"/>
      <c r="I254" s="91"/>
      <c r="J254" s="92"/>
      <c r="K254" s="14"/>
      <c r="M254" s="24" t="str">
        <f t="shared" si="30"/>
        <v/>
      </c>
      <c r="O254" s="24" t="str">
        <f t="shared" si="31"/>
        <v/>
      </c>
      <c r="S254" s="24"/>
      <c r="T254" s="47" t="str">
        <f t="shared" si="32"/>
        <v/>
      </c>
      <c r="U254" s="47" t="str">
        <f t="shared" si="33"/>
        <v/>
      </c>
      <c r="W254" s="47" t="str">
        <f t="shared" si="34"/>
        <v/>
      </c>
      <c r="Y254" s="52" t="str">
        <f t="shared" si="35"/>
        <v/>
      </c>
      <c r="Z254" s="53" t="str">
        <f t="shared" si="36"/>
        <v/>
      </c>
      <c r="AB254" s="6" t="str">
        <f t="shared" si="37"/>
        <v/>
      </c>
      <c r="AC254" s="8" t="str">
        <f t="shared" si="38"/>
        <v/>
      </c>
      <c r="AE254" s="24" t="str">
        <f t="shared" si="39"/>
        <v/>
      </c>
      <c r="AG254" s="24" t="str">
        <f>IF($AE254="", "", IF($AE254&lt;0, $AG$4, IF($AE254&lt;='Intro &amp; Setup'!$AK$29, $AG$5, IF($AE254&lt;='Intro &amp; Setup'!$AK$30, $AG$6, $AG$7))))</f>
        <v/>
      </c>
    </row>
    <row r="255" spans="1:33" x14ac:dyDescent="0.25">
      <c r="A255" s="14"/>
      <c r="B255" s="85"/>
      <c r="C255" s="86"/>
      <c r="D255" s="87"/>
      <c r="E255" s="88"/>
      <c r="F255" s="89"/>
      <c r="G255" s="90"/>
      <c r="H255" s="91"/>
      <c r="I255" s="91"/>
      <c r="J255" s="92"/>
      <c r="K255" s="14"/>
      <c r="M255" s="24" t="str">
        <f t="shared" si="30"/>
        <v/>
      </c>
      <c r="O255" s="24" t="str">
        <f t="shared" si="31"/>
        <v/>
      </c>
      <c r="S255" s="24"/>
      <c r="T255" s="47" t="str">
        <f t="shared" si="32"/>
        <v/>
      </c>
      <c r="U255" s="47" t="str">
        <f t="shared" si="33"/>
        <v/>
      </c>
      <c r="W255" s="47" t="str">
        <f t="shared" si="34"/>
        <v/>
      </c>
      <c r="Y255" s="52" t="str">
        <f t="shared" si="35"/>
        <v/>
      </c>
      <c r="Z255" s="53" t="str">
        <f t="shared" si="36"/>
        <v/>
      </c>
      <c r="AB255" s="6" t="str">
        <f t="shared" si="37"/>
        <v/>
      </c>
      <c r="AC255" s="8" t="str">
        <f t="shared" si="38"/>
        <v/>
      </c>
      <c r="AE255" s="24" t="str">
        <f t="shared" si="39"/>
        <v/>
      </c>
      <c r="AG255" s="24" t="str">
        <f>IF($AE255="", "", IF($AE255&lt;0, $AG$4, IF($AE255&lt;='Intro &amp; Setup'!$AK$29, $AG$5, IF($AE255&lt;='Intro &amp; Setup'!$AK$30, $AG$6, $AG$7))))</f>
        <v/>
      </c>
    </row>
    <row r="256" spans="1:33" x14ac:dyDescent="0.25">
      <c r="A256" s="14"/>
      <c r="B256" s="85"/>
      <c r="C256" s="86"/>
      <c r="D256" s="87"/>
      <c r="E256" s="88"/>
      <c r="F256" s="89"/>
      <c r="G256" s="90"/>
      <c r="H256" s="91"/>
      <c r="I256" s="91"/>
      <c r="J256" s="92"/>
      <c r="K256" s="14"/>
      <c r="M256" s="24" t="str">
        <f t="shared" si="30"/>
        <v/>
      </c>
      <c r="O256" s="24" t="str">
        <f t="shared" si="31"/>
        <v/>
      </c>
      <c r="S256" s="24"/>
      <c r="T256" s="47" t="str">
        <f t="shared" si="32"/>
        <v/>
      </c>
      <c r="U256" s="47" t="str">
        <f t="shared" si="33"/>
        <v/>
      </c>
      <c r="W256" s="47" t="str">
        <f t="shared" si="34"/>
        <v/>
      </c>
      <c r="Y256" s="52" t="str">
        <f t="shared" si="35"/>
        <v/>
      </c>
      <c r="Z256" s="53" t="str">
        <f t="shared" si="36"/>
        <v/>
      </c>
      <c r="AB256" s="6" t="str">
        <f t="shared" si="37"/>
        <v/>
      </c>
      <c r="AC256" s="8" t="str">
        <f t="shared" si="38"/>
        <v/>
      </c>
      <c r="AE256" s="24" t="str">
        <f t="shared" si="39"/>
        <v/>
      </c>
      <c r="AG256" s="24" t="str">
        <f>IF($AE256="", "", IF($AE256&lt;0, $AG$4, IF($AE256&lt;='Intro &amp; Setup'!$AK$29, $AG$5, IF($AE256&lt;='Intro &amp; Setup'!$AK$30, $AG$6, $AG$7))))</f>
        <v/>
      </c>
    </row>
    <row r="257" spans="1:33" x14ac:dyDescent="0.25">
      <c r="A257" s="14"/>
      <c r="B257" s="85"/>
      <c r="C257" s="86"/>
      <c r="D257" s="87"/>
      <c r="E257" s="88"/>
      <c r="F257" s="89"/>
      <c r="G257" s="90"/>
      <c r="H257" s="91"/>
      <c r="I257" s="91"/>
      <c r="J257" s="92"/>
      <c r="K257" s="14"/>
      <c r="M257" s="24" t="str">
        <f t="shared" si="30"/>
        <v/>
      </c>
      <c r="O257" s="24" t="str">
        <f t="shared" si="31"/>
        <v/>
      </c>
      <c r="S257" s="24"/>
      <c r="T257" s="47" t="str">
        <f t="shared" si="32"/>
        <v/>
      </c>
      <c r="U257" s="47" t="str">
        <f t="shared" si="33"/>
        <v/>
      </c>
      <c r="W257" s="47" t="str">
        <f t="shared" si="34"/>
        <v/>
      </c>
      <c r="Y257" s="52" t="str">
        <f t="shared" si="35"/>
        <v/>
      </c>
      <c r="Z257" s="53" t="str">
        <f t="shared" si="36"/>
        <v/>
      </c>
      <c r="AB257" s="6" t="str">
        <f t="shared" si="37"/>
        <v/>
      </c>
      <c r="AC257" s="8" t="str">
        <f t="shared" si="38"/>
        <v/>
      </c>
      <c r="AE257" s="24" t="str">
        <f t="shared" si="39"/>
        <v/>
      </c>
      <c r="AG257" s="24" t="str">
        <f>IF($AE257="", "", IF($AE257&lt;0, $AG$4, IF($AE257&lt;='Intro &amp; Setup'!$AK$29, $AG$5, IF($AE257&lt;='Intro &amp; Setup'!$AK$30, $AG$6, $AG$7))))</f>
        <v/>
      </c>
    </row>
    <row r="258" spans="1:33" x14ac:dyDescent="0.25">
      <c r="A258" s="14"/>
      <c r="B258" s="85"/>
      <c r="C258" s="86"/>
      <c r="D258" s="87"/>
      <c r="E258" s="88"/>
      <c r="F258" s="89"/>
      <c r="G258" s="90"/>
      <c r="H258" s="91"/>
      <c r="I258" s="91"/>
      <c r="J258" s="92"/>
      <c r="K258" s="14"/>
      <c r="M258" s="24" t="str">
        <f t="shared" si="30"/>
        <v/>
      </c>
      <c r="O258" s="24" t="str">
        <f t="shared" si="31"/>
        <v/>
      </c>
      <c r="S258" s="24"/>
      <c r="T258" s="47" t="str">
        <f t="shared" si="32"/>
        <v/>
      </c>
      <c r="U258" s="47" t="str">
        <f t="shared" si="33"/>
        <v/>
      </c>
      <c r="W258" s="47" t="str">
        <f t="shared" si="34"/>
        <v/>
      </c>
      <c r="Y258" s="52" t="str">
        <f t="shared" si="35"/>
        <v/>
      </c>
      <c r="Z258" s="53" t="str">
        <f t="shared" si="36"/>
        <v/>
      </c>
      <c r="AB258" s="6" t="str">
        <f t="shared" si="37"/>
        <v/>
      </c>
      <c r="AC258" s="8" t="str">
        <f t="shared" si="38"/>
        <v/>
      </c>
      <c r="AE258" s="24" t="str">
        <f t="shared" si="39"/>
        <v/>
      </c>
      <c r="AG258" s="24" t="str">
        <f>IF($AE258="", "", IF($AE258&lt;0, $AG$4, IF($AE258&lt;='Intro &amp; Setup'!$AK$29, $AG$5, IF($AE258&lt;='Intro &amp; Setup'!$AK$30, $AG$6, $AG$7))))</f>
        <v/>
      </c>
    </row>
    <row r="259" spans="1:33" x14ac:dyDescent="0.25">
      <c r="A259" s="14"/>
      <c r="B259" s="85"/>
      <c r="C259" s="86"/>
      <c r="D259" s="87"/>
      <c r="E259" s="88"/>
      <c r="F259" s="89"/>
      <c r="G259" s="90"/>
      <c r="H259" s="91"/>
      <c r="I259" s="91"/>
      <c r="J259" s="92"/>
      <c r="K259" s="14"/>
      <c r="M259" s="24" t="str">
        <f t="shared" si="30"/>
        <v/>
      </c>
      <c r="O259" s="24" t="str">
        <f t="shared" si="31"/>
        <v/>
      </c>
      <c r="S259" s="24"/>
      <c r="T259" s="47" t="str">
        <f t="shared" si="32"/>
        <v/>
      </c>
      <c r="U259" s="47" t="str">
        <f t="shared" si="33"/>
        <v/>
      </c>
      <c r="W259" s="47" t="str">
        <f t="shared" si="34"/>
        <v/>
      </c>
      <c r="Y259" s="52" t="str">
        <f t="shared" si="35"/>
        <v/>
      </c>
      <c r="Z259" s="53" t="str">
        <f t="shared" si="36"/>
        <v/>
      </c>
      <c r="AB259" s="6" t="str">
        <f t="shared" si="37"/>
        <v/>
      </c>
      <c r="AC259" s="8" t="str">
        <f t="shared" si="38"/>
        <v/>
      </c>
      <c r="AE259" s="24" t="str">
        <f t="shared" si="39"/>
        <v/>
      </c>
      <c r="AG259" s="24" t="str">
        <f>IF($AE259="", "", IF($AE259&lt;0, $AG$4, IF($AE259&lt;='Intro &amp; Setup'!$AK$29, $AG$5, IF($AE259&lt;='Intro &amp; Setup'!$AK$30, $AG$6, $AG$7))))</f>
        <v/>
      </c>
    </row>
    <row r="260" spans="1:33" x14ac:dyDescent="0.25">
      <c r="A260" s="14"/>
      <c r="B260" s="85"/>
      <c r="C260" s="86"/>
      <c r="D260" s="87"/>
      <c r="E260" s="88"/>
      <c r="F260" s="89"/>
      <c r="G260" s="90"/>
      <c r="H260" s="91"/>
      <c r="I260" s="91"/>
      <c r="J260" s="92"/>
      <c r="K260" s="14"/>
      <c r="M260" s="24" t="str">
        <f t="shared" si="30"/>
        <v/>
      </c>
      <c r="O260" s="24" t="str">
        <f t="shared" si="31"/>
        <v/>
      </c>
      <c r="S260" s="24"/>
      <c r="T260" s="47" t="str">
        <f t="shared" si="32"/>
        <v/>
      </c>
      <c r="U260" s="47" t="str">
        <f t="shared" si="33"/>
        <v/>
      </c>
      <c r="W260" s="47" t="str">
        <f t="shared" si="34"/>
        <v/>
      </c>
      <c r="Y260" s="52" t="str">
        <f t="shared" si="35"/>
        <v/>
      </c>
      <c r="Z260" s="53" t="str">
        <f t="shared" si="36"/>
        <v/>
      </c>
      <c r="AB260" s="6" t="str">
        <f t="shared" si="37"/>
        <v/>
      </c>
      <c r="AC260" s="8" t="str">
        <f t="shared" si="38"/>
        <v/>
      </c>
      <c r="AE260" s="24" t="str">
        <f t="shared" si="39"/>
        <v/>
      </c>
      <c r="AG260" s="24" t="str">
        <f>IF($AE260="", "", IF($AE260&lt;0, $AG$4, IF($AE260&lt;='Intro &amp; Setup'!$AK$29, $AG$5, IF($AE260&lt;='Intro &amp; Setup'!$AK$30, $AG$6, $AG$7))))</f>
        <v/>
      </c>
    </row>
    <row r="261" spans="1:33" x14ac:dyDescent="0.25">
      <c r="A261" s="14"/>
      <c r="B261" s="85"/>
      <c r="C261" s="86"/>
      <c r="D261" s="87"/>
      <c r="E261" s="88"/>
      <c r="F261" s="89"/>
      <c r="G261" s="90"/>
      <c r="H261" s="91"/>
      <c r="I261" s="91"/>
      <c r="J261" s="92"/>
      <c r="K261" s="14"/>
      <c r="M261" s="24" t="str">
        <f t="shared" si="30"/>
        <v/>
      </c>
      <c r="O261" s="24" t="str">
        <f t="shared" si="31"/>
        <v/>
      </c>
      <c r="S261" s="24"/>
      <c r="T261" s="47" t="str">
        <f t="shared" si="32"/>
        <v/>
      </c>
      <c r="U261" s="47" t="str">
        <f t="shared" si="33"/>
        <v/>
      </c>
      <c r="W261" s="47" t="str">
        <f t="shared" si="34"/>
        <v/>
      </c>
      <c r="Y261" s="52" t="str">
        <f t="shared" si="35"/>
        <v/>
      </c>
      <c r="Z261" s="53" t="str">
        <f t="shared" si="36"/>
        <v/>
      </c>
      <c r="AB261" s="6" t="str">
        <f t="shared" si="37"/>
        <v/>
      </c>
      <c r="AC261" s="8" t="str">
        <f t="shared" si="38"/>
        <v/>
      </c>
      <c r="AE261" s="24" t="str">
        <f t="shared" si="39"/>
        <v/>
      </c>
      <c r="AG261" s="24" t="str">
        <f>IF($AE261="", "", IF($AE261&lt;0, $AG$4, IF($AE261&lt;='Intro &amp; Setup'!$AK$29, $AG$5, IF($AE261&lt;='Intro &amp; Setup'!$AK$30, $AG$6, $AG$7))))</f>
        <v/>
      </c>
    </row>
    <row r="262" spans="1:33" x14ac:dyDescent="0.25">
      <c r="A262" s="14"/>
      <c r="B262" s="85"/>
      <c r="C262" s="86"/>
      <c r="D262" s="87"/>
      <c r="E262" s="88"/>
      <c r="F262" s="89"/>
      <c r="G262" s="90"/>
      <c r="H262" s="91"/>
      <c r="I262" s="91"/>
      <c r="J262" s="92"/>
      <c r="K262" s="14"/>
      <c r="M262" s="24" t="str">
        <f t="shared" si="30"/>
        <v/>
      </c>
      <c r="O262" s="24" t="str">
        <f t="shared" si="31"/>
        <v/>
      </c>
      <c r="S262" s="24"/>
      <c r="T262" s="47" t="str">
        <f t="shared" si="32"/>
        <v/>
      </c>
      <c r="U262" s="47" t="str">
        <f t="shared" si="33"/>
        <v/>
      </c>
      <c r="W262" s="47" t="str">
        <f t="shared" si="34"/>
        <v/>
      </c>
      <c r="Y262" s="52" t="str">
        <f t="shared" si="35"/>
        <v/>
      </c>
      <c r="Z262" s="53" t="str">
        <f t="shared" si="36"/>
        <v/>
      </c>
      <c r="AB262" s="6" t="str">
        <f t="shared" si="37"/>
        <v/>
      </c>
      <c r="AC262" s="8" t="str">
        <f t="shared" si="38"/>
        <v/>
      </c>
      <c r="AE262" s="24" t="str">
        <f t="shared" si="39"/>
        <v/>
      </c>
      <c r="AG262" s="24" t="str">
        <f>IF($AE262="", "", IF($AE262&lt;0, $AG$4, IF($AE262&lt;='Intro &amp; Setup'!$AK$29, $AG$5, IF($AE262&lt;='Intro &amp; Setup'!$AK$30, $AG$6, $AG$7))))</f>
        <v/>
      </c>
    </row>
    <row r="263" spans="1:33" x14ac:dyDescent="0.25">
      <c r="A263" s="14"/>
      <c r="B263" s="85"/>
      <c r="C263" s="86"/>
      <c r="D263" s="87"/>
      <c r="E263" s="88"/>
      <c r="F263" s="89"/>
      <c r="G263" s="90"/>
      <c r="H263" s="91"/>
      <c r="I263" s="91"/>
      <c r="J263" s="92"/>
      <c r="K263" s="14"/>
      <c r="M263" s="24" t="str">
        <f t="shared" si="30"/>
        <v/>
      </c>
      <c r="O263" s="24" t="str">
        <f t="shared" si="31"/>
        <v/>
      </c>
      <c r="S263" s="24"/>
      <c r="T263" s="47" t="str">
        <f t="shared" si="32"/>
        <v/>
      </c>
      <c r="U263" s="47" t="str">
        <f t="shared" si="33"/>
        <v/>
      </c>
      <c r="W263" s="47" t="str">
        <f t="shared" si="34"/>
        <v/>
      </c>
      <c r="Y263" s="52" t="str">
        <f t="shared" si="35"/>
        <v/>
      </c>
      <c r="Z263" s="53" t="str">
        <f t="shared" si="36"/>
        <v/>
      </c>
      <c r="AB263" s="6" t="str">
        <f t="shared" si="37"/>
        <v/>
      </c>
      <c r="AC263" s="8" t="str">
        <f t="shared" si="38"/>
        <v/>
      </c>
      <c r="AE263" s="24" t="str">
        <f t="shared" si="39"/>
        <v/>
      </c>
      <c r="AG263" s="24" t="str">
        <f>IF($AE263="", "", IF($AE263&lt;0, $AG$4, IF($AE263&lt;='Intro &amp; Setup'!$AK$29, $AG$5, IF($AE263&lt;='Intro &amp; Setup'!$AK$30, $AG$6, $AG$7))))</f>
        <v/>
      </c>
    </row>
    <row r="264" spans="1:33" x14ac:dyDescent="0.25">
      <c r="A264" s="14"/>
      <c r="B264" s="85"/>
      <c r="C264" s="86"/>
      <c r="D264" s="87"/>
      <c r="E264" s="88"/>
      <c r="F264" s="89"/>
      <c r="G264" s="90"/>
      <c r="H264" s="91"/>
      <c r="I264" s="91"/>
      <c r="J264" s="92"/>
      <c r="K264" s="14"/>
      <c r="M264" s="24" t="str">
        <f t="shared" si="30"/>
        <v/>
      </c>
      <c r="O264" s="24" t="str">
        <f t="shared" si="31"/>
        <v/>
      </c>
      <c r="S264" s="24"/>
      <c r="T264" s="47" t="str">
        <f t="shared" si="32"/>
        <v/>
      </c>
      <c r="U264" s="47" t="str">
        <f t="shared" si="33"/>
        <v/>
      </c>
      <c r="W264" s="47" t="str">
        <f t="shared" si="34"/>
        <v/>
      </c>
      <c r="Y264" s="52" t="str">
        <f t="shared" si="35"/>
        <v/>
      </c>
      <c r="Z264" s="53" t="str">
        <f t="shared" si="36"/>
        <v/>
      </c>
      <c r="AB264" s="6" t="str">
        <f t="shared" si="37"/>
        <v/>
      </c>
      <c r="AC264" s="8" t="str">
        <f t="shared" si="38"/>
        <v/>
      </c>
      <c r="AE264" s="24" t="str">
        <f t="shared" si="39"/>
        <v/>
      </c>
      <c r="AG264" s="24" t="str">
        <f>IF($AE264="", "", IF($AE264&lt;0, $AG$4, IF($AE264&lt;='Intro &amp; Setup'!$AK$29, $AG$5, IF($AE264&lt;='Intro &amp; Setup'!$AK$30, $AG$6, $AG$7))))</f>
        <v/>
      </c>
    </row>
    <row r="265" spans="1:33" x14ac:dyDescent="0.25">
      <c r="A265" s="14"/>
      <c r="B265" s="85"/>
      <c r="C265" s="86"/>
      <c r="D265" s="87"/>
      <c r="E265" s="88"/>
      <c r="F265" s="89"/>
      <c r="G265" s="90"/>
      <c r="H265" s="91"/>
      <c r="I265" s="91"/>
      <c r="J265" s="92"/>
      <c r="K265" s="14"/>
      <c r="M265" s="24" t="str">
        <f t="shared" si="30"/>
        <v/>
      </c>
      <c r="O265" s="24" t="str">
        <f t="shared" si="31"/>
        <v/>
      </c>
      <c r="S265" s="24"/>
      <c r="T265" s="47" t="str">
        <f t="shared" si="32"/>
        <v/>
      </c>
      <c r="U265" s="47" t="str">
        <f t="shared" si="33"/>
        <v/>
      </c>
      <c r="W265" s="47" t="str">
        <f t="shared" si="34"/>
        <v/>
      </c>
      <c r="Y265" s="52" t="str">
        <f t="shared" si="35"/>
        <v/>
      </c>
      <c r="Z265" s="53" t="str">
        <f t="shared" si="36"/>
        <v/>
      </c>
      <c r="AB265" s="6" t="str">
        <f t="shared" si="37"/>
        <v/>
      </c>
      <c r="AC265" s="8" t="str">
        <f t="shared" si="38"/>
        <v/>
      </c>
      <c r="AE265" s="24" t="str">
        <f t="shared" si="39"/>
        <v/>
      </c>
      <c r="AG265" s="24" t="str">
        <f>IF($AE265="", "", IF($AE265&lt;0, $AG$4, IF($AE265&lt;='Intro &amp; Setup'!$AK$29, $AG$5, IF($AE265&lt;='Intro &amp; Setup'!$AK$30, $AG$6, $AG$7))))</f>
        <v/>
      </c>
    </row>
    <row r="266" spans="1:33" x14ac:dyDescent="0.25">
      <c r="A266" s="14"/>
      <c r="B266" s="85"/>
      <c r="C266" s="86"/>
      <c r="D266" s="87"/>
      <c r="E266" s="88"/>
      <c r="F266" s="89"/>
      <c r="G266" s="90"/>
      <c r="H266" s="91"/>
      <c r="I266" s="91"/>
      <c r="J266" s="92"/>
      <c r="K266" s="14"/>
      <c r="M266" s="24" t="str">
        <f t="shared" si="30"/>
        <v/>
      </c>
      <c r="O266" s="24" t="str">
        <f t="shared" si="31"/>
        <v/>
      </c>
      <c r="S266" s="24"/>
      <c r="T266" s="47" t="str">
        <f t="shared" si="32"/>
        <v/>
      </c>
      <c r="U266" s="47" t="str">
        <f t="shared" si="33"/>
        <v/>
      </c>
      <c r="W266" s="47" t="str">
        <f t="shared" si="34"/>
        <v/>
      </c>
      <c r="Y266" s="52" t="str">
        <f t="shared" si="35"/>
        <v/>
      </c>
      <c r="Z266" s="53" t="str">
        <f t="shared" si="36"/>
        <v/>
      </c>
      <c r="AB266" s="6" t="str">
        <f t="shared" si="37"/>
        <v/>
      </c>
      <c r="AC266" s="8" t="str">
        <f t="shared" si="38"/>
        <v/>
      </c>
      <c r="AE266" s="24" t="str">
        <f t="shared" si="39"/>
        <v/>
      </c>
      <c r="AG266" s="24" t="str">
        <f>IF($AE266="", "", IF($AE266&lt;0, $AG$4, IF($AE266&lt;='Intro &amp; Setup'!$AK$29, $AG$5, IF($AE266&lt;='Intro &amp; Setup'!$AK$30, $AG$6, $AG$7))))</f>
        <v/>
      </c>
    </row>
    <row r="267" spans="1:33" x14ac:dyDescent="0.25">
      <c r="A267" s="14"/>
      <c r="B267" s="85"/>
      <c r="C267" s="86"/>
      <c r="D267" s="87"/>
      <c r="E267" s="88"/>
      <c r="F267" s="89"/>
      <c r="G267" s="90"/>
      <c r="H267" s="91"/>
      <c r="I267" s="91"/>
      <c r="J267" s="92"/>
      <c r="K267" s="14"/>
      <c r="M267" s="24" t="str">
        <f t="shared" si="30"/>
        <v/>
      </c>
      <c r="O267" s="24" t="str">
        <f t="shared" si="31"/>
        <v/>
      </c>
      <c r="S267" s="24"/>
      <c r="T267" s="47" t="str">
        <f t="shared" si="32"/>
        <v/>
      </c>
      <c r="U267" s="47" t="str">
        <f t="shared" si="33"/>
        <v/>
      </c>
      <c r="W267" s="47" t="str">
        <f t="shared" si="34"/>
        <v/>
      </c>
      <c r="Y267" s="52" t="str">
        <f t="shared" si="35"/>
        <v/>
      </c>
      <c r="Z267" s="53" t="str">
        <f t="shared" si="36"/>
        <v/>
      </c>
      <c r="AB267" s="6" t="str">
        <f t="shared" si="37"/>
        <v/>
      </c>
      <c r="AC267" s="8" t="str">
        <f t="shared" si="38"/>
        <v/>
      </c>
      <c r="AE267" s="24" t="str">
        <f t="shared" si="39"/>
        <v/>
      </c>
      <c r="AG267" s="24" t="str">
        <f>IF($AE267="", "", IF($AE267&lt;0, $AG$4, IF($AE267&lt;='Intro &amp; Setup'!$AK$29, $AG$5, IF($AE267&lt;='Intro &amp; Setup'!$AK$30, $AG$6, $AG$7))))</f>
        <v/>
      </c>
    </row>
    <row r="268" spans="1:33" x14ac:dyDescent="0.25">
      <c r="A268" s="14"/>
      <c r="B268" s="85"/>
      <c r="C268" s="86"/>
      <c r="D268" s="87"/>
      <c r="E268" s="88"/>
      <c r="F268" s="89"/>
      <c r="G268" s="90"/>
      <c r="H268" s="91"/>
      <c r="I268" s="91"/>
      <c r="J268" s="92"/>
      <c r="K268" s="14"/>
      <c r="M268" s="24" t="str">
        <f t="shared" ref="M268:M331" si="40">IF(COUNTIF($B268:$J268, "")=9, "", "X")</f>
        <v/>
      </c>
      <c r="O268" s="24" t="str">
        <f t="shared" ref="O268:O331" si="41">IF($M268="", "", IF($C268="", "Y", IF(COUNTIF($Q$11:$Q$20, $C268)=0, "R", "")))</f>
        <v/>
      </c>
      <c r="S268" s="24"/>
      <c r="T268" s="47" t="str">
        <f t="shared" ref="T268:T331" si="42">IF($B268="", "", $T$8)</f>
        <v/>
      </c>
      <c r="U268" s="47" t="str">
        <f t="shared" ref="U268:U331" si="43">IF($F268="", "", $F268)</f>
        <v/>
      </c>
      <c r="W268" s="47" t="str">
        <f t="shared" ref="W268:W331" si="44">IF($E268="", "", DATE(YEAR($E268), MONTH($E268)+$D268, DAY($E268)))</f>
        <v/>
      </c>
      <c r="Y268" s="52" t="str">
        <f t="shared" ref="Y268:Y331" si="45">IF(OR($G268="", $D268=""), "", IFERROR(ROUND($G268/$D268, 2), ""))</f>
        <v/>
      </c>
      <c r="Z268" s="53" t="str">
        <f t="shared" ref="Z268:Z331" si="46">IF(OR($G268="", $D268=""), "", IFERROR(ROUND($G268/$D268*12, 2), ""))</f>
        <v/>
      </c>
      <c r="AB268" s="6" t="str">
        <f t="shared" ref="AB268:AB331" si="47">IF($E268="", "", TEXT($E268, "mmm yyyy"))</f>
        <v/>
      </c>
      <c r="AC268" s="8" t="str">
        <f t="shared" ref="AC268:AC331" si="48">IF($F268="", "", TEXT($F268, "mmm yyyy"))</f>
        <v/>
      </c>
      <c r="AE268" s="24" t="str">
        <f t="shared" ref="AE268:AE331" si="49">IF($F268="", "", $F268-$T$8)</f>
        <v/>
      </c>
      <c r="AG268" s="24" t="str">
        <f>IF($AE268="", "", IF($AE268&lt;0, $AG$4, IF($AE268&lt;='Intro &amp; Setup'!$AK$29, $AG$5, IF($AE268&lt;='Intro &amp; Setup'!$AK$30, $AG$6, $AG$7))))</f>
        <v/>
      </c>
    </row>
    <row r="269" spans="1:33" x14ac:dyDescent="0.25">
      <c r="A269" s="14"/>
      <c r="B269" s="85"/>
      <c r="C269" s="86"/>
      <c r="D269" s="87"/>
      <c r="E269" s="88"/>
      <c r="F269" s="89"/>
      <c r="G269" s="90"/>
      <c r="H269" s="91"/>
      <c r="I269" s="91"/>
      <c r="J269" s="92"/>
      <c r="K269" s="14"/>
      <c r="M269" s="24" t="str">
        <f t="shared" si="40"/>
        <v/>
      </c>
      <c r="O269" s="24" t="str">
        <f t="shared" si="41"/>
        <v/>
      </c>
      <c r="S269" s="24"/>
      <c r="T269" s="47" t="str">
        <f t="shared" si="42"/>
        <v/>
      </c>
      <c r="U269" s="47" t="str">
        <f t="shared" si="43"/>
        <v/>
      </c>
      <c r="W269" s="47" t="str">
        <f t="shared" si="44"/>
        <v/>
      </c>
      <c r="Y269" s="52" t="str">
        <f t="shared" si="45"/>
        <v/>
      </c>
      <c r="Z269" s="53" t="str">
        <f t="shared" si="46"/>
        <v/>
      </c>
      <c r="AB269" s="6" t="str">
        <f t="shared" si="47"/>
        <v/>
      </c>
      <c r="AC269" s="8" t="str">
        <f t="shared" si="48"/>
        <v/>
      </c>
      <c r="AE269" s="24" t="str">
        <f t="shared" si="49"/>
        <v/>
      </c>
      <c r="AG269" s="24" t="str">
        <f>IF($AE269="", "", IF($AE269&lt;0, $AG$4, IF($AE269&lt;='Intro &amp; Setup'!$AK$29, $AG$5, IF($AE269&lt;='Intro &amp; Setup'!$AK$30, $AG$6, $AG$7))))</f>
        <v/>
      </c>
    </row>
    <row r="270" spans="1:33" x14ac:dyDescent="0.25">
      <c r="A270" s="14"/>
      <c r="B270" s="85"/>
      <c r="C270" s="86"/>
      <c r="D270" s="87"/>
      <c r="E270" s="88"/>
      <c r="F270" s="89"/>
      <c r="G270" s="90"/>
      <c r="H270" s="91"/>
      <c r="I270" s="91"/>
      <c r="J270" s="92"/>
      <c r="K270" s="14"/>
      <c r="M270" s="24" t="str">
        <f t="shared" si="40"/>
        <v/>
      </c>
      <c r="O270" s="24" t="str">
        <f t="shared" si="41"/>
        <v/>
      </c>
      <c r="S270" s="24"/>
      <c r="T270" s="47" t="str">
        <f t="shared" si="42"/>
        <v/>
      </c>
      <c r="U270" s="47" t="str">
        <f t="shared" si="43"/>
        <v/>
      </c>
      <c r="W270" s="47" t="str">
        <f t="shared" si="44"/>
        <v/>
      </c>
      <c r="Y270" s="52" t="str">
        <f t="shared" si="45"/>
        <v/>
      </c>
      <c r="Z270" s="53" t="str">
        <f t="shared" si="46"/>
        <v/>
      </c>
      <c r="AB270" s="6" t="str">
        <f t="shared" si="47"/>
        <v/>
      </c>
      <c r="AC270" s="8" t="str">
        <f t="shared" si="48"/>
        <v/>
      </c>
      <c r="AE270" s="24" t="str">
        <f t="shared" si="49"/>
        <v/>
      </c>
      <c r="AG270" s="24" t="str">
        <f>IF($AE270="", "", IF($AE270&lt;0, $AG$4, IF($AE270&lt;='Intro &amp; Setup'!$AK$29, $AG$5, IF($AE270&lt;='Intro &amp; Setup'!$AK$30, $AG$6, $AG$7))))</f>
        <v/>
      </c>
    </row>
    <row r="271" spans="1:33" x14ac:dyDescent="0.25">
      <c r="A271" s="14"/>
      <c r="B271" s="85"/>
      <c r="C271" s="86"/>
      <c r="D271" s="87"/>
      <c r="E271" s="88"/>
      <c r="F271" s="89"/>
      <c r="G271" s="90"/>
      <c r="H271" s="91"/>
      <c r="I271" s="91"/>
      <c r="J271" s="92"/>
      <c r="K271" s="14"/>
      <c r="M271" s="24" t="str">
        <f t="shared" si="40"/>
        <v/>
      </c>
      <c r="O271" s="24" t="str">
        <f t="shared" si="41"/>
        <v/>
      </c>
      <c r="S271" s="24"/>
      <c r="T271" s="47" t="str">
        <f t="shared" si="42"/>
        <v/>
      </c>
      <c r="U271" s="47" t="str">
        <f t="shared" si="43"/>
        <v/>
      </c>
      <c r="W271" s="47" t="str">
        <f t="shared" si="44"/>
        <v/>
      </c>
      <c r="Y271" s="52" t="str">
        <f t="shared" si="45"/>
        <v/>
      </c>
      <c r="Z271" s="53" t="str">
        <f t="shared" si="46"/>
        <v/>
      </c>
      <c r="AB271" s="6" t="str">
        <f t="shared" si="47"/>
        <v/>
      </c>
      <c r="AC271" s="8" t="str">
        <f t="shared" si="48"/>
        <v/>
      </c>
      <c r="AE271" s="24" t="str">
        <f t="shared" si="49"/>
        <v/>
      </c>
      <c r="AG271" s="24" t="str">
        <f>IF($AE271="", "", IF($AE271&lt;0, $AG$4, IF($AE271&lt;='Intro &amp; Setup'!$AK$29, $AG$5, IF($AE271&lt;='Intro &amp; Setup'!$AK$30, $AG$6, $AG$7))))</f>
        <v/>
      </c>
    </row>
    <row r="272" spans="1:33" x14ac:dyDescent="0.25">
      <c r="A272" s="14"/>
      <c r="B272" s="85"/>
      <c r="C272" s="86"/>
      <c r="D272" s="87"/>
      <c r="E272" s="88"/>
      <c r="F272" s="89"/>
      <c r="G272" s="90"/>
      <c r="H272" s="91"/>
      <c r="I272" s="91"/>
      <c r="J272" s="92"/>
      <c r="K272" s="14"/>
      <c r="M272" s="24" t="str">
        <f t="shared" si="40"/>
        <v/>
      </c>
      <c r="O272" s="24" t="str">
        <f t="shared" si="41"/>
        <v/>
      </c>
      <c r="S272" s="24"/>
      <c r="T272" s="47" t="str">
        <f t="shared" si="42"/>
        <v/>
      </c>
      <c r="U272" s="47" t="str">
        <f t="shared" si="43"/>
        <v/>
      </c>
      <c r="W272" s="47" t="str">
        <f t="shared" si="44"/>
        <v/>
      </c>
      <c r="Y272" s="52" t="str">
        <f t="shared" si="45"/>
        <v/>
      </c>
      <c r="Z272" s="53" t="str">
        <f t="shared" si="46"/>
        <v/>
      </c>
      <c r="AB272" s="6" t="str">
        <f t="shared" si="47"/>
        <v/>
      </c>
      <c r="AC272" s="8" t="str">
        <f t="shared" si="48"/>
        <v/>
      </c>
      <c r="AE272" s="24" t="str">
        <f t="shared" si="49"/>
        <v/>
      </c>
      <c r="AG272" s="24" t="str">
        <f>IF($AE272="", "", IF($AE272&lt;0, $AG$4, IF($AE272&lt;='Intro &amp; Setup'!$AK$29, $AG$5, IF($AE272&lt;='Intro &amp; Setup'!$AK$30, $AG$6, $AG$7))))</f>
        <v/>
      </c>
    </row>
    <row r="273" spans="1:33" x14ac:dyDescent="0.25">
      <c r="A273" s="14"/>
      <c r="B273" s="85"/>
      <c r="C273" s="86"/>
      <c r="D273" s="87"/>
      <c r="E273" s="88"/>
      <c r="F273" s="89"/>
      <c r="G273" s="90"/>
      <c r="H273" s="91"/>
      <c r="I273" s="91"/>
      <c r="J273" s="92"/>
      <c r="K273" s="14"/>
      <c r="M273" s="24" t="str">
        <f t="shared" si="40"/>
        <v/>
      </c>
      <c r="O273" s="24" t="str">
        <f t="shared" si="41"/>
        <v/>
      </c>
      <c r="S273" s="24"/>
      <c r="T273" s="47" t="str">
        <f t="shared" si="42"/>
        <v/>
      </c>
      <c r="U273" s="47" t="str">
        <f t="shared" si="43"/>
        <v/>
      </c>
      <c r="W273" s="47" t="str">
        <f t="shared" si="44"/>
        <v/>
      </c>
      <c r="Y273" s="52" t="str">
        <f t="shared" si="45"/>
        <v/>
      </c>
      <c r="Z273" s="53" t="str">
        <f t="shared" si="46"/>
        <v/>
      </c>
      <c r="AB273" s="6" t="str">
        <f t="shared" si="47"/>
        <v/>
      </c>
      <c r="AC273" s="8" t="str">
        <f t="shared" si="48"/>
        <v/>
      </c>
      <c r="AE273" s="24" t="str">
        <f t="shared" si="49"/>
        <v/>
      </c>
      <c r="AG273" s="24" t="str">
        <f>IF($AE273="", "", IF($AE273&lt;0, $AG$4, IF($AE273&lt;='Intro &amp; Setup'!$AK$29, $AG$5, IF($AE273&lt;='Intro &amp; Setup'!$AK$30, $AG$6, $AG$7))))</f>
        <v/>
      </c>
    </row>
    <row r="274" spans="1:33" x14ac:dyDescent="0.25">
      <c r="A274" s="14"/>
      <c r="B274" s="85"/>
      <c r="C274" s="86"/>
      <c r="D274" s="87"/>
      <c r="E274" s="88"/>
      <c r="F274" s="89"/>
      <c r="G274" s="90"/>
      <c r="H274" s="91"/>
      <c r="I274" s="91"/>
      <c r="J274" s="92"/>
      <c r="K274" s="14"/>
      <c r="M274" s="24" t="str">
        <f t="shared" si="40"/>
        <v/>
      </c>
      <c r="O274" s="24" t="str">
        <f t="shared" si="41"/>
        <v/>
      </c>
      <c r="S274" s="24"/>
      <c r="T274" s="47" t="str">
        <f t="shared" si="42"/>
        <v/>
      </c>
      <c r="U274" s="47" t="str">
        <f t="shared" si="43"/>
        <v/>
      </c>
      <c r="W274" s="47" t="str">
        <f t="shared" si="44"/>
        <v/>
      </c>
      <c r="Y274" s="52" t="str">
        <f t="shared" si="45"/>
        <v/>
      </c>
      <c r="Z274" s="53" t="str">
        <f t="shared" si="46"/>
        <v/>
      </c>
      <c r="AB274" s="6" t="str">
        <f t="shared" si="47"/>
        <v/>
      </c>
      <c r="AC274" s="8" t="str">
        <f t="shared" si="48"/>
        <v/>
      </c>
      <c r="AE274" s="24" t="str">
        <f t="shared" si="49"/>
        <v/>
      </c>
      <c r="AG274" s="24" t="str">
        <f>IF($AE274="", "", IF($AE274&lt;0, $AG$4, IF($AE274&lt;='Intro &amp; Setup'!$AK$29, $AG$5, IF($AE274&lt;='Intro &amp; Setup'!$AK$30, $AG$6, $AG$7))))</f>
        <v/>
      </c>
    </row>
    <row r="275" spans="1:33" x14ac:dyDescent="0.25">
      <c r="A275" s="14"/>
      <c r="B275" s="85"/>
      <c r="C275" s="86"/>
      <c r="D275" s="87"/>
      <c r="E275" s="88"/>
      <c r="F275" s="89"/>
      <c r="G275" s="90"/>
      <c r="H275" s="91"/>
      <c r="I275" s="91"/>
      <c r="J275" s="92"/>
      <c r="K275" s="14"/>
      <c r="M275" s="24" t="str">
        <f t="shared" si="40"/>
        <v/>
      </c>
      <c r="O275" s="24" t="str">
        <f t="shared" si="41"/>
        <v/>
      </c>
      <c r="S275" s="24"/>
      <c r="T275" s="47" t="str">
        <f t="shared" si="42"/>
        <v/>
      </c>
      <c r="U275" s="47" t="str">
        <f t="shared" si="43"/>
        <v/>
      </c>
      <c r="W275" s="47" t="str">
        <f t="shared" si="44"/>
        <v/>
      </c>
      <c r="Y275" s="52" t="str">
        <f t="shared" si="45"/>
        <v/>
      </c>
      <c r="Z275" s="53" t="str">
        <f t="shared" si="46"/>
        <v/>
      </c>
      <c r="AB275" s="6" t="str">
        <f t="shared" si="47"/>
        <v/>
      </c>
      <c r="AC275" s="8" t="str">
        <f t="shared" si="48"/>
        <v/>
      </c>
      <c r="AE275" s="24" t="str">
        <f t="shared" si="49"/>
        <v/>
      </c>
      <c r="AG275" s="24" t="str">
        <f>IF($AE275="", "", IF($AE275&lt;0, $AG$4, IF($AE275&lt;='Intro &amp; Setup'!$AK$29, $AG$5, IF($AE275&lt;='Intro &amp; Setup'!$AK$30, $AG$6, $AG$7))))</f>
        <v/>
      </c>
    </row>
    <row r="276" spans="1:33" x14ac:dyDescent="0.25">
      <c r="A276" s="14"/>
      <c r="B276" s="85"/>
      <c r="C276" s="86"/>
      <c r="D276" s="87"/>
      <c r="E276" s="88"/>
      <c r="F276" s="89"/>
      <c r="G276" s="90"/>
      <c r="H276" s="91"/>
      <c r="I276" s="91"/>
      <c r="J276" s="92"/>
      <c r="K276" s="14"/>
      <c r="M276" s="24" t="str">
        <f t="shared" si="40"/>
        <v/>
      </c>
      <c r="O276" s="24" t="str">
        <f t="shared" si="41"/>
        <v/>
      </c>
      <c r="S276" s="24"/>
      <c r="T276" s="47" t="str">
        <f t="shared" si="42"/>
        <v/>
      </c>
      <c r="U276" s="47" t="str">
        <f t="shared" si="43"/>
        <v/>
      </c>
      <c r="W276" s="47" t="str">
        <f t="shared" si="44"/>
        <v/>
      </c>
      <c r="Y276" s="52" t="str">
        <f t="shared" si="45"/>
        <v/>
      </c>
      <c r="Z276" s="53" t="str">
        <f t="shared" si="46"/>
        <v/>
      </c>
      <c r="AB276" s="6" t="str">
        <f t="shared" si="47"/>
        <v/>
      </c>
      <c r="AC276" s="8" t="str">
        <f t="shared" si="48"/>
        <v/>
      </c>
      <c r="AE276" s="24" t="str">
        <f t="shared" si="49"/>
        <v/>
      </c>
      <c r="AG276" s="24" t="str">
        <f>IF($AE276="", "", IF($AE276&lt;0, $AG$4, IF($AE276&lt;='Intro &amp; Setup'!$AK$29, $AG$5, IF($AE276&lt;='Intro &amp; Setup'!$AK$30, $AG$6, $AG$7))))</f>
        <v/>
      </c>
    </row>
    <row r="277" spans="1:33" x14ac:dyDescent="0.25">
      <c r="A277" s="14"/>
      <c r="B277" s="85"/>
      <c r="C277" s="86"/>
      <c r="D277" s="87"/>
      <c r="E277" s="88"/>
      <c r="F277" s="89"/>
      <c r="G277" s="90"/>
      <c r="H277" s="91"/>
      <c r="I277" s="91"/>
      <c r="J277" s="92"/>
      <c r="K277" s="14"/>
      <c r="M277" s="24" t="str">
        <f t="shared" si="40"/>
        <v/>
      </c>
      <c r="O277" s="24" t="str">
        <f t="shared" si="41"/>
        <v/>
      </c>
      <c r="S277" s="24"/>
      <c r="T277" s="47" t="str">
        <f t="shared" si="42"/>
        <v/>
      </c>
      <c r="U277" s="47" t="str">
        <f t="shared" si="43"/>
        <v/>
      </c>
      <c r="W277" s="47" t="str">
        <f t="shared" si="44"/>
        <v/>
      </c>
      <c r="Y277" s="52" t="str">
        <f t="shared" si="45"/>
        <v/>
      </c>
      <c r="Z277" s="53" t="str">
        <f t="shared" si="46"/>
        <v/>
      </c>
      <c r="AB277" s="6" t="str">
        <f t="shared" si="47"/>
        <v/>
      </c>
      <c r="AC277" s="8" t="str">
        <f t="shared" si="48"/>
        <v/>
      </c>
      <c r="AE277" s="24" t="str">
        <f t="shared" si="49"/>
        <v/>
      </c>
      <c r="AG277" s="24" t="str">
        <f>IF($AE277="", "", IF($AE277&lt;0, $AG$4, IF($AE277&lt;='Intro &amp; Setup'!$AK$29, $AG$5, IF($AE277&lt;='Intro &amp; Setup'!$AK$30, $AG$6, $AG$7))))</f>
        <v/>
      </c>
    </row>
    <row r="278" spans="1:33" x14ac:dyDescent="0.25">
      <c r="A278" s="14"/>
      <c r="B278" s="85"/>
      <c r="C278" s="86"/>
      <c r="D278" s="87"/>
      <c r="E278" s="88"/>
      <c r="F278" s="89"/>
      <c r="G278" s="90"/>
      <c r="H278" s="91"/>
      <c r="I278" s="91"/>
      <c r="J278" s="92"/>
      <c r="K278" s="14"/>
      <c r="M278" s="24" t="str">
        <f t="shared" si="40"/>
        <v/>
      </c>
      <c r="O278" s="24" t="str">
        <f t="shared" si="41"/>
        <v/>
      </c>
      <c r="S278" s="24"/>
      <c r="T278" s="47" t="str">
        <f t="shared" si="42"/>
        <v/>
      </c>
      <c r="U278" s="47" t="str">
        <f t="shared" si="43"/>
        <v/>
      </c>
      <c r="W278" s="47" t="str">
        <f t="shared" si="44"/>
        <v/>
      </c>
      <c r="Y278" s="52" t="str">
        <f t="shared" si="45"/>
        <v/>
      </c>
      <c r="Z278" s="53" t="str">
        <f t="shared" si="46"/>
        <v/>
      </c>
      <c r="AB278" s="6" t="str">
        <f t="shared" si="47"/>
        <v/>
      </c>
      <c r="AC278" s="8" t="str">
        <f t="shared" si="48"/>
        <v/>
      </c>
      <c r="AE278" s="24" t="str">
        <f t="shared" si="49"/>
        <v/>
      </c>
      <c r="AG278" s="24" t="str">
        <f>IF($AE278="", "", IF($AE278&lt;0, $AG$4, IF($AE278&lt;='Intro &amp; Setup'!$AK$29, $AG$5, IF($AE278&lt;='Intro &amp; Setup'!$AK$30, $AG$6, $AG$7))))</f>
        <v/>
      </c>
    </row>
    <row r="279" spans="1:33" x14ac:dyDescent="0.25">
      <c r="A279" s="14"/>
      <c r="B279" s="85"/>
      <c r="C279" s="86"/>
      <c r="D279" s="87"/>
      <c r="E279" s="88"/>
      <c r="F279" s="89"/>
      <c r="G279" s="90"/>
      <c r="H279" s="91"/>
      <c r="I279" s="91"/>
      <c r="J279" s="92"/>
      <c r="K279" s="14"/>
      <c r="M279" s="24" t="str">
        <f t="shared" si="40"/>
        <v/>
      </c>
      <c r="O279" s="24" t="str">
        <f t="shared" si="41"/>
        <v/>
      </c>
      <c r="S279" s="24"/>
      <c r="T279" s="47" t="str">
        <f t="shared" si="42"/>
        <v/>
      </c>
      <c r="U279" s="47" t="str">
        <f t="shared" si="43"/>
        <v/>
      </c>
      <c r="W279" s="47" t="str">
        <f t="shared" si="44"/>
        <v/>
      </c>
      <c r="Y279" s="52" t="str">
        <f t="shared" si="45"/>
        <v/>
      </c>
      <c r="Z279" s="53" t="str">
        <f t="shared" si="46"/>
        <v/>
      </c>
      <c r="AB279" s="6" t="str">
        <f t="shared" si="47"/>
        <v/>
      </c>
      <c r="AC279" s="8" t="str">
        <f t="shared" si="48"/>
        <v/>
      </c>
      <c r="AE279" s="24" t="str">
        <f t="shared" si="49"/>
        <v/>
      </c>
      <c r="AG279" s="24" t="str">
        <f>IF($AE279="", "", IF($AE279&lt;0, $AG$4, IF($AE279&lt;='Intro &amp; Setup'!$AK$29, $AG$5, IF($AE279&lt;='Intro &amp; Setup'!$AK$30, $AG$6, $AG$7))))</f>
        <v/>
      </c>
    </row>
    <row r="280" spans="1:33" x14ac:dyDescent="0.25">
      <c r="A280" s="14"/>
      <c r="B280" s="85"/>
      <c r="C280" s="86"/>
      <c r="D280" s="87"/>
      <c r="E280" s="88"/>
      <c r="F280" s="89"/>
      <c r="G280" s="90"/>
      <c r="H280" s="91"/>
      <c r="I280" s="91"/>
      <c r="J280" s="92"/>
      <c r="K280" s="14"/>
      <c r="M280" s="24" t="str">
        <f t="shared" si="40"/>
        <v/>
      </c>
      <c r="O280" s="24" t="str">
        <f t="shared" si="41"/>
        <v/>
      </c>
      <c r="S280" s="24"/>
      <c r="T280" s="47" t="str">
        <f t="shared" si="42"/>
        <v/>
      </c>
      <c r="U280" s="47" t="str">
        <f t="shared" si="43"/>
        <v/>
      </c>
      <c r="W280" s="47" t="str">
        <f t="shared" si="44"/>
        <v/>
      </c>
      <c r="Y280" s="52" t="str">
        <f t="shared" si="45"/>
        <v/>
      </c>
      <c r="Z280" s="53" t="str">
        <f t="shared" si="46"/>
        <v/>
      </c>
      <c r="AB280" s="6" t="str">
        <f t="shared" si="47"/>
        <v/>
      </c>
      <c r="AC280" s="8" t="str">
        <f t="shared" si="48"/>
        <v/>
      </c>
      <c r="AE280" s="24" t="str">
        <f t="shared" si="49"/>
        <v/>
      </c>
      <c r="AG280" s="24" t="str">
        <f>IF($AE280="", "", IF($AE280&lt;0, $AG$4, IF($AE280&lt;='Intro &amp; Setup'!$AK$29, $AG$5, IF($AE280&lt;='Intro &amp; Setup'!$AK$30, $AG$6, $AG$7))))</f>
        <v/>
      </c>
    </row>
    <row r="281" spans="1:33" x14ac:dyDescent="0.25">
      <c r="A281" s="14"/>
      <c r="B281" s="85"/>
      <c r="C281" s="86"/>
      <c r="D281" s="87"/>
      <c r="E281" s="88"/>
      <c r="F281" s="89"/>
      <c r="G281" s="90"/>
      <c r="H281" s="91"/>
      <c r="I281" s="91"/>
      <c r="J281" s="92"/>
      <c r="K281" s="14"/>
      <c r="M281" s="24" t="str">
        <f t="shared" si="40"/>
        <v/>
      </c>
      <c r="O281" s="24" t="str">
        <f t="shared" si="41"/>
        <v/>
      </c>
      <c r="S281" s="24"/>
      <c r="T281" s="47" t="str">
        <f t="shared" si="42"/>
        <v/>
      </c>
      <c r="U281" s="47" t="str">
        <f t="shared" si="43"/>
        <v/>
      </c>
      <c r="W281" s="47" t="str">
        <f t="shared" si="44"/>
        <v/>
      </c>
      <c r="Y281" s="52" t="str">
        <f t="shared" si="45"/>
        <v/>
      </c>
      <c r="Z281" s="53" t="str">
        <f t="shared" si="46"/>
        <v/>
      </c>
      <c r="AB281" s="6" t="str">
        <f t="shared" si="47"/>
        <v/>
      </c>
      <c r="AC281" s="8" t="str">
        <f t="shared" si="48"/>
        <v/>
      </c>
      <c r="AE281" s="24" t="str">
        <f t="shared" si="49"/>
        <v/>
      </c>
      <c r="AG281" s="24" t="str">
        <f>IF($AE281="", "", IF($AE281&lt;0, $AG$4, IF($AE281&lt;='Intro &amp; Setup'!$AK$29, $AG$5, IF($AE281&lt;='Intro &amp; Setup'!$AK$30, $AG$6, $AG$7))))</f>
        <v/>
      </c>
    </row>
    <row r="282" spans="1:33" x14ac:dyDescent="0.25">
      <c r="A282" s="14"/>
      <c r="B282" s="85"/>
      <c r="C282" s="86"/>
      <c r="D282" s="87"/>
      <c r="E282" s="88"/>
      <c r="F282" s="89"/>
      <c r="G282" s="90"/>
      <c r="H282" s="91"/>
      <c r="I282" s="91"/>
      <c r="J282" s="92"/>
      <c r="K282" s="14"/>
      <c r="M282" s="24" t="str">
        <f t="shared" si="40"/>
        <v/>
      </c>
      <c r="O282" s="24" t="str">
        <f t="shared" si="41"/>
        <v/>
      </c>
      <c r="S282" s="24"/>
      <c r="T282" s="47" t="str">
        <f t="shared" si="42"/>
        <v/>
      </c>
      <c r="U282" s="47" t="str">
        <f t="shared" si="43"/>
        <v/>
      </c>
      <c r="W282" s="47" t="str">
        <f t="shared" si="44"/>
        <v/>
      </c>
      <c r="Y282" s="52" t="str">
        <f t="shared" si="45"/>
        <v/>
      </c>
      <c r="Z282" s="53" t="str">
        <f t="shared" si="46"/>
        <v/>
      </c>
      <c r="AB282" s="6" t="str">
        <f t="shared" si="47"/>
        <v/>
      </c>
      <c r="AC282" s="8" t="str">
        <f t="shared" si="48"/>
        <v/>
      </c>
      <c r="AE282" s="24" t="str">
        <f t="shared" si="49"/>
        <v/>
      </c>
      <c r="AG282" s="24" t="str">
        <f>IF($AE282="", "", IF($AE282&lt;0, $AG$4, IF($AE282&lt;='Intro &amp; Setup'!$AK$29, $AG$5, IF($AE282&lt;='Intro &amp; Setup'!$AK$30, $AG$6, $AG$7))))</f>
        <v/>
      </c>
    </row>
    <row r="283" spans="1:33" x14ac:dyDescent="0.25">
      <c r="A283" s="14"/>
      <c r="B283" s="85"/>
      <c r="C283" s="86"/>
      <c r="D283" s="87"/>
      <c r="E283" s="88"/>
      <c r="F283" s="89"/>
      <c r="G283" s="90"/>
      <c r="H283" s="91"/>
      <c r="I283" s="91"/>
      <c r="J283" s="92"/>
      <c r="K283" s="14"/>
      <c r="M283" s="24" t="str">
        <f t="shared" si="40"/>
        <v/>
      </c>
      <c r="O283" s="24" t="str">
        <f t="shared" si="41"/>
        <v/>
      </c>
      <c r="S283" s="24"/>
      <c r="T283" s="47" t="str">
        <f t="shared" si="42"/>
        <v/>
      </c>
      <c r="U283" s="47" t="str">
        <f t="shared" si="43"/>
        <v/>
      </c>
      <c r="W283" s="47" t="str">
        <f t="shared" si="44"/>
        <v/>
      </c>
      <c r="Y283" s="52" t="str">
        <f t="shared" si="45"/>
        <v/>
      </c>
      <c r="Z283" s="53" t="str">
        <f t="shared" si="46"/>
        <v/>
      </c>
      <c r="AB283" s="6" t="str">
        <f t="shared" si="47"/>
        <v/>
      </c>
      <c r="AC283" s="8" t="str">
        <f t="shared" si="48"/>
        <v/>
      </c>
      <c r="AE283" s="24" t="str">
        <f t="shared" si="49"/>
        <v/>
      </c>
      <c r="AG283" s="24" t="str">
        <f>IF($AE283="", "", IF($AE283&lt;0, $AG$4, IF($AE283&lt;='Intro &amp; Setup'!$AK$29, $AG$5, IF($AE283&lt;='Intro &amp; Setup'!$AK$30, $AG$6, $AG$7))))</f>
        <v/>
      </c>
    </row>
    <row r="284" spans="1:33" x14ac:dyDescent="0.25">
      <c r="A284" s="14"/>
      <c r="B284" s="85"/>
      <c r="C284" s="86"/>
      <c r="D284" s="87"/>
      <c r="E284" s="88"/>
      <c r="F284" s="89"/>
      <c r="G284" s="90"/>
      <c r="H284" s="91"/>
      <c r="I284" s="91"/>
      <c r="J284" s="92"/>
      <c r="K284" s="14"/>
      <c r="M284" s="24" t="str">
        <f t="shared" si="40"/>
        <v/>
      </c>
      <c r="O284" s="24" t="str">
        <f t="shared" si="41"/>
        <v/>
      </c>
      <c r="S284" s="24"/>
      <c r="T284" s="47" t="str">
        <f t="shared" si="42"/>
        <v/>
      </c>
      <c r="U284" s="47" t="str">
        <f t="shared" si="43"/>
        <v/>
      </c>
      <c r="W284" s="47" t="str">
        <f t="shared" si="44"/>
        <v/>
      </c>
      <c r="Y284" s="52" t="str">
        <f t="shared" si="45"/>
        <v/>
      </c>
      <c r="Z284" s="53" t="str">
        <f t="shared" si="46"/>
        <v/>
      </c>
      <c r="AB284" s="6" t="str">
        <f t="shared" si="47"/>
        <v/>
      </c>
      <c r="AC284" s="8" t="str">
        <f t="shared" si="48"/>
        <v/>
      </c>
      <c r="AE284" s="24" t="str">
        <f t="shared" si="49"/>
        <v/>
      </c>
      <c r="AG284" s="24" t="str">
        <f>IF($AE284="", "", IF($AE284&lt;0, $AG$4, IF($AE284&lt;='Intro &amp; Setup'!$AK$29, $AG$5, IF($AE284&lt;='Intro &amp; Setup'!$AK$30, $AG$6, $AG$7))))</f>
        <v/>
      </c>
    </row>
    <row r="285" spans="1:33" x14ac:dyDescent="0.25">
      <c r="A285" s="14"/>
      <c r="B285" s="85"/>
      <c r="C285" s="86"/>
      <c r="D285" s="87"/>
      <c r="E285" s="88"/>
      <c r="F285" s="89"/>
      <c r="G285" s="90"/>
      <c r="H285" s="91"/>
      <c r="I285" s="91"/>
      <c r="J285" s="92"/>
      <c r="K285" s="14"/>
      <c r="M285" s="24" t="str">
        <f t="shared" si="40"/>
        <v/>
      </c>
      <c r="O285" s="24" t="str">
        <f t="shared" si="41"/>
        <v/>
      </c>
      <c r="S285" s="24"/>
      <c r="T285" s="47" t="str">
        <f t="shared" si="42"/>
        <v/>
      </c>
      <c r="U285" s="47" t="str">
        <f t="shared" si="43"/>
        <v/>
      </c>
      <c r="W285" s="47" t="str">
        <f t="shared" si="44"/>
        <v/>
      </c>
      <c r="Y285" s="52" t="str">
        <f t="shared" si="45"/>
        <v/>
      </c>
      <c r="Z285" s="53" t="str">
        <f t="shared" si="46"/>
        <v/>
      </c>
      <c r="AB285" s="6" t="str">
        <f t="shared" si="47"/>
        <v/>
      </c>
      <c r="AC285" s="8" t="str">
        <f t="shared" si="48"/>
        <v/>
      </c>
      <c r="AE285" s="24" t="str">
        <f t="shared" si="49"/>
        <v/>
      </c>
      <c r="AG285" s="24" t="str">
        <f>IF($AE285="", "", IF($AE285&lt;0, $AG$4, IF($AE285&lt;='Intro &amp; Setup'!$AK$29, $AG$5, IF($AE285&lt;='Intro &amp; Setup'!$AK$30, $AG$6, $AG$7))))</f>
        <v/>
      </c>
    </row>
    <row r="286" spans="1:33" x14ac:dyDescent="0.25">
      <c r="A286" s="14"/>
      <c r="B286" s="85"/>
      <c r="C286" s="86"/>
      <c r="D286" s="87"/>
      <c r="E286" s="88"/>
      <c r="F286" s="89"/>
      <c r="G286" s="90"/>
      <c r="H286" s="91"/>
      <c r="I286" s="91"/>
      <c r="J286" s="92"/>
      <c r="K286" s="14"/>
      <c r="M286" s="24" t="str">
        <f t="shared" si="40"/>
        <v/>
      </c>
      <c r="O286" s="24" t="str">
        <f t="shared" si="41"/>
        <v/>
      </c>
      <c r="S286" s="24"/>
      <c r="T286" s="47" t="str">
        <f t="shared" si="42"/>
        <v/>
      </c>
      <c r="U286" s="47" t="str">
        <f t="shared" si="43"/>
        <v/>
      </c>
      <c r="W286" s="47" t="str">
        <f t="shared" si="44"/>
        <v/>
      </c>
      <c r="Y286" s="52" t="str">
        <f t="shared" si="45"/>
        <v/>
      </c>
      <c r="Z286" s="53" t="str">
        <f t="shared" si="46"/>
        <v/>
      </c>
      <c r="AB286" s="6" t="str">
        <f t="shared" si="47"/>
        <v/>
      </c>
      <c r="AC286" s="8" t="str">
        <f t="shared" si="48"/>
        <v/>
      </c>
      <c r="AE286" s="24" t="str">
        <f t="shared" si="49"/>
        <v/>
      </c>
      <c r="AG286" s="24" t="str">
        <f>IF($AE286="", "", IF($AE286&lt;0, $AG$4, IF($AE286&lt;='Intro &amp; Setup'!$AK$29, $AG$5, IF($AE286&lt;='Intro &amp; Setup'!$AK$30, $AG$6, $AG$7))))</f>
        <v/>
      </c>
    </row>
    <row r="287" spans="1:33" x14ac:dyDescent="0.25">
      <c r="A287" s="14"/>
      <c r="B287" s="85"/>
      <c r="C287" s="86"/>
      <c r="D287" s="87"/>
      <c r="E287" s="88"/>
      <c r="F287" s="89"/>
      <c r="G287" s="90"/>
      <c r="H287" s="91"/>
      <c r="I287" s="91"/>
      <c r="J287" s="92"/>
      <c r="K287" s="14"/>
      <c r="M287" s="24" t="str">
        <f t="shared" si="40"/>
        <v/>
      </c>
      <c r="O287" s="24" t="str">
        <f t="shared" si="41"/>
        <v/>
      </c>
      <c r="S287" s="24"/>
      <c r="T287" s="47" t="str">
        <f t="shared" si="42"/>
        <v/>
      </c>
      <c r="U287" s="47" t="str">
        <f t="shared" si="43"/>
        <v/>
      </c>
      <c r="W287" s="47" t="str">
        <f t="shared" si="44"/>
        <v/>
      </c>
      <c r="Y287" s="52" t="str">
        <f t="shared" si="45"/>
        <v/>
      </c>
      <c r="Z287" s="53" t="str">
        <f t="shared" si="46"/>
        <v/>
      </c>
      <c r="AB287" s="6" t="str">
        <f t="shared" si="47"/>
        <v/>
      </c>
      <c r="AC287" s="8" t="str">
        <f t="shared" si="48"/>
        <v/>
      </c>
      <c r="AE287" s="24" t="str">
        <f t="shared" si="49"/>
        <v/>
      </c>
      <c r="AG287" s="24" t="str">
        <f>IF($AE287="", "", IF($AE287&lt;0, $AG$4, IF($AE287&lt;='Intro &amp; Setup'!$AK$29, $AG$5, IF($AE287&lt;='Intro &amp; Setup'!$AK$30, $AG$6, $AG$7))))</f>
        <v/>
      </c>
    </row>
    <row r="288" spans="1:33" x14ac:dyDescent="0.25">
      <c r="A288" s="14"/>
      <c r="B288" s="85"/>
      <c r="C288" s="86"/>
      <c r="D288" s="87"/>
      <c r="E288" s="88"/>
      <c r="F288" s="89"/>
      <c r="G288" s="90"/>
      <c r="H288" s="91"/>
      <c r="I288" s="91"/>
      <c r="J288" s="92"/>
      <c r="K288" s="14"/>
      <c r="M288" s="24" t="str">
        <f t="shared" si="40"/>
        <v/>
      </c>
      <c r="O288" s="24" t="str">
        <f t="shared" si="41"/>
        <v/>
      </c>
      <c r="S288" s="24"/>
      <c r="T288" s="47" t="str">
        <f t="shared" si="42"/>
        <v/>
      </c>
      <c r="U288" s="47" t="str">
        <f t="shared" si="43"/>
        <v/>
      </c>
      <c r="W288" s="47" t="str">
        <f t="shared" si="44"/>
        <v/>
      </c>
      <c r="Y288" s="52" t="str">
        <f t="shared" si="45"/>
        <v/>
      </c>
      <c r="Z288" s="53" t="str">
        <f t="shared" si="46"/>
        <v/>
      </c>
      <c r="AB288" s="6" t="str">
        <f t="shared" si="47"/>
        <v/>
      </c>
      <c r="AC288" s="8" t="str">
        <f t="shared" si="48"/>
        <v/>
      </c>
      <c r="AE288" s="24" t="str">
        <f t="shared" si="49"/>
        <v/>
      </c>
      <c r="AG288" s="24" t="str">
        <f>IF($AE288="", "", IF($AE288&lt;0, $AG$4, IF($AE288&lt;='Intro &amp; Setup'!$AK$29, $AG$5, IF($AE288&lt;='Intro &amp; Setup'!$AK$30, $AG$6, $AG$7))))</f>
        <v/>
      </c>
    </row>
    <row r="289" spans="1:33" x14ac:dyDescent="0.25">
      <c r="A289" s="14"/>
      <c r="B289" s="85"/>
      <c r="C289" s="86"/>
      <c r="D289" s="87"/>
      <c r="E289" s="88"/>
      <c r="F289" s="89"/>
      <c r="G289" s="90"/>
      <c r="H289" s="91"/>
      <c r="I289" s="91"/>
      <c r="J289" s="92"/>
      <c r="K289" s="14"/>
      <c r="M289" s="24" t="str">
        <f t="shared" si="40"/>
        <v/>
      </c>
      <c r="O289" s="24" t="str">
        <f t="shared" si="41"/>
        <v/>
      </c>
      <c r="S289" s="24"/>
      <c r="T289" s="47" t="str">
        <f t="shared" si="42"/>
        <v/>
      </c>
      <c r="U289" s="47" t="str">
        <f t="shared" si="43"/>
        <v/>
      </c>
      <c r="W289" s="47" t="str">
        <f t="shared" si="44"/>
        <v/>
      </c>
      <c r="Y289" s="52" t="str">
        <f t="shared" si="45"/>
        <v/>
      </c>
      <c r="Z289" s="53" t="str">
        <f t="shared" si="46"/>
        <v/>
      </c>
      <c r="AB289" s="6" t="str">
        <f t="shared" si="47"/>
        <v/>
      </c>
      <c r="AC289" s="8" t="str">
        <f t="shared" si="48"/>
        <v/>
      </c>
      <c r="AE289" s="24" t="str">
        <f t="shared" si="49"/>
        <v/>
      </c>
      <c r="AG289" s="24" t="str">
        <f>IF($AE289="", "", IF($AE289&lt;0, $AG$4, IF($AE289&lt;='Intro &amp; Setup'!$AK$29, $AG$5, IF($AE289&lt;='Intro &amp; Setup'!$AK$30, $AG$6, $AG$7))))</f>
        <v/>
      </c>
    </row>
    <row r="290" spans="1:33" x14ac:dyDescent="0.25">
      <c r="A290" s="14"/>
      <c r="B290" s="85"/>
      <c r="C290" s="86"/>
      <c r="D290" s="87"/>
      <c r="E290" s="88"/>
      <c r="F290" s="89"/>
      <c r="G290" s="90"/>
      <c r="H290" s="91"/>
      <c r="I290" s="91"/>
      <c r="J290" s="92"/>
      <c r="K290" s="14"/>
      <c r="M290" s="24" t="str">
        <f t="shared" si="40"/>
        <v/>
      </c>
      <c r="O290" s="24" t="str">
        <f t="shared" si="41"/>
        <v/>
      </c>
      <c r="S290" s="24"/>
      <c r="T290" s="47" t="str">
        <f t="shared" si="42"/>
        <v/>
      </c>
      <c r="U290" s="47" t="str">
        <f t="shared" si="43"/>
        <v/>
      </c>
      <c r="W290" s="47" t="str">
        <f t="shared" si="44"/>
        <v/>
      </c>
      <c r="Y290" s="52" t="str">
        <f t="shared" si="45"/>
        <v/>
      </c>
      <c r="Z290" s="53" t="str">
        <f t="shared" si="46"/>
        <v/>
      </c>
      <c r="AB290" s="6" t="str">
        <f t="shared" si="47"/>
        <v/>
      </c>
      <c r="AC290" s="8" t="str">
        <f t="shared" si="48"/>
        <v/>
      </c>
      <c r="AE290" s="24" t="str">
        <f t="shared" si="49"/>
        <v/>
      </c>
      <c r="AG290" s="24" t="str">
        <f>IF($AE290="", "", IF($AE290&lt;0, $AG$4, IF($AE290&lt;='Intro &amp; Setup'!$AK$29, $AG$5, IF($AE290&lt;='Intro &amp; Setup'!$AK$30, $AG$6, $AG$7))))</f>
        <v/>
      </c>
    </row>
    <row r="291" spans="1:33" x14ac:dyDescent="0.25">
      <c r="A291" s="14"/>
      <c r="B291" s="85"/>
      <c r="C291" s="86"/>
      <c r="D291" s="87"/>
      <c r="E291" s="88"/>
      <c r="F291" s="89"/>
      <c r="G291" s="90"/>
      <c r="H291" s="91"/>
      <c r="I291" s="91"/>
      <c r="J291" s="92"/>
      <c r="K291" s="14"/>
      <c r="M291" s="24" t="str">
        <f t="shared" si="40"/>
        <v/>
      </c>
      <c r="O291" s="24" t="str">
        <f t="shared" si="41"/>
        <v/>
      </c>
      <c r="S291" s="24"/>
      <c r="T291" s="47" t="str">
        <f t="shared" si="42"/>
        <v/>
      </c>
      <c r="U291" s="47" t="str">
        <f t="shared" si="43"/>
        <v/>
      </c>
      <c r="W291" s="47" t="str">
        <f t="shared" si="44"/>
        <v/>
      </c>
      <c r="Y291" s="52" t="str">
        <f t="shared" si="45"/>
        <v/>
      </c>
      <c r="Z291" s="53" t="str">
        <f t="shared" si="46"/>
        <v/>
      </c>
      <c r="AB291" s="6" t="str">
        <f t="shared" si="47"/>
        <v/>
      </c>
      <c r="AC291" s="8" t="str">
        <f t="shared" si="48"/>
        <v/>
      </c>
      <c r="AE291" s="24" t="str">
        <f t="shared" si="49"/>
        <v/>
      </c>
      <c r="AG291" s="24" t="str">
        <f>IF($AE291="", "", IF($AE291&lt;0, $AG$4, IF($AE291&lt;='Intro &amp; Setup'!$AK$29, $AG$5, IF($AE291&lt;='Intro &amp; Setup'!$AK$30, $AG$6, $AG$7))))</f>
        <v/>
      </c>
    </row>
    <row r="292" spans="1:33" x14ac:dyDescent="0.25">
      <c r="A292" s="14"/>
      <c r="B292" s="85"/>
      <c r="C292" s="86"/>
      <c r="D292" s="87"/>
      <c r="E292" s="88"/>
      <c r="F292" s="89"/>
      <c r="G292" s="90"/>
      <c r="H292" s="91"/>
      <c r="I292" s="91"/>
      <c r="J292" s="92"/>
      <c r="K292" s="14"/>
      <c r="M292" s="24" t="str">
        <f t="shared" si="40"/>
        <v/>
      </c>
      <c r="O292" s="24" t="str">
        <f t="shared" si="41"/>
        <v/>
      </c>
      <c r="S292" s="24"/>
      <c r="T292" s="47" t="str">
        <f t="shared" si="42"/>
        <v/>
      </c>
      <c r="U292" s="47" t="str">
        <f t="shared" si="43"/>
        <v/>
      </c>
      <c r="W292" s="47" t="str">
        <f t="shared" si="44"/>
        <v/>
      </c>
      <c r="Y292" s="52" t="str">
        <f t="shared" si="45"/>
        <v/>
      </c>
      <c r="Z292" s="53" t="str">
        <f t="shared" si="46"/>
        <v/>
      </c>
      <c r="AB292" s="6" t="str">
        <f t="shared" si="47"/>
        <v/>
      </c>
      <c r="AC292" s="8" t="str">
        <f t="shared" si="48"/>
        <v/>
      </c>
      <c r="AE292" s="24" t="str">
        <f t="shared" si="49"/>
        <v/>
      </c>
      <c r="AG292" s="24" t="str">
        <f>IF($AE292="", "", IF($AE292&lt;0, $AG$4, IF($AE292&lt;='Intro &amp; Setup'!$AK$29, $AG$5, IF($AE292&lt;='Intro &amp; Setup'!$AK$30, $AG$6, $AG$7))))</f>
        <v/>
      </c>
    </row>
    <row r="293" spans="1:33" x14ac:dyDescent="0.25">
      <c r="A293" s="14"/>
      <c r="B293" s="85"/>
      <c r="C293" s="86"/>
      <c r="D293" s="87"/>
      <c r="E293" s="88"/>
      <c r="F293" s="89"/>
      <c r="G293" s="90"/>
      <c r="H293" s="91"/>
      <c r="I293" s="91"/>
      <c r="J293" s="92"/>
      <c r="K293" s="14"/>
      <c r="M293" s="24" t="str">
        <f t="shared" si="40"/>
        <v/>
      </c>
      <c r="O293" s="24" t="str">
        <f t="shared" si="41"/>
        <v/>
      </c>
      <c r="S293" s="24"/>
      <c r="T293" s="47" t="str">
        <f t="shared" si="42"/>
        <v/>
      </c>
      <c r="U293" s="47" t="str">
        <f t="shared" si="43"/>
        <v/>
      </c>
      <c r="W293" s="47" t="str">
        <f t="shared" si="44"/>
        <v/>
      </c>
      <c r="Y293" s="52" t="str">
        <f t="shared" si="45"/>
        <v/>
      </c>
      <c r="Z293" s="53" t="str">
        <f t="shared" si="46"/>
        <v/>
      </c>
      <c r="AB293" s="6" t="str">
        <f t="shared" si="47"/>
        <v/>
      </c>
      <c r="AC293" s="8" t="str">
        <f t="shared" si="48"/>
        <v/>
      </c>
      <c r="AE293" s="24" t="str">
        <f t="shared" si="49"/>
        <v/>
      </c>
      <c r="AG293" s="24" t="str">
        <f>IF($AE293="", "", IF($AE293&lt;0, $AG$4, IF($AE293&lt;='Intro &amp; Setup'!$AK$29, $AG$5, IF($AE293&lt;='Intro &amp; Setup'!$AK$30, $AG$6, $AG$7))))</f>
        <v/>
      </c>
    </row>
    <row r="294" spans="1:33" x14ac:dyDescent="0.25">
      <c r="A294" s="14"/>
      <c r="B294" s="85"/>
      <c r="C294" s="86"/>
      <c r="D294" s="87"/>
      <c r="E294" s="88"/>
      <c r="F294" s="89"/>
      <c r="G294" s="90"/>
      <c r="H294" s="91"/>
      <c r="I294" s="91"/>
      <c r="J294" s="92"/>
      <c r="K294" s="14"/>
      <c r="M294" s="24" t="str">
        <f t="shared" si="40"/>
        <v/>
      </c>
      <c r="O294" s="24" t="str">
        <f t="shared" si="41"/>
        <v/>
      </c>
      <c r="S294" s="24"/>
      <c r="T294" s="47" t="str">
        <f t="shared" si="42"/>
        <v/>
      </c>
      <c r="U294" s="47" t="str">
        <f t="shared" si="43"/>
        <v/>
      </c>
      <c r="W294" s="47" t="str">
        <f t="shared" si="44"/>
        <v/>
      </c>
      <c r="Y294" s="52" t="str">
        <f t="shared" si="45"/>
        <v/>
      </c>
      <c r="Z294" s="53" t="str">
        <f t="shared" si="46"/>
        <v/>
      </c>
      <c r="AB294" s="6" t="str">
        <f t="shared" si="47"/>
        <v/>
      </c>
      <c r="AC294" s="8" t="str">
        <f t="shared" si="48"/>
        <v/>
      </c>
      <c r="AE294" s="24" t="str">
        <f t="shared" si="49"/>
        <v/>
      </c>
      <c r="AG294" s="24" t="str">
        <f>IF($AE294="", "", IF($AE294&lt;0, $AG$4, IF($AE294&lt;='Intro &amp; Setup'!$AK$29, $AG$5, IF($AE294&lt;='Intro &amp; Setup'!$AK$30, $AG$6, $AG$7))))</f>
        <v/>
      </c>
    </row>
    <row r="295" spans="1:33" x14ac:dyDescent="0.25">
      <c r="A295" s="14"/>
      <c r="B295" s="85"/>
      <c r="C295" s="86"/>
      <c r="D295" s="87"/>
      <c r="E295" s="88"/>
      <c r="F295" s="89"/>
      <c r="G295" s="90"/>
      <c r="H295" s="91"/>
      <c r="I295" s="91"/>
      <c r="J295" s="92"/>
      <c r="K295" s="14"/>
      <c r="M295" s="24" t="str">
        <f t="shared" si="40"/>
        <v/>
      </c>
      <c r="O295" s="24" t="str">
        <f t="shared" si="41"/>
        <v/>
      </c>
      <c r="S295" s="24"/>
      <c r="T295" s="47" t="str">
        <f t="shared" si="42"/>
        <v/>
      </c>
      <c r="U295" s="47" t="str">
        <f t="shared" si="43"/>
        <v/>
      </c>
      <c r="W295" s="47" t="str">
        <f t="shared" si="44"/>
        <v/>
      </c>
      <c r="Y295" s="52" t="str">
        <f t="shared" si="45"/>
        <v/>
      </c>
      <c r="Z295" s="53" t="str">
        <f t="shared" si="46"/>
        <v/>
      </c>
      <c r="AB295" s="6" t="str">
        <f t="shared" si="47"/>
        <v/>
      </c>
      <c r="AC295" s="8" t="str">
        <f t="shared" si="48"/>
        <v/>
      </c>
      <c r="AE295" s="24" t="str">
        <f t="shared" si="49"/>
        <v/>
      </c>
      <c r="AG295" s="24" t="str">
        <f>IF($AE295="", "", IF($AE295&lt;0, $AG$4, IF($AE295&lt;='Intro &amp; Setup'!$AK$29, $AG$5, IF($AE295&lt;='Intro &amp; Setup'!$AK$30, $AG$6, $AG$7))))</f>
        <v/>
      </c>
    </row>
    <row r="296" spans="1:33" x14ac:dyDescent="0.25">
      <c r="A296" s="14"/>
      <c r="B296" s="85"/>
      <c r="C296" s="86"/>
      <c r="D296" s="87"/>
      <c r="E296" s="88"/>
      <c r="F296" s="89"/>
      <c r="G296" s="90"/>
      <c r="H296" s="91"/>
      <c r="I296" s="91"/>
      <c r="J296" s="92"/>
      <c r="K296" s="14"/>
      <c r="M296" s="24" t="str">
        <f t="shared" si="40"/>
        <v/>
      </c>
      <c r="O296" s="24" t="str">
        <f t="shared" si="41"/>
        <v/>
      </c>
      <c r="S296" s="24"/>
      <c r="T296" s="47" t="str">
        <f t="shared" si="42"/>
        <v/>
      </c>
      <c r="U296" s="47" t="str">
        <f t="shared" si="43"/>
        <v/>
      </c>
      <c r="W296" s="47" t="str">
        <f t="shared" si="44"/>
        <v/>
      </c>
      <c r="Y296" s="52" t="str">
        <f t="shared" si="45"/>
        <v/>
      </c>
      <c r="Z296" s="53" t="str">
        <f t="shared" si="46"/>
        <v/>
      </c>
      <c r="AB296" s="6" t="str">
        <f t="shared" si="47"/>
        <v/>
      </c>
      <c r="AC296" s="8" t="str">
        <f t="shared" si="48"/>
        <v/>
      </c>
      <c r="AE296" s="24" t="str">
        <f t="shared" si="49"/>
        <v/>
      </c>
      <c r="AG296" s="24" t="str">
        <f>IF($AE296="", "", IF($AE296&lt;0, $AG$4, IF($AE296&lt;='Intro &amp; Setup'!$AK$29, $AG$5, IF($AE296&lt;='Intro &amp; Setup'!$AK$30, $AG$6, $AG$7))))</f>
        <v/>
      </c>
    </row>
    <row r="297" spans="1:33" x14ac:dyDescent="0.25">
      <c r="A297" s="14"/>
      <c r="B297" s="85"/>
      <c r="C297" s="86"/>
      <c r="D297" s="87"/>
      <c r="E297" s="88"/>
      <c r="F297" s="89"/>
      <c r="G297" s="90"/>
      <c r="H297" s="91"/>
      <c r="I297" s="91"/>
      <c r="J297" s="92"/>
      <c r="K297" s="14"/>
      <c r="M297" s="24" t="str">
        <f t="shared" si="40"/>
        <v/>
      </c>
      <c r="O297" s="24" t="str">
        <f t="shared" si="41"/>
        <v/>
      </c>
      <c r="S297" s="24"/>
      <c r="T297" s="47" t="str">
        <f t="shared" si="42"/>
        <v/>
      </c>
      <c r="U297" s="47" t="str">
        <f t="shared" si="43"/>
        <v/>
      </c>
      <c r="W297" s="47" t="str">
        <f t="shared" si="44"/>
        <v/>
      </c>
      <c r="Y297" s="52" t="str">
        <f t="shared" si="45"/>
        <v/>
      </c>
      <c r="Z297" s="53" t="str">
        <f t="shared" si="46"/>
        <v/>
      </c>
      <c r="AB297" s="6" t="str">
        <f t="shared" si="47"/>
        <v/>
      </c>
      <c r="AC297" s="8" t="str">
        <f t="shared" si="48"/>
        <v/>
      </c>
      <c r="AE297" s="24" t="str">
        <f t="shared" si="49"/>
        <v/>
      </c>
      <c r="AG297" s="24" t="str">
        <f>IF($AE297="", "", IF($AE297&lt;0, $AG$4, IF($AE297&lt;='Intro &amp; Setup'!$AK$29, $AG$5, IF($AE297&lt;='Intro &amp; Setup'!$AK$30, $AG$6, $AG$7))))</f>
        <v/>
      </c>
    </row>
    <row r="298" spans="1:33" x14ac:dyDescent="0.25">
      <c r="A298" s="14"/>
      <c r="B298" s="85"/>
      <c r="C298" s="86"/>
      <c r="D298" s="87"/>
      <c r="E298" s="88"/>
      <c r="F298" s="89"/>
      <c r="G298" s="90"/>
      <c r="H298" s="91"/>
      <c r="I298" s="91"/>
      <c r="J298" s="92"/>
      <c r="K298" s="14"/>
      <c r="M298" s="24" t="str">
        <f t="shared" si="40"/>
        <v/>
      </c>
      <c r="O298" s="24" t="str">
        <f t="shared" si="41"/>
        <v/>
      </c>
      <c r="S298" s="24"/>
      <c r="T298" s="47" t="str">
        <f t="shared" si="42"/>
        <v/>
      </c>
      <c r="U298" s="47" t="str">
        <f t="shared" si="43"/>
        <v/>
      </c>
      <c r="W298" s="47" t="str">
        <f t="shared" si="44"/>
        <v/>
      </c>
      <c r="Y298" s="52" t="str">
        <f t="shared" si="45"/>
        <v/>
      </c>
      <c r="Z298" s="53" t="str">
        <f t="shared" si="46"/>
        <v/>
      </c>
      <c r="AB298" s="6" t="str">
        <f t="shared" si="47"/>
        <v/>
      </c>
      <c r="AC298" s="8" t="str">
        <f t="shared" si="48"/>
        <v/>
      </c>
      <c r="AE298" s="24" t="str">
        <f t="shared" si="49"/>
        <v/>
      </c>
      <c r="AG298" s="24" t="str">
        <f>IF($AE298="", "", IF($AE298&lt;0, $AG$4, IF($AE298&lt;='Intro &amp; Setup'!$AK$29, $AG$5, IF($AE298&lt;='Intro &amp; Setup'!$AK$30, $AG$6, $AG$7))))</f>
        <v/>
      </c>
    </row>
    <row r="299" spans="1:33" x14ac:dyDescent="0.25">
      <c r="A299" s="14"/>
      <c r="B299" s="85"/>
      <c r="C299" s="86"/>
      <c r="D299" s="87"/>
      <c r="E299" s="88"/>
      <c r="F299" s="89"/>
      <c r="G299" s="90"/>
      <c r="H299" s="91"/>
      <c r="I299" s="91"/>
      <c r="J299" s="92"/>
      <c r="K299" s="14"/>
      <c r="M299" s="24" t="str">
        <f t="shared" si="40"/>
        <v/>
      </c>
      <c r="O299" s="24" t="str">
        <f t="shared" si="41"/>
        <v/>
      </c>
      <c r="S299" s="24"/>
      <c r="T299" s="47" t="str">
        <f t="shared" si="42"/>
        <v/>
      </c>
      <c r="U299" s="47" t="str">
        <f t="shared" si="43"/>
        <v/>
      </c>
      <c r="W299" s="47" t="str">
        <f t="shared" si="44"/>
        <v/>
      </c>
      <c r="Y299" s="52" t="str">
        <f t="shared" si="45"/>
        <v/>
      </c>
      <c r="Z299" s="53" t="str">
        <f t="shared" si="46"/>
        <v/>
      </c>
      <c r="AB299" s="6" t="str">
        <f t="shared" si="47"/>
        <v/>
      </c>
      <c r="AC299" s="8" t="str">
        <f t="shared" si="48"/>
        <v/>
      </c>
      <c r="AE299" s="24" t="str">
        <f t="shared" si="49"/>
        <v/>
      </c>
      <c r="AG299" s="24" t="str">
        <f>IF($AE299="", "", IF($AE299&lt;0, $AG$4, IF($AE299&lt;='Intro &amp; Setup'!$AK$29, $AG$5, IF($AE299&lt;='Intro &amp; Setup'!$AK$30, $AG$6, $AG$7))))</f>
        <v/>
      </c>
    </row>
    <row r="300" spans="1:33" x14ac:dyDescent="0.25">
      <c r="A300" s="14"/>
      <c r="B300" s="85"/>
      <c r="C300" s="86"/>
      <c r="D300" s="87"/>
      <c r="E300" s="88"/>
      <c r="F300" s="89"/>
      <c r="G300" s="90"/>
      <c r="H300" s="91"/>
      <c r="I300" s="91"/>
      <c r="J300" s="92"/>
      <c r="K300" s="14"/>
      <c r="M300" s="24" t="str">
        <f t="shared" si="40"/>
        <v/>
      </c>
      <c r="O300" s="24" t="str">
        <f t="shared" si="41"/>
        <v/>
      </c>
      <c r="S300" s="24"/>
      <c r="T300" s="47" t="str">
        <f t="shared" si="42"/>
        <v/>
      </c>
      <c r="U300" s="47" t="str">
        <f t="shared" si="43"/>
        <v/>
      </c>
      <c r="W300" s="47" t="str">
        <f t="shared" si="44"/>
        <v/>
      </c>
      <c r="Y300" s="52" t="str">
        <f t="shared" si="45"/>
        <v/>
      </c>
      <c r="Z300" s="53" t="str">
        <f t="shared" si="46"/>
        <v/>
      </c>
      <c r="AB300" s="6" t="str">
        <f t="shared" si="47"/>
        <v/>
      </c>
      <c r="AC300" s="8" t="str">
        <f t="shared" si="48"/>
        <v/>
      </c>
      <c r="AE300" s="24" t="str">
        <f t="shared" si="49"/>
        <v/>
      </c>
      <c r="AG300" s="24" t="str">
        <f>IF($AE300="", "", IF($AE300&lt;0, $AG$4, IF($AE300&lt;='Intro &amp; Setup'!$AK$29, $AG$5, IF($AE300&lt;='Intro &amp; Setup'!$AK$30, $AG$6, $AG$7))))</f>
        <v/>
      </c>
    </row>
    <row r="301" spans="1:33" x14ac:dyDescent="0.25">
      <c r="A301" s="14"/>
      <c r="B301" s="85"/>
      <c r="C301" s="86"/>
      <c r="D301" s="87"/>
      <c r="E301" s="88"/>
      <c r="F301" s="89"/>
      <c r="G301" s="90"/>
      <c r="H301" s="91"/>
      <c r="I301" s="91"/>
      <c r="J301" s="92"/>
      <c r="K301" s="14"/>
      <c r="M301" s="24" t="str">
        <f t="shared" si="40"/>
        <v/>
      </c>
      <c r="O301" s="24" t="str">
        <f t="shared" si="41"/>
        <v/>
      </c>
      <c r="S301" s="24"/>
      <c r="T301" s="47" t="str">
        <f t="shared" si="42"/>
        <v/>
      </c>
      <c r="U301" s="47" t="str">
        <f t="shared" si="43"/>
        <v/>
      </c>
      <c r="W301" s="47" t="str">
        <f t="shared" si="44"/>
        <v/>
      </c>
      <c r="Y301" s="52" t="str">
        <f t="shared" si="45"/>
        <v/>
      </c>
      <c r="Z301" s="53" t="str">
        <f t="shared" si="46"/>
        <v/>
      </c>
      <c r="AB301" s="6" t="str">
        <f t="shared" si="47"/>
        <v/>
      </c>
      <c r="AC301" s="8" t="str">
        <f t="shared" si="48"/>
        <v/>
      </c>
      <c r="AE301" s="24" t="str">
        <f t="shared" si="49"/>
        <v/>
      </c>
      <c r="AG301" s="24" t="str">
        <f>IF($AE301="", "", IF($AE301&lt;0, $AG$4, IF($AE301&lt;='Intro &amp; Setup'!$AK$29, $AG$5, IF($AE301&lt;='Intro &amp; Setup'!$AK$30, $AG$6, $AG$7))))</f>
        <v/>
      </c>
    </row>
    <row r="302" spans="1:33" x14ac:dyDescent="0.25">
      <c r="A302" s="14"/>
      <c r="B302" s="85"/>
      <c r="C302" s="86"/>
      <c r="D302" s="87"/>
      <c r="E302" s="88"/>
      <c r="F302" s="89"/>
      <c r="G302" s="90"/>
      <c r="H302" s="91"/>
      <c r="I302" s="91"/>
      <c r="J302" s="92"/>
      <c r="K302" s="14"/>
      <c r="M302" s="24" t="str">
        <f t="shared" si="40"/>
        <v/>
      </c>
      <c r="O302" s="24" t="str">
        <f t="shared" si="41"/>
        <v/>
      </c>
      <c r="S302" s="24"/>
      <c r="T302" s="47" t="str">
        <f t="shared" si="42"/>
        <v/>
      </c>
      <c r="U302" s="47" t="str">
        <f t="shared" si="43"/>
        <v/>
      </c>
      <c r="W302" s="47" t="str">
        <f t="shared" si="44"/>
        <v/>
      </c>
      <c r="Y302" s="52" t="str">
        <f t="shared" si="45"/>
        <v/>
      </c>
      <c r="Z302" s="53" t="str">
        <f t="shared" si="46"/>
        <v/>
      </c>
      <c r="AB302" s="6" t="str">
        <f t="shared" si="47"/>
        <v/>
      </c>
      <c r="AC302" s="8" t="str">
        <f t="shared" si="48"/>
        <v/>
      </c>
      <c r="AE302" s="24" t="str">
        <f t="shared" si="49"/>
        <v/>
      </c>
      <c r="AG302" s="24" t="str">
        <f>IF($AE302="", "", IF($AE302&lt;0, $AG$4, IF($AE302&lt;='Intro &amp; Setup'!$AK$29, $AG$5, IF($AE302&lt;='Intro &amp; Setup'!$AK$30, $AG$6, $AG$7))))</f>
        <v/>
      </c>
    </row>
    <row r="303" spans="1:33" x14ac:dyDescent="0.25">
      <c r="A303" s="14"/>
      <c r="B303" s="85"/>
      <c r="C303" s="86"/>
      <c r="D303" s="87"/>
      <c r="E303" s="88"/>
      <c r="F303" s="89"/>
      <c r="G303" s="90"/>
      <c r="H303" s="91"/>
      <c r="I303" s="91"/>
      <c r="J303" s="92"/>
      <c r="K303" s="14"/>
      <c r="M303" s="24" t="str">
        <f t="shared" si="40"/>
        <v/>
      </c>
      <c r="O303" s="24" t="str">
        <f t="shared" si="41"/>
        <v/>
      </c>
      <c r="S303" s="24"/>
      <c r="T303" s="47" t="str">
        <f t="shared" si="42"/>
        <v/>
      </c>
      <c r="U303" s="47" t="str">
        <f t="shared" si="43"/>
        <v/>
      </c>
      <c r="W303" s="47" t="str">
        <f t="shared" si="44"/>
        <v/>
      </c>
      <c r="Y303" s="52" t="str">
        <f t="shared" si="45"/>
        <v/>
      </c>
      <c r="Z303" s="53" t="str">
        <f t="shared" si="46"/>
        <v/>
      </c>
      <c r="AB303" s="6" t="str">
        <f t="shared" si="47"/>
        <v/>
      </c>
      <c r="AC303" s="8" t="str">
        <f t="shared" si="48"/>
        <v/>
      </c>
      <c r="AE303" s="24" t="str">
        <f t="shared" si="49"/>
        <v/>
      </c>
      <c r="AG303" s="24" t="str">
        <f>IF($AE303="", "", IF($AE303&lt;0, $AG$4, IF($AE303&lt;='Intro &amp; Setup'!$AK$29, $AG$5, IF($AE303&lt;='Intro &amp; Setup'!$AK$30, $AG$6, $AG$7))))</f>
        <v/>
      </c>
    </row>
    <row r="304" spans="1:33" x14ac:dyDescent="0.25">
      <c r="A304" s="14"/>
      <c r="B304" s="85"/>
      <c r="C304" s="86"/>
      <c r="D304" s="87"/>
      <c r="E304" s="88"/>
      <c r="F304" s="89"/>
      <c r="G304" s="90"/>
      <c r="H304" s="91"/>
      <c r="I304" s="91"/>
      <c r="J304" s="92"/>
      <c r="K304" s="14"/>
      <c r="M304" s="24" t="str">
        <f t="shared" si="40"/>
        <v/>
      </c>
      <c r="O304" s="24" t="str">
        <f t="shared" si="41"/>
        <v/>
      </c>
      <c r="S304" s="24"/>
      <c r="T304" s="47" t="str">
        <f t="shared" si="42"/>
        <v/>
      </c>
      <c r="U304" s="47" t="str">
        <f t="shared" si="43"/>
        <v/>
      </c>
      <c r="W304" s="47" t="str">
        <f t="shared" si="44"/>
        <v/>
      </c>
      <c r="Y304" s="52" t="str">
        <f t="shared" si="45"/>
        <v/>
      </c>
      <c r="Z304" s="53" t="str">
        <f t="shared" si="46"/>
        <v/>
      </c>
      <c r="AB304" s="6" t="str">
        <f t="shared" si="47"/>
        <v/>
      </c>
      <c r="AC304" s="8" t="str">
        <f t="shared" si="48"/>
        <v/>
      </c>
      <c r="AE304" s="24" t="str">
        <f t="shared" si="49"/>
        <v/>
      </c>
      <c r="AG304" s="24" t="str">
        <f>IF($AE304="", "", IF($AE304&lt;0, $AG$4, IF($AE304&lt;='Intro &amp; Setup'!$AK$29, $AG$5, IF($AE304&lt;='Intro &amp; Setup'!$AK$30, $AG$6, $AG$7))))</f>
        <v/>
      </c>
    </row>
    <row r="305" spans="1:33" x14ac:dyDescent="0.25">
      <c r="A305" s="14"/>
      <c r="B305" s="85"/>
      <c r="C305" s="86"/>
      <c r="D305" s="87"/>
      <c r="E305" s="88"/>
      <c r="F305" s="89"/>
      <c r="G305" s="90"/>
      <c r="H305" s="91"/>
      <c r="I305" s="91"/>
      <c r="J305" s="92"/>
      <c r="K305" s="14"/>
      <c r="M305" s="24" t="str">
        <f t="shared" si="40"/>
        <v/>
      </c>
      <c r="O305" s="24" t="str">
        <f t="shared" si="41"/>
        <v/>
      </c>
      <c r="S305" s="24"/>
      <c r="T305" s="47" t="str">
        <f t="shared" si="42"/>
        <v/>
      </c>
      <c r="U305" s="47" t="str">
        <f t="shared" si="43"/>
        <v/>
      </c>
      <c r="W305" s="47" t="str">
        <f t="shared" si="44"/>
        <v/>
      </c>
      <c r="Y305" s="52" t="str">
        <f t="shared" si="45"/>
        <v/>
      </c>
      <c r="Z305" s="53" t="str">
        <f t="shared" si="46"/>
        <v/>
      </c>
      <c r="AB305" s="6" t="str">
        <f t="shared" si="47"/>
        <v/>
      </c>
      <c r="AC305" s="8" t="str">
        <f t="shared" si="48"/>
        <v/>
      </c>
      <c r="AE305" s="24" t="str">
        <f t="shared" si="49"/>
        <v/>
      </c>
      <c r="AG305" s="24" t="str">
        <f>IF($AE305="", "", IF($AE305&lt;0, $AG$4, IF($AE305&lt;='Intro &amp; Setup'!$AK$29, $AG$5, IF($AE305&lt;='Intro &amp; Setup'!$AK$30, $AG$6, $AG$7))))</f>
        <v/>
      </c>
    </row>
    <row r="306" spans="1:33" x14ac:dyDescent="0.25">
      <c r="A306" s="14"/>
      <c r="B306" s="85"/>
      <c r="C306" s="86"/>
      <c r="D306" s="87"/>
      <c r="E306" s="88"/>
      <c r="F306" s="89"/>
      <c r="G306" s="90"/>
      <c r="H306" s="91"/>
      <c r="I306" s="91"/>
      <c r="J306" s="92"/>
      <c r="K306" s="14"/>
      <c r="M306" s="24" t="str">
        <f t="shared" si="40"/>
        <v/>
      </c>
      <c r="O306" s="24" t="str">
        <f t="shared" si="41"/>
        <v/>
      </c>
      <c r="S306" s="24"/>
      <c r="T306" s="47" t="str">
        <f t="shared" si="42"/>
        <v/>
      </c>
      <c r="U306" s="47" t="str">
        <f t="shared" si="43"/>
        <v/>
      </c>
      <c r="W306" s="47" t="str">
        <f t="shared" si="44"/>
        <v/>
      </c>
      <c r="Y306" s="52" t="str">
        <f t="shared" si="45"/>
        <v/>
      </c>
      <c r="Z306" s="53" t="str">
        <f t="shared" si="46"/>
        <v/>
      </c>
      <c r="AB306" s="6" t="str">
        <f t="shared" si="47"/>
        <v/>
      </c>
      <c r="AC306" s="8" t="str">
        <f t="shared" si="48"/>
        <v/>
      </c>
      <c r="AE306" s="24" t="str">
        <f t="shared" si="49"/>
        <v/>
      </c>
      <c r="AG306" s="24" t="str">
        <f>IF($AE306="", "", IF($AE306&lt;0, $AG$4, IF($AE306&lt;='Intro &amp; Setup'!$AK$29, $AG$5, IF($AE306&lt;='Intro &amp; Setup'!$AK$30, $AG$6, $AG$7))))</f>
        <v/>
      </c>
    </row>
    <row r="307" spans="1:33" x14ac:dyDescent="0.25">
      <c r="A307" s="14"/>
      <c r="B307" s="85"/>
      <c r="C307" s="86"/>
      <c r="D307" s="87"/>
      <c r="E307" s="88"/>
      <c r="F307" s="89"/>
      <c r="G307" s="90"/>
      <c r="H307" s="91"/>
      <c r="I307" s="91"/>
      <c r="J307" s="92"/>
      <c r="K307" s="14"/>
      <c r="M307" s="24" t="str">
        <f t="shared" si="40"/>
        <v/>
      </c>
      <c r="O307" s="24" t="str">
        <f t="shared" si="41"/>
        <v/>
      </c>
      <c r="S307" s="24"/>
      <c r="T307" s="47" t="str">
        <f t="shared" si="42"/>
        <v/>
      </c>
      <c r="U307" s="47" t="str">
        <f t="shared" si="43"/>
        <v/>
      </c>
      <c r="W307" s="47" t="str">
        <f t="shared" si="44"/>
        <v/>
      </c>
      <c r="Y307" s="52" t="str">
        <f t="shared" si="45"/>
        <v/>
      </c>
      <c r="Z307" s="53" t="str">
        <f t="shared" si="46"/>
        <v/>
      </c>
      <c r="AB307" s="6" t="str">
        <f t="shared" si="47"/>
        <v/>
      </c>
      <c r="AC307" s="8" t="str">
        <f t="shared" si="48"/>
        <v/>
      </c>
      <c r="AE307" s="24" t="str">
        <f t="shared" si="49"/>
        <v/>
      </c>
      <c r="AG307" s="24" t="str">
        <f>IF($AE307="", "", IF($AE307&lt;0, $AG$4, IF($AE307&lt;='Intro &amp; Setup'!$AK$29, $AG$5, IF($AE307&lt;='Intro &amp; Setup'!$AK$30, $AG$6, $AG$7))))</f>
        <v/>
      </c>
    </row>
    <row r="308" spans="1:33" x14ac:dyDescent="0.25">
      <c r="A308" s="14"/>
      <c r="B308" s="85"/>
      <c r="C308" s="86"/>
      <c r="D308" s="87"/>
      <c r="E308" s="88"/>
      <c r="F308" s="89"/>
      <c r="G308" s="90"/>
      <c r="H308" s="91"/>
      <c r="I308" s="91"/>
      <c r="J308" s="92"/>
      <c r="K308" s="14"/>
      <c r="M308" s="24" t="str">
        <f t="shared" si="40"/>
        <v/>
      </c>
      <c r="O308" s="24" t="str">
        <f t="shared" si="41"/>
        <v/>
      </c>
      <c r="S308" s="24"/>
      <c r="T308" s="47" t="str">
        <f t="shared" si="42"/>
        <v/>
      </c>
      <c r="U308" s="47" t="str">
        <f t="shared" si="43"/>
        <v/>
      </c>
      <c r="W308" s="47" t="str">
        <f t="shared" si="44"/>
        <v/>
      </c>
      <c r="Y308" s="52" t="str">
        <f t="shared" si="45"/>
        <v/>
      </c>
      <c r="Z308" s="53" t="str">
        <f t="shared" si="46"/>
        <v/>
      </c>
      <c r="AB308" s="6" t="str">
        <f t="shared" si="47"/>
        <v/>
      </c>
      <c r="AC308" s="8" t="str">
        <f t="shared" si="48"/>
        <v/>
      </c>
      <c r="AE308" s="24" t="str">
        <f t="shared" si="49"/>
        <v/>
      </c>
      <c r="AG308" s="24" t="str">
        <f>IF($AE308="", "", IF($AE308&lt;0, $AG$4, IF($AE308&lt;='Intro &amp; Setup'!$AK$29, $AG$5, IF($AE308&lt;='Intro &amp; Setup'!$AK$30, $AG$6, $AG$7))))</f>
        <v/>
      </c>
    </row>
    <row r="309" spans="1:33" x14ac:dyDescent="0.25">
      <c r="A309" s="14"/>
      <c r="B309" s="85"/>
      <c r="C309" s="86"/>
      <c r="D309" s="87"/>
      <c r="E309" s="88"/>
      <c r="F309" s="89"/>
      <c r="G309" s="90"/>
      <c r="H309" s="91"/>
      <c r="I309" s="91"/>
      <c r="J309" s="92"/>
      <c r="K309" s="14"/>
      <c r="M309" s="24" t="str">
        <f t="shared" si="40"/>
        <v/>
      </c>
      <c r="O309" s="24" t="str">
        <f t="shared" si="41"/>
        <v/>
      </c>
      <c r="S309" s="24"/>
      <c r="T309" s="47" t="str">
        <f t="shared" si="42"/>
        <v/>
      </c>
      <c r="U309" s="47" t="str">
        <f t="shared" si="43"/>
        <v/>
      </c>
      <c r="W309" s="47" t="str">
        <f t="shared" si="44"/>
        <v/>
      </c>
      <c r="Y309" s="52" t="str">
        <f t="shared" si="45"/>
        <v/>
      </c>
      <c r="Z309" s="53" t="str">
        <f t="shared" si="46"/>
        <v/>
      </c>
      <c r="AB309" s="6" t="str">
        <f t="shared" si="47"/>
        <v/>
      </c>
      <c r="AC309" s="8" t="str">
        <f t="shared" si="48"/>
        <v/>
      </c>
      <c r="AE309" s="24" t="str">
        <f t="shared" si="49"/>
        <v/>
      </c>
      <c r="AG309" s="24" t="str">
        <f>IF($AE309="", "", IF($AE309&lt;0, $AG$4, IF($AE309&lt;='Intro &amp; Setup'!$AK$29, $AG$5, IF($AE309&lt;='Intro &amp; Setup'!$AK$30, $AG$6, $AG$7))))</f>
        <v/>
      </c>
    </row>
    <row r="310" spans="1:33" x14ac:dyDescent="0.25">
      <c r="A310" s="14"/>
      <c r="B310" s="85"/>
      <c r="C310" s="86"/>
      <c r="D310" s="87"/>
      <c r="E310" s="88"/>
      <c r="F310" s="89"/>
      <c r="G310" s="90"/>
      <c r="H310" s="91"/>
      <c r="I310" s="91"/>
      <c r="J310" s="92"/>
      <c r="K310" s="14"/>
      <c r="M310" s="24" t="str">
        <f t="shared" si="40"/>
        <v/>
      </c>
      <c r="O310" s="24" t="str">
        <f t="shared" si="41"/>
        <v/>
      </c>
      <c r="S310" s="24"/>
      <c r="T310" s="47" t="str">
        <f t="shared" si="42"/>
        <v/>
      </c>
      <c r="U310" s="47" t="str">
        <f t="shared" si="43"/>
        <v/>
      </c>
      <c r="W310" s="47" t="str">
        <f t="shared" si="44"/>
        <v/>
      </c>
      <c r="Y310" s="52" t="str">
        <f t="shared" si="45"/>
        <v/>
      </c>
      <c r="Z310" s="53" t="str">
        <f t="shared" si="46"/>
        <v/>
      </c>
      <c r="AB310" s="6" t="str">
        <f t="shared" si="47"/>
        <v/>
      </c>
      <c r="AC310" s="8" t="str">
        <f t="shared" si="48"/>
        <v/>
      </c>
      <c r="AE310" s="24" t="str">
        <f t="shared" si="49"/>
        <v/>
      </c>
      <c r="AG310" s="24" t="str">
        <f>IF($AE310="", "", IF($AE310&lt;0, $AG$4, IF($AE310&lt;='Intro &amp; Setup'!$AK$29, $AG$5, IF($AE310&lt;='Intro &amp; Setup'!$AK$30, $AG$6, $AG$7))))</f>
        <v/>
      </c>
    </row>
    <row r="311" spans="1:33" x14ac:dyDescent="0.25">
      <c r="A311" s="14"/>
      <c r="B311" s="85"/>
      <c r="C311" s="86"/>
      <c r="D311" s="87"/>
      <c r="E311" s="88"/>
      <c r="F311" s="89"/>
      <c r="G311" s="90"/>
      <c r="H311" s="91"/>
      <c r="I311" s="91"/>
      <c r="J311" s="92"/>
      <c r="K311" s="14"/>
      <c r="M311" s="24" t="str">
        <f t="shared" si="40"/>
        <v/>
      </c>
      <c r="O311" s="24" t="str">
        <f t="shared" si="41"/>
        <v/>
      </c>
      <c r="S311" s="24"/>
      <c r="T311" s="47" t="str">
        <f t="shared" si="42"/>
        <v/>
      </c>
      <c r="U311" s="47" t="str">
        <f t="shared" si="43"/>
        <v/>
      </c>
      <c r="W311" s="47" t="str">
        <f t="shared" si="44"/>
        <v/>
      </c>
      <c r="Y311" s="52" t="str">
        <f t="shared" si="45"/>
        <v/>
      </c>
      <c r="Z311" s="53" t="str">
        <f t="shared" si="46"/>
        <v/>
      </c>
      <c r="AB311" s="6" t="str">
        <f t="shared" si="47"/>
        <v/>
      </c>
      <c r="AC311" s="8" t="str">
        <f t="shared" si="48"/>
        <v/>
      </c>
      <c r="AE311" s="24" t="str">
        <f t="shared" si="49"/>
        <v/>
      </c>
      <c r="AG311" s="24" t="str">
        <f>IF($AE311="", "", IF($AE311&lt;0, $AG$4, IF($AE311&lt;='Intro &amp; Setup'!$AK$29, $AG$5, IF($AE311&lt;='Intro &amp; Setup'!$AK$30, $AG$6, $AG$7))))</f>
        <v/>
      </c>
    </row>
    <row r="312" spans="1:33" x14ac:dyDescent="0.25">
      <c r="A312" s="14"/>
      <c r="B312" s="85"/>
      <c r="C312" s="86"/>
      <c r="D312" s="87"/>
      <c r="E312" s="88"/>
      <c r="F312" s="89"/>
      <c r="G312" s="90"/>
      <c r="H312" s="91"/>
      <c r="I312" s="91"/>
      <c r="J312" s="92"/>
      <c r="K312" s="14"/>
      <c r="M312" s="24" t="str">
        <f t="shared" si="40"/>
        <v/>
      </c>
      <c r="O312" s="24" t="str">
        <f t="shared" si="41"/>
        <v/>
      </c>
      <c r="S312" s="24"/>
      <c r="T312" s="47" t="str">
        <f t="shared" si="42"/>
        <v/>
      </c>
      <c r="U312" s="47" t="str">
        <f t="shared" si="43"/>
        <v/>
      </c>
      <c r="W312" s="47" t="str">
        <f t="shared" si="44"/>
        <v/>
      </c>
      <c r="Y312" s="52" t="str">
        <f t="shared" si="45"/>
        <v/>
      </c>
      <c r="Z312" s="53" t="str">
        <f t="shared" si="46"/>
        <v/>
      </c>
      <c r="AB312" s="6" t="str">
        <f t="shared" si="47"/>
        <v/>
      </c>
      <c r="AC312" s="8" t="str">
        <f t="shared" si="48"/>
        <v/>
      </c>
      <c r="AE312" s="24" t="str">
        <f t="shared" si="49"/>
        <v/>
      </c>
      <c r="AG312" s="24" t="str">
        <f>IF($AE312="", "", IF($AE312&lt;0, $AG$4, IF($AE312&lt;='Intro &amp; Setup'!$AK$29, $AG$5, IF($AE312&lt;='Intro &amp; Setup'!$AK$30, $AG$6, $AG$7))))</f>
        <v/>
      </c>
    </row>
    <row r="313" spans="1:33" x14ac:dyDescent="0.25">
      <c r="A313" s="14"/>
      <c r="B313" s="85"/>
      <c r="C313" s="86"/>
      <c r="D313" s="87"/>
      <c r="E313" s="88"/>
      <c r="F313" s="89"/>
      <c r="G313" s="90"/>
      <c r="H313" s="91"/>
      <c r="I313" s="91"/>
      <c r="J313" s="92"/>
      <c r="K313" s="14"/>
      <c r="M313" s="24" t="str">
        <f t="shared" si="40"/>
        <v/>
      </c>
      <c r="O313" s="24" t="str">
        <f t="shared" si="41"/>
        <v/>
      </c>
      <c r="S313" s="24"/>
      <c r="T313" s="47" t="str">
        <f t="shared" si="42"/>
        <v/>
      </c>
      <c r="U313" s="47" t="str">
        <f t="shared" si="43"/>
        <v/>
      </c>
      <c r="W313" s="47" t="str">
        <f t="shared" si="44"/>
        <v/>
      </c>
      <c r="Y313" s="52" t="str">
        <f t="shared" si="45"/>
        <v/>
      </c>
      <c r="Z313" s="53" t="str">
        <f t="shared" si="46"/>
        <v/>
      </c>
      <c r="AB313" s="6" t="str">
        <f t="shared" si="47"/>
        <v/>
      </c>
      <c r="AC313" s="8" t="str">
        <f t="shared" si="48"/>
        <v/>
      </c>
      <c r="AE313" s="24" t="str">
        <f t="shared" si="49"/>
        <v/>
      </c>
      <c r="AG313" s="24" t="str">
        <f>IF($AE313="", "", IF($AE313&lt;0, $AG$4, IF($AE313&lt;='Intro &amp; Setup'!$AK$29, $AG$5, IF($AE313&lt;='Intro &amp; Setup'!$AK$30, $AG$6, $AG$7))))</f>
        <v/>
      </c>
    </row>
    <row r="314" spans="1:33" x14ac:dyDescent="0.25">
      <c r="A314" s="14"/>
      <c r="B314" s="85"/>
      <c r="C314" s="86"/>
      <c r="D314" s="87"/>
      <c r="E314" s="88"/>
      <c r="F314" s="89"/>
      <c r="G314" s="90"/>
      <c r="H314" s="91"/>
      <c r="I314" s="91"/>
      <c r="J314" s="92"/>
      <c r="K314" s="14"/>
      <c r="M314" s="24" t="str">
        <f t="shared" si="40"/>
        <v/>
      </c>
      <c r="O314" s="24" t="str">
        <f t="shared" si="41"/>
        <v/>
      </c>
      <c r="S314" s="24"/>
      <c r="T314" s="47" t="str">
        <f t="shared" si="42"/>
        <v/>
      </c>
      <c r="U314" s="47" t="str">
        <f t="shared" si="43"/>
        <v/>
      </c>
      <c r="W314" s="47" t="str">
        <f t="shared" si="44"/>
        <v/>
      </c>
      <c r="Y314" s="52" t="str">
        <f t="shared" si="45"/>
        <v/>
      </c>
      <c r="Z314" s="53" t="str">
        <f t="shared" si="46"/>
        <v/>
      </c>
      <c r="AB314" s="6" t="str">
        <f t="shared" si="47"/>
        <v/>
      </c>
      <c r="AC314" s="8" t="str">
        <f t="shared" si="48"/>
        <v/>
      </c>
      <c r="AE314" s="24" t="str">
        <f t="shared" si="49"/>
        <v/>
      </c>
      <c r="AG314" s="24" t="str">
        <f>IF($AE314="", "", IF($AE314&lt;0, $AG$4, IF($AE314&lt;='Intro &amp; Setup'!$AK$29, $AG$5, IF($AE314&lt;='Intro &amp; Setup'!$AK$30, $AG$6, $AG$7))))</f>
        <v/>
      </c>
    </row>
    <row r="315" spans="1:33" x14ac:dyDescent="0.25">
      <c r="A315" s="14"/>
      <c r="B315" s="85"/>
      <c r="C315" s="86"/>
      <c r="D315" s="87"/>
      <c r="E315" s="88"/>
      <c r="F315" s="89"/>
      <c r="G315" s="90"/>
      <c r="H315" s="91"/>
      <c r="I315" s="91"/>
      <c r="J315" s="92"/>
      <c r="K315" s="14"/>
      <c r="M315" s="24" t="str">
        <f t="shared" si="40"/>
        <v/>
      </c>
      <c r="O315" s="24" t="str">
        <f t="shared" si="41"/>
        <v/>
      </c>
      <c r="S315" s="24"/>
      <c r="T315" s="47" t="str">
        <f t="shared" si="42"/>
        <v/>
      </c>
      <c r="U315" s="47" t="str">
        <f t="shared" si="43"/>
        <v/>
      </c>
      <c r="W315" s="47" t="str">
        <f t="shared" si="44"/>
        <v/>
      </c>
      <c r="Y315" s="52" t="str">
        <f t="shared" si="45"/>
        <v/>
      </c>
      <c r="Z315" s="53" t="str">
        <f t="shared" si="46"/>
        <v/>
      </c>
      <c r="AB315" s="6" t="str">
        <f t="shared" si="47"/>
        <v/>
      </c>
      <c r="AC315" s="8" t="str">
        <f t="shared" si="48"/>
        <v/>
      </c>
      <c r="AE315" s="24" t="str">
        <f t="shared" si="49"/>
        <v/>
      </c>
      <c r="AG315" s="24" t="str">
        <f>IF($AE315="", "", IF($AE315&lt;0, $AG$4, IF($AE315&lt;='Intro &amp; Setup'!$AK$29, $AG$5, IF($AE315&lt;='Intro &amp; Setup'!$AK$30, $AG$6, $AG$7))))</f>
        <v/>
      </c>
    </row>
    <row r="316" spans="1:33" x14ac:dyDescent="0.25">
      <c r="A316" s="14"/>
      <c r="B316" s="85"/>
      <c r="C316" s="86"/>
      <c r="D316" s="87"/>
      <c r="E316" s="88"/>
      <c r="F316" s="89"/>
      <c r="G316" s="90"/>
      <c r="H316" s="91"/>
      <c r="I316" s="91"/>
      <c r="J316" s="92"/>
      <c r="K316" s="14"/>
      <c r="M316" s="24" t="str">
        <f t="shared" si="40"/>
        <v/>
      </c>
      <c r="O316" s="24" t="str">
        <f t="shared" si="41"/>
        <v/>
      </c>
      <c r="S316" s="24"/>
      <c r="T316" s="47" t="str">
        <f t="shared" si="42"/>
        <v/>
      </c>
      <c r="U316" s="47" t="str">
        <f t="shared" si="43"/>
        <v/>
      </c>
      <c r="W316" s="47" t="str">
        <f t="shared" si="44"/>
        <v/>
      </c>
      <c r="Y316" s="52" t="str">
        <f t="shared" si="45"/>
        <v/>
      </c>
      <c r="Z316" s="53" t="str">
        <f t="shared" si="46"/>
        <v/>
      </c>
      <c r="AB316" s="6" t="str">
        <f t="shared" si="47"/>
        <v/>
      </c>
      <c r="AC316" s="8" t="str">
        <f t="shared" si="48"/>
        <v/>
      </c>
      <c r="AE316" s="24" t="str">
        <f t="shared" si="49"/>
        <v/>
      </c>
      <c r="AG316" s="24" t="str">
        <f>IF($AE316="", "", IF($AE316&lt;0, $AG$4, IF($AE316&lt;='Intro &amp; Setup'!$AK$29, $AG$5, IF($AE316&lt;='Intro &amp; Setup'!$AK$30, $AG$6, $AG$7))))</f>
        <v/>
      </c>
    </row>
    <row r="317" spans="1:33" x14ac:dyDescent="0.25">
      <c r="A317" s="14"/>
      <c r="B317" s="85"/>
      <c r="C317" s="86"/>
      <c r="D317" s="87"/>
      <c r="E317" s="88"/>
      <c r="F317" s="89"/>
      <c r="G317" s="90"/>
      <c r="H317" s="91"/>
      <c r="I317" s="91"/>
      <c r="J317" s="92"/>
      <c r="K317" s="14"/>
      <c r="M317" s="24" t="str">
        <f t="shared" si="40"/>
        <v/>
      </c>
      <c r="O317" s="24" t="str">
        <f t="shared" si="41"/>
        <v/>
      </c>
      <c r="S317" s="24"/>
      <c r="T317" s="47" t="str">
        <f t="shared" si="42"/>
        <v/>
      </c>
      <c r="U317" s="47" t="str">
        <f t="shared" si="43"/>
        <v/>
      </c>
      <c r="W317" s="47" t="str">
        <f t="shared" si="44"/>
        <v/>
      </c>
      <c r="Y317" s="52" t="str">
        <f t="shared" si="45"/>
        <v/>
      </c>
      <c r="Z317" s="53" t="str">
        <f t="shared" si="46"/>
        <v/>
      </c>
      <c r="AB317" s="6" t="str">
        <f t="shared" si="47"/>
        <v/>
      </c>
      <c r="AC317" s="8" t="str">
        <f t="shared" si="48"/>
        <v/>
      </c>
      <c r="AE317" s="24" t="str">
        <f t="shared" si="49"/>
        <v/>
      </c>
      <c r="AG317" s="24" t="str">
        <f>IF($AE317="", "", IF($AE317&lt;0, $AG$4, IF($AE317&lt;='Intro &amp; Setup'!$AK$29, $AG$5, IF($AE317&lt;='Intro &amp; Setup'!$AK$30, $AG$6, $AG$7))))</f>
        <v/>
      </c>
    </row>
    <row r="318" spans="1:33" x14ac:dyDescent="0.25">
      <c r="A318" s="14"/>
      <c r="B318" s="85"/>
      <c r="C318" s="86"/>
      <c r="D318" s="87"/>
      <c r="E318" s="88"/>
      <c r="F318" s="89"/>
      <c r="G318" s="90"/>
      <c r="H318" s="91"/>
      <c r="I318" s="91"/>
      <c r="J318" s="92"/>
      <c r="K318" s="14"/>
      <c r="M318" s="24" t="str">
        <f t="shared" si="40"/>
        <v/>
      </c>
      <c r="O318" s="24" t="str">
        <f t="shared" si="41"/>
        <v/>
      </c>
      <c r="S318" s="24"/>
      <c r="T318" s="47" t="str">
        <f t="shared" si="42"/>
        <v/>
      </c>
      <c r="U318" s="47" t="str">
        <f t="shared" si="43"/>
        <v/>
      </c>
      <c r="W318" s="47" t="str">
        <f t="shared" si="44"/>
        <v/>
      </c>
      <c r="Y318" s="52" t="str">
        <f t="shared" si="45"/>
        <v/>
      </c>
      <c r="Z318" s="53" t="str">
        <f t="shared" si="46"/>
        <v/>
      </c>
      <c r="AB318" s="6" t="str">
        <f t="shared" si="47"/>
        <v/>
      </c>
      <c r="AC318" s="8" t="str">
        <f t="shared" si="48"/>
        <v/>
      </c>
      <c r="AE318" s="24" t="str">
        <f t="shared" si="49"/>
        <v/>
      </c>
      <c r="AG318" s="24" t="str">
        <f>IF($AE318="", "", IF($AE318&lt;0, $AG$4, IF($AE318&lt;='Intro &amp; Setup'!$AK$29, $AG$5, IF($AE318&lt;='Intro &amp; Setup'!$AK$30, $AG$6, $AG$7))))</f>
        <v/>
      </c>
    </row>
    <row r="319" spans="1:33" x14ac:dyDescent="0.25">
      <c r="A319" s="14"/>
      <c r="B319" s="85"/>
      <c r="C319" s="86"/>
      <c r="D319" s="87"/>
      <c r="E319" s="88"/>
      <c r="F319" s="89"/>
      <c r="G319" s="90"/>
      <c r="H319" s="91"/>
      <c r="I319" s="91"/>
      <c r="J319" s="92"/>
      <c r="K319" s="14"/>
      <c r="M319" s="24" t="str">
        <f t="shared" si="40"/>
        <v/>
      </c>
      <c r="O319" s="24" t="str">
        <f t="shared" si="41"/>
        <v/>
      </c>
      <c r="S319" s="24"/>
      <c r="T319" s="47" t="str">
        <f t="shared" si="42"/>
        <v/>
      </c>
      <c r="U319" s="47" t="str">
        <f t="shared" si="43"/>
        <v/>
      </c>
      <c r="W319" s="47" t="str">
        <f t="shared" si="44"/>
        <v/>
      </c>
      <c r="Y319" s="52" t="str">
        <f t="shared" si="45"/>
        <v/>
      </c>
      <c r="Z319" s="53" t="str">
        <f t="shared" si="46"/>
        <v/>
      </c>
      <c r="AB319" s="6" t="str">
        <f t="shared" si="47"/>
        <v/>
      </c>
      <c r="AC319" s="8" t="str">
        <f t="shared" si="48"/>
        <v/>
      </c>
      <c r="AE319" s="24" t="str">
        <f t="shared" si="49"/>
        <v/>
      </c>
      <c r="AG319" s="24" t="str">
        <f>IF($AE319="", "", IF($AE319&lt;0, $AG$4, IF($AE319&lt;='Intro &amp; Setup'!$AK$29, $AG$5, IF($AE319&lt;='Intro &amp; Setup'!$AK$30, $AG$6, $AG$7))))</f>
        <v/>
      </c>
    </row>
    <row r="320" spans="1:33" x14ac:dyDescent="0.25">
      <c r="A320" s="14"/>
      <c r="B320" s="85"/>
      <c r="C320" s="86"/>
      <c r="D320" s="87"/>
      <c r="E320" s="88"/>
      <c r="F320" s="89"/>
      <c r="G320" s="90"/>
      <c r="H320" s="91"/>
      <c r="I320" s="91"/>
      <c r="J320" s="92"/>
      <c r="K320" s="14"/>
      <c r="M320" s="24" t="str">
        <f t="shared" si="40"/>
        <v/>
      </c>
      <c r="O320" s="24" t="str">
        <f t="shared" si="41"/>
        <v/>
      </c>
      <c r="S320" s="24"/>
      <c r="T320" s="47" t="str">
        <f t="shared" si="42"/>
        <v/>
      </c>
      <c r="U320" s="47" t="str">
        <f t="shared" si="43"/>
        <v/>
      </c>
      <c r="W320" s="47" t="str">
        <f t="shared" si="44"/>
        <v/>
      </c>
      <c r="Y320" s="52" t="str">
        <f t="shared" si="45"/>
        <v/>
      </c>
      <c r="Z320" s="53" t="str">
        <f t="shared" si="46"/>
        <v/>
      </c>
      <c r="AB320" s="6" t="str">
        <f t="shared" si="47"/>
        <v/>
      </c>
      <c r="AC320" s="8" t="str">
        <f t="shared" si="48"/>
        <v/>
      </c>
      <c r="AE320" s="24" t="str">
        <f t="shared" si="49"/>
        <v/>
      </c>
      <c r="AG320" s="24" t="str">
        <f>IF($AE320="", "", IF($AE320&lt;0, $AG$4, IF($AE320&lt;='Intro &amp; Setup'!$AK$29, $AG$5, IF($AE320&lt;='Intro &amp; Setup'!$AK$30, $AG$6, $AG$7))))</f>
        <v/>
      </c>
    </row>
    <row r="321" spans="1:33" x14ac:dyDescent="0.25">
      <c r="A321" s="14"/>
      <c r="B321" s="85"/>
      <c r="C321" s="86"/>
      <c r="D321" s="87"/>
      <c r="E321" s="88"/>
      <c r="F321" s="89"/>
      <c r="G321" s="90"/>
      <c r="H321" s="91"/>
      <c r="I321" s="91"/>
      <c r="J321" s="92"/>
      <c r="K321" s="14"/>
      <c r="M321" s="24" t="str">
        <f t="shared" si="40"/>
        <v/>
      </c>
      <c r="O321" s="24" t="str">
        <f t="shared" si="41"/>
        <v/>
      </c>
      <c r="S321" s="24"/>
      <c r="T321" s="47" t="str">
        <f t="shared" si="42"/>
        <v/>
      </c>
      <c r="U321" s="47" t="str">
        <f t="shared" si="43"/>
        <v/>
      </c>
      <c r="W321" s="47" t="str">
        <f t="shared" si="44"/>
        <v/>
      </c>
      <c r="Y321" s="52" t="str">
        <f t="shared" si="45"/>
        <v/>
      </c>
      <c r="Z321" s="53" t="str">
        <f t="shared" si="46"/>
        <v/>
      </c>
      <c r="AB321" s="6" t="str">
        <f t="shared" si="47"/>
        <v/>
      </c>
      <c r="AC321" s="8" t="str">
        <f t="shared" si="48"/>
        <v/>
      </c>
      <c r="AE321" s="24" t="str">
        <f t="shared" si="49"/>
        <v/>
      </c>
      <c r="AG321" s="24" t="str">
        <f>IF($AE321="", "", IF($AE321&lt;0, $AG$4, IF($AE321&lt;='Intro &amp; Setup'!$AK$29, $AG$5, IF($AE321&lt;='Intro &amp; Setup'!$AK$30, $AG$6, $AG$7))))</f>
        <v/>
      </c>
    </row>
    <row r="322" spans="1:33" x14ac:dyDescent="0.25">
      <c r="A322" s="14"/>
      <c r="B322" s="85"/>
      <c r="C322" s="86"/>
      <c r="D322" s="87"/>
      <c r="E322" s="88"/>
      <c r="F322" s="89"/>
      <c r="G322" s="90"/>
      <c r="H322" s="91"/>
      <c r="I322" s="91"/>
      <c r="J322" s="92"/>
      <c r="K322" s="14"/>
      <c r="M322" s="24" t="str">
        <f t="shared" si="40"/>
        <v/>
      </c>
      <c r="O322" s="24" t="str">
        <f t="shared" si="41"/>
        <v/>
      </c>
      <c r="S322" s="24"/>
      <c r="T322" s="47" t="str">
        <f t="shared" si="42"/>
        <v/>
      </c>
      <c r="U322" s="47" t="str">
        <f t="shared" si="43"/>
        <v/>
      </c>
      <c r="W322" s="47" t="str">
        <f t="shared" si="44"/>
        <v/>
      </c>
      <c r="Y322" s="52" t="str">
        <f t="shared" si="45"/>
        <v/>
      </c>
      <c r="Z322" s="53" t="str">
        <f t="shared" si="46"/>
        <v/>
      </c>
      <c r="AB322" s="6" t="str">
        <f t="shared" si="47"/>
        <v/>
      </c>
      <c r="AC322" s="8" t="str">
        <f t="shared" si="48"/>
        <v/>
      </c>
      <c r="AE322" s="24" t="str">
        <f t="shared" si="49"/>
        <v/>
      </c>
      <c r="AG322" s="24" t="str">
        <f>IF($AE322="", "", IF($AE322&lt;0, $AG$4, IF($AE322&lt;='Intro &amp; Setup'!$AK$29, $AG$5, IF($AE322&lt;='Intro &amp; Setup'!$AK$30, $AG$6, $AG$7))))</f>
        <v/>
      </c>
    </row>
    <row r="323" spans="1:33" x14ac:dyDescent="0.25">
      <c r="A323" s="14"/>
      <c r="B323" s="85"/>
      <c r="C323" s="86"/>
      <c r="D323" s="87"/>
      <c r="E323" s="88"/>
      <c r="F323" s="89"/>
      <c r="G323" s="90"/>
      <c r="H323" s="91"/>
      <c r="I323" s="91"/>
      <c r="J323" s="92"/>
      <c r="K323" s="14"/>
      <c r="M323" s="24" t="str">
        <f t="shared" si="40"/>
        <v/>
      </c>
      <c r="O323" s="24" t="str">
        <f t="shared" si="41"/>
        <v/>
      </c>
      <c r="S323" s="24"/>
      <c r="T323" s="47" t="str">
        <f t="shared" si="42"/>
        <v/>
      </c>
      <c r="U323" s="47" t="str">
        <f t="shared" si="43"/>
        <v/>
      </c>
      <c r="W323" s="47" t="str">
        <f t="shared" si="44"/>
        <v/>
      </c>
      <c r="Y323" s="52" t="str">
        <f t="shared" si="45"/>
        <v/>
      </c>
      <c r="Z323" s="53" t="str">
        <f t="shared" si="46"/>
        <v/>
      </c>
      <c r="AB323" s="6" t="str">
        <f t="shared" si="47"/>
        <v/>
      </c>
      <c r="AC323" s="8" t="str">
        <f t="shared" si="48"/>
        <v/>
      </c>
      <c r="AE323" s="24" t="str">
        <f t="shared" si="49"/>
        <v/>
      </c>
      <c r="AG323" s="24" t="str">
        <f>IF($AE323="", "", IF($AE323&lt;0, $AG$4, IF($AE323&lt;='Intro &amp; Setup'!$AK$29, $AG$5, IF($AE323&lt;='Intro &amp; Setup'!$AK$30, $AG$6, $AG$7))))</f>
        <v/>
      </c>
    </row>
    <row r="324" spans="1:33" x14ac:dyDescent="0.25">
      <c r="A324" s="14"/>
      <c r="B324" s="85"/>
      <c r="C324" s="86"/>
      <c r="D324" s="87"/>
      <c r="E324" s="88"/>
      <c r="F324" s="89"/>
      <c r="G324" s="90"/>
      <c r="H324" s="91"/>
      <c r="I324" s="91"/>
      <c r="J324" s="92"/>
      <c r="K324" s="14"/>
      <c r="M324" s="24" t="str">
        <f t="shared" si="40"/>
        <v/>
      </c>
      <c r="O324" s="24" t="str">
        <f t="shared" si="41"/>
        <v/>
      </c>
      <c r="S324" s="24"/>
      <c r="T324" s="47" t="str">
        <f t="shared" si="42"/>
        <v/>
      </c>
      <c r="U324" s="47" t="str">
        <f t="shared" si="43"/>
        <v/>
      </c>
      <c r="W324" s="47" t="str">
        <f t="shared" si="44"/>
        <v/>
      </c>
      <c r="Y324" s="52" t="str">
        <f t="shared" si="45"/>
        <v/>
      </c>
      <c r="Z324" s="53" t="str">
        <f t="shared" si="46"/>
        <v/>
      </c>
      <c r="AB324" s="6" t="str">
        <f t="shared" si="47"/>
        <v/>
      </c>
      <c r="AC324" s="8" t="str">
        <f t="shared" si="48"/>
        <v/>
      </c>
      <c r="AE324" s="24" t="str">
        <f t="shared" si="49"/>
        <v/>
      </c>
      <c r="AG324" s="24" t="str">
        <f>IF($AE324="", "", IF($AE324&lt;0, $AG$4, IF($AE324&lt;='Intro &amp; Setup'!$AK$29, $AG$5, IF($AE324&lt;='Intro &amp; Setup'!$AK$30, $AG$6, $AG$7))))</f>
        <v/>
      </c>
    </row>
    <row r="325" spans="1:33" x14ac:dyDescent="0.25">
      <c r="A325" s="14"/>
      <c r="B325" s="85"/>
      <c r="C325" s="86"/>
      <c r="D325" s="87"/>
      <c r="E325" s="88"/>
      <c r="F325" s="89"/>
      <c r="G325" s="90"/>
      <c r="H325" s="91"/>
      <c r="I325" s="91"/>
      <c r="J325" s="92"/>
      <c r="K325" s="14"/>
      <c r="M325" s="24" t="str">
        <f t="shared" si="40"/>
        <v/>
      </c>
      <c r="O325" s="24" t="str">
        <f t="shared" si="41"/>
        <v/>
      </c>
      <c r="S325" s="24"/>
      <c r="T325" s="47" t="str">
        <f t="shared" si="42"/>
        <v/>
      </c>
      <c r="U325" s="47" t="str">
        <f t="shared" si="43"/>
        <v/>
      </c>
      <c r="W325" s="47" t="str">
        <f t="shared" si="44"/>
        <v/>
      </c>
      <c r="Y325" s="52" t="str">
        <f t="shared" si="45"/>
        <v/>
      </c>
      <c r="Z325" s="53" t="str">
        <f t="shared" si="46"/>
        <v/>
      </c>
      <c r="AB325" s="6" t="str">
        <f t="shared" si="47"/>
        <v/>
      </c>
      <c r="AC325" s="8" t="str">
        <f t="shared" si="48"/>
        <v/>
      </c>
      <c r="AE325" s="24" t="str">
        <f t="shared" si="49"/>
        <v/>
      </c>
      <c r="AG325" s="24" t="str">
        <f>IF($AE325="", "", IF($AE325&lt;0, $AG$4, IF($AE325&lt;='Intro &amp; Setup'!$AK$29, $AG$5, IF($AE325&lt;='Intro &amp; Setup'!$AK$30, $AG$6, $AG$7))))</f>
        <v/>
      </c>
    </row>
    <row r="326" spans="1:33" x14ac:dyDescent="0.25">
      <c r="A326" s="14"/>
      <c r="B326" s="85"/>
      <c r="C326" s="86"/>
      <c r="D326" s="87"/>
      <c r="E326" s="88"/>
      <c r="F326" s="89"/>
      <c r="G326" s="90"/>
      <c r="H326" s="91"/>
      <c r="I326" s="91"/>
      <c r="J326" s="92"/>
      <c r="K326" s="14"/>
      <c r="M326" s="24" t="str">
        <f t="shared" si="40"/>
        <v/>
      </c>
      <c r="O326" s="24" t="str">
        <f t="shared" si="41"/>
        <v/>
      </c>
      <c r="S326" s="24"/>
      <c r="T326" s="47" t="str">
        <f t="shared" si="42"/>
        <v/>
      </c>
      <c r="U326" s="47" t="str">
        <f t="shared" si="43"/>
        <v/>
      </c>
      <c r="W326" s="47" t="str">
        <f t="shared" si="44"/>
        <v/>
      </c>
      <c r="Y326" s="52" t="str">
        <f t="shared" si="45"/>
        <v/>
      </c>
      <c r="Z326" s="53" t="str">
        <f t="shared" si="46"/>
        <v/>
      </c>
      <c r="AB326" s="6" t="str">
        <f t="shared" si="47"/>
        <v/>
      </c>
      <c r="AC326" s="8" t="str">
        <f t="shared" si="48"/>
        <v/>
      </c>
      <c r="AE326" s="24" t="str">
        <f t="shared" si="49"/>
        <v/>
      </c>
      <c r="AG326" s="24" t="str">
        <f>IF($AE326="", "", IF($AE326&lt;0, $AG$4, IF($AE326&lt;='Intro &amp; Setup'!$AK$29, $AG$5, IF($AE326&lt;='Intro &amp; Setup'!$AK$30, $AG$6, $AG$7))))</f>
        <v/>
      </c>
    </row>
    <row r="327" spans="1:33" x14ac:dyDescent="0.25">
      <c r="A327" s="14"/>
      <c r="B327" s="85"/>
      <c r="C327" s="86"/>
      <c r="D327" s="87"/>
      <c r="E327" s="88"/>
      <c r="F327" s="89"/>
      <c r="G327" s="90"/>
      <c r="H327" s="91"/>
      <c r="I327" s="91"/>
      <c r="J327" s="92"/>
      <c r="K327" s="14"/>
      <c r="M327" s="24" t="str">
        <f t="shared" si="40"/>
        <v/>
      </c>
      <c r="O327" s="24" t="str">
        <f t="shared" si="41"/>
        <v/>
      </c>
      <c r="S327" s="24"/>
      <c r="T327" s="47" t="str">
        <f t="shared" si="42"/>
        <v/>
      </c>
      <c r="U327" s="47" t="str">
        <f t="shared" si="43"/>
        <v/>
      </c>
      <c r="W327" s="47" t="str">
        <f t="shared" si="44"/>
        <v/>
      </c>
      <c r="Y327" s="52" t="str">
        <f t="shared" si="45"/>
        <v/>
      </c>
      <c r="Z327" s="53" t="str">
        <f t="shared" si="46"/>
        <v/>
      </c>
      <c r="AB327" s="6" t="str">
        <f t="shared" si="47"/>
        <v/>
      </c>
      <c r="AC327" s="8" t="str">
        <f t="shared" si="48"/>
        <v/>
      </c>
      <c r="AE327" s="24" t="str">
        <f t="shared" si="49"/>
        <v/>
      </c>
      <c r="AG327" s="24" t="str">
        <f>IF($AE327="", "", IF($AE327&lt;0, $AG$4, IF($AE327&lt;='Intro &amp; Setup'!$AK$29, $AG$5, IF($AE327&lt;='Intro &amp; Setup'!$AK$30, $AG$6, $AG$7))))</f>
        <v/>
      </c>
    </row>
    <row r="328" spans="1:33" x14ac:dyDescent="0.25">
      <c r="A328" s="14"/>
      <c r="B328" s="85"/>
      <c r="C328" s="86"/>
      <c r="D328" s="87"/>
      <c r="E328" s="88"/>
      <c r="F328" s="89"/>
      <c r="G328" s="90"/>
      <c r="H328" s="91"/>
      <c r="I328" s="91"/>
      <c r="J328" s="92"/>
      <c r="K328" s="14"/>
      <c r="M328" s="24" t="str">
        <f t="shared" si="40"/>
        <v/>
      </c>
      <c r="O328" s="24" t="str">
        <f t="shared" si="41"/>
        <v/>
      </c>
      <c r="S328" s="24"/>
      <c r="T328" s="47" t="str">
        <f t="shared" si="42"/>
        <v/>
      </c>
      <c r="U328" s="47" t="str">
        <f t="shared" si="43"/>
        <v/>
      </c>
      <c r="W328" s="47" t="str">
        <f t="shared" si="44"/>
        <v/>
      </c>
      <c r="Y328" s="52" t="str">
        <f t="shared" si="45"/>
        <v/>
      </c>
      <c r="Z328" s="53" t="str">
        <f t="shared" si="46"/>
        <v/>
      </c>
      <c r="AB328" s="6" t="str">
        <f t="shared" si="47"/>
        <v/>
      </c>
      <c r="AC328" s="8" t="str">
        <f t="shared" si="48"/>
        <v/>
      </c>
      <c r="AE328" s="24" t="str">
        <f t="shared" si="49"/>
        <v/>
      </c>
      <c r="AG328" s="24" t="str">
        <f>IF($AE328="", "", IF($AE328&lt;0, $AG$4, IF($AE328&lt;='Intro &amp; Setup'!$AK$29, $AG$5, IF($AE328&lt;='Intro &amp; Setup'!$AK$30, $AG$6, $AG$7))))</f>
        <v/>
      </c>
    </row>
    <row r="329" spans="1:33" x14ac:dyDescent="0.25">
      <c r="A329" s="14"/>
      <c r="B329" s="85"/>
      <c r="C329" s="86"/>
      <c r="D329" s="87"/>
      <c r="E329" s="88"/>
      <c r="F329" s="89"/>
      <c r="G329" s="90"/>
      <c r="H329" s="91"/>
      <c r="I329" s="91"/>
      <c r="J329" s="92"/>
      <c r="K329" s="14"/>
      <c r="M329" s="24" t="str">
        <f t="shared" si="40"/>
        <v/>
      </c>
      <c r="O329" s="24" t="str">
        <f t="shared" si="41"/>
        <v/>
      </c>
      <c r="S329" s="24"/>
      <c r="T329" s="47" t="str">
        <f t="shared" si="42"/>
        <v/>
      </c>
      <c r="U329" s="47" t="str">
        <f t="shared" si="43"/>
        <v/>
      </c>
      <c r="W329" s="47" t="str">
        <f t="shared" si="44"/>
        <v/>
      </c>
      <c r="Y329" s="52" t="str">
        <f t="shared" si="45"/>
        <v/>
      </c>
      <c r="Z329" s="53" t="str">
        <f t="shared" si="46"/>
        <v/>
      </c>
      <c r="AB329" s="6" t="str">
        <f t="shared" si="47"/>
        <v/>
      </c>
      <c r="AC329" s="8" t="str">
        <f t="shared" si="48"/>
        <v/>
      </c>
      <c r="AE329" s="24" t="str">
        <f t="shared" si="49"/>
        <v/>
      </c>
      <c r="AG329" s="24" t="str">
        <f>IF($AE329="", "", IF($AE329&lt;0, $AG$4, IF($AE329&lt;='Intro &amp; Setup'!$AK$29, $AG$5, IF($AE329&lt;='Intro &amp; Setup'!$AK$30, $AG$6, $AG$7))))</f>
        <v/>
      </c>
    </row>
    <row r="330" spans="1:33" x14ac:dyDescent="0.25">
      <c r="A330" s="14"/>
      <c r="B330" s="85"/>
      <c r="C330" s="86"/>
      <c r="D330" s="87"/>
      <c r="E330" s="88"/>
      <c r="F330" s="89"/>
      <c r="G330" s="90"/>
      <c r="H330" s="91"/>
      <c r="I330" s="91"/>
      <c r="J330" s="92"/>
      <c r="K330" s="14"/>
      <c r="M330" s="24" t="str">
        <f t="shared" si="40"/>
        <v/>
      </c>
      <c r="O330" s="24" t="str">
        <f t="shared" si="41"/>
        <v/>
      </c>
      <c r="S330" s="24"/>
      <c r="T330" s="47" t="str">
        <f t="shared" si="42"/>
        <v/>
      </c>
      <c r="U330" s="47" t="str">
        <f t="shared" si="43"/>
        <v/>
      </c>
      <c r="W330" s="47" t="str">
        <f t="shared" si="44"/>
        <v/>
      </c>
      <c r="Y330" s="52" t="str">
        <f t="shared" si="45"/>
        <v/>
      </c>
      <c r="Z330" s="53" t="str">
        <f t="shared" si="46"/>
        <v/>
      </c>
      <c r="AB330" s="6" t="str">
        <f t="shared" si="47"/>
        <v/>
      </c>
      <c r="AC330" s="8" t="str">
        <f t="shared" si="48"/>
        <v/>
      </c>
      <c r="AE330" s="24" t="str">
        <f t="shared" si="49"/>
        <v/>
      </c>
      <c r="AG330" s="24" t="str">
        <f>IF($AE330="", "", IF($AE330&lt;0, $AG$4, IF($AE330&lt;='Intro &amp; Setup'!$AK$29, $AG$5, IF($AE330&lt;='Intro &amp; Setup'!$AK$30, $AG$6, $AG$7))))</f>
        <v/>
      </c>
    </row>
    <row r="331" spans="1:33" x14ac:dyDescent="0.25">
      <c r="A331" s="14"/>
      <c r="B331" s="85"/>
      <c r="C331" s="86"/>
      <c r="D331" s="87"/>
      <c r="E331" s="88"/>
      <c r="F331" s="89"/>
      <c r="G331" s="90"/>
      <c r="H331" s="91"/>
      <c r="I331" s="91"/>
      <c r="J331" s="92"/>
      <c r="K331" s="14"/>
      <c r="M331" s="24" t="str">
        <f t="shared" si="40"/>
        <v/>
      </c>
      <c r="O331" s="24" t="str">
        <f t="shared" si="41"/>
        <v/>
      </c>
      <c r="S331" s="24"/>
      <c r="T331" s="47" t="str">
        <f t="shared" si="42"/>
        <v/>
      </c>
      <c r="U331" s="47" t="str">
        <f t="shared" si="43"/>
        <v/>
      </c>
      <c r="W331" s="47" t="str">
        <f t="shared" si="44"/>
        <v/>
      </c>
      <c r="Y331" s="52" t="str">
        <f t="shared" si="45"/>
        <v/>
      </c>
      <c r="Z331" s="53" t="str">
        <f t="shared" si="46"/>
        <v/>
      </c>
      <c r="AB331" s="6" t="str">
        <f t="shared" si="47"/>
        <v/>
      </c>
      <c r="AC331" s="8" t="str">
        <f t="shared" si="48"/>
        <v/>
      </c>
      <c r="AE331" s="24" t="str">
        <f t="shared" si="49"/>
        <v/>
      </c>
      <c r="AG331" s="24" t="str">
        <f>IF($AE331="", "", IF($AE331&lt;0, $AG$4, IF($AE331&lt;='Intro &amp; Setup'!$AK$29, $AG$5, IF($AE331&lt;='Intro &amp; Setup'!$AK$30, $AG$6, $AG$7))))</f>
        <v/>
      </c>
    </row>
    <row r="332" spans="1:33" x14ac:dyDescent="0.25">
      <c r="A332" s="14"/>
      <c r="B332" s="85"/>
      <c r="C332" s="86"/>
      <c r="D332" s="87"/>
      <c r="E332" s="88"/>
      <c r="F332" s="89"/>
      <c r="G332" s="90"/>
      <c r="H332" s="91"/>
      <c r="I332" s="91"/>
      <c r="J332" s="92"/>
      <c r="K332" s="14"/>
      <c r="M332" s="24" t="str">
        <f t="shared" ref="M332:M395" si="50">IF(COUNTIF($B332:$J332, "")=9, "", "X")</f>
        <v/>
      </c>
      <c r="O332" s="24" t="str">
        <f t="shared" ref="O332:O395" si="51">IF($M332="", "", IF($C332="", "Y", IF(COUNTIF($Q$11:$Q$20, $C332)=0, "R", "")))</f>
        <v/>
      </c>
      <c r="S332" s="24"/>
      <c r="T332" s="47" t="str">
        <f t="shared" ref="T332:T395" si="52">IF($B332="", "", $T$8)</f>
        <v/>
      </c>
      <c r="U332" s="47" t="str">
        <f t="shared" ref="U332:U395" si="53">IF($F332="", "", $F332)</f>
        <v/>
      </c>
      <c r="W332" s="47" t="str">
        <f t="shared" ref="W332:W395" si="54">IF($E332="", "", DATE(YEAR($E332), MONTH($E332)+$D332, DAY($E332)))</f>
        <v/>
      </c>
      <c r="Y332" s="52" t="str">
        <f t="shared" ref="Y332:Y395" si="55">IF(OR($G332="", $D332=""), "", IFERROR(ROUND($G332/$D332, 2), ""))</f>
        <v/>
      </c>
      <c r="Z332" s="53" t="str">
        <f t="shared" ref="Z332:Z395" si="56">IF(OR($G332="", $D332=""), "", IFERROR(ROUND($G332/$D332*12, 2), ""))</f>
        <v/>
      </c>
      <c r="AB332" s="6" t="str">
        <f t="shared" ref="AB332:AB395" si="57">IF($E332="", "", TEXT($E332, "mmm yyyy"))</f>
        <v/>
      </c>
      <c r="AC332" s="8" t="str">
        <f t="shared" ref="AC332:AC395" si="58">IF($F332="", "", TEXT($F332, "mmm yyyy"))</f>
        <v/>
      </c>
      <c r="AE332" s="24" t="str">
        <f t="shared" ref="AE332:AE395" si="59">IF($F332="", "", $F332-$T$8)</f>
        <v/>
      </c>
      <c r="AG332" s="24" t="str">
        <f>IF($AE332="", "", IF($AE332&lt;0, $AG$4, IF($AE332&lt;='Intro &amp; Setup'!$AK$29, $AG$5, IF($AE332&lt;='Intro &amp; Setup'!$AK$30, $AG$6, $AG$7))))</f>
        <v/>
      </c>
    </row>
    <row r="333" spans="1:33" x14ac:dyDescent="0.25">
      <c r="A333" s="14"/>
      <c r="B333" s="85"/>
      <c r="C333" s="86"/>
      <c r="D333" s="87"/>
      <c r="E333" s="88"/>
      <c r="F333" s="89"/>
      <c r="G333" s="90"/>
      <c r="H333" s="91"/>
      <c r="I333" s="91"/>
      <c r="J333" s="92"/>
      <c r="K333" s="14"/>
      <c r="M333" s="24" t="str">
        <f t="shared" si="50"/>
        <v/>
      </c>
      <c r="O333" s="24" t="str">
        <f t="shared" si="51"/>
        <v/>
      </c>
      <c r="S333" s="24"/>
      <c r="T333" s="47" t="str">
        <f t="shared" si="52"/>
        <v/>
      </c>
      <c r="U333" s="47" t="str">
        <f t="shared" si="53"/>
        <v/>
      </c>
      <c r="W333" s="47" t="str">
        <f t="shared" si="54"/>
        <v/>
      </c>
      <c r="Y333" s="52" t="str">
        <f t="shared" si="55"/>
        <v/>
      </c>
      <c r="Z333" s="53" t="str">
        <f t="shared" si="56"/>
        <v/>
      </c>
      <c r="AB333" s="6" t="str">
        <f t="shared" si="57"/>
        <v/>
      </c>
      <c r="AC333" s="8" t="str">
        <f t="shared" si="58"/>
        <v/>
      </c>
      <c r="AE333" s="24" t="str">
        <f t="shared" si="59"/>
        <v/>
      </c>
      <c r="AG333" s="24" t="str">
        <f>IF($AE333="", "", IF($AE333&lt;0, $AG$4, IF($AE333&lt;='Intro &amp; Setup'!$AK$29, $AG$5, IF($AE333&lt;='Intro &amp; Setup'!$AK$30, $AG$6, $AG$7))))</f>
        <v/>
      </c>
    </row>
    <row r="334" spans="1:33" x14ac:dyDescent="0.25">
      <c r="A334" s="14"/>
      <c r="B334" s="85"/>
      <c r="C334" s="86"/>
      <c r="D334" s="87"/>
      <c r="E334" s="88"/>
      <c r="F334" s="89"/>
      <c r="G334" s="90"/>
      <c r="H334" s="91"/>
      <c r="I334" s="91"/>
      <c r="J334" s="92"/>
      <c r="K334" s="14"/>
      <c r="M334" s="24" t="str">
        <f t="shared" si="50"/>
        <v/>
      </c>
      <c r="O334" s="24" t="str">
        <f t="shared" si="51"/>
        <v/>
      </c>
      <c r="S334" s="24"/>
      <c r="T334" s="47" t="str">
        <f t="shared" si="52"/>
        <v/>
      </c>
      <c r="U334" s="47" t="str">
        <f t="shared" si="53"/>
        <v/>
      </c>
      <c r="W334" s="47" t="str">
        <f t="shared" si="54"/>
        <v/>
      </c>
      <c r="Y334" s="52" t="str">
        <f t="shared" si="55"/>
        <v/>
      </c>
      <c r="Z334" s="53" t="str">
        <f t="shared" si="56"/>
        <v/>
      </c>
      <c r="AB334" s="6" t="str">
        <f t="shared" si="57"/>
        <v/>
      </c>
      <c r="AC334" s="8" t="str">
        <f t="shared" si="58"/>
        <v/>
      </c>
      <c r="AE334" s="24" t="str">
        <f t="shared" si="59"/>
        <v/>
      </c>
      <c r="AG334" s="24" t="str">
        <f>IF($AE334="", "", IF($AE334&lt;0, $AG$4, IF($AE334&lt;='Intro &amp; Setup'!$AK$29, $AG$5, IF($AE334&lt;='Intro &amp; Setup'!$AK$30, $AG$6, $AG$7))))</f>
        <v/>
      </c>
    </row>
    <row r="335" spans="1:33" x14ac:dyDescent="0.25">
      <c r="A335" s="14"/>
      <c r="B335" s="85"/>
      <c r="C335" s="86"/>
      <c r="D335" s="87"/>
      <c r="E335" s="88"/>
      <c r="F335" s="89"/>
      <c r="G335" s="90"/>
      <c r="H335" s="91"/>
      <c r="I335" s="91"/>
      <c r="J335" s="92"/>
      <c r="K335" s="14"/>
      <c r="M335" s="24" t="str">
        <f t="shared" si="50"/>
        <v/>
      </c>
      <c r="O335" s="24" t="str">
        <f t="shared" si="51"/>
        <v/>
      </c>
      <c r="S335" s="24"/>
      <c r="T335" s="47" t="str">
        <f t="shared" si="52"/>
        <v/>
      </c>
      <c r="U335" s="47" t="str">
        <f t="shared" si="53"/>
        <v/>
      </c>
      <c r="W335" s="47" t="str">
        <f t="shared" si="54"/>
        <v/>
      </c>
      <c r="Y335" s="52" t="str">
        <f t="shared" si="55"/>
        <v/>
      </c>
      <c r="Z335" s="53" t="str">
        <f t="shared" si="56"/>
        <v/>
      </c>
      <c r="AB335" s="6" t="str">
        <f t="shared" si="57"/>
        <v/>
      </c>
      <c r="AC335" s="8" t="str">
        <f t="shared" si="58"/>
        <v/>
      </c>
      <c r="AE335" s="24" t="str">
        <f t="shared" si="59"/>
        <v/>
      </c>
      <c r="AG335" s="24" t="str">
        <f>IF($AE335="", "", IF($AE335&lt;0, $AG$4, IF($AE335&lt;='Intro &amp; Setup'!$AK$29, $AG$5, IF($AE335&lt;='Intro &amp; Setup'!$AK$30, $AG$6, $AG$7))))</f>
        <v/>
      </c>
    </row>
    <row r="336" spans="1:33" x14ac:dyDescent="0.25">
      <c r="A336" s="14"/>
      <c r="B336" s="85"/>
      <c r="C336" s="86"/>
      <c r="D336" s="87"/>
      <c r="E336" s="88"/>
      <c r="F336" s="89"/>
      <c r="G336" s="90"/>
      <c r="H336" s="91"/>
      <c r="I336" s="91"/>
      <c r="J336" s="92"/>
      <c r="K336" s="14"/>
      <c r="M336" s="24" t="str">
        <f t="shared" si="50"/>
        <v/>
      </c>
      <c r="O336" s="24" t="str">
        <f t="shared" si="51"/>
        <v/>
      </c>
      <c r="S336" s="24"/>
      <c r="T336" s="47" t="str">
        <f t="shared" si="52"/>
        <v/>
      </c>
      <c r="U336" s="47" t="str">
        <f t="shared" si="53"/>
        <v/>
      </c>
      <c r="W336" s="47" t="str">
        <f t="shared" si="54"/>
        <v/>
      </c>
      <c r="Y336" s="52" t="str">
        <f t="shared" si="55"/>
        <v/>
      </c>
      <c r="Z336" s="53" t="str">
        <f t="shared" si="56"/>
        <v/>
      </c>
      <c r="AB336" s="6" t="str">
        <f t="shared" si="57"/>
        <v/>
      </c>
      <c r="AC336" s="8" t="str">
        <f t="shared" si="58"/>
        <v/>
      </c>
      <c r="AE336" s="24" t="str">
        <f t="shared" si="59"/>
        <v/>
      </c>
      <c r="AG336" s="24" t="str">
        <f>IF($AE336="", "", IF($AE336&lt;0, $AG$4, IF($AE336&lt;='Intro &amp; Setup'!$AK$29, $AG$5, IF($AE336&lt;='Intro &amp; Setup'!$AK$30, $AG$6, $AG$7))))</f>
        <v/>
      </c>
    </row>
    <row r="337" spans="1:33" x14ac:dyDescent="0.25">
      <c r="A337" s="14"/>
      <c r="B337" s="85"/>
      <c r="C337" s="86"/>
      <c r="D337" s="87"/>
      <c r="E337" s="88"/>
      <c r="F337" s="89"/>
      <c r="G337" s="90"/>
      <c r="H337" s="91"/>
      <c r="I337" s="91"/>
      <c r="J337" s="92"/>
      <c r="K337" s="14"/>
      <c r="M337" s="24" t="str">
        <f t="shared" si="50"/>
        <v/>
      </c>
      <c r="O337" s="24" t="str">
        <f t="shared" si="51"/>
        <v/>
      </c>
      <c r="S337" s="24"/>
      <c r="T337" s="47" t="str">
        <f t="shared" si="52"/>
        <v/>
      </c>
      <c r="U337" s="47" t="str">
        <f t="shared" si="53"/>
        <v/>
      </c>
      <c r="W337" s="47" t="str">
        <f t="shared" si="54"/>
        <v/>
      </c>
      <c r="Y337" s="52" t="str">
        <f t="shared" si="55"/>
        <v/>
      </c>
      <c r="Z337" s="53" t="str">
        <f t="shared" si="56"/>
        <v/>
      </c>
      <c r="AB337" s="6" t="str">
        <f t="shared" si="57"/>
        <v/>
      </c>
      <c r="AC337" s="8" t="str">
        <f t="shared" si="58"/>
        <v/>
      </c>
      <c r="AE337" s="24" t="str">
        <f t="shared" si="59"/>
        <v/>
      </c>
      <c r="AG337" s="24" t="str">
        <f>IF($AE337="", "", IF($AE337&lt;0, $AG$4, IF($AE337&lt;='Intro &amp; Setup'!$AK$29, $AG$5, IF($AE337&lt;='Intro &amp; Setup'!$AK$30, $AG$6, $AG$7))))</f>
        <v/>
      </c>
    </row>
    <row r="338" spans="1:33" x14ac:dyDescent="0.25">
      <c r="A338" s="14"/>
      <c r="B338" s="85"/>
      <c r="C338" s="86"/>
      <c r="D338" s="87"/>
      <c r="E338" s="88"/>
      <c r="F338" s="89"/>
      <c r="G338" s="90"/>
      <c r="H338" s="91"/>
      <c r="I338" s="91"/>
      <c r="J338" s="92"/>
      <c r="K338" s="14"/>
      <c r="M338" s="24" t="str">
        <f t="shared" si="50"/>
        <v/>
      </c>
      <c r="O338" s="24" t="str">
        <f t="shared" si="51"/>
        <v/>
      </c>
      <c r="S338" s="24"/>
      <c r="T338" s="47" t="str">
        <f t="shared" si="52"/>
        <v/>
      </c>
      <c r="U338" s="47" t="str">
        <f t="shared" si="53"/>
        <v/>
      </c>
      <c r="W338" s="47" t="str">
        <f t="shared" si="54"/>
        <v/>
      </c>
      <c r="Y338" s="52" t="str">
        <f t="shared" si="55"/>
        <v/>
      </c>
      <c r="Z338" s="53" t="str">
        <f t="shared" si="56"/>
        <v/>
      </c>
      <c r="AB338" s="6" t="str">
        <f t="shared" si="57"/>
        <v/>
      </c>
      <c r="AC338" s="8" t="str">
        <f t="shared" si="58"/>
        <v/>
      </c>
      <c r="AE338" s="24" t="str">
        <f t="shared" si="59"/>
        <v/>
      </c>
      <c r="AG338" s="24" t="str">
        <f>IF($AE338="", "", IF($AE338&lt;0, $AG$4, IF($AE338&lt;='Intro &amp; Setup'!$AK$29, $AG$5, IF($AE338&lt;='Intro &amp; Setup'!$AK$30, $AG$6, $AG$7))))</f>
        <v/>
      </c>
    </row>
    <row r="339" spans="1:33" x14ac:dyDescent="0.25">
      <c r="A339" s="14"/>
      <c r="B339" s="85"/>
      <c r="C339" s="86"/>
      <c r="D339" s="87"/>
      <c r="E339" s="88"/>
      <c r="F339" s="89"/>
      <c r="G339" s="90"/>
      <c r="H339" s="91"/>
      <c r="I339" s="91"/>
      <c r="J339" s="92"/>
      <c r="K339" s="14"/>
      <c r="M339" s="24" t="str">
        <f t="shared" si="50"/>
        <v/>
      </c>
      <c r="O339" s="24" t="str">
        <f t="shared" si="51"/>
        <v/>
      </c>
      <c r="S339" s="24"/>
      <c r="T339" s="47" t="str">
        <f t="shared" si="52"/>
        <v/>
      </c>
      <c r="U339" s="47" t="str">
        <f t="shared" si="53"/>
        <v/>
      </c>
      <c r="W339" s="47" t="str">
        <f t="shared" si="54"/>
        <v/>
      </c>
      <c r="Y339" s="52" t="str">
        <f t="shared" si="55"/>
        <v/>
      </c>
      <c r="Z339" s="53" t="str">
        <f t="shared" si="56"/>
        <v/>
      </c>
      <c r="AB339" s="6" t="str">
        <f t="shared" si="57"/>
        <v/>
      </c>
      <c r="AC339" s="8" t="str">
        <f t="shared" si="58"/>
        <v/>
      </c>
      <c r="AE339" s="24" t="str">
        <f t="shared" si="59"/>
        <v/>
      </c>
      <c r="AG339" s="24" t="str">
        <f>IF($AE339="", "", IF($AE339&lt;0, $AG$4, IF($AE339&lt;='Intro &amp; Setup'!$AK$29, $AG$5, IF($AE339&lt;='Intro &amp; Setup'!$AK$30, $AG$6, $AG$7))))</f>
        <v/>
      </c>
    </row>
    <row r="340" spans="1:33" x14ac:dyDescent="0.25">
      <c r="A340" s="14"/>
      <c r="B340" s="85"/>
      <c r="C340" s="86"/>
      <c r="D340" s="87"/>
      <c r="E340" s="88"/>
      <c r="F340" s="89"/>
      <c r="G340" s="90"/>
      <c r="H340" s="91"/>
      <c r="I340" s="91"/>
      <c r="J340" s="92"/>
      <c r="K340" s="14"/>
      <c r="M340" s="24" t="str">
        <f t="shared" si="50"/>
        <v/>
      </c>
      <c r="O340" s="24" t="str">
        <f t="shared" si="51"/>
        <v/>
      </c>
      <c r="S340" s="24"/>
      <c r="T340" s="47" t="str">
        <f t="shared" si="52"/>
        <v/>
      </c>
      <c r="U340" s="47" t="str">
        <f t="shared" si="53"/>
        <v/>
      </c>
      <c r="W340" s="47" t="str">
        <f t="shared" si="54"/>
        <v/>
      </c>
      <c r="Y340" s="52" t="str">
        <f t="shared" si="55"/>
        <v/>
      </c>
      <c r="Z340" s="53" t="str">
        <f t="shared" si="56"/>
        <v/>
      </c>
      <c r="AB340" s="6" t="str">
        <f t="shared" si="57"/>
        <v/>
      </c>
      <c r="AC340" s="8" t="str">
        <f t="shared" si="58"/>
        <v/>
      </c>
      <c r="AE340" s="24" t="str">
        <f t="shared" si="59"/>
        <v/>
      </c>
      <c r="AG340" s="24" t="str">
        <f>IF($AE340="", "", IF($AE340&lt;0, $AG$4, IF($AE340&lt;='Intro &amp; Setup'!$AK$29, $AG$5, IF($AE340&lt;='Intro &amp; Setup'!$AK$30, $AG$6, $AG$7))))</f>
        <v/>
      </c>
    </row>
    <row r="341" spans="1:33" x14ac:dyDescent="0.25">
      <c r="A341" s="14"/>
      <c r="B341" s="85"/>
      <c r="C341" s="86"/>
      <c r="D341" s="87"/>
      <c r="E341" s="88"/>
      <c r="F341" s="89"/>
      <c r="G341" s="90"/>
      <c r="H341" s="91"/>
      <c r="I341" s="91"/>
      <c r="J341" s="92"/>
      <c r="K341" s="14"/>
      <c r="M341" s="24" t="str">
        <f t="shared" si="50"/>
        <v/>
      </c>
      <c r="O341" s="24" t="str">
        <f t="shared" si="51"/>
        <v/>
      </c>
      <c r="S341" s="24"/>
      <c r="T341" s="47" t="str">
        <f t="shared" si="52"/>
        <v/>
      </c>
      <c r="U341" s="47" t="str">
        <f t="shared" si="53"/>
        <v/>
      </c>
      <c r="W341" s="47" t="str">
        <f t="shared" si="54"/>
        <v/>
      </c>
      <c r="Y341" s="52" t="str">
        <f t="shared" si="55"/>
        <v/>
      </c>
      <c r="Z341" s="53" t="str">
        <f t="shared" si="56"/>
        <v/>
      </c>
      <c r="AB341" s="6" t="str">
        <f t="shared" si="57"/>
        <v/>
      </c>
      <c r="AC341" s="8" t="str">
        <f t="shared" si="58"/>
        <v/>
      </c>
      <c r="AE341" s="24" t="str">
        <f t="shared" si="59"/>
        <v/>
      </c>
      <c r="AG341" s="24" t="str">
        <f>IF($AE341="", "", IF($AE341&lt;0, $AG$4, IF($AE341&lt;='Intro &amp; Setup'!$AK$29, $AG$5, IF($AE341&lt;='Intro &amp; Setup'!$AK$30, $AG$6, $AG$7))))</f>
        <v/>
      </c>
    </row>
    <row r="342" spans="1:33" x14ac:dyDescent="0.25">
      <c r="A342" s="14"/>
      <c r="B342" s="85"/>
      <c r="C342" s="86"/>
      <c r="D342" s="87"/>
      <c r="E342" s="88"/>
      <c r="F342" s="89"/>
      <c r="G342" s="90"/>
      <c r="H342" s="91"/>
      <c r="I342" s="91"/>
      <c r="J342" s="92"/>
      <c r="K342" s="14"/>
      <c r="M342" s="24" t="str">
        <f t="shared" si="50"/>
        <v/>
      </c>
      <c r="O342" s="24" t="str">
        <f t="shared" si="51"/>
        <v/>
      </c>
      <c r="S342" s="24"/>
      <c r="T342" s="47" t="str">
        <f t="shared" si="52"/>
        <v/>
      </c>
      <c r="U342" s="47" t="str">
        <f t="shared" si="53"/>
        <v/>
      </c>
      <c r="W342" s="47" t="str">
        <f t="shared" si="54"/>
        <v/>
      </c>
      <c r="Y342" s="52" t="str">
        <f t="shared" si="55"/>
        <v/>
      </c>
      <c r="Z342" s="53" t="str">
        <f t="shared" si="56"/>
        <v/>
      </c>
      <c r="AB342" s="6" t="str">
        <f t="shared" si="57"/>
        <v/>
      </c>
      <c r="AC342" s="8" t="str">
        <f t="shared" si="58"/>
        <v/>
      </c>
      <c r="AE342" s="24" t="str">
        <f t="shared" si="59"/>
        <v/>
      </c>
      <c r="AG342" s="24" t="str">
        <f>IF($AE342="", "", IF($AE342&lt;0, $AG$4, IF($AE342&lt;='Intro &amp; Setup'!$AK$29, $AG$5, IF($AE342&lt;='Intro &amp; Setup'!$AK$30, $AG$6, $AG$7))))</f>
        <v/>
      </c>
    </row>
    <row r="343" spans="1:33" x14ac:dyDescent="0.25">
      <c r="A343" s="14"/>
      <c r="B343" s="85"/>
      <c r="C343" s="86"/>
      <c r="D343" s="87"/>
      <c r="E343" s="88"/>
      <c r="F343" s="89"/>
      <c r="G343" s="90"/>
      <c r="H343" s="91"/>
      <c r="I343" s="91"/>
      <c r="J343" s="92"/>
      <c r="K343" s="14"/>
      <c r="M343" s="24" t="str">
        <f t="shared" si="50"/>
        <v/>
      </c>
      <c r="O343" s="24" t="str">
        <f t="shared" si="51"/>
        <v/>
      </c>
      <c r="S343" s="24"/>
      <c r="T343" s="47" t="str">
        <f t="shared" si="52"/>
        <v/>
      </c>
      <c r="U343" s="47" t="str">
        <f t="shared" si="53"/>
        <v/>
      </c>
      <c r="W343" s="47" t="str">
        <f t="shared" si="54"/>
        <v/>
      </c>
      <c r="Y343" s="52" t="str">
        <f t="shared" si="55"/>
        <v/>
      </c>
      <c r="Z343" s="53" t="str">
        <f t="shared" si="56"/>
        <v/>
      </c>
      <c r="AB343" s="6" t="str">
        <f t="shared" si="57"/>
        <v/>
      </c>
      <c r="AC343" s="8" t="str">
        <f t="shared" si="58"/>
        <v/>
      </c>
      <c r="AE343" s="24" t="str">
        <f t="shared" si="59"/>
        <v/>
      </c>
      <c r="AG343" s="24" t="str">
        <f>IF($AE343="", "", IF($AE343&lt;0, $AG$4, IF($AE343&lt;='Intro &amp; Setup'!$AK$29, $AG$5, IF($AE343&lt;='Intro &amp; Setup'!$AK$30, $AG$6, $AG$7))))</f>
        <v/>
      </c>
    </row>
    <row r="344" spans="1:33" x14ac:dyDescent="0.25">
      <c r="A344" s="14"/>
      <c r="B344" s="85"/>
      <c r="C344" s="86"/>
      <c r="D344" s="87"/>
      <c r="E344" s="88"/>
      <c r="F344" s="89"/>
      <c r="G344" s="90"/>
      <c r="H344" s="91"/>
      <c r="I344" s="91"/>
      <c r="J344" s="92"/>
      <c r="K344" s="14"/>
      <c r="M344" s="24" t="str">
        <f t="shared" si="50"/>
        <v/>
      </c>
      <c r="O344" s="24" t="str">
        <f t="shared" si="51"/>
        <v/>
      </c>
      <c r="S344" s="24"/>
      <c r="T344" s="47" t="str">
        <f t="shared" si="52"/>
        <v/>
      </c>
      <c r="U344" s="47" t="str">
        <f t="shared" si="53"/>
        <v/>
      </c>
      <c r="W344" s="47" t="str">
        <f t="shared" si="54"/>
        <v/>
      </c>
      <c r="Y344" s="52" t="str">
        <f t="shared" si="55"/>
        <v/>
      </c>
      <c r="Z344" s="53" t="str">
        <f t="shared" si="56"/>
        <v/>
      </c>
      <c r="AB344" s="6" t="str">
        <f t="shared" si="57"/>
        <v/>
      </c>
      <c r="AC344" s="8" t="str">
        <f t="shared" si="58"/>
        <v/>
      </c>
      <c r="AE344" s="24" t="str">
        <f t="shared" si="59"/>
        <v/>
      </c>
      <c r="AG344" s="24" t="str">
        <f>IF($AE344="", "", IF($AE344&lt;0, $AG$4, IF($AE344&lt;='Intro &amp; Setup'!$AK$29, $AG$5, IF($AE344&lt;='Intro &amp; Setup'!$AK$30, $AG$6, $AG$7))))</f>
        <v/>
      </c>
    </row>
    <row r="345" spans="1:33" x14ac:dyDescent="0.25">
      <c r="A345" s="14"/>
      <c r="B345" s="85"/>
      <c r="C345" s="86"/>
      <c r="D345" s="87"/>
      <c r="E345" s="88"/>
      <c r="F345" s="89"/>
      <c r="G345" s="90"/>
      <c r="H345" s="91"/>
      <c r="I345" s="91"/>
      <c r="J345" s="92"/>
      <c r="K345" s="14"/>
      <c r="M345" s="24" t="str">
        <f t="shared" si="50"/>
        <v/>
      </c>
      <c r="O345" s="24" t="str">
        <f t="shared" si="51"/>
        <v/>
      </c>
      <c r="S345" s="24"/>
      <c r="T345" s="47" t="str">
        <f t="shared" si="52"/>
        <v/>
      </c>
      <c r="U345" s="47" t="str">
        <f t="shared" si="53"/>
        <v/>
      </c>
      <c r="W345" s="47" t="str">
        <f t="shared" si="54"/>
        <v/>
      </c>
      <c r="Y345" s="52" t="str">
        <f t="shared" si="55"/>
        <v/>
      </c>
      <c r="Z345" s="53" t="str">
        <f t="shared" si="56"/>
        <v/>
      </c>
      <c r="AB345" s="6" t="str">
        <f t="shared" si="57"/>
        <v/>
      </c>
      <c r="AC345" s="8" t="str">
        <f t="shared" si="58"/>
        <v/>
      </c>
      <c r="AE345" s="24" t="str">
        <f t="shared" si="59"/>
        <v/>
      </c>
      <c r="AG345" s="24" t="str">
        <f>IF($AE345="", "", IF($AE345&lt;0, $AG$4, IF($AE345&lt;='Intro &amp; Setup'!$AK$29, $AG$5, IF($AE345&lt;='Intro &amp; Setup'!$AK$30, $AG$6, $AG$7))))</f>
        <v/>
      </c>
    </row>
    <row r="346" spans="1:33" x14ac:dyDescent="0.25">
      <c r="A346" s="14"/>
      <c r="B346" s="85"/>
      <c r="C346" s="86"/>
      <c r="D346" s="87"/>
      <c r="E346" s="88"/>
      <c r="F346" s="89"/>
      <c r="G346" s="90"/>
      <c r="H346" s="91"/>
      <c r="I346" s="91"/>
      <c r="J346" s="92"/>
      <c r="K346" s="14"/>
      <c r="M346" s="24" t="str">
        <f t="shared" si="50"/>
        <v/>
      </c>
      <c r="O346" s="24" t="str">
        <f t="shared" si="51"/>
        <v/>
      </c>
      <c r="S346" s="24"/>
      <c r="T346" s="47" t="str">
        <f t="shared" si="52"/>
        <v/>
      </c>
      <c r="U346" s="47" t="str">
        <f t="shared" si="53"/>
        <v/>
      </c>
      <c r="W346" s="47" t="str">
        <f t="shared" si="54"/>
        <v/>
      </c>
      <c r="Y346" s="52" t="str">
        <f t="shared" si="55"/>
        <v/>
      </c>
      <c r="Z346" s="53" t="str">
        <f t="shared" si="56"/>
        <v/>
      </c>
      <c r="AB346" s="6" t="str">
        <f t="shared" si="57"/>
        <v/>
      </c>
      <c r="AC346" s="8" t="str">
        <f t="shared" si="58"/>
        <v/>
      </c>
      <c r="AE346" s="24" t="str">
        <f t="shared" si="59"/>
        <v/>
      </c>
      <c r="AG346" s="24" t="str">
        <f>IF($AE346="", "", IF($AE346&lt;0, $AG$4, IF($AE346&lt;='Intro &amp; Setup'!$AK$29, $AG$5, IF($AE346&lt;='Intro &amp; Setup'!$AK$30, $AG$6, $AG$7))))</f>
        <v/>
      </c>
    </row>
    <row r="347" spans="1:33" x14ac:dyDescent="0.25">
      <c r="A347" s="14"/>
      <c r="B347" s="85"/>
      <c r="C347" s="86"/>
      <c r="D347" s="87"/>
      <c r="E347" s="88"/>
      <c r="F347" s="89"/>
      <c r="G347" s="90"/>
      <c r="H347" s="91"/>
      <c r="I347" s="91"/>
      <c r="J347" s="92"/>
      <c r="K347" s="14"/>
      <c r="M347" s="24" t="str">
        <f t="shared" si="50"/>
        <v/>
      </c>
      <c r="O347" s="24" t="str">
        <f t="shared" si="51"/>
        <v/>
      </c>
      <c r="S347" s="24"/>
      <c r="T347" s="47" t="str">
        <f t="shared" si="52"/>
        <v/>
      </c>
      <c r="U347" s="47" t="str">
        <f t="shared" si="53"/>
        <v/>
      </c>
      <c r="W347" s="47" t="str">
        <f t="shared" si="54"/>
        <v/>
      </c>
      <c r="Y347" s="52" t="str">
        <f t="shared" si="55"/>
        <v/>
      </c>
      <c r="Z347" s="53" t="str">
        <f t="shared" si="56"/>
        <v/>
      </c>
      <c r="AB347" s="6" t="str">
        <f t="shared" si="57"/>
        <v/>
      </c>
      <c r="AC347" s="8" t="str">
        <f t="shared" si="58"/>
        <v/>
      </c>
      <c r="AE347" s="24" t="str">
        <f t="shared" si="59"/>
        <v/>
      </c>
      <c r="AG347" s="24" t="str">
        <f>IF($AE347="", "", IF($AE347&lt;0, $AG$4, IF($AE347&lt;='Intro &amp; Setup'!$AK$29, $AG$5, IF($AE347&lt;='Intro &amp; Setup'!$AK$30, $AG$6, $AG$7))))</f>
        <v/>
      </c>
    </row>
    <row r="348" spans="1:33" x14ac:dyDescent="0.25">
      <c r="A348" s="14"/>
      <c r="B348" s="85"/>
      <c r="C348" s="86"/>
      <c r="D348" s="87"/>
      <c r="E348" s="88"/>
      <c r="F348" s="89"/>
      <c r="G348" s="90"/>
      <c r="H348" s="91"/>
      <c r="I348" s="91"/>
      <c r="J348" s="92"/>
      <c r="K348" s="14"/>
      <c r="M348" s="24" t="str">
        <f t="shared" si="50"/>
        <v/>
      </c>
      <c r="O348" s="24" t="str">
        <f t="shared" si="51"/>
        <v/>
      </c>
      <c r="S348" s="24"/>
      <c r="T348" s="47" t="str">
        <f t="shared" si="52"/>
        <v/>
      </c>
      <c r="U348" s="47" t="str">
        <f t="shared" si="53"/>
        <v/>
      </c>
      <c r="W348" s="47" t="str">
        <f t="shared" si="54"/>
        <v/>
      </c>
      <c r="Y348" s="52" t="str">
        <f t="shared" si="55"/>
        <v/>
      </c>
      <c r="Z348" s="53" t="str">
        <f t="shared" si="56"/>
        <v/>
      </c>
      <c r="AB348" s="6" t="str">
        <f t="shared" si="57"/>
        <v/>
      </c>
      <c r="AC348" s="8" t="str">
        <f t="shared" si="58"/>
        <v/>
      </c>
      <c r="AE348" s="24" t="str">
        <f t="shared" si="59"/>
        <v/>
      </c>
      <c r="AG348" s="24" t="str">
        <f>IF($AE348="", "", IF($AE348&lt;0, $AG$4, IF($AE348&lt;='Intro &amp; Setup'!$AK$29, $AG$5, IF($AE348&lt;='Intro &amp; Setup'!$AK$30, $AG$6, $AG$7))))</f>
        <v/>
      </c>
    </row>
    <row r="349" spans="1:33" x14ac:dyDescent="0.25">
      <c r="A349" s="14"/>
      <c r="B349" s="85"/>
      <c r="C349" s="86"/>
      <c r="D349" s="87"/>
      <c r="E349" s="88"/>
      <c r="F349" s="89"/>
      <c r="G349" s="90"/>
      <c r="H349" s="91"/>
      <c r="I349" s="91"/>
      <c r="J349" s="92"/>
      <c r="K349" s="14"/>
      <c r="M349" s="24" t="str">
        <f t="shared" si="50"/>
        <v/>
      </c>
      <c r="O349" s="24" t="str">
        <f t="shared" si="51"/>
        <v/>
      </c>
      <c r="S349" s="24"/>
      <c r="T349" s="47" t="str">
        <f t="shared" si="52"/>
        <v/>
      </c>
      <c r="U349" s="47" t="str">
        <f t="shared" si="53"/>
        <v/>
      </c>
      <c r="W349" s="47" t="str">
        <f t="shared" si="54"/>
        <v/>
      </c>
      <c r="Y349" s="52" t="str">
        <f t="shared" si="55"/>
        <v/>
      </c>
      <c r="Z349" s="53" t="str">
        <f t="shared" si="56"/>
        <v/>
      </c>
      <c r="AB349" s="6" t="str">
        <f t="shared" si="57"/>
        <v/>
      </c>
      <c r="AC349" s="8" t="str">
        <f t="shared" si="58"/>
        <v/>
      </c>
      <c r="AE349" s="24" t="str">
        <f t="shared" si="59"/>
        <v/>
      </c>
      <c r="AG349" s="24" t="str">
        <f>IF($AE349="", "", IF($AE349&lt;0, $AG$4, IF($AE349&lt;='Intro &amp; Setup'!$AK$29, $AG$5, IF($AE349&lt;='Intro &amp; Setup'!$AK$30, $AG$6, $AG$7))))</f>
        <v/>
      </c>
    </row>
    <row r="350" spans="1:33" x14ac:dyDescent="0.25">
      <c r="A350" s="14"/>
      <c r="B350" s="85"/>
      <c r="C350" s="86"/>
      <c r="D350" s="87"/>
      <c r="E350" s="88"/>
      <c r="F350" s="89"/>
      <c r="G350" s="90"/>
      <c r="H350" s="91"/>
      <c r="I350" s="91"/>
      <c r="J350" s="92"/>
      <c r="K350" s="14"/>
      <c r="M350" s="24" t="str">
        <f t="shared" si="50"/>
        <v/>
      </c>
      <c r="O350" s="24" t="str">
        <f t="shared" si="51"/>
        <v/>
      </c>
      <c r="S350" s="24"/>
      <c r="T350" s="47" t="str">
        <f t="shared" si="52"/>
        <v/>
      </c>
      <c r="U350" s="47" t="str">
        <f t="shared" si="53"/>
        <v/>
      </c>
      <c r="W350" s="47" t="str">
        <f t="shared" si="54"/>
        <v/>
      </c>
      <c r="Y350" s="52" t="str">
        <f t="shared" si="55"/>
        <v/>
      </c>
      <c r="Z350" s="53" t="str">
        <f t="shared" si="56"/>
        <v/>
      </c>
      <c r="AB350" s="6" t="str">
        <f t="shared" si="57"/>
        <v/>
      </c>
      <c r="AC350" s="8" t="str">
        <f t="shared" si="58"/>
        <v/>
      </c>
      <c r="AE350" s="24" t="str">
        <f t="shared" si="59"/>
        <v/>
      </c>
      <c r="AG350" s="24" t="str">
        <f>IF($AE350="", "", IF($AE350&lt;0, $AG$4, IF($AE350&lt;='Intro &amp; Setup'!$AK$29, $AG$5, IF($AE350&lt;='Intro &amp; Setup'!$AK$30, $AG$6, $AG$7))))</f>
        <v/>
      </c>
    </row>
    <row r="351" spans="1:33" x14ac:dyDescent="0.25">
      <c r="A351" s="14"/>
      <c r="B351" s="85"/>
      <c r="C351" s="86"/>
      <c r="D351" s="87"/>
      <c r="E351" s="88"/>
      <c r="F351" s="89"/>
      <c r="G351" s="90"/>
      <c r="H351" s="91"/>
      <c r="I351" s="91"/>
      <c r="J351" s="92"/>
      <c r="K351" s="14"/>
      <c r="M351" s="24" t="str">
        <f t="shared" si="50"/>
        <v/>
      </c>
      <c r="O351" s="24" t="str">
        <f t="shared" si="51"/>
        <v/>
      </c>
      <c r="S351" s="24"/>
      <c r="T351" s="47" t="str">
        <f t="shared" si="52"/>
        <v/>
      </c>
      <c r="U351" s="47" t="str">
        <f t="shared" si="53"/>
        <v/>
      </c>
      <c r="W351" s="47" t="str">
        <f t="shared" si="54"/>
        <v/>
      </c>
      <c r="Y351" s="52" t="str">
        <f t="shared" si="55"/>
        <v/>
      </c>
      <c r="Z351" s="53" t="str">
        <f t="shared" si="56"/>
        <v/>
      </c>
      <c r="AB351" s="6" t="str">
        <f t="shared" si="57"/>
        <v/>
      </c>
      <c r="AC351" s="8" t="str">
        <f t="shared" si="58"/>
        <v/>
      </c>
      <c r="AE351" s="24" t="str">
        <f t="shared" si="59"/>
        <v/>
      </c>
      <c r="AG351" s="24" t="str">
        <f>IF($AE351="", "", IF($AE351&lt;0, $AG$4, IF($AE351&lt;='Intro &amp; Setup'!$AK$29, $AG$5, IF($AE351&lt;='Intro &amp; Setup'!$AK$30, $AG$6, $AG$7))))</f>
        <v/>
      </c>
    </row>
    <row r="352" spans="1:33" x14ac:dyDescent="0.25">
      <c r="A352" s="14"/>
      <c r="B352" s="85"/>
      <c r="C352" s="86"/>
      <c r="D352" s="87"/>
      <c r="E352" s="88"/>
      <c r="F352" s="89"/>
      <c r="G352" s="90"/>
      <c r="H352" s="91"/>
      <c r="I352" s="91"/>
      <c r="J352" s="92"/>
      <c r="K352" s="14"/>
      <c r="M352" s="24" t="str">
        <f t="shared" si="50"/>
        <v/>
      </c>
      <c r="O352" s="24" t="str">
        <f t="shared" si="51"/>
        <v/>
      </c>
      <c r="S352" s="24"/>
      <c r="T352" s="47" t="str">
        <f t="shared" si="52"/>
        <v/>
      </c>
      <c r="U352" s="47" t="str">
        <f t="shared" si="53"/>
        <v/>
      </c>
      <c r="W352" s="47" t="str">
        <f t="shared" si="54"/>
        <v/>
      </c>
      <c r="Y352" s="52" t="str">
        <f t="shared" si="55"/>
        <v/>
      </c>
      <c r="Z352" s="53" t="str">
        <f t="shared" si="56"/>
        <v/>
      </c>
      <c r="AB352" s="6" t="str">
        <f t="shared" si="57"/>
        <v/>
      </c>
      <c r="AC352" s="8" t="str">
        <f t="shared" si="58"/>
        <v/>
      </c>
      <c r="AE352" s="24" t="str">
        <f t="shared" si="59"/>
        <v/>
      </c>
      <c r="AG352" s="24" t="str">
        <f>IF($AE352="", "", IF($AE352&lt;0, $AG$4, IF($AE352&lt;='Intro &amp; Setup'!$AK$29, $AG$5, IF($AE352&lt;='Intro &amp; Setup'!$AK$30, $AG$6, $AG$7))))</f>
        <v/>
      </c>
    </row>
    <row r="353" spans="1:33" x14ac:dyDescent="0.25">
      <c r="A353" s="14"/>
      <c r="B353" s="85"/>
      <c r="C353" s="86"/>
      <c r="D353" s="87"/>
      <c r="E353" s="88"/>
      <c r="F353" s="89"/>
      <c r="G353" s="90"/>
      <c r="H353" s="91"/>
      <c r="I353" s="91"/>
      <c r="J353" s="92"/>
      <c r="K353" s="14"/>
      <c r="M353" s="24" t="str">
        <f t="shared" si="50"/>
        <v/>
      </c>
      <c r="O353" s="24" t="str">
        <f t="shared" si="51"/>
        <v/>
      </c>
      <c r="S353" s="24"/>
      <c r="T353" s="47" t="str">
        <f t="shared" si="52"/>
        <v/>
      </c>
      <c r="U353" s="47" t="str">
        <f t="shared" si="53"/>
        <v/>
      </c>
      <c r="W353" s="47" t="str">
        <f t="shared" si="54"/>
        <v/>
      </c>
      <c r="Y353" s="52" t="str">
        <f t="shared" si="55"/>
        <v/>
      </c>
      <c r="Z353" s="53" t="str">
        <f t="shared" si="56"/>
        <v/>
      </c>
      <c r="AB353" s="6" t="str">
        <f t="shared" si="57"/>
        <v/>
      </c>
      <c r="AC353" s="8" t="str">
        <f t="shared" si="58"/>
        <v/>
      </c>
      <c r="AE353" s="24" t="str">
        <f t="shared" si="59"/>
        <v/>
      </c>
      <c r="AG353" s="24" t="str">
        <f>IF($AE353="", "", IF($AE353&lt;0, $AG$4, IF($AE353&lt;='Intro &amp; Setup'!$AK$29, $AG$5, IF($AE353&lt;='Intro &amp; Setup'!$AK$30, $AG$6, $AG$7))))</f>
        <v/>
      </c>
    </row>
    <row r="354" spans="1:33" x14ac:dyDescent="0.25">
      <c r="A354" s="14"/>
      <c r="B354" s="85"/>
      <c r="C354" s="86"/>
      <c r="D354" s="87"/>
      <c r="E354" s="88"/>
      <c r="F354" s="89"/>
      <c r="G354" s="90"/>
      <c r="H354" s="91"/>
      <c r="I354" s="91"/>
      <c r="J354" s="92"/>
      <c r="K354" s="14"/>
      <c r="M354" s="24" t="str">
        <f t="shared" si="50"/>
        <v/>
      </c>
      <c r="O354" s="24" t="str">
        <f t="shared" si="51"/>
        <v/>
      </c>
      <c r="S354" s="24"/>
      <c r="T354" s="47" t="str">
        <f t="shared" si="52"/>
        <v/>
      </c>
      <c r="U354" s="47" t="str">
        <f t="shared" si="53"/>
        <v/>
      </c>
      <c r="W354" s="47" t="str">
        <f t="shared" si="54"/>
        <v/>
      </c>
      <c r="Y354" s="52" t="str">
        <f t="shared" si="55"/>
        <v/>
      </c>
      <c r="Z354" s="53" t="str">
        <f t="shared" si="56"/>
        <v/>
      </c>
      <c r="AB354" s="6" t="str">
        <f t="shared" si="57"/>
        <v/>
      </c>
      <c r="AC354" s="8" t="str">
        <f t="shared" si="58"/>
        <v/>
      </c>
      <c r="AE354" s="24" t="str">
        <f t="shared" si="59"/>
        <v/>
      </c>
      <c r="AG354" s="24" t="str">
        <f>IF($AE354="", "", IF($AE354&lt;0, $AG$4, IF($AE354&lt;='Intro &amp; Setup'!$AK$29, $AG$5, IF($AE354&lt;='Intro &amp; Setup'!$AK$30, $AG$6, $AG$7))))</f>
        <v/>
      </c>
    </row>
    <row r="355" spans="1:33" x14ac:dyDescent="0.25">
      <c r="A355" s="14"/>
      <c r="B355" s="85"/>
      <c r="C355" s="86"/>
      <c r="D355" s="87"/>
      <c r="E355" s="88"/>
      <c r="F355" s="89"/>
      <c r="G355" s="90"/>
      <c r="H355" s="91"/>
      <c r="I355" s="91"/>
      <c r="J355" s="92"/>
      <c r="K355" s="14"/>
      <c r="M355" s="24" t="str">
        <f t="shared" si="50"/>
        <v/>
      </c>
      <c r="O355" s="24" t="str">
        <f t="shared" si="51"/>
        <v/>
      </c>
      <c r="S355" s="24"/>
      <c r="T355" s="47" t="str">
        <f t="shared" si="52"/>
        <v/>
      </c>
      <c r="U355" s="47" t="str">
        <f t="shared" si="53"/>
        <v/>
      </c>
      <c r="W355" s="47" t="str">
        <f t="shared" si="54"/>
        <v/>
      </c>
      <c r="Y355" s="52" t="str">
        <f t="shared" si="55"/>
        <v/>
      </c>
      <c r="Z355" s="53" t="str">
        <f t="shared" si="56"/>
        <v/>
      </c>
      <c r="AB355" s="6" t="str">
        <f t="shared" si="57"/>
        <v/>
      </c>
      <c r="AC355" s="8" t="str">
        <f t="shared" si="58"/>
        <v/>
      </c>
      <c r="AE355" s="24" t="str">
        <f t="shared" si="59"/>
        <v/>
      </c>
      <c r="AG355" s="24" t="str">
        <f>IF($AE355="", "", IF($AE355&lt;0, $AG$4, IF($AE355&lt;='Intro &amp; Setup'!$AK$29, $AG$5, IF($AE355&lt;='Intro &amp; Setup'!$AK$30, $AG$6, $AG$7))))</f>
        <v/>
      </c>
    </row>
    <row r="356" spans="1:33" x14ac:dyDescent="0.25">
      <c r="A356" s="14"/>
      <c r="B356" s="85"/>
      <c r="C356" s="86"/>
      <c r="D356" s="87"/>
      <c r="E356" s="88"/>
      <c r="F356" s="89"/>
      <c r="G356" s="90"/>
      <c r="H356" s="91"/>
      <c r="I356" s="91"/>
      <c r="J356" s="92"/>
      <c r="K356" s="14"/>
      <c r="M356" s="24" t="str">
        <f t="shared" si="50"/>
        <v/>
      </c>
      <c r="O356" s="24" t="str">
        <f t="shared" si="51"/>
        <v/>
      </c>
      <c r="S356" s="24"/>
      <c r="T356" s="47" t="str">
        <f t="shared" si="52"/>
        <v/>
      </c>
      <c r="U356" s="47" t="str">
        <f t="shared" si="53"/>
        <v/>
      </c>
      <c r="W356" s="47" t="str">
        <f t="shared" si="54"/>
        <v/>
      </c>
      <c r="Y356" s="52" t="str">
        <f t="shared" si="55"/>
        <v/>
      </c>
      <c r="Z356" s="53" t="str">
        <f t="shared" si="56"/>
        <v/>
      </c>
      <c r="AB356" s="6" t="str">
        <f t="shared" si="57"/>
        <v/>
      </c>
      <c r="AC356" s="8" t="str">
        <f t="shared" si="58"/>
        <v/>
      </c>
      <c r="AE356" s="24" t="str">
        <f t="shared" si="59"/>
        <v/>
      </c>
      <c r="AG356" s="24" t="str">
        <f>IF($AE356="", "", IF($AE356&lt;0, $AG$4, IF($AE356&lt;='Intro &amp; Setup'!$AK$29, $AG$5, IF($AE356&lt;='Intro &amp; Setup'!$AK$30, $AG$6, $AG$7))))</f>
        <v/>
      </c>
    </row>
    <row r="357" spans="1:33" x14ac:dyDescent="0.25">
      <c r="A357" s="14"/>
      <c r="B357" s="85"/>
      <c r="C357" s="86"/>
      <c r="D357" s="87"/>
      <c r="E357" s="88"/>
      <c r="F357" s="89"/>
      <c r="G357" s="90"/>
      <c r="H357" s="91"/>
      <c r="I357" s="91"/>
      <c r="J357" s="92"/>
      <c r="K357" s="14"/>
      <c r="M357" s="24" t="str">
        <f t="shared" si="50"/>
        <v/>
      </c>
      <c r="O357" s="24" t="str">
        <f t="shared" si="51"/>
        <v/>
      </c>
      <c r="S357" s="24"/>
      <c r="T357" s="47" t="str">
        <f t="shared" si="52"/>
        <v/>
      </c>
      <c r="U357" s="47" t="str">
        <f t="shared" si="53"/>
        <v/>
      </c>
      <c r="W357" s="47" t="str">
        <f t="shared" si="54"/>
        <v/>
      </c>
      <c r="Y357" s="52" t="str">
        <f t="shared" si="55"/>
        <v/>
      </c>
      <c r="Z357" s="53" t="str">
        <f t="shared" si="56"/>
        <v/>
      </c>
      <c r="AB357" s="6" t="str">
        <f t="shared" si="57"/>
        <v/>
      </c>
      <c r="AC357" s="8" t="str">
        <f t="shared" si="58"/>
        <v/>
      </c>
      <c r="AE357" s="24" t="str">
        <f t="shared" si="59"/>
        <v/>
      </c>
      <c r="AG357" s="24" t="str">
        <f>IF($AE357="", "", IF($AE357&lt;0, $AG$4, IF($AE357&lt;='Intro &amp; Setup'!$AK$29, $AG$5, IF($AE357&lt;='Intro &amp; Setup'!$AK$30, $AG$6, $AG$7))))</f>
        <v/>
      </c>
    </row>
    <row r="358" spans="1:33" x14ac:dyDescent="0.25">
      <c r="A358" s="14"/>
      <c r="B358" s="85"/>
      <c r="C358" s="86"/>
      <c r="D358" s="87"/>
      <c r="E358" s="88"/>
      <c r="F358" s="89"/>
      <c r="G358" s="90"/>
      <c r="H358" s="91"/>
      <c r="I358" s="91"/>
      <c r="J358" s="92"/>
      <c r="K358" s="14"/>
      <c r="M358" s="24" t="str">
        <f t="shared" si="50"/>
        <v/>
      </c>
      <c r="O358" s="24" t="str">
        <f t="shared" si="51"/>
        <v/>
      </c>
      <c r="S358" s="24"/>
      <c r="T358" s="47" t="str">
        <f t="shared" si="52"/>
        <v/>
      </c>
      <c r="U358" s="47" t="str">
        <f t="shared" si="53"/>
        <v/>
      </c>
      <c r="W358" s="47" t="str">
        <f t="shared" si="54"/>
        <v/>
      </c>
      <c r="Y358" s="52" t="str">
        <f t="shared" si="55"/>
        <v/>
      </c>
      <c r="Z358" s="53" t="str">
        <f t="shared" si="56"/>
        <v/>
      </c>
      <c r="AB358" s="6" t="str">
        <f t="shared" si="57"/>
        <v/>
      </c>
      <c r="AC358" s="8" t="str">
        <f t="shared" si="58"/>
        <v/>
      </c>
      <c r="AE358" s="24" t="str">
        <f t="shared" si="59"/>
        <v/>
      </c>
      <c r="AG358" s="24" t="str">
        <f>IF($AE358="", "", IF($AE358&lt;0, $AG$4, IF($AE358&lt;='Intro &amp; Setup'!$AK$29, $AG$5, IF($AE358&lt;='Intro &amp; Setup'!$AK$30, $AG$6, $AG$7))))</f>
        <v/>
      </c>
    </row>
    <row r="359" spans="1:33" x14ac:dyDescent="0.25">
      <c r="A359" s="14"/>
      <c r="B359" s="85"/>
      <c r="C359" s="86"/>
      <c r="D359" s="87"/>
      <c r="E359" s="88"/>
      <c r="F359" s="89"/>
      <c r="G359" s="90"/>
      <c r="H359" s="91"/>
      <c r="I359" s="91"/>
      <c r="J359" s="92"/>
      <c r="K359" s="14"/>
      <c r="M359" s="24" t="str">
        <f t="shared" si="50"/>
        <v/>
      </c>
      <c r="O359" s="24" t="str">
        <f t="shared" si="51"/>
        <v/>
      </c>
      <c r="S359" s="24"/>
      <c r="T359" s="47" t="str">
        <f t="shared" si="52"/>
        <v/>
      </c>
      <c r="U359" s="47" t="str">
        <f t="shared" si="53"/>
        <v/>
      </c>
      <c r="W359" s="47" t="str">
        <f t="shared" si="54"/>
        <v/>
      </c>
      <c r="Y359" s="52" t="str">
        <f t="shared" si="55"/>
        <v/>
      </c>
      <c r="Z359" s="53" t="str">
        <f t="shared" si="56"/>
        <v/>
      </c>
      <c r="AB359" s="6" t="str">
        <f t="shared" si="57"/>
        <v/>
      </c>
      <c r="AC359" s="8" t="str">
        <f t="shared" si="58"/>
        <v/>
      </c>
      <c r="AE359" s="24" t="str">
        <f t="shared" si="59"/>
        <v/>
      </c>
      <c r="AG359" s="24" t="str">
        <f>IF($AE359="", "", IF($AE359&lt;0, $AG$4, IF($AE359&lt;='Intro &amp; Setup'!$AK$29, $AG$5, IF($AE359&lt;='Intro &amp; Setup'!$AK$30, $AG$6, $AG$7))))</f>
        <v/>
      </c>
    </row>
    <row r="360" spans="1:33" x14ac:dyDescent="0.25">
      <c r="A360" s="14"/>
      <c r="B360" s="85"/>
      <c r="C360" s="86"/>
      <c r="D360" s="87"/>
      <c r="E360" s="88"/>
      <c r="F360" s="89"/>
      <c r="G360" s="90"/>
      <c r="H360" s="91"/>
      <c r="I360" s="91"/>
      <c r="J360" s="92"/>
      <c r="K360" s="14"/>
      <c r="M360" s="24" t="str">
        <f t="shared" si="50"/>
        <v/>
      </c>
      <c r="O360" s="24" t="str">
        <f t="shared" si="51"/>
        <v/>
      </c>
      <c r="S360" s="24"/>
      <c r="T360" s="47" t="str">
        <f t="shared" si="52"/>
        <v/>
      </c>
      <c r="U360" s="47" t="str">
        <f t="shared" si="53"/>
        <v/>
      </c>
      <c r="W360" s="47" t="str">
        <f t="shared" si="54"/>
        <v/>
      </c>
      <c r="Y360" s="52" t="str">
        <f t="shared" si="55"/>
        <v/>
      </c>
      <c r="Z360" s="53" t="str">
        <f t="shared" si="56"/>
        <v/>
      </c>
      <c r="AB360" s="6" t="str">
        <f t="shared" si="57"/>
        <v/>
      </c>
      <c r="AC360" s="8" t="str">
        <f t="shared" si="58"/>
        <v/>
      </c>
      <c r="AE360" s="24" t="str">
        <f t="shared" si="59"/>
        <v/>
      </c>
      <c r="AG360" s="24" t="str">
        <f>IF($AE360="", "", IF($AE360&lt;0, $AG$4, IF($AE360&lt;='Intro &amp; Setup'!$AK$29, $AG$5, IF($AE360&lt;='Intro &amp; Setup'!$AK$30, $AG$6, $AG$7))))</f>
        <v/>
      </c>
    </row>
    <row r="361" spans="1:33" x14ac:dyDescent="0.25">
      <c r="A361" s="14"/>
      <c r="B361" s="85"/>
      <c r="C361" s="86"/>
      <c r="D361" s="87"/>
      <c r="E361" s="88"/>
      <c r="F361" s="89"/>
      <c r="G361" s="90"/>
      <c r="H361" s="91"/>
      <c r="I361" s="91"/>
      <c r="J361" s="92"/>
      <c r="K361" s="14"/>
      <c r="M361" s="24" t="str">
        <f t="shared" si="50"/>
        <v/>
      </c>
      <c r="O361" s="24" t="str">
        <f t="shared" si="51"/>
        <v/>
      </c>
      <c r="S361" s="24"/>
      <c r="T361" s="47" t="str">
        <f t="shared" si="52"/>
        <v/>
      </c>
      <c r="U361" s="47" t="str">
        <f t="shared" si="53"/>
        <v/>
      </c>
      <c r="W361" s="47" t="str">
        <f t="shared" si="54"/>
        <v/>
      </c>
      <c r="Y361" s="52" t="str">
        <f t="shared" si="55"/>
        <v/>
      </c>
      <c r="Z361" s="53" t="str">
        <f t="shared" si="56"/>
        <v/>
      </c>
      <c r="AB361" s="6" t="str">
        <f t="shared" si="57"/>
        <v/>
      </c>
      <c r="AC361" s="8" t="str">
        <f t="shared" si="58"/>
        <v/>
      </c>
      <c r="AE361" s="24" t="str">
        <f t="shared" si="59"/>
        <v/>
      </c>
      <c r="AG361" s="24" t="str">
        <f>IF($AE361="", "", IF($AE361&lt;0, $AG$4, IF($AE361&lt;='Intro &amp; Setup'!$AK$29, $AG$5, IF($AE361&lt;='Intro &amp; Setup'!$AK$30, $AG$6, $AG$7))))</f>
        <v/>
      </c>
    </row>
    <row r="362" spans="1:33" x14ac:dyDescent="0.25">
      <c r="A362" s="14"/>
      <c r="B362" s="85"/>
      <c r="C362" s="86"/>
      <c r="D362" s="87"/>
      <c r="E362" s="88"/>
      <c r="F362" s="89"/>
      <c r="G362" s="90"/>
      <c r="H362" s="91"/>
      <c r="I362" s="91"/>
      <c r="J362" s="92"/>
      <c r="K362" s="14"/>
      <c r="M362" s="24" t="str">
        <f t="shared" si="50"/>
        <v/>
      </c>
      <c r="O362" s="24" t="str">
        <f t="shared" si="51"/>
        <v/>
      </c>
      <c r="S362" s="24"/>
      <c r="T362" s="47" t="str">
        <f t="shared" si="52"/>
        <v/>
      </c>
      <c r="U362" s="47" t="str">
        <f t="shared" si="53"/>
        <v/>
      </c>
      <c r="W362" s="47" t="str">
        <f t="shared" si="54"/>
        <v/>
      </c>
      <c r="Y362" s="52" t="str">
        <f t="shared" si="55"/>
        <v/>
      </c>
      <c r="Z362" s="53" t="str">
        <f t="shared" si="56"/>
        <v/>
      </c>
      <c r="AB362" s="6" t="str">
        <f t="shared" si="57"/>
        <v/>
      </c>
      <c r="AC362" s="8" t="str">
        <f t="shared" si="58"/>
        <v/>
      </c>
      <c r="AE362" s="24" t="str">
        <f t="shared" si="59"/>
        <v/>
      </c>
      <c r="AG362" s="24" t="str">
        <f>IF($AE362="", "", IF($AE362&lt;0, $AG$4, IF($AE362&lt;='Intro &amp; Setup'!$AK$29, $AG$5, IF($AE362&lt;='Intro &amp; Setup'!$AK$30, $AG$6, $AG$7))))</f>
        <v/>
      </c>
    </row>
    <row r="363" spans="1:33" x14ac:dyDescent="0.25">
      <c r="A363" s="14"/>
      <c r="B363" s="85"/>
      <c r="C363" s="86"/>
      <c r="D363" s="87"/>
      <c r="E363" s="88"/>
      <c r="F363" s="89"/>
      <c r="G363" s="90"/>
      <c r="H363" s="91"/>
      <c r="I363" s="91"/>
      <c r="J363" s="92"/>
      <c r="K363" s="14"/>
      <c r="M363" s="24" t="str">
        <f t="shared" si="50"/>
        <v/>
      </c>
      <c r="O363" s="24" t="str">
        <f t="shared" si="51"/>
        <v/>
      </c>
      <c r="S363" s="24"/>
      <c r="T363" s="47" t="str">
        <f t="shared" si="52"/>
        <v/>
      </c>
      <c r="U363" s="47" t="str">
        <f t="shared" si="53"/>
        <v/>
      </c>
      <c r="W363" s="47" t="str">
        <f t="shared" si="54"/>
        <v/>
      </c>
      <c r="Y363" s="52" t="str">
        <f t="shared" si="55"/>
        <v/>
      </c>
      <c r="Z363" s="53" t="str">
        <f t="shared" si="56"/>
        <v/>
      </c>
      <c r="AB363" s="6" t="str">
        <f t="shared" si="57"/>
        <v/>
      </c>
      <c r="AC363" s="8" t="str">
        <f t="shared" si="58"/>
        <v/>
      </c>
      <c r="AE363" s="24" t="str">
        <f t="shared" si="59"/>
        <v/>
      </c>
      <c r="AG363" s="24" t="str">
        <f>IF($AE363="", "", IF($AE363&lt;0, $AG$4, IF($AE363&lt;='Intro &amp; Setup'!$AK$29, $AG$5, IF($AE363&lt;='Intro &amp; Setup'!$AK$30, $AG$6, $AG$7))))</f>
        <v/>
      </c>
    </row>
    <row r="364" spans="1:33" x14ac:dyDescent="0.25">
      <c r="A364" s="14"/>
      <c r="B364" s="85"/>
      <c r="C364" s="86"/>
      <c r="D364" s="87"/>
      <c r="E364" s="88"/>
      <c r="F364" s="89"/>
      <c r="G364" s="90"/>
      <c r="H364" s="91"/>
      <c r="I364" s="91"/>
      <c r="J364" s="92"/>
      <c r="K364" s="14"/>
      <c r="M364" s="24" t="str">
        <f t="shared" si="50"/>
        <v/>
      </c>
      <c r="O364" s="24" t="str">
        <f t="shared" si="51"/>
        <v/>
      </c>
      <c r="S364" s="24"/>
      <c r="T364" s="47" t="str">
        <f t="shared" si="52"/>
        <v/>
      </c>
      <c r="U364" s="47" t="str">
        <f t="shared" si="53"/>
        <v/>
      </c>
      <c r="W364" s="47" t="str">
        <f t="shared" si="54"/>
        <v/>
      </c>
      <c r="Y364" s="52" t="str">
        <f t="shared" si="55"/>
        <v/>
      </c>
      <c r="Z364" s="53" t="str">
        <f t="shared" si="56"/>
        <v/>
      </c>
      <c r="AB364" s="6" t="str">
        <f t="shared" si="57"/>
        <v/>
      </c>
      <c r="AC364" s="8" t="str">
        <f t="shared" si="58"/>
        <v/>
      </c>
      <c r="AE364" s="24" t="str">
        <f t="shared" si="59"/>
        <v/>
      </c>
      <c r="AG364" s="24" t="str">
        <f>IF($AE364="", "", IF($AE364&lt;0, $AG$4, IF($AE364&lt;='Intro &amp; Setup'!$AK$29, $AG$5, IF($AE364&lt;='Intro &amp; Setup'!$AK$30, $AG$6, $AG$7))))</f>
        <v/>
      </c>
    </row>
    <row r="365" spans="1:33" x14ac:dyDescent="0.25">
      <c r="A365" s="14"/>
      <c r="B365" s="85"/>
      <c r="C365" s="86"/>
      <c r="D365" s="87"/>
      <c r="E365" s="88"/>
      <c r="F365" s="89"/>
      <c r="G365" s="90"/>
      <c r="H365" s="91"/>
      <c r="I365" s="91"/>
      <c r="J365" s="92"/>
      <c r="K365" s="14"/>
      <c r="M365" s="24" t="str">
        <f t="shared" si="50"/>
        <v/>
      </c>
      <c r="O365" s="24" t="str">
        <f t="shared" si="51"/>
        <v/>
      </c>
      <c r="S365" s="24"/>
      <c r="T365" s="47" t="str">
        <f t="shared" si="52"/>
        <v/>
      </c>
      <c r="U365" s="47" t="str">
        <f t="shared" si="53"/>
        <v/>
      </c>
      <c r="W365" s="47" t="str">
        <f t="shared" si="54"/>
        <v/>
      </c>
      <c r="Y365" s="52" t="str">
        <f t="shared" si="55"/>
        <v/>
      </c>
      <c r="Z365" s="53" t="str">
        <f t="shared" si="56"/>
        <v/>
      </c>
      <c r="AB365" s="6" t="str">
        <f t="shared" si="57"/>
        <v/>
      </c>
      <c r="AC365" s="8" t="str">
        <f t="shared" si="58"/>
        <v/>
      </c>
      <c r="AE365" s="24" t="str">
        <f t="shared" si="59"/>
        <v/>
      </c>
      <c r="AG365" s="24" t="str">
        <f>IF($AE365="", "", IF($AE365&lt;0, $AG$4, IF($AE365&lt;='Intro &amp; Setup'!$AK$29, $AG$5, IF($AE365&lt;='Intro &amp; Setup'!$AK$30, $AG$6, $AG$7))))</f>
        <v/>
      </c>
    </row>
    <row r="366" spans="1:33" x14ac:dyDescent="0.25">
      <c r="A366" s="14"/>
      <c r="B366" s="85"/>
      <c r="C366" s="86"/>
      <c r="D366" s="87"/>
      <c r="E366" s="88"/>
      <c r="F366" s="89"/>
      <c r="G366" s="90"/>
      <c r="H366" s="91"/>
      <c r="I366" s="91"/>
      <c r="J366" s="92"/>
      <c r="K366" s="14"/>
      <c r="M366" s="24" t="str">
        <f t="shared" si="50"/>
        <v/>
      </c>
      <c r="O366" s="24" t="str">
        <f t="shared" si="51"/>
        <v/>
      </c>
      <c r="S366" s="24"/>
      <c r="T366" s="47" t="str">
        <f t="shared" si="52"/>
        <v/>
      </c>
      <c r="U366" s="47" t="str">
        <f t="shared" si="53"/>
        <v/>
      </c>
      <c r="W366" s="47" t="str">
        <f t="shared" si="54"/>
        <v/>
      </c>
      <c r="Y366" s="52" t="str">
        <f t="shared" si="55"/>
        <v/>
      </c>
      <c r="Z366" s="53" t="str">
        <f t="shared" si="56"/>
        <v/>
      </c>
      <c r="AB366" s="6" t="str">
        <f t="shared" si="57"/>
        <v/>
      </c>
      <c r="AC366" s="8" t="str">
        <f t="shared" si="58"/>
        <v/>
      </c>
      <c r="AE366" s="24" t="str">
        <f t="shared" si="59"/>
        <v/>
      </c>
      <c r="AG366" s="24" t="str">
        <f>IF($AE366="", "", IF($AE366&lt;0, $AG$4, IF($AE366&lt;='Intro &amp; Setup'!$AK$29, $AG$5, IF($AE366&lt;='Intro &amp; Setup'!$AK$30, $AG$6, $AG$7))))</f>
        <v/>
      </c>
    </row>
    <row r="367" spans="1:33" x14ac:dyDescent="0.25">
      <c r="A367" s="14"/>
      <c r="B367" s="85"/>
      <c r="C367" s="86"/>
      <c r="D367" s="87"/>
      <c r="E367" s="88"/>
      <c r="F367" s="89"/>
      <c r="G367" s="90"/>
      <c r="H367" s="91"/>
      <c r="I367" s="91"/>
      <c r="J367" s="92"/>
      <c r="K367" s="14"/>
      <c r="M367" s="24" t="str">
        <f t="shared" si="50"/>
        <v/>
      </c>
      <c r="O367" s="24" t="str">
        <f t="shared" si="51"/>
        <v/>
      </c>
      <c r="S367" s="24"/>
      <c r="T367" s="47" t="str">
        <f t="shared" si="52"/>
        <v/>
      </c>
      <c r="U367" s="47" t="str">
        <f t="shared" si="53"/>
        <v/>
      </c>
      <c r="W367" s="47" t="str">
        <f t="shared" si="54"/>
        <v/>
      </c>
      <c r="Y367" s="52" t="str">
        <f t="shared" si="55"/>
        <v/>
      </c>
      <c r="Z367" s="53" t="str">
        <f t="shared" si="56"/>
        <v/>
      </c>
      <c r="AB367" s="6" t="str">
        <f t="shared" si="57"/>
        <v/>
      </c>
      <c r="AC367" s="8" t="str">
        <f t="shared" si="58"/>
        <v/>
      </c>
      <c r="AE367" s="24" t="str">
        <f t="shared" si="59"/>
        <v/>
      </c>
      <c r="AG367" s="24" t="str">
        <f>IF($AE367="", "", IF($AE367&lt;0, $AG$4, IF($AE367&lt;='Intro &amp; Setup'!$AK$29, $AG$5, IF($AE367&lt;='Intro &amp; Setup'!$AK$30, $AG$6, $AG$7))))</f>
        <v/>
      </c>
    </row>
    <row r="368" spans="1:33" x14ac:dyDescent="0.25">
      <c r="A368" s="14"/>
      <c r="B368" s="85"/>
      <c r="C368" s="86"/>
      <c r="D368" s="87"/>
      <c r="E368" s="88"/>
      <c r="F368" s="89"/>
      <c r="G368" s="90"/>
      <c r="H368" s="91"/>
      <c r="I368" s="91"/>
      <c r="J368" s="92"/>
      <c r="K368" s="14"/>
      <c r="M368" s="24" t="str">
        <f t="shared" si="50"/>
        <v/>
      </c>
      <c r="O368" s="24" t="str">
        <f t="shared" si="51"/>
        <v/>
      </c>
      <c r="S368" s="24"/>
      <c r="T368" s="47" t="str">
        <f t="shared" si="52"/>
        <v/>
      </c>
      <c r="U368" s="47" t="str">
        <f t="shared" si="53"/>
        <v/>
      </c>
      <c r="W368" s="47" t="str">
        <f t="shared" si="54"/>
        <v/>
      </c>
      <c r="Y368" s="52" t="str">
        <f t="shared" si="55"/>
        <v/>
      </c>
      <c r="Z368" s="53" t="str">
        <f t="shared" si="56"/>
        <v/>
      </c>
      <c r="AB368" s="6" t="str">
        <f t="shared" si="57"/>
        <v/>
      </c>
      <c r="AC368" s="8" t="str">
        <f t="shared" si="58"/>
        <v/>
      </c>
      <c r="AE368" s="24" t="str">
        <f t="shared" si="59"/>
        <v/>
      </c>
      <c r="AG368" s="24" t="str">
        <f>IF($AE368="", "", IF($AE368&lt;0, $AG$4, IF($AE368&lt;='Intro &amp; Setup'!$AK$29, $AG$5, IF($AE368&lt;='Intro &amp; Setup'!$AK$30, $AG$6, $AG$7))))</f>
        <v/>
      </c>
    </row>
    <row r="369" spans="1:33" x14ac:dyDescent="0.25">
      <c r="A369" s="14"/>
      <c r="B369" s="85"/>
      <c r="C369" s="86"/>
      <c r="D369" s="87"/>
      <c r="E369" s="88"/>
      <c r="F369" s="89"/>
      <c r="G369" s="90"/>
      <c r="H369" s="91"/>
      <c r="I369" s="91"/>
      <c r="J369" s="92"/>
      <c r="K369" s="14"/>
      <c r="M369" s="24" t="str">
        <f t="shared" si="50"/>
        <v/>
      </c>
      <c r="O369" s="24" t="str">
        <f t="shared" si="51"/>
        <v/>
      </c>
      <c r="S369" s="24"/>
      <c r="T369" s="47" t="str">
        <f t="shared" si="52"/>
        <v/>
      </c>
      <c r="U369" s="47" t="str">
        <f t="shared" si="53"/>
        <v/>
      </c>
      <c r="W369" s="47" t="str">
        <f t="shared" si="54"/>
        <v/>
      </c>
      <c r="Y369" s="52" t="str">
        <f t="shared" si="55"/>
        <v/>
      </c>
      <c r="Z369" s="53" t="str">
        <f t="shared" si="56"/>
        <v/>
      </c>
      <c r="AB369" s="6" t="str">
        <f t="shared" si="57"/>
        <v/>
      </c>
      <c r="AC369" s="8" t="str">
        <f t="shared" si="58"/>
        <v/>
      </c>
      <c r="AE369" s="24" t="str">
        <f t="shared" si="59"/>
        <v/>
      </c>
      <c r="AG369" s="24" t="str">
        <f>IF($AE369="", "", IF($AE369&lt;0, $AG$4, IF($AE369&lt;='Intro &amp; Setup'!$AK$29, $AG$5, IF($AE369&lt;='Intro &amp; Setup'!$AK$30, $AG$6, $AG$7))))</f>
        <v/>
      </c>
    </row>
    <row r="370" spans="1:33" x14ac:dyDescent="0.25">
      <c r="A370" s="14"/>
      <c r="B370" s="85"/>
      <c r="C370" s="86"/>
      <c r="D370" s="87"/>
      <c r="E370" s="88"/>
      <c r="F370" s="89"/>
      <c r="G370" s="90"/>
      <c r="H370" s="91"/>
      <c r="I370" s="91"/>
      <c r="J370" s="92"/>
      <c r="K370" s="14"/>
      <c r="M370" s="24" t="str">
        <f t="shared" si="50"/>
        <v/>
      </c>
      <c r="O370" s="24" t="str">
        <f t="shared" si="51"/>
        <v/>
      </c>
      <c r="S370" s="24"/>
      <c r="T370" s="47" t="str">
        <f t="shared" si="52"/>
        <v/>
      </c>
      <c r="U370" s="47" t="str">
        <f t="shared" si="53"/>
        <v/>
      </c>
      <c r="W370" s="47" t="str">
        <f t="shared" si="54"/>
        <v/>
      </c>
      <c r="Y370" s="52" t="str">
        <f t="shared" si="55"/>
        <v/>
      </c>
      <c r="Z370" s="53" t="str">
        <f t="shared" si="56"/>
        <v/>
      </c>
      <c r="AB370" s="6" t="str">
        <f t="shared" si="57"/>
        <v/>
      </c>
      <c r="AC370" s="8" t="str">
        <f t="shared" si="58"/>
        <v/>
      </c>
      <c r="AE370" s="24" t="str">
        <f t="shared" si="59"/>
        <v/>
      </c>
      <c r="AG370" s="24" t="str">
        <f>IF($AE370="", "", IF($AE370&lt;0, $AG$4, IF($AE370&lt;='Intro &amp; Setup'!$AK$29, $AG$5, IF($AE370&lt;='Intro &amp; Setup'!$AK$30, $AG$6, $AG$7))))</f>
        <v/>
      </c>
    </row>
    <row r="371" spans="1:33" x14ac:dyDescent="0.25">
      <c r="A371" s="14"/>
      <c r="B371" s="85"/>
      <c r="C371" s="86"/>
      <c r="D371" s="87"/>
      <c r="E371" s="88"/>
      <c r="F371" s="89"/>
      <c r="G371" s="90"/>
      <c r="H371" s="91"/>
      <c r="I371" s="91"/>
      <c r="J371" s="92"/>
      <c r="K371" s="14"/>
      <c r="M371" s="24" t="str">
        <f t="shared" si="50"/>
        <v/>
      </c>
      <c r="O371" s="24" t="str">
        <f t="shared" si="51"/>
        <v/>
      </c>
      <c r="S371" s="24"/>
      <c r="T371" s="47" t="str">
        <f t="shared" si="52"/>
        <v/>
      </c>
      <c r="U371" s="47" t="str">
        <f t="shared" si="53"/>
        <v/>
      </c>
      <c r="W371" s="47" t="str">
        <f t="shared" si="54"/>
        <v/>
      </c>
      <c r="Y371" s="52" t="str">
        <f t="shared" si="55"/>
        <v/>
      </c>
      <c r="Z371" s="53" t="str">
        <f t="shared" si="56"/>
        <v/>
      </c>
      <c r="AB371" s="6" t="str">
        <f t="shared" si="57"/>
        <v/>
      </c>
      <c r="AC371" s="8" t="str">
        <f t="shared" si="58"/>
        <v/>
      </c>
      <c r="AE371" s="24" t="str">
        <f t="shared" si="59"/>
        <v/>
      </c>
      <c r="AG371" s="24" t="str">
        <f>IF($AE371="", "", IF($AE371&lt;0, $AG$4, IF($AE371&lt;='Intro &amp; Setup'!$AK$29, $AG$5, IF($AE371&lt;='Intro &amp; Setup'!$AK$30, $AG$6, $AG$7))))</f>
        <v/>
      </c>
    </row>
    <row r="372" spans="1:33" x14ac:dyDescent="0.25">
      <c r="A372" s="14"/>
      <c r="B372" s="85"/>
      <c r="C372" s="86"/>
      <c r="D372" s="87"/>
      <c r="E372" s="88"/>
      <c r="F372" s="89"/>
      <c r="G372" s="90"/>
      <c r="H372" s="91"/>
      <c r="I372" s="91"/>
      <c r="J372" s="92"/>
      <c r="K372" s="14"/>
      <c r="M372" s="24" t="str">
        <f t="shared" si="50"/>
        <v/>
      </c>
      <c r="O372" s="24" t="str">
        <f t="shared" si="51"/>
        <v/>
      </c>
      <c r="S372" s="24"/>
      <c r="T372" s="47" t="str">
        <f t="shared" si="52"/>
        <v/>
      </c>
      <c r="U372" s="47" t="str">
        <f t="shared" si="53"/>
        <v/>
      </c>
      <c r="W372" s="47" t="str">
        <f t="shared" si="54"/>
        <v/>
      </c>
      <c r="Y372" s="52" t="str">
        <f t="shared" si="55"/>
        <v/>
      </c>
      <c r="Z372" s="53" t="str">
        <f t="shared" si="56"/>
        <v/>
      </c>
      <c r="AB372" s="6" t="str">
        <f t="shared" si="57"/>
        <v/>
      </c>
      <c r="AC372" s="8" t="str">
        <f t="shared" si="58"/>
        <v/>
      </c>
      <c r="AE372" s="24" t="str">
        <f t="shared" si="59"/>
        <v/>
      </c>
      <c r="AG372" s="24" t="str">
        <f>IF($AE372="", "", IF($AE372&lt;0, $AG$4, IF($AE372&lt;='Intro &amp; Setup'!$AK$29, $AG$5, IF($AE372&lt;='Intro &amp; Setup'!$AK$30, $AG$6, $AG$7))))</f>
        <v/>
      </c>
    </row>
    <row r="373" spans="1:33" x14ac:dyDescent="0.25">
      <c r="A373" s="14"/>
      <c r="B373" s="85"/>
      <c r="C373" s="86"/>
      <c r="D373" s="87"/>
      <c r="E373" s="88"/>
      <c r="F373" s="89"/>
      <c r="G373" s="90"/>
      <c r="H373" s="91"/>
      <c r="I373" s="91"/>
      <c r="J373" s="92"/>
      <c r="K373" s="14"/>
      <c r="M373" s="24" t="str">
        <f t="shared" si="50"/>
        <v/>
      </c>
      <c r="O373" s="24" t="str">
        <f t="shared" si="51"/>
        <v/>
      </c>
      <c r="S373" s="24"/>
      <c r="T373" s="47" t="str">
        <f t="shared" si="52"/>
        <v/>
      </c>
      <c r="U373" s="47" t="str">
        <f t="shared" si="53"/>
        <v/>
      </c>
      <c r="W373" s="47" t="str">
        <f t="shared" si="54"/>
        <v/>
      </c>
      <c r="Y373" s="52" t="str">
        <f t="shared" si="55"/>
        <v/>
      </c>
      <c r="Z373" s="53" t="str">
        <f t="shared" si="56"/>
        <v/>
      </c>
      <c r="AB373" s="6" t="str">
        <f t="shared" si="57"/>
        <v/>
      </c>
      <c r="AC373" s="8" t="str">
        <f t="shared" si="58"/>
        <v/>
      </c>
      <c r="AE373" s="24" t="str">
        <f t="shared" si="59"/>
        <v/>
      </c>
      <c r="AG373" s="24" t="str">
        <f>IF($AE373="", "", IF($AE373&lt;0, $AG$4, IF($AE373&lt;='Intro &amp; Setup'!$AK$29, $AG$5, IF($AE373&lt;='Intro &amp; Setup'!$AK$30, $AG$6, $AG$7))))</f>
        <v/>
      </c>
    </row>
    <row r="374" spans="1:33" x14ac:dyDescent="0.25">
      <c r="A374" s="14"/>
      <c r="B374" s="85"/>
      <c r="C374" s="86"/>
      <c r="D374" s="87"/>
      <c r="E374" s="88"/>
      <c r="F374" s="89"/>
      <c r="G374" s="90"/>
      <c r="H374" s="91"/>
      <c r="I374" s="91"/>
      <c r="J374" s="92"/>
      <c r="K374" s="14"/>
      <c r="M374" s="24" t="str">
        <f t="shared" si="50"/>
        <v/>
      </c>
      <c r="O374" s="24" t="str">
        <f t="shared" si="51"/>
        <v/>
      </c>
      <c r="S374" s="24"/>
      <c r="T374" s="47" t="str">
        <f t="shared" si="52"/>
        <v/>
      </c>
      <c r="U374" s="47" t="str">
        <f t="shared" si="53"/>
        <v/>
      </c>
      <c r="W374" s="47" t="str">
        <f t="shared" si="54"/>
        <v/>
      </c>
      <c r="Y374" s="52" t="str">
        <f t="shared" si="55"/>
        <v/>
      </c>
      <c r="Z374" s="53" t="str">
        <f t="shared" si="56"/>
        <v/>
      </c>
      <c r="AB374" s="6" t="str">
        <f t="shared" si="57"/>
        <v/>
      </c>
      <c r="AC374" s="8" t="str">
        <f t="shared" si="58"/>
        <v/>
      </c>
      <c r="AE374" s="24" t="str">
        <f t="shared" si="59"/>
        <v/>
      </c>
      <c r="AG374" s="24" t="str">
        <f>IF($AE374="", "", IF($AE374&lt;0, $AG$4, IF($AE374&lt;='Intro &amp; Setup'!$AK$29, $AG$5, IF($AE374&lt;='Intro &amp; Setup'!$AK$30, $AG$6, $AG$7))))</f>
        <v/>
      </c>
    </row>
    <row r="375" spans="1:33" x14ac:dyDescent="0.25">
      <c r="A375" s="14"/>
      <c r="B375" s="85"/>
      <c r="C375" s="86"/>
      <c r="D375" s="87"/>
      <c r="E375" s="88"/>
      <c r="F375" s="89"/>
      <c r="G375" s="90"/>
      <c r="H375" s="91"/>
      <c r="I375" s="91"/>
      <c r="J375" s="92"/>
      <c r="K375" s="14"/>
      <c r="M375" s="24" t="str">
        <f t="shared" si="50"/>
        <v/>
      </c>
      <c r="O375" s="24" t="str">
        <f t="shared" si="51"/>
        <v/>
      </c>
      <c r="S375" s="24"/>
      <c r="T375" s="47" t="str">
        <f t="shared" si="52"/>
        <v/>
      </c>
      <c r="U375" s="47" t="str">
        <f t="shared" si="53"/>
        <v/>
      </c>
      <c r="W375" s="47" t="str">
        <f t="shared" si="54"/>
        <v/>
      </c>
      <c r="Y375" s="52" t="str">
        <f t="shared" si="55"/>
        <v/>
      </c>
      <c r="Z375" s="53" t="str">
        <f t="shared" si="56"/>
        <v/>
      </c>
      <c r="AB375" s="6" t="str">
        <f t="shared" si="57"/>
        <v/>
      </c>
      <c r="AC375" s="8" t="str">
        <f t="shared" si="58"/>
        <v/>
      </c>
      <c r="AE375" s="24" t="str">
        <f t="shared" si="59"/>
        <v/>
      </c>
      <c r="AG375" s="24" t="str">
        <f>IF($AE375="", "", IF($AE375&lt;0, $AG$4, IF($AE375&lt;='Intro &amp; Setup'!$AK$29, $AG$5, IF($AE375&lt;='Intro &amp; Setup'!$AK$30, $AG$6, $AG$7))))</f>
        <v/>
      </c>
    </row>
    <row r="376" spans="1:33" x14ac:dyDescent="0.25">
      <c r="A376" s="14"/>
      <c r="B376" s="85"/>
      <c r="C376" s="86"/>
      <c r="D376" s="87"/>
      <c r="E376" s="88"/>
      <c r="F376" s="89"/>
      <c r="G376" s="90"/>
      <c r="H376" s="91"/>
      <c r="I376" s="91"/>
      <c r="J376" s="92"/>
      <c r="K376" s="14"/>
      <c r="M376" s="24" t="str">
        <f t="shared" si="50"/>
        <v/>
      </c>
      <c r="O376" s="24" t="str">
        <f t="shared" si="51"/>
        <v/>
      </c>
      <c r="S376" s="24"/>
      <c r="T376" s="47" t="str">
        <f t="shared" si="52"/>
        <v/>
      </c>
      <c r="U376" s="47" t="str">
        <f t="shared" si="53"/>
        <v/>
      </c>
      <c r="W376" s="47" t="str">
        <f t="shared" si="54"/>
        <v/>
      </c>
      <c r="Y376" s="52" t="str">
        <f t="shared" si="55"/>
        <v/>
      </c>
      <c r="Z376" s="53" t="str">
        <f t="shared" si="56"/>
        <v/>
      </c>
      <c r="AB376" s="6" t="str">
        <f t="shared" si="57"/>
        <v/>
      </c>
      <c r="AC376" s="8" t="str">
        <f t="shared" si="58"/>
        <v/>
      </c>
      <c r="AE376" s="24" t="str">
        <f t="shared" si="59"/>
        <v/>
      </c>
      <c r="AG376" s="24" t="str">
        <f>IF($AE376="", "", IF($AE376&lt;0, $AG$4, IF($AE376&lt;='Intro &amp; Setup'!$AK$29, $AG$5, IF($AE376&lt;='Intro &amp; Setup'!$AK$30, $AG$6, $AG$7))))</f>
        <v/>
      </c>
    </row>
    <row r="377" spans="1:33" x14ac:dyDescent="0.25">
      <c r="A377" s="14"/>
      <c r="B377" s="85"/>
      <c r="C377" s="86"/>
      <c r="D377" s="87"/>
      <c r="E377" s="88"/>
      <c r="F377" s="89"/>
      <c r="G377" s="90"/>
      <c r="H377" s="91"/>
      <c r="I377" s="91"/>
      <c r="J377" s="92"/>
      <c r="K377" s="14"/>
      <c r="M377" s="24" t="str">
        <f t="shared" si="50"/>
        <v/>
      </c>
      <c r="O377" s="24" t="str">
        <f t="shared" si="51"/>
        <v/>
      </c>
      <c r="S377" s="24"/>
      <c r="T377" s="47" t="str">
        <f t="shared" si="52"/>
        <v/>
      </c>
      <c r="U377" s="47" t="str">
        <f t="shared" si="53"/>
        <v/>
      </c>
      <c r="W377" s="47" t="str">
        <f t="shared" si="54"/>
        <v/>
      </c>
      <c r="Y377" s="52" t="str">
        <f t="shared" si="55"/>
        <v/>
      </c>
      <c r="Z377" s="53" t="str">
        <f t="shared" si="56"/>
        <v/>
      </c>
      <c r="AB377" s="6" t="str">
        <f t="shared" si="57"/>
        <v/>
      </c>
      <c r="AC377" s="8" t="str">
        <f t="shared" si="58"/>
        <v/>
      </c>
      <c r="AE377" s="24" t="str">
        <f t="shared" si="59"/>
        <v/>
      </c>
      <c r="AG377" s="24" t="str">
        <f>IF($AE377="", "", IF($AE377&lt;0, $AG$4, IF($AE377&lt;='Intro &amp; Setup'!$AK$29, $AG$5, IF($AE377&lt;='Intro &amp; Setup'!$AK$30, $AG$6, $AG$7))))</f>
        <v/>
      </c>
    </row>
    <row r="378" spans="1:33" x14ac:dyDescent="0.25">
      <c r="A378" s="14"/>
      <c r="B378" s="85"/>
      <c r="C378" s="86"/>
      <c r="D378" s="87"/>
      <c r="E378" s="88"/>
      <c r="F378" s="89"/>
      <c r="G378" s="90"/>
      <c r="H378" s="91"/>
      <c r="I378" s="91"/>
      <c r="J378" s="92"/>
      <c r="K378" s="14"/>
      <c r="M378" s="24" t="str">
        <f t="shared" si="50"/>
        <v/>
      </c>
      <c r="O378" s="24" t="str">
        <f t="shared" si="51"/>
        <v/>
      </c>
      <c r="S378" s="24"/>
      <c r="T378" s="47" t="str">
        <f t="shared" si="52"/>
        <v/>
      </c>
      <c r="U378" s="47" t="str">
        <f t="shared" si="53"/>
        <v/>
      </c>
      <c r="W378" s="47" t="str">
        <f t="shared" si="54"/>
        <v/>
      </c>
      <c r="Y378" s="52" t="str">
        <f t="shared" si="55"/>
        <v/>
      </c>
      <c r="Z378" s="53" t="str">
        <f t="shared" si="56"/>
        <v/>
      </c>
      <c r="AB378" s="6" t="str">
        <f t="shared" si="57"/>
        <v/>
      </c>
      <c r="AC378" s="8" t="str">
        <f t="shared" si="58"/>
        <v/>
      </c>
      <c r="AE378" s="24" t="str">
        <f t="shared" si="59"/>
        <v/>
      </c>
      <c r="AG378" s="24" t="str">
        <f>IF($AE378="", "", IF($AE378&lt;0, $AG$4, IF($AE378&lt;='Intro &amp; Setup'!$AK$29, $AG$5, IF($AE378&lt;='Intro &amp; Setup'!$AK$30, $AG$6, $AG$7))))</f>
        <v/>
      </c>
    </row>
    <row r="379" spans="1:33" x14ac:dyDescent="0.25">
      <c r="A379" s="14"/>
      <c r="B379" s="85"/>
      <c r="C379" s="86"/>
      <c r="D379" s="87"/>
      <c r="E379" s="88"/>
      <c r="F379" s="89"/>
      <c r="G379" s="90"/>
      <c r="H379" s="91"/>
      <c r="I379" s="91"/>
      <c r="J379" s="92"/>
      <c r="K379" s="14"/>
      <c r="M379" s="24" t="str">
        <f t="shared" si="50"/>
        <v/>
      </c>
      <c r="O379" s="24" t="str">
        <f t="shared" si="51"/>
        <v/>
      </c>
      <c r="S379" s="24"/>
      <c r="T379" s="47" t="str">
        <f t="shared" si="52"/>
        <v/>
      </c>
      <c r="U379" s="47" t="str">
        <f t="shared" si="53"/>
        <v/>
      </c>
      <c r="W379" s="47" t="str">
        <f t="shared" si="54"/>
        <v/>
      </c>
      <c r="Y379" s="52" t="str">
        <f t="shared" si="55"/>
        <v/>
      </c>
      <c r="Z379" s="53" t="str">
        <f t="shared" si="56"/>
        <v/>
      </c>
      <c r="AB379" s="6" t="str">
        <f t="shared" si="57"/>
        <v/>
      </c>
      <c r="AC379" s="8" t="str">
        <f t="shared" si="58"/>
        <v/>
      </c>
      <c r="AE379" s="24" t="str">
        <f t="shared" si="59"/>
        <v/>
      </c>
      <c r="AG379" s="24" t="str">
        <f>IF($AE379="", "", IF($AE379&lt;0, $AG$4, IF($AE379&lt;='Intro &amp; Setup'!$AK$29, $AG$5, IF($AE379&lt;='Intro &amp; Setup'!$AK$30, $AG$6, $AG$7))))</f>
        <v/>
      </c>
    </row>
    <row r="380" spans="1:33" x14ac:dyDescent="0.25">
      <c r="A380" s="14"/>
      <c r="B380" s="85"/>
      <c r="C380" s="86"/>
      <c r="D380" s="87"/>
      <c r="E380" s="88"/>
      <c r="F380" s="89"/>
      <c r="G380" s="90"/>
      <c r="H380" s="91"/>
      <c r="I380" s="91"/>
      <c r="J380" s="92"/>
      <c r="K380" s="14"/>
      <c r="M380" s="24" t="str">
        <f t="shared" si="50"/>
        <v/>
      </c>
      <c r="O380" s="24" t="str">
        <f t="shared" si="51"/>
        <v/>
      </c>
      <c r="S380" s="24"/>
      <c r="T380" s="47" t="str">
        <f t="shared" si="52"/>
        <v/>
      </c>
      <c r="U380" s="47" t="str">
        <f t="shared" si="53"/>
        <v/>
      </c>
      <c r="W380" s="47" t="str">
        <f t="shared" si="54"/>
        <v/>
      </c>
      <c r="Y380" s="52" t="str">
        <f t="shared" si="55"/>
        <v/>
      </c>
      <c r="Z380" s="53" t="str">
        <f t="shared" si="56"/>
        <v/>
      </c>
      <c r="AB380" s="6" t="str">
        <f t="shared" si="57"/>
        <v/>
      </c>
      <c r="AC380" s="8" t="str">
        <f t="shared" si="58"/>
        <v/>
      </c>
      <c r="AE380" s="24" t="str">
        <f t="shared" si="59"/>
        <v/>
      </c>
      <c r="AG380" s="24" t="str">
        <f>IF($AE380="", "", IF($AE380&lt;0, $AG$4, IF($AE380&lt;='Intro &amp; Setup'!$AK$29, $AG$5, IF($AE380&lt;='Intro &amp; Setup'!$AK$30, $AG$6, $AG$7))))</f>
        <v/>
      </c>
    </row>
    <row r="381" spans="1:33" x14ac:dyDescent="0.25">
      <c r="A381" s="14"/>
      <c r="B381" s="85"/>
      <c r="C381" s="86"/>
      <c r="D381" s="87"/>
      <c r="E381" s="88"/>
      <c r="F381" s="89"/>
      <c r="G381" s="90"/>
      <c r="H381" s="91"/>
      <c r="I381" s="91"/>
      <c r="J381" s="92"/>
      <c r="K381" s="14"/>
      <c r="M381" s="24" t="str">
        <f t="shared" si="50"/>
        <v/>
      </c>
      <c r="O381" s="24" t="str">
        <f t="shared" si="51"/>
        <v/>
      </c>
      <c r="S381" s="24"/>
      <c r="T381" s="47" t="str">
        <f t="shared" si="52"/>
        <v/>
      </c>
      <c r="U381" s="47" t="str">
        <f t="shared" si="53"/>
        <v/>
      </c>
      <c r="W381" s="47" t="str">
        <f t="shared" si="54"/>
        <v/>
      </c>
      <c r="Y381" s="52" t="str">
        <f t="shared" si="55"/>
        <v/>
      </c>
      <c r="Z381" s="53" t="str">
        <f t="shared" si="56"/>
        <v/>
      </c>
      <c r="AB381" s="6" t="str">
        <f t="shared" si="57"/>
        <v/>
      </c>
      <c r="AC381" s="8" t="str">
        <f t="shared" si="58"/>
        <v/>
      </c>
      <c r="AE381" s="24" t="str">
        <f t="shared" si="59"/>
        <v/>
      </c>
      <c r="AG381" s="24" t="str">
        <f>IF($AE381="", "", IF($AE381&lt;0, $AG$4, IF($AE381&lt;='Intro &amp; Setup'!$AK$29, $AG$5, IF($AE381&lt;='Intro &amp; Setup'!$AK$30, $AG$6, $AG$7))))</f>
        <v/>
      </c>
    </row>
    <row r="382" spans="1:33" x14ac:dyDescent="0.25">
      <c r="A382" s="14"/>
      <c r="B382" s="85"/>
      <c r="C382" s="86"/>
      <c r="D382" s="87"/>
      <c r="E382" s="88"/>
      <c r="F382" s="89"/>
      <c r="G382" s="90"/>
      <c r="H382" s="91"/>
      <c r="I382" s="91"/>
      <c r="J382" s="92"/>
      <c r="K382" s="14"/>
      <c r="M382" s="24" t="str">
        <f t="shared" si="50"/>
        <v/>
      </c>
      <c r="O382" s="24" t="str">
        <f t="shared" si="51"/>
        <v/>
      </c>
      <c r="S382" s="24"/>
      <c r="T382" s="47" t="str">
        <f t="shared" si="52"/>
        <v/>
      </c>
      <c r="U382" s="47" t="str">
        <f t="shared" si="53"/>
        <v/>
      </c>
      <c r="W382" s="47" t="str">
        <f t="shared" si="54"/>
        <v/>
      </c>
      <c r="Y382" s="52" t="str">
        <f t="shared" si="55"/>
        <v/>
      </c>
      <c r="Z382" s="53" t="str">
        <f t="shared" si="56"/>
        <v/>
      </c>
      <c r="AB382" s="6" t="str">
        <f t="shared" si="57"/>
        <v/>
      </c>
      <c r="AC382" s="8" t="str">
        <f t="shared" si="58"/>
        <v/>
      </c>
      <c r="AE382" s="24" t="str">
        <f t="shared" si="59"/>
        <v/>
      </c>
      <c r="AG382" s="24" t="str">
        <f>IF($AE382="", "", IF($AE382&lt;0, $AG$4, IF($AE382&lt;='Intro &amp; Setup'!$AK$29, $AG$5, IF($AE382&lt;='Intro &amp; Setup'!$AK$30, $AG$6, $AG$7))))</f>
        <v/>
      </c>
    </row>
    <row r="383" spans="1:33" x14ac:dyDescent="0.25">
      <c r="A383" s="14"/>
      <c r="B383" s="85"/>
      <c r="C383" s="86"/>
      <c r="D383" s="87"/>
      <c r="E383" s="88"/>
      <c r="F383" s="89"/>
      <c r="G383" s="90"/>
      <c r="H383" s="91"/>
      <c r="I383" s="91"/>
      <c r="J383" s="92"/>
      <c r="K383" s="14"/>
      <c r="M383" s="24" t="str">
        <f t="shared" si="50"/>
        <v/>
      </c>
      <c r="O383" s="24" t="str">
        <f t="shared" si="51"/>
        <v/>
      </c>
      <c r="S383" s="24"/>
      <c r="T383" s="47" t="str">
        <f t="shared" si="52"/>
        <v/>
      </c>
      <c r="U383" s="47" t="str">
        <f t="shared" si="53"/>
        <v/>
      </c>
      <c r="W383" s="47" t="str">
        <f t="shared" si="54"/>
        <v/>
      </c>
      <c r="Y383" s="52" t="str">
        <f t="shared" si="55"/>
        <v/>
      </c>
      <c r="Z383" s="53" t="str">
        <f t="shared" si="56"/>
        <v/>
      </c>
      <c r="AB383" s="6" t="str">
        <f t="shared" si="57"/>
        <v/>
      </c>
      <c r="AC383" s="8" t="str">
        <f t="shared" si="58"/>
        <v/>
      </c>
      <c r="AE383" s="24" t="str">
        <f t="shared" si="59"/>
        <v/>
      </c>
      <c r="AG383" s="24" t="str">
        <f>IF($AE383="", "", IF($AE383&lt;0, $AG$4, IF($AE383&lt;='Intro &amp; Setup'!$AK$29, $AG$5, IF($AE383&lt;='Intro &amp; Setup'!$AK$30, $AG$6, $AG$7))))</f>
        <v/>
      </c>
    </row>
    <row r="384" spans="1:33" x14ac:dyDescent="0.25">
      <c r="A384" s="14"/>
      <c r="B384" s="85"/>
      <c r="C384" s="86"/>
      <c r="D384" s="87"/>
      <c r="E384" s="88"/>
      <c r="F384" s="89"/>
      <c r="G384" s="90"/>
      <c r="H384" s="91"/>
      <c r="I384" s="91"/>
      <c r="J384" s="92"/>
      <c r="K384" s="14"/>
      <c r="M384" s="24" t="str">
        <f t="shared" si="50"/>
        <v/>
      </c>
      <c r="O384" s="24" t="str">
        <f t="shared" si="51"/>
        <v/>
      </c>
      <c r="S384" s="24"/>
      <c r="T384" s="47" t="str">
        <f t="shared" si="52"/>
        <v/>
      </c>
      <c r="U384" s="47" t="str">
        <f t="shared" si="53"/>
        <v/>
      </c>
      <c r="W384" s="47" t="str">
        <f t="shared" si="54"/>
        <v/>
      </c>
      <c r="Y384" s="52" t="str">
        <f t="shared" si="55"/>
        <v/>
      </c>
      <c r="Z384" s="53" t="str">
        <f t="shared" si="56"/>
        <v/>
      </c>
      <c r="AB384" s="6" t="str">
        <f t="shared" si="57"/>
        <v/>
      </c>
      <c r="AC384" s="8" t="str">
        <f t="shared" si="58"/>
        <v/>
      </c>
      <c r="AE384" s="24" t="str">
        <f t="shared" si="59"/>
        <v/>
      </c>
      <c r="AG384" s="24" t="str">
        <f>IF($AE384="", "", IF($AE384&lt;0, $AG$4, IF($AE384&lt;='Intro &amp; Setup'!$AK$29, $AG$5, IF($AE384&lt;='Intro &amp; Setup'!$AK$30, $AG$6, $AG$7))))</f>
        <v/>
      </c>
    </row>
    <row r="385" spans="1:33" x14ac:dyDescent="0.25">
      <c r="A385" s="14"/>
      <c r="B385" s="85"/>
      <c r="C385" s="86"/>
      <c r="D385" s="87"/>
      <c r="E385" s="88"/>
      <c r="F385" s="89"/>
      <c r="G385" s="90"/>
      <c r="H385" s="91"/>
      <c r="I385" s="91"/>
      <c r="J385" s="92"/>
      <c r="K385" s="14"/>
      <c r="M385" s="24" t="str">
        <f t="shared" si="50"/>
        <v/>
      </c>
      <c r="O385" s="24" t="str">
        <f t="shared" si="51"/>
        <v/>
      </c>
      <c r="S385" s="24"/>
      <c r="T385" s="47" t="str">
        <f t="shared" si="52"/>
        <v/>
      </c>
      <c r="U385" s="47" t="str">
        <f t="shared" si="53"/>
        <v/>
      </c>
      <c r="W385" s="47" t="str">
        <f t="shared" si="54"/>
        <v/>
      </c>
      <c r="Y385" s="52" t="str">
        <f t="shared" si="55"/>
        <v/>
      </c>
      <c r="Z385" s="53" t="str">
        <f t="shared" si="56"/>
        <v/>
      </c>
      <c r="AB385" s="6" t="str">
        <f t="shared" si="57"/>
        <v/>
      </c>
      <c r="AC385" s="8" t="str">
        <f t="shared" si="58"/>
        <v/>
      </c>
      <c r="AE385" s="24" t="str">
        <f t="shared" si="59"/>
        <v/>
      </c>
      <c r="AG385" s="24" t="str">
        <f>IF($AE385="", "", IF($AE385&lt;0, $AG$4, IF($AE385&lt;='Intro &amp; Setup'!$AK$29, $AG$5, IF($AE385&lt;='Intro &amp; Setup'!$AK$30, $AG$6, $AG$7))))</f>
        <v/>
      </c>
    </row>
    <row r="386" spans="1:33" x14ac:dyDescent="0.25">
      <c r="A386" s="14"/>
      <c r="B386" s="85"/>
      <c r="C386" s="86"/>
      <c r="D386" s="87"/>
      <c r="E386" s="88"/>
      <c r="F386" s="89"/>
      <c r="G386" s="90"/>
      <c r="H386" s="91"/>
      <c r="I386" s="91"/>
      <c r="J386" s="92"/>
      <c r="K386" s="14"/>
      <c r="M386" s="24" t="str">
        <f t="shared" si="50"/>
        <v/>
      </c>
      <c r="O386" s="24" t="str">
        <f t="shared" si="51"/>
        <v/>
      </c>
      <c r="S386" s="24"/>
      <c r="T386" s="47" t="str">
        <f t="shared" si="52"/>
        <v/>
      </c>
      <c r="U386" s="47" t="str">
        <f t="shared" si="53"/>
        <v/>
      </c>
      <c r="W386" s="47" t="str">
        <f t="shared" si="54"/>
        <v/>
      </c>
      <c r="Y386" s="52" t="str">
        <f t="shared" si="55"/>
        <v/>
      </c>
      <c r="Z386" s="53" t="str">
        <f t="shared" si="56"/>
        <v/>
      </c>
      <c r="AB386" s="6" t="str">
        <f t="shared" si="57"/>
        <v/>
      </c>
      <c r="AC386" s="8" t="str">
        <f t="shared" si="58"/>
        <v/>
      </c>
      <c r="AE386" s="24" t="str">
        <f t="shared" si="59"/>
        <v/>
      </c>
      <c r="AG386" s="24" t="str">
        <f>IF($AE386="", "", IF($AE386&lt;0, $AG$4, IF($AE386&lt;='Intro &amp; Setup'!$AK$29, $AG$5, IF($AE386&lt;='Intro &amp; Setup'!$AK$30, $AG$6, $AG$7))))</f>
        <v/>
      </c>
    </row>
    <row r="387" spans="1:33" x14ac:dyDescent="0.25">
      <c r="A387" s="14"/>
      <c r="B387" s="85"/>
      <c r="C387" s="86"/>
      <c r="D387" s="87"/>
      <c r="E387" s="88"/>
      <c r="F387" s="89"/>
      <c r="G387" s="90"/>
      <c r="H387" s="91"/>
      <c r="I387" s="91"/>
      <c r="J387" s="92"/>
      <c r="K387" s="14"/>
      <c r="M387" s="24" t="str">
        <f t="shared" si="50"/>
        <v/>
      </c>
      <c r="O387" s="24" t="str">
        <f t="shared" si="51"/>
        <v/>
      </c>
      <c r="S387" s="24"/>
      <c r="T387" s="47" t="str">
        <f t="shared" si="52"/>
        <v/>
      </c>
      <c r="U387" s="47" t="str">
        <f t="shared" si="53"/>
        <v/>
      </c>
      <c r="W387" s="47" t="str">
        <f t="shared" si="54"/>
        <v/>
      </c>
      <c r="Y387" s="52" t="str">
        <f t="shared" si="55"/>
        <v/>
      </c>
      <c r="Z387" s="53" t="str">
        <f t="shared" si="56"/>
        <v/>
      </c>
      <c r="AB387" s="6" t="str">
        <f t="shared" si="57"/>
        <v/>
      </c>
      <c r="AC387" s="8" t="str">
        <f t="shared" si="58"/>
        <v/>
      </c>
      <c r="AE387" s="24" t="str">
        <f t="shared" si="59"/>
        <v/>
      </c>
      <c r="AG387" s="24" t="str">
        <f>IF($AE387="", "", IF($AE387&lt;0, $AG$4, IF($AE387&lt;='Intro &amp; Setup'!$AK$29, $AG$5, IF($AE387&lt;='Intro &amp; Setup'!$AK$30, $AG$6, $AG$7))))</f>
        <v/>
      </c>
    </row>
    <row r="388" spans="1:33" x14ac:dyDescent="0.25">
      <c r="A388" s="14"/>
      <c r="B388" s="85"/>
      <c r="C388" s="86"/>
      <c r="D388" s="87"/>
      <c r="E388" s="88"/>
      <c r="F388" s="89"/>
      <c r="G388" s="90"/>
      <c r="H388" s="91"/>
      <c r="I388" s="91"/>
      <c r="J388" s="92"/>
      <c r="K388" s="14"/>
      <c r="M388" s="24" t="str">
        <f t="shared" si="50"/>
        <v/>
      </c>
      <c r="O388" s="24" t="str">
        <f t="shared" si="51"/>
        <v/>
      </c>
      <c r="S388" s="24"/>
      <c r="T388" s="47" t="str">
        <f t="shared" si="52"/>
        <v/>
      </c>
      <c r="U388" s="47" t="str">
        <f t="shared" si="53"/>
        <v/>
      </c>
      <c r="W388" s="47" t="str">
        <f t="shared" si="54"/>
        <v/>
      </c>
      <c r="Y388" s="52" t="str">
        <f t="shared" si="55"/>
        <v/>
      </c>
      <c r="Z388" s="53" t="str">
        <f t="shared" si="56"/>
        <v/>
      </c>
      <c r="AB388" s="6" t="str">
        <f t="shared" si="57"/>
        <v/>
      </c>
      <c r="AC388" s="8" t="str">
        <f t="shared" si="58"/>
        <v/>
      </c>
      <c r="AE388" s="24" t="str">
        <f t="shared" si="59"/>
        <v/>
      </c>
      <c r="AG388" s="24" t="str">
        <f>IF($AE388="", "", IF($AE388&lt;0, $AG$4, IF($AE388&lt;='Intro &amp; Setup'!$AK$29, $AG$5, IF($AE388&lt;='Intro &amp; Setup'!$AK$30, $AG$6, $AG$7))))</f>
        <v/>
      </c>
    </row>
    <row r="389" spans="1:33" x14ac:dyDescent="0.25">
      <c r="A389" s="14"/>
      <c r="B389" s="85"/>
      <c r="C389" s="86"/>
      <c r="D389" s="87"/>
      <c r="E389" s="88"/>
      <c r="F389" s="89"/>
      <c r="G389" s="90"/>
      <c r="H389" s="91"/>
      <c r="I389" s="91"/>
      <c r="J389" s="92"/>
      <c r="K389" s="14"/>
      <c r="M389" s="24" t="str">
        <f t="shared" si="50"/>
        <v/>
      </c>
      <c r="O389" s="24" t="str">
        <f t="shared" si="51"/>
        <v/>
      </c>
      <c r="S389" s="24"/>
      <c r="T389" s="47" t="str">
        <f t="shared" si="52"/>
        <v/>
      </c>
      <c r="U389" s="47" t="str">
        <f t="shared" si="53"/>
        <v/>
      </c>
      <c r="W389" s="47" t="str">
        <f t="shared" si="54"/>
        <v/>
      </c>
      <c r="Y389" s="52" t="str">
        <f t="shared" si="55"/>
        <v/>
      </c>
      <c r="Z389" s="53" t="str">
        <f t="shared" si="56"/>
        <v/>
      </c>
      <c r="AB389" s="6" t="str">
        <f t="shared" si="57"/>
        <v/>
      </c>
      <c r="AC389" s="8" t="str">
        <f t="shared" si="58"/>
        <v/>
      </c>
      <c r="AE389" s="24" t="str">
        <f t="shared" si="59"/>
        <v/>
      </c>
      <c r="AG389" s="24" t="str">
        <f>IF($AE389="", "", IF($AE389&lt;0, $AG$4, IF($AE389&lt;='Intro &amp; Setup'!$AK$29, $AG$5, IF($AE389&lt;='Intro &amp; Setup'!$AK$30, $AG$6, $AG$7))))</f>
        <v/>
      </c>
    </row>
    <row r="390" spans="1:33" x14ac:dyDescent="0.25">
      <c r="A390" s="14"/>
      <c r="B390" s="85"/>
      <c r="C390" s="86"/>
      <c r="D390" s="87"/>
      <c r="E390" s="88"/>
      <c r="F390" s="89"/>
      <c r="G390" s="90"/>
      <c r="H390" s="91"/>
      <c r="I390" s="91"/>
      <c r="J390" s="92"/>
      <c r="K390" s="14"/>
      <c r="M390" s="24" t="str">
        <f t="shared" si="50"/>
        <v/>
      </c>
      <c r="O390" s="24" t="str">
        <f t="shared" si="51"/>
        <v/>
      </c>
      <c r="S390" s="24"/>
      <c r="T390" s="47" t="str">
        <f t="shared" si="52"/>
        <v/>
      </c>
      <c r="U390" s="47" t="str">
        <f t="shared" si="53"/>
        <v/>
      </c>
      <c r="W390" s="47" t="str">
        <f t="shared" si="54"/>
        <v/>
      </c>
      <c r="Y390" s="52" t="str">
        <f t="shared" si="55"/>
        <v/>
      </c>
      <c r="Z390" s="53" t="str">
        <f t="shared" si="56"/>
        <v/>
      </c>
      <c r="AB390" s="6" t="str">
        <f t="shared" si="57"/>
        <v/>
      </c>
      <c r="AC390" s="8" t="str">
        <f t="shared" si="58"/>
        <v/>
      </c>
      <c r="AE390" s="24" t="str">
        <f t="shared" si="59"/>
        <v/>
      </c>
      <c r="AG390" s="24" t="str">
        <f>IF($AE390="", "", IF($AE390&lt;0, $AG$4, IF($AE390&lt;='Intro &amp; Setup'!$AK$29, $AG$5, IF($AE390&lt;='Intro &amp; Setup'!$AK$30, $AG$6, $AG$7))))</f>
        <v/>
      </c>
    </row>
    <row r="391" spans="1:33" x14ac:dyDescent="0.25">
      <c r="A391" s="14"/>
      <c r="B391" s="85"/>
      <c r="C391" s="86"/>
      <c r="D391" s="87"/>
      <c r="E391" s="88"/>
      <c r="F391" s="89"/>
      <c r="G391" s="90"/>
      <c r="H391" s="91"/>
      <c r="I391" s="91"/>
      <c r="J391" s="92"/>
      <c r="K391" s="14"/>
      <c r="M391" s="24" t="str">
        <f t="shared" si="50"/>
        <v/>
      </c>
      <c r="O391" s="24" t="str">
        <f t="shared" si="51"/>
        <v/>
      </c>
      <c r="S391" s="24"/>
      <c r="T391" s="47" t="str">
        <f t="shared" si="52"/>
        <v/>
      </c>
      <c r="U391" s="47" t="str">
        <f t="shared" si="53"/>
        <v/>
      </c>
      <c r="W391" s="47" t="str">
        <f t="shared" si="54"/>
        <v/>
      </c>
      <c r="Y391" s="52" t="str">
        <f t="shared" si="55"/>
        <v/>
      </c>
      <c r="Z391" s="53" t="str">
        <f t="shared" si="56"/>
        <v/>
      </c>
      <c r="AB391" s="6" t="str">
        <f t="shared" si="57"/>
        <v/>
      </c>
      <c r="AC391" s="8" t="str">
        <f t="shared" si="58"/>
        <v/>
      </c>
      <c r="AE391" s="24" t="str">
        <f t="shared" si="59"/>
        <v/>
      </c>
      <c r="AG391" s="24" t="str">
        <f>IF($AE391="", "", IF($AE391&lt;0, $AG$4, IF($AE391&lt;='Intro &amp; Setup'!$AK$29, $AG$5, IF($AE391&lt;='Intro &amp; Setup'!$AK$30, $AG$6, $AG$7))))</f>
        <v/>
      </c>
    </row>
    <row r="392" spans="1:33" x14ac:dyDescent="0.25">
      <c r="A392" s="14"/>
      <c r="B392" s="85"/>
      <c r="C392" s="86"/>
      <c r="D392" s="87"/>
      <c r="E392" s="88"/>
      <c r="F392" s="89"/>
      <c r="G392" s="90"/>
      <c r="H392" s="91"/>
      <c r="I392" s="91"/>
      <c r="J392" s="92"/>
      <c r="K392" s="14"/>
      <c r="M392" s="24" t="str">
        <f t="shared" si="50"/>
        <v/>
      </c>
      <c r="O392" s="24" t="str">
        <f t="shared" si="51"/>
        <v/>
      </c>
      <c r="S392" s="24"/>
      <c r="T392" s="47" t="str">
        <f t="shared" si="52"/>
        <v/>
      </c>
      <c r="U392" s="47" t="str">
        <f t="shared" si="53"/>
        <v/>
      </c>
      <c r="W392" s="47" t="str">
        <f t="shared" si="54"/>
        <v/>
      </c>
      <c r="Y392" s="52" t="str">
        <f t="shared" si="55"/>
        <v/>
      </c>
      <c r="Z392" s="53" t="str">
        <f t="shared" si="56"/>
        <v/>
      </c>
      <c r="AB392" s="6" t="str">
        <f t="shared" si="57"/>
        <v/>
      </c>
      <c r="AC392" s="8" t="str">
        <f t="shared" si="58"/>
        <v/>
      </c>
      <c r="AE392" s="24" t="str">
        <f t="shared" si="59"/>
        <v/>
      </c>
      <c r="AG392" s="24" t="str">
        <f>IF($AE392="", "", IF($AE392&lt;0, $AG$4, IF($AE392&lt;='Intro &amp; Setup'!$AK$29, $AG$5, IF($AE392&lt;='Intro &amp; Setup'!$AK$30, $AG$6, $AG$7))))</f>
        <v/>
      </c>
    </row>
    <row r="393" spans="1:33" x14ac:dyDescent="0.25">
      <c r="A393" s="14"/>
      <c r="B393" s="85"/>
      <c r="C393" s="86"/>
      <c r="D393" s="87"/>
      <c r="E393" s="88"/>
      <c r="F393" s="89"/>
      <c r="G393" s="90"/>
      <c r="H393" s="91"/>
      <c r="I393" s="91"/>
      <c r="J393" s="92"/>
      <c r="K393" s="14"/>
      <c r="M393" s="24" t="str">
        <f t="shared" si="50"/>
        <v/>
      </c>
      <c r="O393" s="24" t="str">
        <f t="shared" si="51"/>
        <v/>
      </c>
      <c r="S393" s="24"/>
      <c r="T393" s="47" t="str">
        <f t="shared" si="52"/>
        <v/>
      </c>
      <c r="U393" s="47" t="str">
        <f t="shared" si="53"/>
        <v/>
      </c>
      <c r="W393" s="47" t="str">
        <f t="shared" si="54"/>
        <v/>
      </c>
      <c r="Y393" s="52" t="str">
        <f t="shared" si="55"/>
        <v/>
      </c>
      <c r="Z393" s="53" t="str">
        <f t="shared" si="56"/>
        <v/>
      </c>
      <c r="AB393" s="6" t="str">
        <f t="shared" si="57"/>
        <v/>
      </c>
      <c r="AC393" s="8" t="str">
        <f t="shared" si="58"/>
        <v/>
      </c>
      <c r="AE393" s="24" t="str">
        <f t="shared" si="59"/>
        <v/>
      </c>
      <c r="AG393" s="24" t="str">
        <f>IF($AE393="", "", IF($AE393&lt;0, $AG$4, IF($AE393&lt;='Intro &amp; Setup'!$AK$29, $AG$5, IF($AE393&lt;='Intro &amp; Setup'!$AK$30, $AG$6, $AG$7))))</f>
        <v/>
      </c>
    </row>
    <row r="394" spans="1:33" x14ac:dyDescent="0.25">
      <c r="A394" s="14"/>
      <c r="B394" s="85"/>
      <c r="C394" s="86"/>
      <c r="D394" s="87"/>
      <c r="E394" s="88"/>
      <c r="F394" s="89"/>
      <c r="G394" s="90"/>
      <c r="H394" s="91"/>
      <c r="I394" s="91"/>
      <c r="J394" s="92"/>
      <c r="K394" s="14"/>
      <c r="M394" s="24" t="str">
        <f t="shared" si="50"/>
        <v/>
      </c>
      <c r="O394" s="24" t="str">
        <f t="shared" si="51"/>
        <v/>
      </c>
      <c r="S394" s="24"/>
      <c r="T394" s="47" t="str">
        <f t="shared" si="52"/>
        <v/>
      </c>
      <c r="U394" s="47" t="str">
        <f t="shared" si="53"/>
        <v/>
      </c>
      <c r="W394" s="47" t="str">
        <f t="shared" si="54"/>
        <v/>
      </c>
      <c r="Y394" s="52" t="str">
        <f t="shared" si="55"/>
        <v/>
      </c>
      <c r="Z394" s="53" t="str">
        <f t="shared" si="56"/>
        <v/>
      </c>
      <c r="AB394" s="6" t="str">
        <f t="shared" si="57"/>
        <v/>
      </c>
      <c r="AC394" s="8" t="str">
        <f t="shared" si="58"/>
        <v/>
      </c>
      <c r="AE394" s="24" t="str">
        <f t="shared" si="59"/>
        <v/>
      </c>
      <c r="AG394" s="24" t="str">
        <f>IF($AE394="", "", IF($AE394&lt;0, $AG$4, IF($AE394&lt;='Intro &amp; Setup'!$AK$29, $AG$5, IF($AE394&lt;='Intro &amp; Setup'!$AK$30, $AG$6, $AG$7))))</f>
        <v/>
      </c>
    </row>
    <row r="395" spans="1:33" x14ac:dyDescent="0.25">
      <c r="A395" s="14"/>
      <c r="B395" s="85"/>
      <c r="C395" s="86"/>
      <c r="D395" s="87"/>
      <c r="E395" s="88"/>
      <c r="F395" s="89"/>
      <c r="G395" s="90"/>
      <c r="H395" s="91"/>
      <c r="I395" s="91"/>
      <c r="J395" s="92"/>
      <c r="K395" s="14"/>
      <c r="M395" s="24" t="str">
        <f t="shared" si="50"/>
        <v/>
      </c>
      <c r="O395" s="24" t="str">
        <f t="shared" si="51"/>
        <v/>
      </c>
      <c r="S395" s="24"/>
      <c r="T395" s="47" t="str">
        <f t="shared" si="52"/>
        <v/>
      </c>
      <c r="U395" s="47" t="str">
        <f t="shared" si="53"/>
        <v/>
      </c>
      <c r="W395" s="47" t="str">
        <f t="shared" si="54"/>
        <v/>
      </c>
      <c r="Y395" s="52" t="str">
        <f t="shared" si="55"/>
        <v/>
      </c>
      <c r="Z395" s="53" t="str">
        <f t="shared" si="56"/>
        <v/>
      </c>
      <c r="AB395" s="6" t="str">
        <f t="shared" si="57"/>
        <v/>
      </c>
      <c r="AC395" s="8" t="str">
        <f t="shared" si="58"/>
        <v/>
      </c>
      <c r="AE395" s="24" t="str">
        <f t="shared" si="59"/>
        <v/>
      </c>
      <c r="AG395" s="24" t="str">
        <f>IF($AE395="", "", IF($AE395&lt;0, $AG$4, IF($AE395&lt;='Intro &amp; Setup'!$AK$29, $AG$5, IF($AE395&lt;='Intro &amp; Setup'!$AK$30, $AG$6, $AG$7))))</f>
        <v/>
      </c>
    </row>
    <row r="396" spans="1:33" x14ac:dyDescent="0.25">
      <c r="A396" s="14"/>
      <c r="B396" s="85"/>
      <c r="C396" s="86"/>
      <c r="D396" s="87"/>
      <c r="E396" s="88"/>
      <c r="F396" s="89"/>
      <c r="G396" s="90"/>
      <c r="H396" s="91"/>
      <c r="I396" s="91"/>
      <c r="J396" s="92"/>
      <c r="K396" s="14"/>
      <c r="M396" s="24" t="str">
        <f t="shared" ref="M396:M459" si="60">IF(COUNTIF($B396:$J396, "")=9, "", "X")</f>
        <v/>
      </c>
      <c r="O396" s="24" t="str">
        <f t="shared" ref="O396:O459" si="61">IF($M396="", "", IF($C396="", "Y", IF(COUNTIF($Q$11:$Q$20, $C396)=0, "R", "")))</f>
        <v/>
      </c>
      <c r="S396" s="24"/>
      <c r="T396" s="47" t="str">
        <f t="shared" ref="T396:T459" si="62">IF($B396="", "", $T$8)</f>
        <v/>
      </c>
      <c r="U396" s="47" t="str">
        <f t="shared" ref="U396:U459" si="63">IF($F396="", "", $F396)</f>
        <v/>
      </c>
      <c r="W396" s="47" t="str">
        <f t="shared" ref="W396:W459" si="64">IF($E396="", "", DATE(YEAR($E396), MONTH($E396)+$D396, DAY($E396)))</f>
        <v/>
      </c>
      <c r="Y396" s="52" t="str">
        <f t="shared" ref="Y396:Y459" si="65">IF(OR($G396="", $D396=""), "", IFERROR(ROUND($G396/$D396, 2), ""))</f>
        <v/>
      </c>
      <c r="Z396" s="53" t="str">
        <f t="shared" ref="Z396:Z459" si="66">IF(OR($G396="", $D396=""), "", IFERROR(ROUND($G396/$D396*12, 2), ""))</f>
        <v/>
      </c>
      <c r="AB396" s="6" t="str">
        <f t="shared" ref="AB396:AB459" si="67">IF($E396="", "", TEXT($E396, "mmm yyyy"))</f>
        <v/>
      </c>
      <c r="AC396" s="8" t="str">
        <f t="shared" ref="AC396:AC459" si="68">IF($F396="", "", TEXT($F396, "mmm yyyy"))</f>
        <v/>
      </c>
      <c r="AE396" s="24" t="str">
        <f t="shared" ref="AE396:AE459" si="69">IF($F396="", "", $F396-$T$8)</f>
        <v/>
      </c>
      <c r="AG396" s="24" t="str">
        <f>IF($AE396="", "", IF($AE396&lt;0, $AG$4, IF($AE396&lt;='Intro &amp; Setup'!$AK$29, $AG$5, IF($AE396&lt;='Intro &amp; Setup'!$AK$30, $AG$6, $AG$7))))</f>
        <v/>
      </c>
    </row>
    <row r="397" spans="1:33" x14ac:dyDescent="0.25">
      <c r="A397" s="14"/>
      <c r="B397" s="85"/>
      <c r="C397" s="86"/>
      <c r="D397" s="87"/>
      <c r="E397" s="88"/>
      <c r="F397" s="89"/>
      <c r="G397" s="90"/>
      <c r="H397" s="91"/>
      <c r="I397" s="91"/>
      <c r="J397" s="92"/>
      <c r="K397" s="14"/>
      <c r="M397" s="24" t="str">
        <f t="shared" si="60"/>
        <v/>
      </c>
      <c r="O397" s="24" t="str">
        <f t="shared" si="61"/>
        <v/>
      </c>
      <c r="S397" s="24"/>
      <c r="T397" s="47" t="str">
        <f t="shared" si="62"/>
        <v/>
      </c>
      <c r="U397" s="47" t="str">
        <f t="shared" si="63"/>
        <v/>
      </c>
      <c r="W397" s="47" t="str">
        <f t="shared" si="64"/>
        <v/>
      </c>
      <c r="Y397" s="52" t="str">
        <f t="shared" si="65"/>
        <v/>
      </c>
      <c r="Z397" s="53" t="str">
        <f t="shared" si="66"/>
        <v/>
      </c>
      <c r="AB397" s="6" t="str">
        <f t="shared" si="67"/>
        <v/>
      </c>
      <c r="AC397" s="8" t="str">
        <f t="shared" si="68"/>
        <v/>
      </c>
      <c r="AE397" s="24" t="str">
        <f t="shared" si="69"/>
        <v/>
      </c>
      <c r="AG397" s="24" t="str">
        <f>IF($AE397="", "", IF($AE397&lt;0, $AG$4, IF($AE397&lt;='Intro &amp; Setup'!$AK$29, $AG$5, IF($AE397&lt;='Intro &amp; Setup'!$AK$30, $AG$6, $AG$7))))</f>
        <v/>
      </c>
    </row>
    <row r="398" spans="1:33" x14ac:dyDescent="0.25">
      <c r="A398" s="14"/>
      <c r="B398" s="85"/>
      <c r="C398" s="86"/>
      <c r="D398" s="87"/>
      <c r="E398" s="88"/>
      <c r="F398" s="89"/>
      <c r="G398" s="90"/>
      <c r="H398" s="91"/>
      <c r="I398" s="91"/>
      <c r="J398" s="92"/>
      <c r="K398" s="14"/>
      <c r="M398" s="24" t="str">
        <f t="shared" si="60"/>
        <v/>
      </c>
      <c r="O398" s="24" t="str">
        <f t="shared" si="61"/>
        <v/>
      </c>
      <c r="S398" s="24"/>
      <c r="T398" s="47" t="str">
        <f t="shared" si="62"/>
        <v/>
      </c>
      <c r="U398" s="47" t="str">
        <f t="shared" si="63"/>
        <v/>
      </c>
      <c r="W398" s="47" t="str">
        <f t="shared" si="64"/>
        <v/>
      </c>
      <c r="Y398" s="52" t="str">
        <f t="shared" si="65"/>
        <v/>
      </c>
      <c r="Z398" s="53" t="str">
        <f t="shared" si="66"/>
        <v/>
      </c>
      <c r="AB398" s="6" t="str">
        <f t="shared" si="67"/>
        <v/>
      </c>
      <c r="AC398" s="8" t="str">
        <f t="shared" si="68"/>
        <v/>
      </c>
      <c r="AE398" s="24" t="str">
        <f t="shared" si="69"/>
        <v/>
      </c>
      <c r="AG398" s="24" t="str">
        <f>IF($AE398="", "", IF($AE398&lt;0, $AG$4, IF($AE398&lt;='Intro &amp; Setup'!$AK$29, $AG$5, IF($AE398&lt;='Intro &amp; Setup'!$AK$30, $AG$6, $AG$7))))</f>
        <v/>
      </c>
    </row>
    <row r="399" spans="1:33" x14ac:dyDescent="0.25">
      <c r="A399" s="14"/>
      <c r="B399" s="85"/>
      <c r="C399" s="86"/>
      <c r="D399" s="87"/>
      <c r="E399" s="88"/>
      <c r="F399" s="89"/>
      <c r="G399" s="90"/>
      <c r="H399" s="91"/>
      <c r="I399" s="91"/>
      <c r="J399" s="92"/>
      <c r="K399" s="14"/>
      <c r="M399" s="24" t="str">
        <f t="shared" si="60"/>
        <v/>
      </c>
      <c r="O399" s="24" t="str">
        <f t="shared" si="61"/>
        <v/>
      </c>
      <c r="S399" s="24"/>
      <c r="T399" s="47" t="str">
        <f t="shared" si="62"/>
        <v/>
      </c>
      <c r="U399" s="47" t="str">
        <f t="shared" si="63"/>
        <v/>
      </c>
      <c r="W399" s="47" t="str">
        <f t="shared" si="64"/>
        <v/>
      </c>
      <c r="Y399" s="52" t="str">
        <f t="shared" si="65"/>
        <v/>
      </c>
      <c r="Z399" s="53" t="str">
        <f t="shared" si="66"/>
        <v/>
      </c>
      <c r="AB399" s="6" t="str">
        <f t="shared" si="67"/>
        <v/>
      </c>
      <c r="AC399" s="8" t="str">
        <f t="shared" si="68"/>
        <v/>
      </c>
      <c r="AE399" s="24" t="str">
        <f t="shared" si="69"/>
        <v/>
      </c>
      <c r="AG399" s="24" t="str">
        <f>IF($AE399="", "", IF($AE399&lt;0, $AG$4, IF($AE399&lt;='Intro &amp; Setup'!$AK$29, $AG$5, IF($AE399&lt;='Intro &amp; Setup'!$AK$30, $AG$6, $AG$7))))</f>
        <v/>
      </c>
    </row>
    <row r="400" spans="1:33" x14ac:dyDescent="0.25">
      <c r="A400" s="14"/>
      <c r="B400" s="85"/>
      <c r="C400" s="86"/>
      <c r="D400" s="87"/>
      <c r="E400" s="88"/>
      <c r="F400" s="89"/>
      <c r="G400" s="90"/>
      <c r="H400" s="91"/>
      <c r="I400" s="91"/>
      <c r="J400" s="92"/>
      <c r="K400" s="14"/>
      <c r="M400" s="24" t="str">
        <f t="shared" si="60"/>
        <v/>
      </c>
      <c r="O400" s="24" t="str">
        <f t="shared" si="61"/>
        <v/>
      </c>
      <c r="S400" s="24"/>
      <c r="T400" s="47" t="str">
        <f t="shared" si="62"/>
        <v/>
      </c>
      <c r="U400" s="47" t="str">
        <f t="shared" si="63"/>
        <v/>
      </c>
      <c r="W400" s="47" t="str">
        <f t="shared" si="64"/>
        <v/>
      </c>
      <c r="Y400" s="52" t="str">
        <f t="shared" si="65"/>
        <v/>
      </c>
      <c r="Z400" s="53" t="str">
        <f t="shared" si="66"/>
        <v/>
      </c>
      <c r="AB400" s="6" t="str">
        <f t="shared" si="67"/>
        <v/>
      </c>
      <c r="AC400" s="8" t="str">
        <f t="shared" si="68"/>
        <v/>
      </c>
      <c r="AE400" s="24" t="str">
        <f t="shared" si="69"/>
        <v/>
      </c>
      <c r="AG400" s="24" t="str">
        <f>IF($AE400="", "", IF($AE400&lt;0, $AG$4, IF($AE400&lt;='Intro &amp; Setup'!$AK$29, $AG$5, IF($AE400&lt;='Intro &amp; Setup'!$AK$30, $AG$6, $AG$7))))</f>
        <v/>
      </c>
    </row>
    <row r="401" spans="1:33" x14ac:dyDescent="0.25">
      <c r="A401" s="14"/>
      <c r="B401" s="85"/>
      <c r="C401" s="86"/>
      <c r="D401" s="87"/>
      <c r="E401" s="88"/>
      <c r="F401" s="89"/>
      <c r="G401" s="90"/>
      <c r="H401" s="91"/>
      <c r="I401" s="91"/>
      <c r="J401" s="92"/>
      <c r="K401" s="14"/>
      <c r="M401" s="24" t="str">
        <f t="shared" si="60"/>
        <v/>
      </c>
      <c r="O401" s="24" t="str">
        <f t="shared" si="61"/>
        <v/>
      </c>
      <c r="S401" s="24"/>
      <c r="T401" s="47" t="str">
        <f t="shared" si="62"/>
        <v/>
      </c>
      <c r="U401" s="47" t="str">
        <f t="shared" si="63"/>
        <v/>
      </c>
      <c r="W401" s="47" t="str">
        <f t="shared" si="64"/>
        <v/>
      </c>
      <c r="Y401" s="52" t="str">
        <f t="shared" si="65"/>
        <v/>
      </c>
      <c r="Z401" s="53" t="str">
        <f t="shared" si="66"/>
        <v/>
      </c>
      <c r="AB401" s="6" t="str">
        <f t="shared" si="67"/>
        <v/>
      </c>
      <c r="AC401" s="8" t="str">
        <f t="shared" si="68"/>
        <v/>
      </c>
      <c r="AE401" s="24" t="str">
        <f t="shared" si="69"/>
        <v/>
      </c>
      <c r="AG401" s="24" t="str">
        <f>IF($AE401="", "", IF($AE401&lt;0, $AG$4, IF($AE401&lt;='Intro &amp; Setup'!$AK$29, $AG$5, IF($AE401&lt;='Intro &amp; Setup'!$AK$30, $AG$6, $AG$7))))</f>
        <v/>
      </c>
    </row>
    <row r="402" spans="1:33" x14ac:dyDescent="0.25">
      <c r="A402" s="14"/>
      <c r="B402" s="85"/>
      <c r="C402" s="86"/>
      <c r="D402" s="87"/>
      <c r="E402" s="88"/>
      <c r="F402" s="89"/>
      <c r="G402" s="90"/>
      <c r="H402" s="91"/>
      <c r="I402" s="91"/>
      <c r="J402" s="92"/>
      <c r="K402" s="14"/>
      <c r="M402" s="24" t="str">
        <f t="shared" si="60"/>
        <v/>
      </c>
      <c r="O402" s="24" t="str">
        <f t="shared" si="61"/>
        <v/>
      </c>
      <c r="S402" s="24"/>
      <c r="T402" s="47" t="str">
        <f t="shared" si="62"/>
        <v/>
      </c>
      <c r="U402" s="47" t="str">
        <f t="shared" si="63"/>
        <v/>
      </c>
      <c r="W402" s="47" t="str">
        <f t="shared" si="64"/>
        <v/>
      </c>
      <c r="Y402" s="52" t="str">
        <f t="shared" si="65"/>
        <v/>
      </c>
      <c r="Z402" s="53" t="str">
        <f t="shared" si="66"/>
        <v/>
      </c>
      <c r="AB402" s="6" t="str">
        <f t="shared" si="67"/>
        <v/>
      </c>
      <c r="AC402" s="8" t="str">
        <f t="shared" si="68"/>
        <v/>
      </c>
      <c r="AE402" s="24" t="str">
        <f t="shared" si="69"/>
        <v/>
      </c>
      <c r="AG402" s="24" t="str">
        <f>IF($AE402="", "", IF($AE402&lt;0, $AG$4, IF($AE402&lt;='Intro &amp; Setup'!$AK$29, $AG$5, IF($AE402&lt;='Intro &amp; Setup'!$AK$30, $AG$6, $AG$7))))</f>
        <v/>
      </c>
    </row>
    <row r="403" spans="1:33" x14ac:dyDescent="0.25">
      <c r="A403" s="14"/>
      <c r="B403" s="85"/>
      <c r="C403" s="86"/>
      <c r="D403" s="87"/>
      <c r="E403" s="88"/>
      <c r="F403" s="89"/>
      <c r="G403" s="90"/>
      <c r="H403" s="91"/>
      <c r="I403" s="91"/>
      <c r="J403" s="92"/>
      <c r="K403" s="14"/>
      <c r="M403" s="24" t="str">
        <f t="shared" si="60"/>
        <v/>
      </c>
      <c r="O403" s="24" t="str">
        <f t="shared" si="61"/>
        <v/>
      </c>
      <c r="S403" s="24"/>
      <c r="T403" s="47" t="str">
        <f t="shared" si="62"/>
        <v/>
      </c>
      <c r="U403" s="47" t="str">
        <f t="shared" si="63"/>
        <v/>
      </c>
      <c r="W403" s="47" t="str">
        <f t="shared" si="64"/>
        <v/>
      </c>
      <c r="Y403" s="52" t="str">
        <f t="shared" si="65"/>
        <v/>
      </c>
      <c r="Z403" s="53" t="str">
        <f t="shared" si="66"/>
        <v/>
      </c>
      <c r="AB403" s="6" t="str">
        <f t="shared" si="67"/>
        <v/>
      </c>
      <c r="AC403" s="8" t="str">
        <f t="shared" si="68"/>
        <v/>
      </c>
      <c r="AE403" s="24" t="str">
        <f t="shared" si="69"/>
        <v/>
      </c>
      <c r="AG403" s="24" t="str">
        <f>IF($AE403="", "", IF($AE403&lt;0, $AG$4, IF($AE403&lt;='Intro &amp; Setup'!$AK$29, $AG$5, IF($AE403&lt;='Intro &amp; Setup'!$AK$30, $AG$6, $AG$7))))</f>
        <v/>
      </c>
    </row>
    <row r="404" spans="1:33" x14ac:dyDescent="0.25">
      <c r="A404" s="14"/>
      <c r="B404" s="85"/>
      <c r="C404" s="86"/>
      <c r="D404" s="87"/>
      <c r="E404" s="88"/>
      <c r="F404" s="89"/>
      <c r="G404" s="90"/>
      <c r="H404" s="91"/>
      <c r="I404" s="91"/>
      <c r="J404" s="92"/>
      <c r="K404" s="14"/>
      <c r="M404" s="24" t="str">
        <f t="shared" si="60"/>
        <v/>
      </c>
      <c r="O404" s="24" t="str">
        <f t="shared" si="61"/>
        <v/>
      </c>
      <c r="S404" s="24"/>
      <c r="T404" s="47" t="str">
        <f t="shared" si="62"/>
        <v/>
      </c>
      <c r="U404" s="47" t="str">
        <f t="shared" si="63"/>
        <v/>
      </c>
      <c r="W404" s="47" t="str">
        <f t="shared" si="64"/>
        <v/>
      </c>
      <c r="Y404" s="52" t="str">
        <f t="shared" si="65"/>
        <v/>
      </c>
      <c r="Z404" s="53" t="str">
        <f t="shared" si="66"/>
        <v/>
      </c>
      <c r="AB404" s="6" t="str">
        <f t="shared" si="67"/>
        <v/>
      </c>
      <c r="AC404" s="8" t="str">
        <f t="shared" si="68"/>
        <v/>
      </c>
      <c r="AE404" s="24" t="str">
        <f t="shared" si="69"/>
        <v/>
      </c>
      <c r="AG404" s="24" t="str">
        <f>IF($AE404="", "", IF($AE404&lt;0, $AG$4, IF($AE404&lt;='Intro &amp; Setup'!$AK$29, $AG$5, IF($AE404&lt;='Intro &amp; Setup'!$AK$30, $AG$6, $AG$7))))</f>
        <v/>
      </c>
    </row>
    <row r="405" spans="1:33" x14ac:dyDescent="0.25">
      <c r="A405" s="14"/>
      <c r="B405" s="85"/>
      <c r="C405" s="86"/>
      <c r="D405" s="87"/>
      <c r="E405" s="88"/>
      <c r="F405" s="89"/>
      <c r="G405" s="90"/>
      <c r="H405" s="91"/>
      <c r="I405" s="91"/>
      <c r="J405" s="92"/>
      <c r="K405" s="14"/>
      <c r="M405" s="24" t="str">
        <f t="shared" si="60"/>
        <v/>
      </c>
      <c r="O405" s="24" t="str">
        <f t="shared" si="61"/>
        <v/>
      </c>
      <c r="S405" s="24"/>
      <c r="T405" s="47" t="str">
        <f t="shared" si="62"/>
        <v/>
      </c>
      <c r="U405" s="47" t="str">
        <f t="shared" si="63"/>
        <v/>
      </c>
      <c r="W405" s="47" t="str">
        <f t="shared" si="64"/>
        <v/>
      </c>
      <c r="Y405" s="52" t="str">
        <f t="shared" si="65"/>
        <v/>
      </c>
      <c r="Z405" s="53" t="str">
        <f t="shared" si="66"/>
        <v/>
      </c>
      <c r="AB405" s="6" t="str">
        <f t="shared" si="67"/>
        <v/>
      </c>
      <c r="AC405" s="8" t="str">
        <f t="shared" si="68"/>
        <v/>
      </c>
      <c r="AE405" s="24" t="str">
        <f t="shared" si="69"/>
        <v/>
      </c>
      <c r="AG405" s="24" t="str">
        <f>IF($AE405="", "", IF($AE405&lt;0, $AG$4, IF($AE405&lt;='Intro &amp; Setup'!$AK$29, $AG$5, IF($AE405&lt;='Intro &amp; Setup'!$AK$30, $AG$6, $AG$7))))</f>
        <v/>
      </c>
    </row>
    <row r="406" spans="1:33" x14ac:dyDescent="0.25">
      <c r="A406" s="14"/>
      <c r="B406" s="85"/>
      <c r="C406" s="86"/>
      <c r="D406" s="87"/>
      <c r="E406" s="88"/>
      <c r="F406" s="89"/>
      <c r="G406" s="90"/>
      <c r="H406" s="91"/>
      <c r="I406" s="91"/>
      <c r="J406" s="92"/>
      <c r="K406" s="14"/>
      <c r="M406" s="24" t="str">
        <f t="shared" si="60"/>
        <v/>
      </c>
      <c r="O406" s="24" t="str">
        <f t="shared" si="61"/>
        <v/>
      </c>
      <c r="S406" s="24"/>
      <c r="T406" s="47" t="str">
        <f t="shared" si="62"/>
        <v/>
      </c>
      <c r="U406" s="47" t="str">
        <f t="shared" si="63"/>
        <v/>
      </c>
      <c r="W406" s="47" t="str">
        <f t="shared" si="64"/>
        <v/>
      </c>
      <c r="Y406" s="52" t="str">
        <f t="shared" si="65"/>
        <v/>
      </c>
      <c r="Z406" s="53" t="str">
        <f t="shared" si="66"/>
        <v/>
      </c>
      <c r="AB406" s="6" t="str">
        <f t="shared" si="67"/>
        <v/>
      </c>
      <c r="AC406" s="8" t="str">
        <f t="shared" si="68"/>
        <v/>
      </c>
      <c r="AE406" s="24" t="str">
        <f t="shared" si="69"/>
        <v/>
      </c>
      <c r="AG406" s="24" t="str">
        <f>IF($AE406="", "", IF($AE406&lt;0, $AG$4, IF($AE406&lt;='Intro &amp; Setup'!$AK$29, $AG$5, IF($AE406&lt;='Intro &amp; Setup'!$AK$30, $AG$6, $AG$7))))</f>
        <v/>
      </c>
    </row>
    <row r="407" spans="1:33" x14ac:dyDescent="0.25">
      <c r="A407" s="14"/>
      <c r="B407" s="85"/>
      <c r="C407" s="86"/>
      <c r="D407" s="87"/>
      <c r="E407" s="88"/>
      <c r="F407" s="89"/>
      <c r="G407" s="90"/>
      <c r="H407" s="91"/>
      <c r="I407" s="91"/>
      <c r="J407" s="92"/>
      <c r="K407" s="14"/>
      <c r="M407" s="24" t="str">
        <f t="shared" si="60"/>
        <v/>
      </c>
      <c r="O407" s="24" t="str">
        <f t="shared" si="61"/>
        <v/>
      </c>
      <c r="S407" s="24"/>
      <c r="T407" s="47" t="str">
        <f t="shared" si="62"/>
        <v/>
      </c>
      <c r="U407" s="47" t="str">
        <f t="shared" si="63"/>
        <v/>
      </c>
      <c r="W407" s="47" t="str">
        <f t="shared" si="64"/>
        <v/>
      </c>
      <c r="Y407" s="52" t="str">
        <f t="shared" si="65"/>
        <v/>
      </c>
      <c r="Z407" s="53" t="str">
        <f t="shared" si="66"/>
        <v/>
      </c>
      <c r="AB407" s="6" t="str">
        <f t="shared" si="67"/>
        <v/>
      </c>
      <c r="AC407" s="8" t="str">
        <f t="shared" si="68"/>
        <v/>
      </c>
      <c r="AE407" s="24" t="str">
        <f t="shared" si="69"/>
        <v/>
      </c>
      <c r="AG407" s="24" t="str">
        <f>IF($AE407="", "", IF($AE407&lt;0, $AG$4, IF($AE407&lt;='Intro &amp; Setup'!$AK$29, $AG$5, IF($AE407&lt;='Intro &amp; Setup'!$AK$30, $AG$6, $AG$7))))</f>
        <v/>
      </c>
    </row>
    <row r="408" spans="1:33" x14ac:dyDescent="0.25">
      <c r="A408" s="14"/>
      <c r="B408" s="85"/>
      <c r="C408" s="86"/>
      <c r="D408" s="87"/>
      <c r="E408" s="88"/>
      <c r="F408" s="89"/>
      <c r="G408" s="90"/>
      <c r="H408" s="91"/>
      <c r="I408" s="91"/>
      <c r="J408" s="92"/>
      <c r="K408" s="14"/>
      <c r="M408" s="24" t="str">
        <f t="shared" si="60"/>
        <v/>
      </c>
      <c r="O408" s="24" t="str">
        <f t="shared" si="61"/>
        <v/>
      </c>
      <c r="S408" s="24"/>
      <c r="T408" s="47" t="str">
        <f t="shared" si="62"/>
        <v/>
      </c>
      <c r="U408" s="47" t="str">
        <f t="shared" si="63"/>
        <v/>
      </c>
      <c r="W408" s="47" t="str">
        <f t="shared" si="64"/>
        <v/>
      </c>
      <c r="Y408" s="52" t="str">
        <f t="shared" si="65"/>
        <v/>
      </c>
      <c r="Z408" s="53" t="str">
        <f t="shared" si="66"/>
        <v/>
      </c>
      <c r="AB408" s="6" t="str">
        <f t="shared" si="67"/>
        <v/>
      </c>
      <c r="AC408" s="8" t="str">
        <f t="shared" si="68"/>
        <v/>
      </c>
      <c r="AE408" s="24" t="str">
        <f t="shared" si="69"/>
        <v/>
      </c>
      <c r="AG408" s="24" t="str">
        <f>IF($AE408="", "", IF($AE408&lt;0, $AG$4, IF($AE408&lt;='Intro &amp; Setup'!$AK$29, $AG$5, IF($AE408&lt;='Intro &amp; Setup'!$AK$30, $AG$6, $AG$7))))</f>
        <v/>
      </c>
    </row>
    <row r="409" spans="1:33" x14ac:dyDescent="0.25">
      <c r="A409" s="14"/>
      <c r="B409" s="85"/>
      <c r="C409" s="86"/>
      <c r="D409" s="87"/>
      <c r="E409" s="88"/>
      <c r="F409" s="89"/>
      <c r="G409" s="90"/>
      <c r="H409" s="91"/>
      <c r="I409" s="91"/>
      <c r="J409" s="92"/>
      <c r="K409" s="14"/>
      <c r="M409" s="24" t="str">
        <f t="shared" si="60"/>
        <v/>
      </c>
      <c r="O409" s="24" t="str">
        <f t="shared" si="61"/>
        <v/>
      </c>
      <c r="S409" s="24"/>
      <c r="T409" s="47" t="str">
        <f t="shared" si="62"/>
        <v/>
      </c>
      <c r="U409" s="47" t="str">
        <f t="shared" si="63"/>
        <v/>
      </c>
      <c r="W409" s="47" t="str">
        <f t="shared" si="64"/>
        <v/>
      </c>
      <c r="Y409" s="52" t="str">
        <f t="shared" si="65"/>
        <v/>
      </c>
      <c r="Z409" s="53" t="str">
        <f t="shared" si="66"/>
        <v/>
      </c>
      <c r="AB409" s="6" t="str">
        <f t="shared" si="67"/>
        <v/>
      </c>
      <c r="AC409" s="8" t="str">
        <f t="shared" si="68"/>
        <v/>
      </c>
      <c r="AE409" s="24" t="str">
        <f t="shared" si="69"/>
        <v/>
      </c>
      <c r="AG409" s="24" t="str">
        <f>IF($AE409="", "", IF($AE409&lt;0, $AG$4, IF($AE409&lt;='Intro &amp; Setup'!$AK$29, $AG$5, IF($AE409&lt;='Intro &amp; Setup'!$AK$30, $AG$6, $AG$7))))</f>
        <v/>
      </c>
    </row>
    <row r="410" spans="1:33" x14ac:dyDescent="0.25">
      <c r="A410" s="14"/>
      <c r="B410" s="85"/>
      <c r="C410" s="86"/>
      <c r="D410" s="87"/>
      <c r="E410" s="88"/>
      <c r="F410" s="89"/>
      <c r="G410" s="90"/>
      <c r="H410" s="91"/>
      <c r="I410" s="91"/>
      <c r="J410" s="92"/>
      <c r="K410" s="14"/>
      <c r="M410" s="24" t="str">
        <f t="shared" si="60"/>
        <v/>
      </c>
      <c r="O410" s="24" t="str">
        <f t="shared" si="61"/>
        <v/>
      </c>
      <c r="S410" s="24"/>
      <c r="T410" s="47" t="str">
        <f t="shared" si="62"/>
        <v/>
      </c>
      <c r="U410" s="47" t="str">
        <f t="shared" si="63"/>
        <v/>
      </c>
      <c r="W410" s="47" t="str">
        <f t="shared" si="64"/>
        <v/>
      </c>
      <c r="Y410" s="52" t="str">
        <f t="shared" si="65"/>
        <v/>
      </c>
      <c r="Z410" s="53" t="str">
        <f t="shared" si="66"/>
        <v/>
      </c>
      <c r="AB410" s="6" t="str">
        <f t="shared" si="67"/>
        <v/>
      </c>
      <c r="AC410" s="8" t="str">
        <f t="shared" si="68"/>
        <v/>
      </c>
      <c r="AE410" s="24" t="str">
        <f t="shared" si="69"/>
        <v/>
      </c>
      <c r="AG410" s="24" t="str">
        <f>IF($AE410="", "", IF($AE410&lt;0, $AG$4, IF($AE410&lt;='Intro &amp; Setup'!$AK$29, $AG$5, IF($AE410&lt;='Intro &amp; Setup'!$AK$30, $AG$6, $AG$7))))</f>
        <v/>
      </c>
    </row>
    <row r="411" spans="1:33" x14ac:dyDescent="0.25">
      <c r="A411" s="14"/>
      <c r="B411" s="85"/>
      <c r="C411" s="86"/>
      <c r="D411" s="87"/>
      <c r="E411" s="88"/>
      <c r="F411" s="89"/>
      <c r="G411" s="90"/>
      <c r="H411" s="91"/>
      <c r="I411" s="91"/>
      <c r="J411" s="92"/>
      <c r="K411" s="14"/>
      <c r="M411" s="24" t="str">
        <f t="shared" si="60"/>
        <v/>
      </c>
      <c r="O411" s="24" t="str">
        <f t="shared" si="61"/>
        <v/>
      </c>
      <c r="S411" s="24"/>
      <c r="T411" s="47" t="str">
        <f t="shared" si="62"/>
        <v/>
      </c>
      <c r="U411" s="47" t="str">
        <f t="shared" si="63"/>
        <v/>
      </c>
      <c r="W411" s="47" t="str">
        <f t="shared" si="64"/>
        <v/>
      </c>
      <c r="Y411" s="52" t="str">
        <f t="shared" si="65"/>
        <v/>
      </c>
      <c r="Z411" s="53" t="str">
        <f t="shared" si="66"/>
        <v/>
      </c>
      <c r="AB411" s="6" t="str">
        <f t="shared" si="67"/>
        <v/>
      </c>
      <c r="AC411" s="8" t="str">
        <f t="shared" si="68"/>
        <v/>
      </c>
      <c r="AE411" s="24" t="str">
        <f t="shared" si="69"/>
        <v/>
      </c>
      <c r="AG411" s="24" t="str">
        <f>IF($AE411="", "", IF($AE411&lt;0, $AG$4, IF($AE411&lt;='Intro &amp; Setup'!$AK$29, $AG$5, IF($AE411&lt;='Intro &amp; Setup'!$AK$30, $AG$6, $AG$7))))</f>
        <v/>
      </c>
    </row>
    <row r="412" spans="1:33" x14ac:dyDescent="0.25">
      <c r="A412" s="14"/>
      <c r="B412" s="85"/>
      <c r="C412" s="86"/>
      <c r="D412" s="87"/>
      <c r="E412" s="88"/>
      <c r="F412" s="89"/>
      <c r="G412" s="90"/>
      <c r="H412" s="91"/>
      <c r="I412" s="91"/>
      <c r="J412" s="92"/>
      <c r="K412" s="14"/>
      <c r="M412" s="24" t="str">
        <f t="shared" si="60"/>
        <v/>
      </c>
      <c r="O412" s="24" t="str">
        <f t="shared" si="61"/>
        <v/>
      </c>
      <c r="S412" s="24"/>
      <c r="T412" s="47" t="str">
        <f t="shared" si="62"/>
        <v/>
      </c>
      <c r="U412" s="47" t="str">
        <f t="shared" si="63"/>
        <v/>
      </c>
      <c r="W412" s="47" t="str">
        <f t="shared" si="64"/>
        <v/>
      </c>
      <c r="Y412" s="52" t="str">
        <f t="shared" si="65"/>
        <v/>
      </c>
      <c r="Z412" s="53" t="str">
        <f t="shared" si="66"/>
        <v/>
      </c>
      <c r="AB412" s="6" t="str">
        <f t="shared" si="67"/>
        <v/>
      </c>
      <c r="AC412" s="8" t="str">
        <f t="shared" si="68"/>
        <v/>
      </c>
      <c r="AE412" s="24" t="str">
        <f t="shared" si="69"/>
        <v/>
      </c>
      <c r="AG412" s="24" t="str">
        <f>IF($AE412="", "", IF($AE412&lt;0, $AG$4, IF($AE412&lt;='Intro &amp; Setup'!$AK$29, $AG$5, IF($AE412&lt;='Intro &amp; Setup'!$AK$30, $AG$6, $AG$7))))</f>
        <v/>
      </c>
    </row>
    <row r="413" spans="1:33" x14ac:dyDescent="0.25">
      <c r="A413" s="14"/>
      <c r="B413" s="85"/>
      <c r="C413" s="86"/>
      <c r="D413" s="87"/>
      <c r="E413" s="88"/>
      <c r="F413" s="89"/>
      <c r="G413" s="90"/>
      <c r="H413" s="91"/>
      <c r="I413" s="91"/>
      <c r="J413" s="92"/>
      <c r="K413" s="14"/>
      <c r="M413" s="24" t="str">
        <f t="shared" si="60"/>
        <v/>
      </c>
      <c r="O413" s="24" t="str">
        <f t="shared" si="61"/>
        <v/>
      </c>
      <c r="S413" s="24"/>
      <c r="T413" s="47" t="str">
        <f t="shared" si="62"/>
        <v/>
      </c>
      <c r="U413" s="47" t="str">
        <f t="shared" si="63"/>
        <v/>
      </c>
      <c r="W413" s="47" t="str">
        <f t="shared" si="64"/>
        <v/>
      </c>
      <c r="Y413" s="52" t="str">
        <f t="shared" si="65"/>
        <v/>
      </c>
      <c r="Z413" s="53" t="str">
        <f t="shared" si="66"/>
        <v/>
      </c>
      <c r="AB413" s="6" t="str">
        <f t="shared" si="67"/>
        <v/>
      </c>
      <c r="AC413" s="8" t="str">
        <f t="shared" si="68"/>
        <v/>
      </c>
      <c r="AE413" s="24" t="str">
        <f t="shared" si="69"/>
        <v/>
      </c>
      <c r="AG413" s="24" t="str">
        <f>IF($AE413="", "", IF($AE413&lt;0, $AG$4, IF($AE413&lt;='Intro &amp; Setup'!$AK$29, $AG$5, IF($AE413&lt;='Intro &amp; Setup'!$AK$30, $AG$6, $AG$7))))</f>
        <v/>
      </c>
    </row>
    <row r="414" spans="1:33" x14ac:dyDescent="0.25">
      <c r="A414" s="14"/>
      <c r="B414" s="85"/>
      <c r="C414" s="86"/>
      <c r="D414" s="87"/>
      <c r="E414" s="88"/>
      <c r="F414" s="89"/>
      <c r="G414" s="90"/>
      <c r="H414" s="91"/>
      <c r="I414" s="91"/>
      <c r="J414" s="92"/>
      <c r="K414" s="14"/>
      <c r="M414" s="24" t="str">
        <f t="shared" si="60"/>
        <v/>
      </c>
      <c r="O414" s="24" t="str">
        <f t="shared" si="61"/>
        <v/>
      </c>
      <c r="S414" s="24"/>
      <c r="T414" s="47" t="str">
        <f t="shared" si="62"/>
        <v/>
      </c>
      <c r="U414" s="47" t="str">
        <f t="shared" si="63"/>
        <v/>
      </c>
      <c r="W414" s="47" t="str">
        <f t="shared" si="64"/>
        <v/>
      </c>
      <c r="Y414" s="52" t="str">
        <f t="shared" si="65"/>
        <v/>
      </c>
      <c r="Z414" s="53" t="str">
        <f t="shared" si="66"/>
        <v/>
      </c>
      <c r="AB414" s="6" t="str">
        <f t="shared" si="67"/>
        <v/>
      </c>
      <c r="AC414" s="8" t="str">
        <f t="shared" si="68"/>
        <v/>
      </c>
      <c r="AE414" s="24" t="str">
        <f t="shared" si="69"/>
        <v/>
      </c>
      <c r="AG414" s="24" t="str">
        <f>IF($AE414="", "", IF($AE414&lt;0, $AG$4, IF($AE414&lt;='Intro &amp; Setup'!$AK$29, $AG$5, IF($AE414&lt;='Intro &amp; Setup'!$AK$30, $AG$6, $AG$7))))</f>
        <v/>
      </c>
    </row>
    <row r="415" spans="1:33" x14ac:dyDescent="0.25">
      <c r="A415" s="14"/>
      <c r="B415" s="85"/>
      <c r="C415" s="86"/>
      <c r="D415" s="87"/>
      <c r="E415" s="88"/>
      <c r="F415" s="89"/>
      <c r="G415" s="90"/>
      <c r="H415" s="91"/>
      <c r="I415" s="91"/>
      <c r="J415" s="92"/>
      <c r="K415" s="14"/>
      <c r="M415" s="24" t="str">
        <f t="shared" si="60"/>
        <v/>
      </c>
      <c r="O415" s="24" t="str">
        <f t="shared" si="61"/>
        <v/>
      </c>
      <c r="S415" s="24"/>
      <c r="T415" s="47" t="str">
        <f t="shared" si="62"/>
        <v/>
      </c>
      <c r="U415" s="47" t="str">
        <f t="shared" si="63"/>
        <v/>
      </c>
      <c r="W415" s="47" t="str">
        <f t="shared" si="64"/>
        <v/>
      </c>
      <c r="Y415" s="52" t="str">
        <f t="shared" si="65"/>
        <v/>
      </c>
      <c r="Z415" s="53" t="str">
        <f t="shared" si="66"/>
        <v/>
      </c>
      <c r="AB415" s="6" t="str">
        <f t="shared" si="67"/>
        <v/>
      </c>
      <c r="AC415" s="8" t="str">
        <f t="shared" si="68"/>
        <v/>
      </c>
      <c r="AE415" s="24" t="str">
        <f t="shared" si="69"/>
        <v/>
      </c>
      <c r="AG415" s="24" t="str">
        <f>IF($AE415="", "", IF($AE415&lt;0, $AG$4, IF($AE415&lt;='Intro &amp; Setup'!$AK$29, $AG$5, IF($AE415&lt;='Intro &amp; Setup'!$AK$30, $AG$6, $AG$7))))</f>
        <v/>
      </c>
    </row>
    <row r="416" spans="1:33" x14ac:dyDescent="0.25">
      <c r="A416" s="14"/>
      <c r="B416" s="85"/>
      <c r="C416" s="86"/>
      <c r="D416" s="87"/>
      <c r="E416" s="88"/>
      <c r="F416" s="89"/>
      <c r="G416" s="90"/>
      <c r="H416" s="91"/>
      <c r="I416" s="91"/>
      <c r="J416" s="92"/>
      <c r="K416" s="14"/>
      <c r="M416" s="24" t="str">
        <f t="shared" si="60"/>
        <v/>
      </c>
      <c r="O416" s="24" t="str">
        <f t="shared" si="61"/>
        <v/>
      </c>
      <c r="S416" s="24"/>
      <c r="T416" s="47" t="str">
        <f t="shared" si="62"/>
        <v/>
      </c>
      <c r="U416" s="47" t="str">
        <f t="shared" si="63"/>
        <v/>
      </c>
      <c r="W416" s="47" t="str">
        <f t="shared" si="64"/>
        <v/>
      </c>
      <c r="Y416" s="52" t="str">
        <f t="shared" si="65"/>
        <v/>
      </c>
      <c r="Z416" s="53" t="str">
        <f t="shared" si="66"/>
        <v/>
      </c>
      <c r="AB416" s="6" t="str">
        <f t="shared" si="67"/>
        <v/>
      </c>
      <c r="AC416" s="8" t="str">
        <f t="shared" si="68"/>
        <v/>
      </c>
      <c r="AE416" s="24" t="str">
        <f t="shared" si="69"/>
        <v/>
      </c>
      <c r="AG416" s="24" t="str">
        <f>IF($AE416="", "", IF($AE416&lt;0, $AG$4, IF($AE416&lt;='Intro &amp; Setup'!$AK$29, $AG$5, IF($AE416&lt;='Intro &amp; Setup'!$AK$30, $AG$6, $AG$7))))</f>
        <v/>
      </c>
    </row>
    <row r="417" spans="1:33" x14ac:dyDescent="0.25">
      <c r="A417" s="14"/>
      <c r="B417" s="85"/>
      <c r="C417" s="86"/>
      <c r="D417" s="87"/>
      <c r="E417" s="88"/>
      <c r="F417" s="89"/>
      <c r="G417" s="90"/>
      <c r="H417" s="91"/>
      <c r="I417" s="91"/>
      <c r="J417" s="92"/>
      <c r="K417" s="14"/>
      <c r="M417" s="24" t="str">
        <f t="shared" si="60"/>
        <v/>
      </c>
      <c r="O417" s="24" t="str">
        <f t="shared" si="61"/>
        <v/>
      </c>
      <c r="S417" s="24"/>
      <c r="T417" s="47" t="str">
        <f t="shared" si="62"/>
        <v/>
      </c>
      <c r="U417" s="47" t="str">
        <f t="shared" si="63"/>
        <v/>
      </c>
      <c r="W417" s="47" t="str">
        <f t="shared" si="64"/>
        <v/>
      </c>
      <c r="Y417" s="52" t="str">
        <f t="shared" si="65"/>
        <v/>
      </c>
      <c r="Z417" s="53" t="str">
        <f t="shared" si="66"/>
        <v/>
      </c>
      <c r="AB417" s="6" t="str">
        <f t="shared" si="67"/>
        <v/>
      </c>
      <c r="AC417" s="8" t="str">
        <f t="shared" si="68"/>
        <v/>
      </c>
      <c r="AE417" s="24" t="str">
        <f t="shared" si="69"/>
        <v/>
      </c>
      <c r="AG417" s="24" t="str">
        <f>IF($AE417="", "", IF($AE417&lt;0, $AG$4, IF($AE417&lt;='Intro &amp; Setup'!$AK$29, $AG$5, IF($AE417&lt;='Intro &amp; Setup'!$AK$30, $AG$6, $AG$7))))</f>
        <v/>
      </c>
    </row>
    <row r="418" spans="1:33" x14ac:dyDescent="0.25">
      <c r="A418" s="14"/>
      <c r="B418" s="85"/>
      <c r="C418" s="86"/>
      <c r="D418" s="87"/>
      <c r="E418" s="88"/>
      <c r="F418" s="89"/>
      <c r="G418" s="90"/>
      <c r="H418" s="91"/>
      <c r="I418" s="91"/>
      <c r="J418" s="92"/>
      <c r="K418" s="14"/>
      <c r="M418" s="24" t="str">
        <f t="shared" si="60"/>
        <v/>
      </c>
      <c r="O418" s="24" t="str">
        <f t="shared" si="61"/>
        <v/>
      </c>
      <c r="S418" s="24"/>
      <c r="T418" s="47" t="str">
        <f t="shared" si="62"/>
        <v/>
      </c>
      <c r="U418" s="47" t="str">
        <f t="shared" si="63"/>
        <v/>
      </c>
      <c r="W418" s="47" t="str">
        <f t="shared" si="64"/>
        <v/>
      </c>
      <c r="Y418" s="52" t="str">
        <f t="shared" si="65"/>
        <v/>
      </c>
      <c r="Z418" s="53" t="str">
        <f t="shared" si="66"/>
        <v/>
      </c>
      <c r="AB418" s="6" t="str">
        <f t="shared" si="67"/>
        <v/>
      </c>
      <c r="AC418" s="8" t="str">
        <f t="shared" si="68"/>
        <v/>
      </c>
      <c r="AE418" s="24" t="str">
        <f t="shared" si="69"/>
        <v/>
      </c>
      <c r="AG418" s="24" t="str">
        <f>IF($AE418="", "", IF($AE418&lt;0, $AG$4, IF($AE418&lt;='Intro &amp; Setup'!$AK$29, $AG$5, IF($AE418&lt;='Intro &amp; Setup'!$AK$30, $AG$6, $AG$7))))</f>
        <v/>
      </c>
    </row>
    <row r="419" spans="1:33" x14ac:dyDescent="0.25">
      <c r="A419" s="14"/>
      <c r="B419" s="85"/>
      <c r="C419" s="86"/>
      <c r="D419" s="87"/>
      <c r="E419" s="88"/>
      <c r="F419" s="89"/>
      <c r="G419" s="90"/>
      <c r="H419" s="91"/>
      <c r="I419" s="91"/>
      <c r="J419" s="92"/>
      <c r="K419" s="14"/>
      <c r="M419" s="24" t="str">
        <f t="shared" si="60"/>
        <v/>
      </c>
      <c r="O419" s="24" t="str">
        <f t="shared" si="61"/>
        <v/>
      </c>
      <c r="S419" s="24"/>
      <c r="T419" s="47" t="str">
        <f t="shared" si="62"/>
        <v/>
      </c>
      <c r="U419" s="47" t="str">
        <f t="shared" si="63"/>
        <v/>
      </c>
      <c r="W419" s="47" t="str">
        <f t="shared" si="64"/>
        <v/>
      </c>
      <c r="Y419" s="52" t="str">
        <f t="shared" si="65"/>
        <v/>
      </c>
      <c r="Z419" s="53" t="str">
        <f t="shared" si="66"/>
        <v/>
      </c>
      <c r="AB419" s="6" t="str">
        <f t="shared" si="67"/>
        <v/>
      </c>
      <c r="AC419" s="8" t="str">
        <f t="shared" si="68"/>
        <v/>
      </c>
      <c r="AE419" s="24" t="str">
        <f t="shared" si="69"/>
        <v/>
      </c>
      <c r="AG419" s="24" t="str">
        <f>IF($AE419="", "", IF($AE419&lt;0, $AG$4, IF($AE419&lt;='Intro &amp; Setup'!$AK$29, $AG$5, IF($AE419&lt;='Intro &amp; Setup'!$AK$30, $AG$6, $AG$7))))</f>
        <v/>
      </c>
    </row>
    <row r="420" spans="1:33" x14ac:dyDescent="0.25">
      <c r="A420" s="14"/>
      <c r="B420" s="85"/>
      <c r="C420" s="86"/>
      <c r="D420" s="87"/>
      <c r="E420" s="88"/>
      <c r="F420" s="89"/>
      <c r="G420" s="90"/>
      <c r="H420" s="91"/>
      <c r="I420" s="91"/>
      <c r="J420" s="92"/>
      <c r="K420" s="14"/>
      <c r="M420" s="24" t="str">
        <f t="shared" si="60"/>
        <v/>
      </c>
      <c r="O420" s="24" t="str">
        <f t="shared" si="61"/>
        <v/>
      </c>
      <c r="S420" s="24"/>
      <c r="T420" s="47" t="str">
        <f t="shared" si="62"/>
        <v/>
      </c>
      <c r="U420" s="47" t="str">
        <f t="shared" si="63"/>
        <v/>
      </c>
      <c r="W420" s="47" t="str">
        <f t="shared" si="64"/>
        <v/>
      </c>
      <c r="Y420" s="52" t="str">
        <f t="shared" si="65"/>
        <v/>
      </c>
      <c r="Z420" s="53" t="str">
        <f t="shared" si="66"/>
        <v/>
      </c>
      <c r="AB420" s="6" t="str">
        <f t="shared" si="67"/>
        <v/>
      </c>
      <c r="AC420" s="8" t="str">
        <f t="shared" si="68"/>
        <v/>
      </c>
      <c r="AE420" s="24" t="str">
        <f t="shared" si="69"/>
        <v/>
      </c>
      <c r="AG420" s="24" t="str">
        <f>IF($AE420="", "", IF($AE420&lt;0, $AG$4, IF($AE420&lt;='Intro &amp; Setup'!$AK$29, $AG$5, IF($AE420&lt;='Intro &amp; Setup'!$AK$30, $AG$6, $AG$7))))</f>
        <v/>
      </c>
    </row>
    <row r="421" spans="1:33" x14ac:dyDescent="0.25">
      <c r="A421" s="14"/>
      <c r="B421" s="85"/>
      <c r="C421" s="86"/>
      <c r="D421" s="87"/>
      <c r="E421" s="88"/>
      <c r="F421" s="89"/>
      <c r="G421" s="90"/>
      <c r="H421" s="91"/>
      <c r="I421" s="91"/>
      <c r="J421" s="92"/>
      <c r="K421" s="14"/>
      <c r="M421" s="24" t="str">
        <f t="shared" si="60"/>
        <v/>
      </c>
      <c r="O421" s="24" t="str">
        <f t="shared" si="61"/>
        <v/>
      </c>
      <c r="S421" s="24"/>
      <c r="T421" s="47" t="str">
        <f t="shared" si="62"/>
        <v/>
      </c>
      <c r="U421" s="47" t="str">
        <f t="shared" si="63"/>
        <v/>
      </c>
      <c r="W421" s="47" t="str">
        <f t="shared" si="64"/>
        <v/>
      </c>
      <c r="Y421" s="52" t="str">
        <f t="shared" si="65"/>
        <v/>
      </c>
      <c r="Z421" s="53" t="str">
        <f t="shared" si="66"/>
        <v/>
      </c>
      <c r="AB421" s="6" t="str">
        <f t="shared" si="67"/>
        <v/>
      </c>
      <c r="AC421" s="8" t="str">
        <f t="shared" si="68"/>
        <v/>
      </c>
      <c r="AE421" s="24" t="str">
        <f t="shared" si="69"/>
        <v/>
      </c>
      <c r="AG421" s="24" t="str">
        <f>IF($AE421="", "", IF($AE421&lt;0, $AG$4, IF($AE421&lt;='Intro &amp; Setup'!$AK$29, $AG$5, IF($AE421&lt;='Intro &amp; Setup'!$AK$30, $AG$6, $AG$7))))</f>
        <v/>
      </c>
    </row>
    <row r="422" spans="1:33" x14ac:dyDescent="0.25">
      <c r="A422" s="14"/>
      <c r="B422" s="85"/>
      <c r="C422" s="86"/>
      <c r="D422" s="87"/>
      <c r="E422" s="88"/>
      <c r="F422" s="89"/>
      <c r="G422" s="90"/>
      <c r="H422" s="91"/>
      <c r="I422" s="91"/>
      <c r="J422" s="92"/>
      <c r="K422" s="14"/>
      <c r="M422" s="24" t="str">
        <f t="shared" si="60"/>
        <v/>
      </c>
      <c r="O422" s="24" t="str">
        <f t="shared" si="61"/>
        <v/>
      </c>
      <c r="S422" s="24"/>
      <c r="T422" s="47" t="str">
        <f t="shared" si="62"/>
        <v/>
      </c>
      <c r="U422" s="47" t="str">
        <f t="shared" si="63"/>
        <v/>
      </c>
      <c r="W422" s="47" t="str">
        <f t="shared" si="64"/>
        <v/>
      </c>
      <c r="Y422" s="52" t="str">
        <f t="shared" si="65"/>
        <v/>
      </c>
      <c r="Z422" s="53" t="str">
        <f t="shared" si="66"/>
        <v/>
      </c>
      <c r="AB422" s="6" t="str">
        <f t="shared" si="67"/>
        <v/>
      </c>
      <c r="AC422" s="8" t="str">
        <f t="shared" si="68"/>
        <v/>
      </c>
      <c r="AE422" s="24" t="str">
        <f t="shared" si="69"/>
        <v/>
      </c>
      <c r="AG422" s="24" t="str">
        <f>IF($AE422="", "", IF($AE422&lt;0, $AG$4, IF($AE422&lt;='Intro &amp; Setup'!$AK$29, $AG$5, IF($AE422&lt;='Intro &amp; Setup'!$AK$30, $AG$6, $AG$7))))</f>
        <v/>
      </c>
    </row>
    <row r="423" spans="1:33" x14ac:dyDescent="0.25">
      <c r="A423" s="14"/>
      <c r="B423" s="85"/>
      <c r="C423" s="86"/>
      <c r="D423" s="87"/>
      <c r="E423" s="88"/>
      <c r="F423" s="89"/>
      <c r="G423" s="90"/>
      <c r="H423" s="91"/>
      <c r="I423" s="91"/>
      <c r="J423" s="92"/>
      <c r="K423" s="14"/>
      <c r="M423" s="24" t="str">
        <f t="shared" si="60"/>
        <v/>
      </c>
      <c r="O423" s="24" t="str">
        <f t="shared" si="61"/>
        <v/>
      </c>
      <c r="S423" s="24"/>
      <c r="T423" s="47" t="str">
        <f t="shared" si="62"/>
        <v/>
      </c>
      <c r="U423" s="47" t="str">
        <f t="shared" si="63"/>
        <v/>
      </c>
      <c r="W423" s="47" t="str">
        <f t="shared" si="64"/>
        <v/>
      </c>
      <c r="Y423" s="52" t="str">
        <f t="shared" si="65"/>
        <v/>
      </c>
      <c r="Z423" s="53" t="str">
        <f t="shared" si="66"/>
        <v/>
      </c>
      <c r="AB423" s="6" t="str">
        <f t="shared" si="67"/>
        <v/>
      </c>
      <c r="AC423" s="8" t="str">
        <f t="shared" si="68"/>
        <v/>
      </c>
      <c r="AE423" s="24" t="str">
        <f t="shared" si="69"/>
        <v/>
      </c>
      <c r="AG423" s="24" t="str">
        <f>IF($AE423="", "", IF($AE423&lt;0, $AG$4, IF($AE423&lt;='Intro &amp; Setup'!$AK$29, $AG$5, IF($AE423&lt;='Intro &amp; Setup'!$AK$30, $AG$6, $AG$7))))</f>
        <v/>
      </c>
    </row>
    <row r="424" spans="1:33" x14ac:dyDescent="0.25">
      <c r="A424" s="14"/>
      <c r="B424" s="85"/>
      <c r="C424" s="86"/>
      <c r="D424" s="87"/>
      <c r="E424" s="88"/>
      <c r="F424" s="89"/>
      <c r="G424" s="90"/>
      <c r="H424" s="91"/>
      <c r="I424" s="91"/>
      <c r="J424" s="92"/>
      <c r="K424" s="14"/>
      <c r="M424" s="24" t="str">
        <f t="shared" si="60"/>
        <v/>
      </c>
      <c r="O424" s="24" t="str">
        <f t="shared" si="61"/>
        <v/>
      </c>
      <c r="S424" s="24"/>
      <c r="T424" s="47" t="str">
        <f t="shared" si="62"/>
        <v/>
      </c>
      <c r="U424" s="47" t="str">
        <f t="shared" si="63"/>
        <v/>
      </c>
      <c r="W424" s="47" t="str">
        <f t="shared" si="64"/>
        <v/>
      </c>
      <c r="Y424" s="52" t="str">
        <f t="shared" si="65"/>
        <v/>
      </c>
      <c r="Z424" s="53" t="str">
        <f t="shared" si="66"/>
        <v/>
      </c>
      <c r="AB424" s="6" t="str">
        <f t="shared" si="67"/>
        <v/>
      </c>
      <c r="AC424" s="8" t="str">
        <f t="shared" si="68"/>
        <v/>
      </c>
      <c r="AE424" s="24" t="str">
        <f t="shared" si="69"/>
        <v/>
      </c>
      <c r="AG424" s="24" t="str">
        <f>IF($AE424="", "", IF($AE424&lt;0, $AG$4, IF($AE424&lt;='Intro &amp; Setup'!$AK$29, $AG$5, IF($AE424&lt;='Intro &amp; Setup'!$AK$30, $AG$6, $AG$7))))</f>
        <v/>
      </c>
    </row>
    <row r="425" spans="1:33" x14ac:dyDescent="0.25">
      <c r="A425" s="14"/>
      <c r="B425" s="85"/>
      <c r="C425" s="86"/>
      <c r="D425" s="87"/>
      <c r="E425" s="88"/>
      <c r="F425" s="89"/>
      <c r="G425" s="90"/>
      <c r="H425" s="91"/>
      <c r="I425" s="91"/>
      <c r="J425" s="92"/>
      <c r="K425" s="14"/>
      <c r="M425" s="24" t="str">
        <f t="shared" si="60"/>
        <v/>
      </c>
      <c r="O425" s="24" t="str">
        <f t="shared" si="61"/>
        <v/>
      </c>
      <c r="S425" s="24"/>
      <c r="T425" s="47" t="str">
        <f t="shared" si="62"/>
        <v/>
      </c>
      <c r="U425" s="47" t="str">
        <f t="shared" si="63"/>
        <v/>
      </c>
      <c r="W425" s="47" t="str">
        <f t="shared" si="64"/>
        <v/>
      </c>
      <c r="Y425" s="52" t="str">
        <f t="shared" si="65"/>
        <v/>
      </c>
      <c r="Z425" s="53" t="str">
        <f t="shared" si="66"/>
        <v/>
      </c>
      <c r="AB425" s="6" t="str">
        <f t="shared" si="67"/>
        <v/>
      </c>
      <c r="AC425" s="8" t="str">
        <f t="shared" si="68"/>
        <v/>
      </c>
      <c r="AE425" s="24" t="str">
        <f t="shared" si="69"/>
        <v/>
      </c>
      <c r="AG425" s="24" t="str">
        <f>IF($AE425="", "", IF($AE425&lt;0, $AG$4, IF($AE425&lt;='Intro &amp; Setup'!$AK$29, $AG$5, IF($AE425&lt;='Intro &amp; Setup'!$AK$30, $AG$6, $AG$7))))</f>
        <v/>
      </c>
    </row>
    <row r="426" spans="1:33" x14ac:dyDescent="0.25">
      <c r="A426" s="14"/>
      <c r="B426" s="85"/>
      <c r="C426" s="86"/>
      <c r="D426" s="87"/>
      <c r="E426" s="88"/>
      <c r="F426" s="89"/>
      <c r="G426" s="90"/>
      <c r="H426" s="91"/>
      <c r="I426" s="91"/>
      <c r="J426" s="92"/>
      <c r="K426" s="14"/>
      <c r="M426" s="24" t="str">
        <f t="shared" si="60"/>
        <v/>
      </c>
      <c r="O426" s="24" t="str">
        <f t="shared" si="61"/>
        <v/>
      </c>
      <c r="S426" s="24"/>
      <c r="T426" s="47" t="str">
        <f t="shared" si="62"/>
        <v/>
      </c>
      <c r="U426" s="47" t="str">
        <f t="shared" si="63"/>
        <v/>
      </c>
      <c r="W426" s="47" t="str">
        <f t="shared" si="64"/>
        <v/>
      </c>
      <c r="Y426" s="52" t="str">
        <f t="shared" si="65"/>
        <v/>
      </c>
      <c r="Z426" s="53" t="str">
        <f t="shared" si="66"/>
        <v/>
      </c>
      <c r="AB426" s="6" t="str">
        <f t="shared" si="67"/>
        <v/>
      </c>
      <c r="AC426" s="8" t="str">
        <f t="shared" si="68"/>
        <v/>
      </c>
      <c r="AE426" s="24" t="str">
        <f t="shared" si="69"/>
        <v/>
      </c>
      <c r="AG426" s="24" t="str">
        <f>IF($AE426="", "", IF($AE426&lt;0, $AG$4, IF($AE426&lt;='Intro &amp; Setup'!$AK$29, $AG$5, IF($AE426&lt;='Intro &amp; Setup'!$AK$30, $AG$6, $AG$7))))</f>
        <v/>
      </c>
    </row>
    <row r="427" spans="1:33" x14ac:dyDescent="0.25">
      <c r="A427" s="14"/>
      <c r="B427" s="85"/>
      <c r="C427" s="86"/>
      <c r="D427" s="87"/>
      <c r="E427" s="88"/>
      <c r="F427" s="89"/>
      <c r="G427" s="90"/>
      <c r="H427" s="91"/>
      <c r="I427" s="91"/>
      <c r="J427" s="92"/>
      <c r="K427" s="14"/>
      <c r="M427" s="24" t="str">
        <f t="shared" si="60"/>
        <v/>
      </c>
      <c r="O427" s="24" t="str">
        <f t="shared" si="61"/>
        <v/>
      </c>
      <c r="S427" s="24"/>
      <c r="T427" s="47" t="str">
        <f t="shared" si="62"/>
        <v/>
      </c>
      <c r="U427" s="47" t="str">
        <f t="shared" si="63"/>
        <v/>
      </c>
      <c r="W427" s="47" t="str">
        <f t="shared" si="64"/>
        <v/>
      </c>
      <c r="Y427" s="52" t="str">
        <f t="shared" si="65"/>
        <v/>
      </c>
      <c r="Z427" s="53" t="str">
        <f t="shared" si="66"/>
        <v/>
      </c>
      <c r="AB427" s="6" t="str">
        <f t="shared" si="67"/>
        <v/>
      </c>
      <c r="AC427" s="8" t="str">
        <f t="shared" si="68"/>
        <v/>
      </c>
      <c r="AE427" s="24" t="str">
        <f t="shared" si="69"/>
        <v/>
      </c>
      <c r="AG427" s="24" t="str">
        <f>IF($AE427="", "", IF($AE427&lt;0, $AG$4, IF($AE427&lt;='Intro &amp; Setup'!$AK$29, $AG$5, IF($AE427&lt;='Intro &amp; Setup'!$AK$30, $AG$6, $AG$7))))</f>
        <v/>
      </c>
    </row>
    <row r="428" spans="1:33" x14ac:dyDescent="0.25">
      <c r="A428" s="14"/>
      <c r="B428" s="85"/>
      <c r="C428" s="86"/>
      <c r="D428" s="87"/>
      <c r="E428" s="88"/>
      <c r="F428" s="89"/>
      <c r="G428" s="90"/>
      <c r="H428" s="91"/>
      <c r="I428" s="91"/>
      <c r="J428" s="92"/>
      <c r="K428" s="14"/>
      <c r="M428" s="24" t="str">
        <f t="shared" si="60"/>
        <v/>
      </c>
      <c r="O428" s="24" t="str">
        <f t="shared" si="61"/>
        <v/>
      </c>
      <c r="S428" s="24"/>
      <c r="T428" s="47" t="str">
        <f t="shared" si="62"/>
        <v/>
      </c>
      <c r="U428" s="47" t="str">
        <f t="shared" si="63"/>
        <v/>
      </c>
      <c r="W428" s="47" t="str">
        <f t="shared" si="64"/>
        <v/>
      </c>
      <c r="Y428" s="52" t="str">
        <f t="shared" si="65"/>
        <v/>
      </c>
      <c r="Z428" s="53" t="str">
        <f t="shared" si="66"/>
        <v/>
      </c>
      <c r="AB428" s="6" t="str">
        <f t="shared" si="67"/>
        <v/>
      </c>
      <c r="AC428" s="8" t="str">
        <f t="shared" si="68"/>
        <v/>
      </c>
      <c r="AE428" s="24" t="str">
        <f t="shared" si="69"/>
        <v/>
      </c>
      <c r="AG428" s="24" t="str">
        <f>IF($AE428="", "", IF($AE428&lt;0, $AG$4, IF($AE428&lt;='Intro &amp; Setup'!$AK$29, $AG$5, IF($AE428&lt;='Intro &amp; Setup'!$AK$30, $AG$6, $AG$7))))</f>
        <v/>
      </c>
    </row>
    <row r="429" spans="1:33" x14ac:dyDescent="0.25">
      <c r="A429" s="14"/>
      <c r="B429" s="85"/>
      <c r="C429" s="86"/>
      <c r="D429" s="87"/>
      <c r="E429" s="88"/>
      <c r="F429" s="89"/>
      <c r="G429" s="90"/>
      <c r="H429" s="91"/>
      <c r="I429" s="91"/>
      <c r="J429" s="92"/>
      <c r="K429" s="14"/>
      <c r="M429" s="24" t="str">
        <f t="shared" si="60"/>
        <v/>
      </c>
      <c r="O429" s="24" t="str">
        <f t="shared" si="61"/>
        <v/>
      </c>
      <c r="S429" s="24"/>
      <c r="T429" s="47" t="str">
        <f t="shared" si="62"/>
        <v/>
      </c>
      <c r="U429" s="47" t="str">
        <f t="shared" si="63"/>
        <v/>
      </c>
      <c r="W429" s="47" t="str">
        <f t="shared" si="64"/>
        <v/>
      </c>
      <c r="Y429" s="52" t="str">
        <f t="shared" si="65"/>
        <v/>
      </c>
      <c r="Z429" s="53" t="str">
        <f t="shared" si="66"/>
        <v/>
      </c>
      <c r="AB429" s="6" t="str">
        <f t="shared" si="67"/>
        <v/>
      </c>
      <c r="AC429" s="8" t="str">
        <f t="shared" si="68"/>
        <v/>
      </c>
      <c r="AE429" s="24" t="str">
        <f t="shared" si="69"/>
        <v/>
      </c>
      <c r="AG429" s="24" t="str">
        <f>IF($AE429="", "", IF($AE429&lt;0, $AG$4, IF($AE429&lt;='Intro &amp; Setup'!$AK$29, $AG$5, IF($AE429&lt;='Intro &amp; Setup'!$AK$30, $AG$6, $AG$7))))</f>
        <v/>
      </c>
    </row>
    <row r="430" spans="1:33" x14ac:dyDescent="0.25">
      <c r="A430" s="14"/>
      <c r="B430" s="85"/>
      <c r="C430" s="86"/>
      <c r="D430" s="87"/>
      <c r="E430" s="88"/>
      <c r="F430" s="89"/>
      <c r="G430" s="90"/>
      <c r="H430" s="91"/>
      <c r="I430" s="91"/>
      <c r="J430" s="92"/>
      <c r="K430" s="14"/>
      <c r="M430" s="24" t="str">
        <f t="shared" si="60"/>
        <v/>
      </c>
      <c r="O430" s="24" t="str">
        <f t="shared" si="61"/>
        <v/>
      </c>
      <c r="S430" s="24"/>
      <c r="T430" s="47" t="str">
        <f t="shared" si="62"/>
        <v/>
      </c>
      <c r="U430" s="47" t="str">
        <f t="shared" si="63"/>
        <v/>
      </c>
      <c r="W430" s="47" t="str">
        <f t="shared" si="64"/>
        <v/>
      </c>
      <c r="Y430" s="52" t="str">
        <f t="shared" si="65"/>
        <v/>
      </c>
      <c r="Z430" s="53" t="str">
        <f t="shared" si="66"/>
        <v/>
      </c>
      <c r="AB430" s="6" t="str">
        <f t="shared" si="67"/>
        <v/>
      </c>
      <c r="AC430" s="8" t="str">
        <f t="shared" si="68"/>
        <v/>
      </c>
      <c r="AE430" s="24" t="str">
        <f t="shared" si="69"/>
        <v/>
      </c>
      <c r="AG430" s="24" t="str">
        <f>IF($AE430="", "", IF($AE430&lt;0, $AG$4, IF($AE430&lt;='Intro &amp; Setup'!$AK$29, $AG$5, IF($AE430&lt;='Intro &amp; Setup'!$AK$30, $AG$6, $AG$7))))</f>
        <v/>
      </c>
    </row>
    <row r="431" spans="1:33" x14ac:dyDescent="0.25">
      <c r="A431" s="14"/>
      <c r="B431" s="85"/>
      <c r="C431" s="86"/>
      <c r="D431" s="87"/>
      <c r="E431" s="88"/>
      <c r="F431" s="89"/>
      <c r="G431" s="90"/>
      <c r="H431" s="91"/>
      <c r="I431" s="91"/>
      <c r="J431" s="92"/>
      <c r="K431" s="14"/>
      <c r="M431" s="24" t="str">
        <f t="shared" si="60"/>
        <v/>
      </c>
      <c r="O431" s="24" t="str">
        <f t="shared" si="61"/>
        <v/>
      </c>
      <c r="S431" s="24"/>
      <c r="T431" s="47" t="str">
        <f t="shared" si="62"/>
        <v/>
      </c>
      <c r="U431" s="47" t="str">
        <f t="shared" si="63"/>
        <v/>
      </c>
      <c r="W431" s="47" t="str">
        <f t="shared" si="64"/>
        <v/>
      </c>
      <c r="Y431" s="52" t="str">
        <f t="shared" si="65"/>
        <v/>
      </c>
      <c r="Z431" s="53" t="str">
        <f t="shared" si="66"/>
        <v/>
      </c>
      <c r="AB431" s="6" t="str">
        <f t="shared" si="67"/>
        <v/>
      </c>
      <c r="AC431" s="8" t="str">
        <f t="shared" si="68"/>
        <v/>
      </c>
      <c r="AE431" s="24" t="str">
        <f t="shared" si="69"/>
        <v/>
      </c>
      <c r="AG431" s="24" t="str">
        <f>IF($AE431="", "", IF($AE431&lt;0, $AG$4, IF($AE431&lt;='Intro &amp; Setup'!$AK$29, $AG$5, IF($AE431&lt;='Intro &amp; Setup'!$AK$30, $AG$6, $AG$7))))</f>
        <v/>
      </c>
    </row>
    <row r="432" spans="1:33" x14ac:dyDescent="0.25">
      <c r="A432" s="14"/>
      <c r="B432" s="85"/>
      <c r="C432" s="86"/>
      <c r="D432" s="87"/>
      <c r="E432" s="88"/>
      <c r="F432" s="89"/>
      <c r="G432" s="90"/>
      <c r="H432" s="91"/>
      <c r="I432" s="91"/>
      <c r="J432" s="92"/>
      <c r="K432" s="14"/>
      <c r="M432" s="24" t="str">
        <f t="shared" si="60"/>
        <v/>
      </c>
      <c r="O432" s="24" t="str">
        <f t="shared" si="61"/>
        <v/>
      </c>
      <c r="S432" s="24"/>
      <c r="T432" s="47" t="str">
        <f t="shared" si="62"/>
        <v/>
      </c>
      <c r="U432" s="47" t="str">
        <f t="shared" si="63"/>
        <v/>
      </c>
      <c r="W432" s="47" t="str">
        <f t="shared" si="64"/>
        <v/>
      </c>
      <c r="Y432" s="52" t="str">
        <f t="shared" si="65"/>
        <v/>
      </c>
      <c r="Z432" s="53" t="str">
        <f t="shared" si="66"/>
        <v/>
      </c>
      <c r="AB432" s="6" t="str">
        <f t="shared" si="67"/>
        <v/>
      </c>
      <c r="AC432" s="8" t="str">
        <f t="shared" si="68"/>
        <v/>
      </c>
      <c r="AE432" s="24" t="str">
        <f t="shared" si="69"/>
        <v/>
      </c>
      <c r="AG432" s="24" t="str">
        <f>IF($AE432="", "", IF($AE432&lt;0, $AG$4, IF($AE432&lt;='Intro &amp; Setup'!$AK$29, $AG$5, IF($AE432&lt;='Intro &amp; Setup'!$AK$30, $AG$6, $AG$7))))</f>
        <v/>
      </c>
    </row>
    <row r="433" spans="1:33" x14ac:dyDescent="0.25">
      <c r="A433" s="14"/>
      <c r="B433" s="85"/>
      <c r="C433" s="86"/>
      <c r="D433" s="87"/>
      <c r="E433" s="88"/>
      <c r="F433" s="89"/>
      <c r="G433" s="90"/>
      <c r="H433" s="91"/>
      <c r="I433" s="91"/>
      <c r="J433" s="92"/>
      <c r="K433" s="14"/>
      <c r="M433" s="24" t="str">
        <f t="shared" si="60"/>
        <v/>
      </c>
      <c r="O433" s="24" t="str">
        <f t="shared" si="61"/>
        <v/>
      </c>
      <c r="S433" s="24"/>
      <c r="T433" s="47" t="str">
        <f t="shared" si="62"/>
        <v/>
      </c>
      <c r="U433" s="47" t="str">
        <f t="shared" si="63"/>
        <v/>
      </c>
      <c r="W433" s="47" t="str">
        <f t="shared" si="64"/>
        <v/>
      </c>
      <c r="Y433" s="52" t="str">
        <f t="shared" si="65"/>
        <v/>
      </c>
      <c r="Z433" s="53" t="str">
        <f t="shared" si="66"/>
        <v/>
      </c>
      <c r="AB433" s="6" t="str">
        <f t="shared" si="67"/>
        <v/>
      </c>
      <c r="AC433" s="8" t="str">
        <f t="shared" si="68"/>
        <v/>
      </c>
      <c r="AE433" s="24" t="str">
        <f t="shared" si="69"/>
        <v/>
      </c>
      <c r="AG433" s="24" t="str">
        <f>IF($AE433="", "", IF($AE433&lt;0, $AG$4, IF($AE433&lt;='Intro &amp; Setup'!$AK$29, $AG$5, IF($AE433&lt;='Intro &amp; Setup'!$AK$30, $AG$6, $AG$7))))</f>
        <v/>
      </c>
    </row>
    <row r="434" spans="1:33" x14ac:dyDescent="0.25">
      <c r="A434" s="14"/>
      <c r="B434" s="85"/>
      <c r="C434" s="86"/>
      <c r="D434" s="87"/>
      <c r="E434" s="88"/>
      <c r="F434" s="89"/>
      <c r="G434" s="90"/>
      <c r="H434" s="91"/>
      <c r="I434" s="91"/>
      <c r="J434" s="92"/>
      <c r="K434" s="14"/>
      <c r="M434" s="24" t="str">
        <f t="shared" si="60"/>
        <v/>
      </c>
      <c r="O434" s="24" t="str">
        <f t="shared" si="61"/>
        <v/>
      </c>
      <c r="S434" s="24"/>
      <c r="T434" s="47" t="str">
        <f t="shared" si="62"/>
        <v/>
      </c>
      <c r="U434" s="47" t="str">
        <f t="shared" si="63"/>
        <v/>
      </c>
      <c r="W434" s="47" t="str">
        <f t="shared" si="64"/>
        <v/>
      </c>
      <c r="Y434" s="52" t="str">
        <f t="shared" si="65"/>
        <v/>
      </c>
      <c r="Z434" s="53" t="str">
        <f t="shared" si="66"/>
        <v/>
      </c>
      <c r="AB434" s="6" t="str">
        <f t="shared" si="67"/>
        <v/>
      </c>
      <c r="AC434" s="8" t="str">
        <f t="shared" si="68"/>
        <v/>
      </c>
      <c r="AE434" s="24" t="str">
        <f t="shared" si="69"/>
        <v/>
      </c>
      <c r="AG434" s="24" t="str">
        <f>IF($AE434="", "", IF($AE434&lt;0, $AG$4, IF($AE434&lt;='Intro &amp; Setup'!$AK$29, $AG$5, IF($AE434&lt;='Intro &amp; Setup'!$AK$30, $AG$6, $AG$7))))</f>
        <v/>
      </c>
    </row>
    <row r="435" spans="1:33" x14ac:dyDescent="0.25">
      <c r="A435" s="14"/>
      <c r="B435" s="85"/>
      <c r="C435" s="86"/>
      <c r="D435" s="87"/>
      <c r="E435" s="88"/>
      <c r="F435" s="89"/>
      <c r="G435" s="90"/>
      <c r="H435" s="91"/>
      <c r="I435" s="91"/>
      <c r="J435" s="92"/>
      <c r="K435" s="14"/>
      <c r="M435" s="24" t="str">
        <f t="shared" si="60"/>
        <v/>
      </c>
      <c r="O435" s="24" t="str">
        <f t="shared" si="61"/>
        <v/>
      </c>
      <c r="S435" s="24"/>
      <c r="T435" s="47" t="str">
        <f t="shared" si="62"/>
        <v/>
      </c>
      <c r="U435" s="47" t="str">
        <f t="shared" si="63"/>
        <v/>
      </c>
      <c r="W435" s="47" t="str">
        <f t="shared" si="64"/>
        <v/>
      </c>
      <c r="Y435" s="52" t="str">
        <f t="shared" si="65"/>
        <v/>
      </c>
      <c r="Z435" s="53" t="str">
        <f t="shared" si="66"/>
        <v/>
      </c>
      <c r="AB435" s="6" t="str">
        <f t="shared" si="67"/>
        <v/>
      </c>
      <c r="AC435" s="8" t="str">
        <f t="shared" si="68"/>
        <v/>
      </c>
      <c r="AE435" s="24" t="str">
        <f t="shared" si="69"/>
        <v/>
      </c>
      <c r="AG435" s="24" t="str">
        <f>IF($AE435="", "", IF($AE435&lt;0, $AG$4, IF($AE435&lt;='Intro &amp; Setup'!$AK$29, $AG$5, IF($AE435&lt;='Intro &amp; Setup'!$AK$30, $AG$6, $AG$7))))</f>
        <v/>
      </c>
    </row>
    <row r="436" spans="1:33" x14ac:dyDescent="0.25">
      <c r="A436" s="14"/>
      <c r="B436" s="85"/>
      <c r="C436" s="86"/>
      <c r="D436" s="87"/>
      <c r="E436" s="88"/>
      <c r="F436" s="89"/>
      <c r="G436" s="90"/>
      <c r="H436" s="91"/>
      <c r="I436" s="91"/>
      <c r="J436" s="92"/>
      <c r="K436" s="14"/>
      <c r="M436" s="24" t="str">
        <f t="shared" si="60"/>
        <v/>
      </c>
      <c r="O436" s="24" t="str">
        <f t="shared" si="61"/>
        <v/>
      </c>
      <c r="S436" s="24"/>
      <c r="T436" s="47" t="str">
        <f t="shared" si="62"/>
        <v/>
      </c>
      <c r="U436" s="47" t="str">
        <f t="shared" si="63"/>
        <v/>
      </c>
      <c r="W436" s="47" t="str">
        <f t="shared" si="64"/>
        <v/>
      </c>
      <c r="Y436" s="52" t="str">
        <f t="shared" si="65"/>
        <v/>
      </c>
      <c r="Z436" s="53" t="str">
        <f t="shared" si="66"/>
        <v/>
      </c>
      <c r="AB436" s="6" t="str">
        <f t="shared" si="67"/>
        <v/>
      </c>
      <c r="AC436" s="8" t="str">
        <f t="shared" si="68"/>
        <v/>
      </c>
      <c r="AE436" s="24" t="str">
        <f t="shared" si="69"/>
        <v/>
      </c>
      <c r="AG436" s="24" t="str">
        <f>IF($AE436="", "", IF($AE436&lt;0, $AG$4, IF($AE436&lt;='Intro &amp; Setup'!$AK$29, $AG$5, IF($AE436&lt;='Intro &amp; Setup'!$AK$30, $AG$6, $AG$7))))</f>
        <v/>
      </c>
    </row>
    <row r="437" spans="1:33" x14ac:dyDescent="0.25">
      <c r="A437" s="14"/>
      <c r="B437" s="85"/>
      <c r="C437" s="86"/>
      <c r="D437" s="87"/>
      <c r="E437" s="88"/>
      <c r="F437" s="89"/>
      <c r="G437" s="90"/>
      <c r="H437" s="91"/>
      <c r="I437" s="91"/>
      <c r="J437" s="92"/>
      <c r="K437" s="14"/>
      <c r="M437" s="24" t="str">
        <f t="shared" si="60"/>
        <v/>
      </c>
      <c r="O437" s="24" t="str">
        <f t="shared" si="61"/>
        <v/>
      </c>
      <c r="S437" s="24"/>
      <c r="T437" s="47" t="str">
        <f t="shared" si="62"/>
        <v/>
      </c>
      <c r="U437" s="47" t="str">
        <f t="shared" si="63"/>
        <v/>
      </c>
      <c r="W437" s="47" t="str">
        <f t="shared" si="64"/>
        <v/>
      </c>
      <c r="Y437" s="52" t="str">
        <f t="shared" si="65"/>
        <v/>
      </c>
      <c r="Z437" s="53" t="str">
        <f t="shared" si="66"/>
        <v/>
      </c>
      <c r="AB437" s="6" t="str">
        <f t="shared" si="67"/>
        <v/>
      </c>
      <c r="AC437" s="8" t="str">
        <f t="shared" si="68"/>
        <v/>
      </c>
      <c r="AE437" s="24" t="str">
        <f t="shared" si="69"/>
        <v/>
      </c>
      <c r="AG437" s="24" t="str">
        <f>IF($AE437="", "", IF($AE437&lt;0, $AG$4, IF($AE437&lt;='Intro &amp; Setup'!$AK$29, $AG$5, IF($AE437&lt;='Intro &amp; Setup'!$AK$30, $AG$6, $AG$7))))</f>
        <v/>
      </c>
    </row>
    <row r="438" spans="1:33" x14ac:dyDescent="0.25">
      <c r="A438" s="14"/>
      <c r="B438" s="85"/>
      <c r="C438" s="86"/>
      <c r="D438" s="87"/>
      <c r="E438" s="88"/>
      <c r="F438" s="89"/>
      <c r="G438" s="90"/>
      <c r="H438" s="91"/>
      <c r="I438" s="91"/>
      <c r="J438" s="92"/>
      <c r="K438" s="14"/>
      <c r="M438" s="24" t="str">
        <f t="shared" si="60"/>
        <v/>
      </c>
      <c r="O438" s="24" t="str">
        <f t="shared" si="61"/>
        <v/>
      </c>
      <c r="S438" s="24"/>
      <c r="T438" s="47" t="str">
        <f t="shared" si="62"/>
        <v/>
      </c>
      <c r="U438" s="47" t="str">
        <f t="shared" si="63"/>
        <v/>
      </c>
      <c r="W438" s="47" t="str">
        <f t="shared" si="64"/>
        <v/>
      </c>
      <c r="Y438" s="52" t="str">
        <f t="shared" si="65"/>
        <v/>
      </c>
      <c r="Z438" s="53" t="str">
        <f t="shared" si="66"/>
        <v/>
      </c>
      <c r="AB438" s="6" t="str">
        <f t="shared" si="67"/>
        <v/>
      </c>
      <c r="AC438" s="8" t="str">
        <f t="shared" si="68"/>
        <v/>
      </c>
      <c r="AE438" s="24" t="str">
        <f t="shared" si="69"/>
        <v/>
      </c>
      <c r="AG438" s="24" t="str">
        <f>IF($AE438="", "", IF($AE438&lt;0, $AG$4, IF($AE438&lt;='Intro &amp; Setup'!$AK$29, $AG$5, IF($AE438&lt;='Intro &amp; Setup'!$AK$30, $AG$6, $AG$7))))</f>
        <v/>
      </c>
    </row>
    <row r="439" spans="1:33" x14ac:dyDescent="0.25">
      <c r="A439" s="14"/>
      <c r="B439" s="85"/>
      <c r="C439" s="86"/>
      <c r="D439" s="87"/>
      <c r="E439" s="88"/>
      <c r="F439" s="89"/>
      <c r="G439" s="90"/>
      <c r="H439" s="91"/>
      <c r="I439" s="91"/>
      <c r="J439" s="92"/>
      <c r="K439" s="14"/>
      <c r="M439" s="24" t="str">
        <f t="shared" si="60"/>
        <v/>
      </c>
      <c r="O439" s="24" t="str">
        <f t="shared" si="61"/>
        <v/>
      </c>
      <c r="S439" s="24"/>
      <c r="T439" s="47" t="str">
        <f t="shared" si="62"/>
        <v/>
      </c>
      <c r="U439" s="47" t="str">
        <f t="shared" si="63"/>
        <v/>
      </c>
      <c r="W439" s="47" t="str">
        <f t="shared" si="64"/>
        <v/>
      </c>
      <c r="Y439" s="52" t="str">
        <f t="shared" si="65"/>
        <v/>
      </c>
      <c r="Z439" s="53" t="str">
        <f t="shared" si="66"/>
        <v/>
      </c>
      <c r="AB439" s="6" t="str">
        <f t="shared" si="67"/>
        <v/>
      </c>
      <c r="AC439" s="8" t="str">
        <f t="shared" si="68"/>
        <v/>
      </c>
      <c r="AE439" s="24" t="str">
        <f t="shared" si="69"/>
        <v/>
      </c>
      <c r="AG439" s="24" t="str">
        <f>IF($AE439="", "", IF($AE439&lt;0, $AG$4, IF($AE439&lt;='Intro &amp; Setup'!$AK$29, $AG$5, IF($AE439&lt;='Intro &amp; Setup'!$AK$30, $AG$6, $AG$7))))</f>
        <v/>
      </c>
    </row>
    <row r="440" spans="1:33" x14ac:dyDescent="0.25">
      <c r="A440" s="14"/>
      <c r="B440" s="85"/>
      <c r="C440" s="86"/>
      <c r="D440" s="87"/>
      <c r="E440" s="88"/>
      <c r="F440" s="89"/>
      <c r="G440" s="90"/>
      <c r="H440" s="91"/>
      <c r="I440" s="91"/>
      <c r="J440" s="92"/>
      <c r="K440" s="14"/>
      <c r="M440" s="24" t="str">
        <f t="shared" si="60"/>
        <v/>
      </c>
      <c r="O440" s="24" t="str">
        <f t="shared" si="61"/>
        <v/>
      </c>
      <c r="S440" s="24"/>
      <c r="T440" s="47" t="str">
        <f t="shared" si="62"/>
        <v/>
      </c>
      <c r="U440" s="47" t="str">
        <f t="shared" si="63"/>
        <v/>
      </c>
      <c r="W440" s="47" t="str">
        <f t="shared" si="64"/>
        <v/>
      </c>
      <c r="Y440" s="52" t="str">
        <f t="shared" si="65"/>
        <v/>
      </c>
      <c r="Z440" s="53" t="str">
        <f t="shared" si="66"/>
        <v/>
      </c>
      <c r="AB440" s="6" t="str">
        <f t="shared" si="67"/>
        <v/>
      </c>
      <c r="AC440" s="8" t="str">
        <f t="shared" si="68"/>
        <v/>
      </c>
      <c r="AE440" s="24" t="str">
        <f t="shared" si="69"/>
        <v/>
      </c>
      <c r="AG440" s="24" t="str">
        <f>IF($AE440="", "", IF($AE440&lt;0, $AG$4, IF($AE440&lt;='Intro &amp; Setup'!$AK$29, $AG$5, IF($AE440&lt;='Intro &amp; Setup'!$AK$30, $AG$6, $AG$7))))</f>
        <v/>
      </c>
    </row>
    <row r="441" spans="1:33" x14ac:dyDescent="0.25">
      <c r="A441" s="14"/>
      <c r="B441" s="85"/>
      <c r="C441" s="86"/>
      <c r="D441" s="87"/>
      <c r="E441" s="88"/>
      <c r="F441" s="89"/>
      <c r="G441" s="90"/>
      <c r="H441" s="91"/>
      <c r="I441" s="91"/>
      <c r="J441" s="92"/>
      <c r="K441" s="14"/>
      <c r="M441" s="24" t="str">
        <f t="shared" si="60"/>
        <v/>
      </c>
      <c r="O441" s="24" t="str">
        <f t="shared" si="61"/>
        <v/>
      </c>
      <c r="S441" s="24"/>
      <c r="T441" s="47" t="str">
        <f t="shared" si="62"/>
        <v/>
      </c>
      <c r="U441" s="47" t="str">
        <f t="shared" si="63"/>
        <v/>
      </c>
      <c r="W441" s="47" t="str">
        <f t="shared" si="64"/>
        <v/>
      </c>
      <c r="Y441" s="52" t="str">
        <f t="shared" si="65"/>
        <v/>
      </c>
      <c r="Z441" s="53" t="str">
        <f t="shared" si="66"/>
        <v/>
      </c>
      <c r="AB441" s="6" t="str">
        <f t="shared" si="67"/>
        <v/>
      </c>
      <c r="AC441" s="8" t="str">
        <f t="shared" si="68"/>
        <v/>
      </c>
      <c r="AE441" s="24" t="str">
        <f t="shared" si="69"/>
        <v/>
      </c>
      <c r="AG441" s="24" t="str">
        <f>IF($AE441="", "", IF($AE441&lt;0, $AG$4, IF($AE441&lt;='Intro &amp; Setup'!$AK$29, $AG$5, IF($AE441&lt;='Intro &amp; Setup'!$AK$30, $AG$6, $AG$7))))</f>
        <v/>
      </c>
    </row>
    <row r="442" spans="1:33" x14ac:dyDescent="0.25">
      <c r="A442" s="14"/>
      <c r="B442" s="85"/>
      <c r="C442" s="86"/>
      <c r="D442" s="87"/>
      <c r="E442" s="88"/>
      <c r="F442" s="89"/>
      <c r="G442" s="90"/>
      <c r="H442" s="91"/>
      <c r="I442" s="91"/>
      <c r="J442" s="92"/>
      <c r="K442" s="14"/>
      <c r="M442" s="24" t="str">
        <f t="shared" si="60"/>
        <v/>
      </c>
      <c r="O442" s="24" t="str">
        <f t="shared" si="61"/>
        <v/>
      </c>
      <c r="S442" s="24"/>
      <c r="T442" s="47" t="str">
        <f t="shared" si="62"/>
        <v/>
      </c>
      <c r="U442" s="47" t="str">
        <f t="shared" si="63"/>
        <v/>
      </c>
      <c r="W442" s="47" t="str">
        <f t="shared" si="64"/>
        <v/>
      </c>
      <c r="Y442" s="52" t="str">
        <f t="shared" si="65"/>
        <v/>
      </c>
      <c r="Z442" s="53" t="str">
        <f t="shared" si="66"/>
        <v/>
      </c>
      <c r="AB442" s="6" t="str">
        <f t="shared" si="67"/>
        <v/>
      </c>
      <c r="AC442" s="8" t="str">
        <f t="shared" si="68"/>
        <v/>
      </c>
      <c r="AE442" s="24" t="str">
        <f t="shared" si="69"/>
        <v/>
      </c>
      <c r="AG442" s="24" t="str">
        <f>IF($AE442="", "", IF($AE442&lt;0, $AG$4, IF($AE442&lt;='Intro &amp; Setup'!$AK$29, $AG$5, IF($AE442&lt;='Intro &amp; Setup'!$AK$30, $AG$6, $AG$7))))</f>
        <v/>
      </c>
    </row>
    <row r="443" spans="1:33" x14ac:dyDescent="0.25">
      <c r="A443" s="14"/>
      <c r="B443" s="85"/>
      <c r="C443" s="86"/>
      <c r="D443" s="87"/>
      <c r="E443" s="88"/>
      <c r="F443" s="89"/>
      <c r="G443" s="90"/>
      <c r="H443" s="91"/>
      <c r="I443" s="91"/>
      <c r="J443" s="92"/>
      <c r="K443" s="14"/>
      <c r="M443" s="24" t="str">
        <f t="shared" si="60"/>
        <v/>
      </c>
      <c r="O443" s="24" t="str">
        <f t="shared" si="61"/>
        <v/>
      </c>
      <c r="S443" s="24"/>
      <c r="T443" s="47" t="str">
        <f t="shared" si="62"/>
        <v/>
      </c>
      <c r="U443" s="47" t="str">
        <f t="shared" si="63"/>
        <v/>
      </c>
      <c r="W443" s="47" t="str">
        <f t="shared" si="64"/>
        <v/>
      </c>
      <c r="Y443" s="52" t="str">
        <f t="shared" si="65"/>
        <v/>
      </c>
      <c r="Z443" s="53" t="str">
        <f t="shared" si="66"/>
        <v/>
      </c>
      <c r="AB443" s="6" t="str">
        <f t="shared" si="67"/>
        <v/>
      </c>
      <c r="AC443" s="8" t="str">
        <f t="shared" si="68"/>
        <v/>
      </c>
      <c r="AE443" s="24" t="str">
        <f t="shared" si="69"/>
        <v/>
      </c>
      <c r="AG443" s="24" t="str">
        <f>IF($AE443="", "", IF($AE443&lt;0, $AG$4, IF($AE443&lt;='Intro &amp; Setup'!$AK$29, $AG$5, IF($AE443&lt;='Intro &amp; Setup'!$AK$30, $AG$6, $AG$7))))</f>
        <v/>
      </c>
    </row>
    <row r="444" spans="1:33" x14ac:dyDescent="0.25">
      <c r="A444" s="14"/>
      <c r="B444" s="85"/>
      <c r="C444" s="86"/>
      <c r="D444" s="87"/>
      <c r="E444" s="88"/>
      <c r="F444" s="89"/>
      <c r="G444" s="90"/>
      <c r="H444" s="91"/>
      <c r="I444" s="91"/>
      <c r="J444" s="92"/>
      <c r="K444" s="14"/>
      <c r="M444" s="24" t="str">
        <f t="shared" si="60"/>
        <v/>
      </c>
      <c r="O444" s="24" t="str">
        <f t="shared" si="61"/>
        <v/>
      </c>
      <c r="S444" s="24"/>
      <c r="T444" s="47" t="str">
        <f t="shared" si="62"/>
        <v/>
      </c>
      <c r="U444" s="47" t="str">
        <f t="shared" si="63"/>
        <v/>
      </c>
      <c r="W444" s="47" t="str">
        <f t="shared" si="64"/>
        <v/>
      </c>
      <c r="Y444" s="52" t="str">
        <f t="shared" si="65"/>
        <v/>
      </c>
      <c r="Z444" s="53" t="str">
        <f t="shared" si="66"/>
        <v/>
      </c>
      <c r="AB444" s="6" t="str">
        <f t="shared" si="67"/>
        <v/>
      </c>
      <c r="AC444" s="8" t="str">
        <f t="shared" si="68"/>
        <v/>
      </c>
      <c r="AE444" s="24" t="str">
        <f t="shared" si="69"/>
        <v/>
      </c>
      <c r="AG444" s="24" t="str">
        <f>IF($AE444="", "", IF($AE444&lt;0, $AG$4, IF($AE444&lt;='Intro &amp; Setup'!$AK$29, $AG$5, IF($AE444&lt;='Intro &amp; Setup'!$AK$30, $AG$6, $AG$7))))</f>
        <v/>
      </c>
    </row>
    <row r="445" spans="1:33" x14ac:dyDescent="0.25">
      <c r="A445" s="14"/>
      <c r="B445" s="85"/>
      <c r="C445" s="86"/>
      <c r="D445" s="87"/>
      <c r="E445" s="88"/>
      <c r="F445" s="89"/>
      <c r="G445" s="90"/>
      <c r="H445" s="91"/>
      <c r="I445" s="91"/>
      <c r="J445" s="92"/>
      <c r="K445" s="14"/>
      <c r="M445" s="24" t="str">
        <f t="shared" si="60"/>
        <v/>
      </c>
      <c r="O445" s="24" t="str">
        <f t="shared" si="61"/>
        <v/>
      </c>
      <c r="S445" s="24"/>
      <c r="T445" s="47" t="str">
        <f t="shared" si="62"/>
        <v/>
      </c>
      <c r="U445" s="47" t="str">
        <f t="shared" si="63"/>
        <v/>
      </c>
      <c r="W445" s="47" t="str">
        <f t="shared" si="64"/>
        <v/>
      </c>
      <c r="Y445" s="52" t="str">
        <f t="shared" si="65"/>
        <v/>
      </c>
      <c r="Z445" s="53" t="str">
        <f t="shared" si="66"/>
        <v/>
      </c>
      <c r="AB445" s="6" t="str">
        <f t="shared" si="67"/>
        <v/>
      </c>
      <c r="AC445" s="8" t="str">
        <f t="shared" si="68"/>
        <v/>
      </c>
      <c r="AE445" s="24" t="str">
        <f t="shared" si="69"/>
        <v/>
      </c>
      <c r="AG445" s="24" t="str">
        <f>IF($AE445="", "", IF($AE445&lt;0, $AG$4, IF($AE445&lt;='Intro &amp; Setup'!$AK$29, $AG$5, IF($AE445&lt;='Intro &amp; Setup'!$AK$30, $AG$6, $AG$7))))</f>
        <v/>
      </c>
    </row>
    <row r="446" spans="1:33" x14ac:dyDescent="0.25">
      <c r="A446" s="14"/>
      <c r="B446" s="85"/>
      <c r="C446" s="86"/>
      <c r="D446" s="87"/>
      <c r="E446" s="88"/>
      <c r="F446" s="89"/>
      <c r="G446" s="90"/>
      <c r="H446" s="91"/>
      <c r="I446" s="91"/>
      <c r="J446" s="92"/>
      <c r="K446" s="14"/>
      <c r="M446" s="24" t="str">
        <f t="shared" si="60"/>
        <v/>
      </c>
      <c r="O446" s="24" t="str">
        <f t="shared" si="61"/>
        <v/>
      </c>
      <c r="S446" s="24"/>
      <c r="T446" s="47" t="str">
        <f t="shared" si="62"/>
        <v/>
      </c>
      <c r="U446" s="47" t="str">
        <f t="shared" si="63"/>
        <v/>
      </c>
      <c r="W446" s="47" t="str">
        <f t="shared" si="64"/>
        <v/>
      </c>
      <c r="Y446" s="52" t="str">
        <f t="shared" si="65"/>
        <v/>
      </c>
      <c r="Z446" s="53" t="str">
        <f t="shared" si="66"/>
        <v/>
      </c>
      <c r="AB446" s="6" t="str">
        <f t="shared" si="67"/>
        <v/>
      </c>
      <c r="AC446" s="8" t="str">
        <f t="shared" si="68"/>
        <v/>
      </c>
      <c r="AE446" s="24" t="str">
        <f t="shared" si="69"/>
        <v/>
      </c>
      <c r="AG446" s="24" t="str">
        <f>IF($AE446="", "", IF($AE446&lt;0, $AG$4, IF($AE446&lt;='Intro &amp; Setup'!$AK$29, $AG$5, IF($AE446&lt;='Intro &amp; Setup'!$AK$30, $AG$6, $AG$7))))</f>
        <v/>
      </c>
    </row>
    <row r="447" spans="1:33" x14ac:dyDescent="0.25">
      <c r="A447" s="14"/>
      <c r="B447" s="85"/>
      <c r="C447" s="86"/>
      <c r="D447" s="87"/>
      <c r="E447" s="88"/>
      <c r="F447" s="89"/>
      <c r="G447" s="90"/>
      <c r="H447" s="91"/>
      <c r="I447" s="91"/>
      <c r="J447" s="92"/>
      <c r="K447" s="14"/>
      <c r="M447" s="24" t="str">
        <f t="shared" si="60"/>
        <v/>
      </c>
      <c r="O447" s="24" t="str">
        <f t="shared" si="61"/>
        <v/>
      </c>
      <c r="S447" s="24"/>
      <c r="T447" s="47" t="str">
        <f t="shared" si="62"/>
        <v/>
      </c>
      <c r="U447" s="47" t="str">
        <f t="shared" si="63"/>
        <v/>
      </c>
      <c r="W447" s="47" t="str">
        <f t="shared" si="64"/>
        <v/>
      </c>
      <c r="Y447" s="52" t="str">
        <f t="shared" si="65"/>
        <v/>
      </c>
      <c r="Z447" s="53" t="str">
        <f t="shared" si="66"/>
        <v/>
      </c>
      <c r="AB447" s="6" t="str">
        <f t="shared" si="67"/>
        <v/>
      </c>
      <c r="AC447" s="8" t="str">
        <f t="shared" si="68"/>
        <v/>
      </c>
      <c r="AE447" s="24" t="str">
        <f t="shared" si="69"/>
        <v/>
      </c>
      <c r="AG447" s="24" t="str">
        <f>IF($AE447="", "", IF($AE447&lt;0, $AG$4, IF($AE447&lt;='Intro &amp; Setup'!$AK$29, $AG$5, IF($AE447&lt;='Intro &amp; Setup'!$AK$30, $AG$6, $AG$7))))</f>
        <v/>
      </c>
    </row>
    <row r="448" spans="1:33" x14ac:dyDescent="0.25">
      <c r="A448" s="14"/>
      <c r="B448" s="85"/>
      <c r="C448" s="86"/>
      <c r="D448" s="87"/>
      <c r="E448" s="88"/>
      <c r="F448" s="89"/>
      <c r="G448" s="90"/>
      <c r="H448" s="91"/>
      <c r="I448" s="91"/>
      <c r="J448" s="92"/>
      <c r="K448" s="14"/>
      <c r="M448" s="24" t="str">
        <f t="shared" si="60"/>
        <v/>
      </c>
      <c r="O448" s="24" t="str">
        <f t="shared" si="61"/>
        <v/>
      </c>
      <c r="S448" s="24"/>
      <c r="T448" s="47" t="str">
        <f t="shared" si="62"/>
        <v/>
      </c>
      <c r="U448" s="47" t="str">
        <f t="shared" si="63"/>
        <v/>
      </c>
      <c r="W448" s="47" t="str">
        <f t="shared" si="64"/>
        <v/>
      </c>
      <c r="Y448" s="52" t="str">
        <f t="shared" si="65"/>
        <v/>
      </c>
      <c r="Z448" s="53" t="str">
        <f t="shared" si="66"/>
        <v/>
      </c>
      <c r="AB448" s="6" t="str">
        <f t="shared" si="67"/>
        <v/>
      </c>
      <c r="AC448" s="8" t="str">
        <f t="shared" si="68"/>
        <v/>
      </c>
      <c r="AE448" s="24" t="str">
        <f t="shared" si="69"/>
        <v/>
      </c>
      <c r="AG448" s="24" t="str">
        <f>IF($AE448="", "", IF($AE448&lt;0, $AG$4, IF($AE448&lt;='Intro &amp; Setup'!$AK$29, $AG$5, IF($AE448&lt;='Intro &amp; Setup'!$AK$30, $AG$6, $AG$7))))</f>
        <v/>
      </c>
    </row>
    <row r="449" spans="1:33" x14ac:dyDescent="0.25">
      <c r="A449" s="14"/>
      <c r="B449" s="85"/>
      <c r="C449" s="86"/>
      <c r="D449" s="87"/>
      <c r="E449" s="88"/>
      <c r="F449" s="89"/>
      <c r="G449" s="90"/>
      <c r="H449" s="91"/>
      <c r="I449" s="91"/>
      <c r="J449" s="92"/>
      <c r="K449" s="14"/>
      <c r="M449" s="24" t="str">
        <f t="shared" si="60"/>
        <v/>
      </c>
      <c r="O449" s="24" t="str">
        <f t="shared" si="61"/>
        <v/>
      </c>
      <c r="S449" s="24"/>
      <c r="T449" s="47" t="str">
        <f t="shared" si="62"/>
        <v/>
      </c>
      <c r="U449" s="47" t="str">
        <f t="shared" si="63"/>
        <v/>
      </c>
      <c r="W449" s="47" t="str">
        <f t="shared" si="64"/>
        <v/>
      </c>
      <c r="Y449" s="52" t="str">
        <f t="shared" si="65"/>
        <v/>
      </c>
      <c r="Z449" s="53" t="str">
        <f t="shared" si="66"/>
        <v/>
      </c>
      <c r="AB449" s="6" t="str">
        <f t="shared" si="67"/>
        <v/>
      </c>
      <c r="AC449" s="8" t="str">
        <f t="shared" si="68"/>
        <v/>
      </c>
      <c r="AE449" s="24" t="str">
        <f t="shared" si="69"/>
        <v/>
      </c>
      <c r="AG449" s="24" t="str">
        <f>IF($AE449="", "", IF($AE449&lt;0, $AG$4, IF($AE449&lt;='Intro &amp; Setup'!$AK$29, $AG$5, IF($AE449&lt;='Intro &amp; Setup'!$AK$30, $AG$6, $AG$7))))</f>
        <v/>
      </c>
    </row>
    <row r="450" spans="1:33" x14ac:dyDescent="0.25">
      <c r="A450" s="14"/>
      <c r="B450" s="85"/>
      <c r="C450" s="86"/>
      <c r="D450" s="87"/>
      <c r="E450" s="88"/>
      <c r="F450" s="89"/>
      <c r="G450" s="90"/>
      <c r="H450" s="91"/>
      <c r="I450" s="91"/>
      <c r="J450" s="92"/>
      <c r="K450" s="14"/>
      <c r="M450" s="24" t="str">
        <f t="shared" si="60"/>
        <v/>
      </c>
      <c r="O450" s="24" t="str">
        <f t="shared" si="61"/>
        <v/>
      </c>
      <c r="S450" s="24"/>
      <c r="T450" s="47" t="str">
        <f t="shared" si="62"/>
        <v/>
      </c>
      <c r="U450" s="47" t="str">
        <f t="shared" si="63"/>
        <v/>
      </c>
      <c r="W450" s="47" t="str">
        <f t="shared" si="64"/>
        <v/>
      </c>
      <c r="Y450" s="52" t="str">
        <f t="shared" si="65"/>
        <v/>
      </c>
      <c r="Z450" s="53" t="str">
        <f t="shared" si="66"/>
        <v/>
      </c>
      <c r="AB450" s="6" t="str">
        <f t="shared" si="67"/>
        <v/>
      </c>
      <c r="AC450" s="8" t="str">
        <f t="shared" si="68"/>
        <v/>
      </c>
      <c r="AE450" s="24" t="str">
        <f t="shared" si="69"/>
        <v/>
      </c>
      <c r="AG450" s="24" t="str">
        <f>IF($AE450="", "", IF($AE450&lt;0, $AG$4, IF($AE450&lt;='Intro &amp; Setup'!$AK$29, $AG$5, IF($AE450&lt;='Intro &amp; Setup'!$AK$30, $AG$6, $AG$7))))</f>
        <v/>
      </c>
    </row>
    <row r="451" spans="1:33" x14ac:dyDescent="0.25">
      <c r="A451" s="14"/>
      <c r="B451" s="85"/>
      <c r="C451" s="86"/>
      <c r="D451" s="87"/>
      <c r="E451" s="88"/>
      <c r="F451" s="89"/>
      <c r="G451" s="90"/>
      <c r="H451" s="91"/>
      <c r="I451" s="91"/>
      <c r="J451" s="92"/>
      <c r="K451" s="14"/>
      <c r="M451" s="24" t="str">
        <f t="shared" si="60"/>
        <v/>
      </c>
      <c r="O451" s="24" t="str">
        <f t="shared" si="61"/>
        <v/>
      </c>
      <c r="S451" s="24"/>
      <c r="T451" s="47" t="str">
        <f t="shared" si="62"/>
        <v/>
      </c>
      <c r="U451" s="47" t="str">
        <f t="shared" si="63"/>
        <v/>
      </c>
      <c r="W451" s="47" t="str">
        <f t="shared" si="64"/>
        <v/>
      </c>
      <c r="Y451" s="52" t="str">
        <f t="shared" si="65"/>
        <v/>
      </c>
      <c r="Z451" s="53" t="str">
        <f t="shared" si="66"/>
        <v/>
      </c>
      <c r="AB451" s="6" t="str">
        <f t="shared" si="67"/>
        <v/>
      </c>
      <c r="AC451" s="8" t="str">
        <f t="shared" si="68"/>
        <v/>
      </c>
      <c r="AE451" s="24" t="str">
        <f t="shared" si="69"/>
        <v/>
      </c>
      <c r="AG451" s="24" t="str">
        <f>IF($AE451="", "", IF($AE451&lt;0, $AG$4, IF($AE451&lt;='Intro &amp; Setup'!$AK$29, $AG$5, IF($AE451&lt;='Intro &amp; Setup'!$AK$30, $AG$6, $AG$7))))</f>
        <v/>
      </c>
    </row>
    <row r="452" spans="1:33" x14ac:dyDescent="0.25">
      <c r="A452" s="14"/>
      <c r="B452" s="85"/>
      <c r="C452" s="86"/>
      <c r="D452" s="87"/>
      <c r="E452" s="88"/>
      <c r="F452" s="89"/>
      <c r="G452" s="90"/>
      <c r="H452" s="91"/>
      <c r="I452" s="91"/>
      <c r="J452" s="92"/>
      <c r="K452" s="14"/>
      <c r="M452" s="24" t="str">
        <f t="shared" si="60"/>
        <v/>
      </c>
      <c r="O452" s="24" t="str">
        <f t="shared" si="61"/>
        <v/>
      </c>
      <c r="S452" s="24"/>
      <c r="T452" s="47" t="str">
        <f t="shared" si="62"/>
        <v/>
      </c>
      <c r="U452" s="47" t="str">
        <f t="shared" si="63"/>
        <v/>
      </c>
      <c r="W452" s="47" t="str">
        <f t="shared" si="64"/>
        <v/>
      </c>
      <c r="Y452" s="52" t="str">
        <f t="shared" si="65"/>
        <v/>
      </c>
      <c r="Z452" s="53" t="str">
        <f t="shared" si="66"/>
        <v/>
      </c>
      <c r="AB452" s="6" t="str">
        <f t="shared" si="67"/>
        <v/>
      </c>
      <c r="AC452" s="8" t="str">
        <f t="shared" si="68"/>
        <v/>
      </c>
      <c r="AE452" s="24" t="str">
        <f t="shared" si="69"/>
        <v/>
      </c>
      <c r="AG452" s="24" t="str">
        <f>IF($AE452="", "", IF($AE452&lt;0, $AG$4, IF($AE452&lt;='Intro &amp; Setup'!$AK$29, $AG$5, IF($AE452&lt;='Intro &amp; Setup'!$AK$30, $AG$6, $AG$7))))</f>
        <v/>
      </c>
    </row>
    <row r="453" spans="1:33" x14ac:dyDescent="0.25">
      <c r="A453" s="14"/>
      <c r="B453" s="85"/>
      <c r="C453" s="86"/>
      <c r="D453" s="87"/>
      <c r="E453" s="88"/>
      <c r="F453" s="89"/>
      <c r="G453" s="90"/>
      <c r="H453" s="91"/>
      <c r="I453" s="91"/>
      <c r="J453" s="92"/>
      <c r="K453" s="14"/>
      <c r="M453" s="24" t="str">
        <f t="shared" si="60"/>
        <v/>
      </c>
      <c r="O453" s="24" t="str">
        <f t="shared" si="61"/>
        <v/>
      </c>
      <c r="S453" s="24"/>
      <c r="T453" s="47" t="str">
        <f t="shared" si="62"/>
        <v/>
      </c>
      <c r="U453" s="47" t="str">
        <f t="shared" si="63"/>
        <v/>
      </c>
      <c r="W453" s="47" t="str">
        <f t="shared" si="64"/>
        <v/>
      </c>
      <c r="Y453" s="52" t="str">
        <f t="shared" si="65"/>
        <v/>
      </c>
      <c r="Z453" s="53" t="str">
        <f t="shared" si="66"/>
        <v/>
      </c>
      <c r="AB453" s="6" t="str">
        <f t="shared" si="67"/>
        <v/>
      </c>
      <c r="AC453" s="8" t="str">
        <f t="shared" si="68"/>
        <v/>
      </c>
      <c r="AE453" s="24" t="str">
        <f t="shared" si="69"/>
        <v/>
      </c>
      <c r="AG453" s="24" t="str">
        <f>IF($AE453="", "", IF($AE453&lt;0, $AG$4, IF($AE453&lt;='Intro &amp; Setup'!$AK$29, $AG$5, IF($AE453&lt;='Intro &amp; Setup'!$AK$30, $AG$6, $AG$7))))</f>
        <v/>
      </c>
    </row>
    <row r="454" spans="1:33" x14ac:dyDescent="0.25">
      <c r="A454" s="14"/>
      <c r="B454" s="85"/>
      <c r="C454" s="86"/>
      <c r="D454" s="87"/>
      <c r="E454" s="88"/>
      <c r="F454" s="89"/>
      <c r="G454" s="90"/>
      <c r="H454" s="91"/>
      <c r="I454" s="91"/>
      <c r="J454" s="92"/>
      <c r="K454" s="14"/>
      <c r="M454" s="24" t="str">
        <f t="shared" si="60"/>
        <v/>
      </c>
      <c r="O454" s="24" t="str">
        <f t="shared" si="61"/>
        <v/>
      </c>
      <c r="S454" s="24"/>
      <c r="T454" s="47" t="str">
        <f t="shared" si="62"/>
        <v/>
      </c>
      <c r="U454" s="47" t="str">
        <f t="shared" si="63"/>
        <v/>
      </c>
      <c r="W454" s="47" t="str">
        <f t="shared" si="64"/>
        <v/>
      </c>
      <c r="Y454" s="52" t="str">
        <f t="shared" si="65"/>
        <v/>
      </c>
      <c r="Z454" s="53" t="str">
        <f t="shared" si="66"/>
        <v/>
      </c>
      <c r="AB454" s="6" t="str">
        <f t="shared" si="67"/>
        <v/>
      </c>
      <c r="AC454" s="8" t="str">
        <f t="shared" si="68"/>
        <v/>
      </c>
      <c r="AE454" s="24" t="str">
        <f t="shared" si="69"/>
        <v/>
      </c>
      <c r="AG454" s="24" t="str">
        <f>IF($AE454="", "", IF($AE454&lt;0, $AG$4, IF($AE454&lt;='Intro &amp; Setup'!$AK$29, $AG$5, IF($AE454&lt;='Intro &amp; Setup'!$AK$30, $AG$6, $AG$7))))</f>
        <v/>
      </c>
    </row>
    <row r="455" spans="1:33" x14ac:dyDescent="0.25">
      <c r="A455" s="14"/>
      <c r="B455" s="85"/>
      <c r="C455" s="86"/>
      <c r="D455" s="87"/>
      <c r="E455" s="88"/>
      <c r="F455" s="89"/>
      <c r="G455" s="90"/>
      <c r="H455" s="91"/>
      <c r="I455" s="91"/>
      <c r="J455" s="92"/>
      <c r="K455" s="14"/>
      <c r="M455" s="24" t="str">
        <f t="shared" si="60"/>
        <v/>
      </c>
      <c r="O455" s="24" t="str">
        <f t="shared" si="61"/>
        <v/>
      </c>
      <c r="S455" s="24"/>
      <c r="T455" s="47" t="str">
        <f t="shared" si="62"/>
        <v/>
      </c>
      <c r="U455" s="47" t="str">
        <f t="shared" si="63"/>
        <v/>
      </c>
      <c r="W455" s="47" t="str">
        <f t="shared" si="64"/>
        <v/>
      </c>
      <c r="Y455" s="52" t="str">
        <f t="shared" si="65"/>
        <v/>
      </c>
      <c r="Z455" s="53" t="str">
        <f t="shared" si="66"/>
        <v/>
      </c>
      <c r="AB455" s="6" t="str">
        <f t="shared" si="67"/>
        <v/>
      </c>
      <c r="AC455" s="8" t="str">
        <f t="shared" si="68"/>
        <v/>
      </c>
      <c r="AE455" s="24" t="str">
        <f t="shared" si="69"/>
        <v/>
      </c>
      <c r="AG455" s="24" t="str">
        <f>IF($AE455="", "", IF($AE455&lt;0, $AG$4, IF($AE455&lt;='Intro &amp; Setup'!$AK$29, $AG$5, IF($AE455&lt;='Intro &amp; Setup'!$AK$30, $AG$6, $AG$7))))</f>
        <v/>
      </c>
    </row>
    <row r="456" spans="1:33" x14ac:dyDescent="0.25">
      <c r="A456" s="14"/>
      <c r="B456" s="85"/>
      <c r="C456" s="86"/>
      <c r="D456" s="87"/>
      <c r="E456" s="88"/>
      <c r="F456" s="89"/>
      <c r="G456" s="90"/>
      <c r="H456" s="91"/>
      <c r="I456" s="91"/>
      <c r="J456" s="92"/>
      <c r="K456" s="14"/>
      <c r="M456" s="24" t="str">
        <f t="shared" si="60"/>
        <v/>
      </c>
      <c r="O456" s="24" t="str">
        <f t="shared" si="61"/>
        <v/>
      </c>
      <c r="S456" s="24"/>
      <c r="T456" s="47" t="str">
        <f t="shared" si="62"/>
        <v/>
      </c>
      <c r="U456" s="47" t="str">
        <f t="shared" si="63"/>
        <v/>
      </c>
      <c r="W456" s="47" t="str">
        <f t="shared" si="64"/>
        <v/>
      </c>
      <c r="Y456" s="52" t="str">
        <f t="shared" si="65"/>
        <v/>
      </c>
      <c r="Z456" s="53" t="str">
        <f t="shared" si="66"/>
        <v/>
      </c>
      <c r="AB456" s="6" t="str">
        <f t="shared" si="67"/>
        <v/>
      </c>
      <c r="AC456" s="8" t="str">
        <f t="shared" si="68"/>
        <v/>
      </c>
      <c r="AE456" s="24" t="str">
        <f t="shared" si="69"/>
        <v/>
      </c>
      <c r="AG456" s="24" t="str">
        <f>IF($AE456="", "", IF($AE456&lt;0, $AG$4, IF($AE456&lt;='Intro &amp; Setup'!$AK$29, $AG$5, IF($AE456&lt;='Intro &amp; Setup'!$AK$30, $AG$6, $AG$7))))</f>
        <v/>
      </c>
    </row>
    <row r="457" spans="1:33" x14ac:dyDescent="0.25">
      <c r="A457" s="14"/>
      <c r="B457" s="85"/>
      <c r="C457" s="86"/>
      <c r="D457" s="87"/>
      <c r="E457" s="88"/>
      <c r="F457" s="89"/>
      <c r="G457" s="90"/>
      <c r="H457" s="91"/>
      <c r="I457" s="91"/>
      <c r="J457" s="92"/>
      <c r="K457" s="14"/>
      <c r="M457" s="24" t="str">
        <f t="shared" si="60"/>
        <v/>
      </c>
      <c r="O457" s="24" t="str">
        <f t="shared" si="61"/>
        <v/>
      </c>
      <c r="S457" s="24"/>
      <c r="T457" s="47" t="str">
        <f t="shared" si="62"/>
        <v/>
      </c>
      <c r="U457" s="47" t="str">
        <f t="shared" si="63"/>
        <v/>
      </c>
      <c r="W457" s="47" t="str">
        <f t="shared" si="64"/>
        <v/>
      </c>
      <c r="Y457" s="52" t="str">
        <f t="shared" si="65"/>
        <v/>
      </c>
      <c r="Z457" s="53" t="str">
        <f t="shared" si="66"/>
        <v/>
      </c>
      <c r="AB457" s="6" t="str">
        <f t="shared" si="67"/>
        <v/>
      </c>
      <c r="AC457" s="8" t="str">
        <f t="shared" si="68"/>
        <v/>
      </c>
      <c r="AE457" s="24" t="str">
        <f t="shared" si="69"/>
        <v/>
      </c>
      <c r="AG457" s="24" t="str">
        <f>IF($AE457="", "", IF($AE457&lt;0, $AG$4, IF($AE457&lt;='Intro &amp; Setup'!$AK$29, $AG$5, IF($AE457&lt;='Intro &amp; Setup'!$AK$30, $AG$6, $AG$7))))</f>
        <v/>
      </c>
    </row>
    <row r="458" spans="1:33" x14ac:dyDescent="0.25">
      <c r="A458" s="14"/>
      <c r="B458" s="85"/>
      <c r="C458" s="86"/>
      <c r="D458" s="87"/>
      <c r="E458" s="88"/>
      <c r="F458" s="89"/>
      <c r="G458" s="90"/>
      <c r="H458" s="91"/>
      <c r="I458" s="91"/>
      <c r="J458" s="92"/>
      <c r="K458" s="14"/>
      <c r="M458" s="24" t="str">
        <f t="shared" si="60"/>
        <v/>
      </c>
      <c r="O458" s="24" t="str">
        <f t="shared" si="61"/>
        <v/>
      </c>
      <c r="S458" s="24"/>
      <c r="T458" s="47" t="str">
        <f t="shared" si="62"/>
        <v/>
      </c>
      <c r="U458" s="47" t="str">
        <f t="shared" si="63"/>
        <v/>
      </c>
      <c r="W458" s="47" t="str">
        <f t="shared" si="64"/>
        <v/>
      </c>
      <c r="Y458" s="52" t="str">
        <f t="shared" si="65"/>
        <v/>
      </c>
      <c r="Z458" s="53" t="str">
        <f t="shared" si="66"/>
        <v/>
      </c>
      <c r="AB458" s="6" t="str">
        <f t="shared" si="67"/>
        <v/>
      </c>
      <c r="AC458" s="8" t="str">
        <f t="shared" si="68"/>
        <v/>
      </c>
      <c r="AE458" s="24" t="str">
        <f t="shared" si="69"/>
        <v/>
      </c>
      <c r="AG458" s="24" t="str">
        <f>IF($AE458="", "", IF($AE458&lt;0, $AG$4, IF($AE458&lt;='Intro &amp; Setup'!$AK$29, $AG$5, IF($AE458&lt;='Intro &amp; Setup'!$AK$30, $AG$6, $AG$7))))</f>
        <v/>
      </c>
    </row>
    <row r="459" spans="1:33" x14ac:dyDescent="0.25">
      <c r="A459" s="14"/>
      <c r="B459" s="85"/>
      <c r="C459" s="86"/>
      <c r="D459" s="87"/>
      <c r="E459" s="88"/>
      <c r="F459" s="89"/>
      <c r="G459" s="90"/>
      <c r="H459" s="91"/>
      <c r="I459" s="91"/>
      <c r="J459" s="92"/>
      <c r="K459" s="14"/>
      <c r="M459" s="24" t="str">
        <f t="shared" si="60"/>
        <v/>
      </c>
      <c r="O459" s="24" t="str">
        <f t="shared" si="61"/>
        <v/>
      </c>
      <c r="S459" s="24"/>
      <c r="T459" s="47" t="str">
        <f t="shared" si="62"/>
        <v/>
      </c>
      <c r="U459" s="47" t="str">
        <f t="shared" si="63"/>
        <v/>
      </c>
      <c r="W459" s="47" t="str">
        <f t="shared" si="64"/>
        <v/>
      </c>
      <c r="Y459" s="52" t="str">
        <f t="shared" si="65"/>
        <v/>
      </c>
      <c r="Z459" s="53" t="str">
        <f t="shared" si="66"/>
        <v/>
      </c>
      <c r="AB459" s="6" t="str">
        <f t="shared" si="67"/>
        <v/>
      </c>
      <c r="AC459" s="8" t="str">
        <f t="shared" si="68"/>
        <v/>
      </c>
      <c r="AE459" s="24" t="str">
        <f t="shared" si="69"/>
        <v/>
      </c>
      <c r="AG459" s="24" t="str">
        <f>IF($AE459="", "", IF($AE459&lt;0, $AG$4, IF($AE459&lt;='Intro &amp; Setup'!$AK$29, $AG$5, IF($AE459&lt;='Intro &amp; Setup'!$AK$30, $AG$6, $AG$7))))</f>
        <v/>
      </c>
    </row>
    <row r="460" spans="1:33" x14ac:dyDescent="0.25">
      <c r="A460" s="14"/>
      <c r="B460" s="85"/>
      <c r="C460" s="86"/>
      <c r="D460" s="87"/>
      <c r="E460" s="88"/>
      <c r="F460" s="89"/>
      <c r="G460" s="90"/>
      <c r="H460" s="91"/>
      <c r="I460" s="91"/>
      <c r="J460" s="92"/>
      <c r="K460" s="14"/>
      <c r="M460" s="24" t="str">
        <f t="shared" ref="M460:M523" si="70">IF(COUNTIF($B460:$J460, "")=9, "", "X")</f>
        <v/>
      </c>
      <c r="O460" s="24" t="str">
        <f t="shared" ref="O460:O523" si="71">IF($M460="", "", IF($C460="", "Y", IF(COUNTIF($Q$11:$Q$20, $C460)=0, "R", "")))</f>
        <v/>
      </c>
      <c r="S460" s="24"/>
      <c r="T460" s="47" t="str">
        <f t="shared" ref="T460:T523" si="72">IF($B460="", "", $T$8)</f>
        <v/>
      </c>
      <c r="U460" s="47" t="str">
        <f t="shared" ref="U460:U523" si="73">IF($F460="", "", $F460)</f>
        <v/>
      </c>
      <c r="W460" s="47" t="str">
        <f t="shared" ref="W460:W523" si="74">IF($E460="", "", DATE(YEAR($E460), MONTH($E460)+$D460, DAY($E460)))</f>
        <v/>
      </c>
      <c r="Y460" s="52" t="str">
        <f t="shared" ref="Y460:Y523" si="75">IF(OR($G460="", $D460=""), "", IFERROR(ROUND($G460/$D460, 2), ""))</f>
        <v/>
      </c>
      <c r="Z460" s="53" t="str">
        <f t="shared" ref="Z460:Z523" si="76">IF(OR($G460="", $D460=""), "", IFERROR(ROUND($G460/$D460*12, 2), ""))</f>
        <v/>
      </c>
      <c r="AB460" s="6" t="str">
        <f t="shared" ref="AB460:AB523" si="77">IF($E460="", "", TEXT($E460, "mmm yyyy"))</f>
        <v/>
      </c>
      <c r="AC460" s="8" t="str">
        <f t="shared" ref="AC460:AC523" si="78">IF($F460="", "", TEXT($F460, "mmm yyyy"))</f>
        <v/>
      </c>
      <c r="AE460" s="24" t="str">
        <f t="shared" ref="AE460:AE523" si="79">IF($F460="", "", $F460-$T$8)</f>
        <v/>
      </c>
      <c r="AG460" s="24" t="str">
        <f>IF($AE460="", "", IF($AE460&lt;0, $AG$4, IF($AE460&lt;='Intro &amp; Setup'!$AK$29, $AG$5, IF($AE460&lt;='Intro &amp; Setup'!$AK$30, $AG$6, $AG$7))))</f>
        <v/>
      </c>
    </row>
    <row r="461" spans="1:33" x14ac:dyDescent="0.25">
      <c r="A461" s="14"/>
      <c r="B461" s="85"/>
      <c r="C461" s="86"/>
      <c r="D461" s="87"/>
      <c r="E461" s="88"/>
      <c r="F461" s="89"/>
      <c r="G461" s="90"/>
      <c r="H461" s="91"/>
      <c r="I461" s="91"/>
      <c r="J461" s="92"/>
      <c r="K461" s="14"/>
      <c r="M461" s="24" t="str">
        <f t="shared" si="70"/>
        <v/>
      </c>
      <c r="O461" s="24" t="str">
        <f t="shared" si="71"/>
        <v/>
      </c>
      <c r="S461" s="24"/>
      <c r="T461" s="47" t="str">
        <f t="shared" si="72"/>
        <v/>
      </c>
      <c r="U461" s="47" t="str">
        <f t="shared" si="73"/>
        <v/>
      </c>
      <c r="W461" s="47" t="str">
        <f t="shared" si="74"/>
        <v/>
      </c>
      <c r="Y461" s="52" t="str">
        <f t="shared" si="75"/>
        <v/>
      </c>
      <c r="Z461" s="53" t="str">
        <f t="shared" si="76"/>
        <v/>
      </c>
      <c r="AB461" s="6" t="str">
        <f t="shared" si="77"/>
        <v/>
      </c>
      <c r="AC461" s="8" t="str">
        <f t="shared" si="78"/>
        <v/>
      </c>
      <c r="AE461" s="24" t="str">
        <f t="shared" si="79"/>
        <v/>
      </c>
      <c r="AG461" s="24" t="str">
        <f>IF($AE461="", "", IF($AE461&lt;0, $AG$4, IF($AE461&lt;='Intro &amp; Setup'!$AK$29, $AG$5, IF($AE461&lt;='Intro &amp; Setup'!$AK$30, $AG$6, $AG$7))))</f>
        <v/>
      </c>
    </row>
    <row r="462" spans="1:33" x14ac:dyDescent="0.25">
      <c r="A462" s="14"/>
      <c r="B462" s="85"/>
      <c r="C462" s="86"/>
      <c r="D462" s="87"/>
      <c r="E462" s="88"/>
      <c r="F462" s="89"/>
      <c r="G462" s="90"/>
      <c r="H462" s="91"/>
      <c r="I462" s="91"/>
      <c r="J462" s="92"/>
      <c r="K462" s="14"/>
      <c r="M462" s="24" t="str">
        <f t="shared" si="70"/>
        <v/>
      </c>
      <c r="O462" s="24" t="str">
        <f t="shared" si="71"/>
        <v/>
      </c>
      <c r="S462" s="24"/>
      <c r="T462" s="47" t="str">
        <f t="shared" si="72"/>
        <v/>
      </c>
      <c r="U462" s="47" t="str">
        <f t="shared" si="73"/>
        <v/>
      </c>
      <c r="W462" s="47" t="str">
        <f t="shared" si="74"/>
        <v/>
      </c>
      <c r="Y462" s="52" t="str">
        <f t="shared" si="75"/>
        <v/>
      </c>
      <c r="Z462" s="53" t="str">
        <f t="shared" si="76"/>
        <v/>
      </c>
      <c r="AB462" s="6" t="str">
        <f t="shared" si="77"/>
        <v/>
      </c>
      <c r="AC462" s="8" t="str">
        <f t="shared" si="78"/>
        <v/>
      </c>
      <c r="AE462" s="24" t="str">
        <f t="shared" si="79"/>
        <v/>
      </c>
      <c r="AG462" s="24" t="str">
        <f>IF($AE462="", "", IF($AE462&lt;0, $AG$4, IF($AE462&lt;='Intro &amp; Setup'!$AK$29, $AG$5, IF($AE462&lt;='Intro &amp; Setup'!$AK$30, $AG$6, $AG$7))))</f>
        <v/>
      </c>
    </row>
    <row r="463" spans="1:33" x14ac:dyDescent="0.25">
      <c r="A463" s="14"/>
      <c r="B463" s="85"/>
      <c r="C463" s="86"/>
      <c r="D463" s="87"/>
      <c r="E463" s="88"/>
      <c r="F463" s="89"/>
      <c r="G463" s="90"/>
      <c r="H463" s="91"/>
      <c r="I463" s="91"/>
      <c r="J463" s="92"/>
      <c r="K463" s="14"/>
      <c r="M463" s="24" t="str">
        <f t="shared" si="70"/>
        <v/>
      </c>
      <c r="O463" s="24" t="str">
        <f t="shared" si="71"/>
        <v/>
      </c>
      <c r="S463" s="24"/>
      <c r="T463" s="47" t="str">
        <f t="shared" si="72"/>
        <v/>
      </c>
      <c r="U463" s="47" t="str">
        <f t="shared" si="73"/>
        <v/>
      </c>
      <c r="W463" s="47" t="str">
        <f t="shared" si="74"/>
        <v/>
      </c>
      <c r="Y463" s="52" t="str">
        <f t="shared" si="75"/>
        <v/>
      </c>
      <c r="Z463" s="53" t="str">
        <f t="shared" si="76"/>
        <v/>
      </c>
      <c r="AB463" s="6" t="str">
        <f t="shared" si="77"/>
        <v/>
      </c>
      <c r="AC463" s="8" t="str">
        <f t="shared" si="78"/>
        <v/>
      </c>
      <c r="AE463" s="24" t="str">
        <f t="shared" si="79"/>
        <v/>
      </c>
      <c r="AG463" s="24" t="str">
        <f>IF($AE463="", "", IF($AE463&lt;0, $AG$4, IF($AE463&lt;='Intro &amp; Setup'!$AK$29, $AG$5, IF($AE463&lt;='Intro &amp; Setup'!$AK$30, $AG$6, $AG$7))))</f>
        <v/>
      </c>
    </row>
    <row r="464" spans="1:33" x14ac:dyDescent="0.25">
      <c r="A464" s="14"/>
      <c r="B464" s="85"/>
      <c r="C464" s="86"/>
      <c r="D464" s="87"/>
      <c r="E464" s="88"/>
      <c r="F464" s="89"/>
      <c r="G464" s="90"/>
      <c r="H464" s="91"/>
      <c r="I464" s="91"/>
      <c r="J464" s="92"/>
      <c r="K464" s="14"/>
      <c r="M464" s="24" t="str">
        <f t="shared" si="70"/>
        <v/>
      </c>
      <c r="O464" s="24" t="str">
        <f t="shared" si="71"/>
        <v/>
      </c>
      <c r="S464" s="24"/>
      <c r="T464" s="47" t="str">
        <f t="shared" si="72"/>
        <v/>
      </c>
      <c r="U464" s="47" t="str">
        <f t="shared" si="73"/>
        <v/>
      </c>
      <c r="W464" s="47" t="str">
        <f t="shared" si="74"/>
        <v/>
      </c>
      <c r="Y464" s="52" t="str">
        <f t="shared" si="75"/>
        <v/>
      </c>
      <c r="Z464" s="53" t="str">
        <f t="shared" si="76"/>
        <v/>
      </c>
      <c r="AB464" s="6" t="str">
        <f t="shared" si="77"/>
        <v/>
      </c>
      <c r="AC464" s="8" t="str">
        <f t="shared" si="78"/>
        <v/>
      </c>
      <c r="AE464" s="24" t="str">
        <f t="shared" si="79"/>
        <v/>
      </c>
      <c r="AG464" s="24" t="str">
        <f>IF($AE464="", "", IF($AE464&lt;0, $AG$4, IF($AE464&lt;='Intro &amp; Setup'!$AK$29, $AG$5, IF($AE464&lt;='Intro &amp; Setup'!$AK$30, $AG$6, $AG$7))))</f>
        <v/>
      </c>
    </row>
    <row r="465" spans="1:33" x14ac:dyDescent="0.25">
      <c r="A465" s="14"/>
      <c r="B465" s="85"/>
      <c r="C465" s="86"/>
      <c r="D465" s="87"/>
      <c r="E465" s="88"/>
      <c r="F465" s="89"/>
      <c r="G465" s="90"/>
      <c r="H465" s="91"/>
      <c r="I465" s="91"/>
      <c r="J465" s="92"/>
      <c r="K465" s="14"/>
      <c r="M465" s="24" t="str">
        <f t="shared" si="70"/>
        <v/>
      </c>
      <c r="O465" s="24" t="str">
        <f t="shared" si="71"/>
        <v/>
      </c>
      <c r="S465" s="24"/>
      <c r="T465" s="47" t="str">
        <f t="shared" si="72"/>
        <v/>
      </c>
      <c r="U465" s="47" t="str">
        <f t="shared" si="73"/>
        <v/>
      </c>
      <c r="W465" s="47" t="str">
        <f t="shared" si="74"/>
        <v/>
      </c>
      <c r="Y465" s="52" t="str">
        <f t="shared" si="75"/>
        <v/>
      </c>
      <c r="Z465" s="53" t="str">
        <f t="shared" si="76"/>
        <v/>
      </c>
      <c r="AB465" s="6" t="str">
        <f t="shared" si="77"/>
        <v/>
      </c>
      <c r="AC465" s="8" t="str">
        <f t="shared" si="78"/>
        <v/>
      </c>
      <c r="AE465" s="24" t="str">
        <f t="shared" si="79"/>
        <v/>
      </c>
      <c r="AG465" s="24" t="str">
        <f>IF($AE465="", "", IF($AE465&lt;0, $AG$4, IF($AE465&lt;='Intro &amp; Setup'!$AK$29, $AG$5, IF($AE465&lt;='Intro &amp; Setup'!$AK$30, $AG$6, $AG$7))))</f>
        <v/>
      </c>
    </row>
    <row r="466" spans="1:33" x14ac:dyDescent="0.25">
      <c r="A466" s="14"/>
      <c r="B466" s="85"/>
      <c r="C466" s="86"/>
      <c r="D466" s="87"/>
      <c r="E466" s="88"/>
      <c r="F466" s="89"/>
      <c r="G466" s="90"/>
      <c r="H466" s="91"/>
      <c r="I466" s="91"/>
      <c r="J466" s="92"/>
      <c r="K466" s="14"/>
      <c r="M466" s="24" t="str">
        <f t="shared" si="70"/>
        <v/>
      </c>
      <c r="O466" s="24" t="str">
        <f t="shared" si="71"/>
        <v/>
      </c>
      <c r="S466" s="24"/>
      <c r="T466" s="47" t="str">
        <f t="shared" si="72"/>
        <v/>
      </c>
      <c r="U466" s="47" t="str">
        <f t="shared" si="73"/>
        <v/>
      </c>
      <c r="W466" s="47" t="str">
        <f t="shared" si="74"/>
        <v/>
      </c>
      <c r="Y466" s="52" t="str">
        <f t="shared" si="75"/>
        <v/>
      </c>
      <c r="Z466" s="53" t="str">
        <f t="shared" si="76"/>
        <v/>
      </c>
      <c r="AB466" s="6" t="str">
        <f t="shared" si="77"/>
        <v/>
      </c>
      <c r="AC466" s="8" t="str">
        <f t="shared" si="78"/>
        <v/>
      </c>
      <c r="AE466" s="24" t="str">
        <f t="shared" si="79"/>
        <v/>
      </c>
      <c r="AG466" s="24" t="str">
        <f>IF($AE466="", "", IF($AE466&lt;0, $AG$4, IF($AE466&lt;='Intro &amp; Setup'!$AK$29, $AG$5, IF($AE466&lt;='Intro &amp; Setup'!$AK$30, $AG$6, $AG$7))))</f>
        <v/>
      </c>
    </row>
    <row r="467" spans="1:33" x14ac:dyDescent="0.25">
      <c r="A467" s="14"/>
      <c r="B467" s="85"/>
      <c r="C467" s="86"/>
      <c r="D467" s="87"/>
      <c r="E467" s="88"/>
      <c r="F467" s="89"/>
      <c r="G467" s="90"/>
      <c r="H467" s="91"/>
      <c r="I467" s="91"/>
      <c r="J467" s="92"/>
      <c r="K467" s="14"/>
      <c r="M467" s="24" t="str">
        <f t="shared" si="70"/>
        <v/>
      </c>
      <c r="O467" s="24" t="str">
        <f t="shared" si="71"/>
        <v/>
      </c>
      <c r="S467" s="24"/>
      <c r="T467" s="47" t="str">
        <f t="shared" si="72"/>
        <v/>
      </c>
      <c r="U467" s="47" t="str">
        <f t="shared" si="73"/>
        <v/>
      </c>
      <c r="W467" s="47" t="str">
        <f t="shared" si="74"/>
        <v/>
      </c>
      <c r="Y467" s="52" t="str">
        <f t="shared" si="75"/>
        <v/>
      </c>
      <c r="Z467" s="53" t="str">
        <f t="shared" si="76"/>
        <v/>
      </c>
      <c r="AB467" s="6" t="str">
        <f t="shared" si="77"/>
        <v/>
      </c>
      <c r="AC467" s="8" t="str">
        <f t="shared" si="78"/>
        <v/>
      </c>
      <c r="AE467" s="24" t="str">
        <f t="shared" si="79"/>
        <v/>
      </c>
      <c r="AG467" s="24" t="str">
        <f>IF($AE467="", "", IF($AE467&lt;0, $AG$4, IF($AE467&lt;='Intro &amp; Setup'!$AK$29, $AG$5, IF($AE467&lt;='Intro &amp; Setup'!$AK$30, $AG$6, $AG$7))))</f>
        <v/>
      </c>
    </row>
    <row r="468" spans="1:33" x14ac:dyDescent="0.25">
      <c r="A468" s="14"/>
      <c r="B468" s="85"/>
      <c r="C468" s="86"/>
      <c r="D468" s="87"/>
      <c r="E468" s="88"/>
      <c r="F468" s="89"/>
      <c r="G468" s="90"/>
      <c r="H468" s="91"/>
      <c r="I468" s="91"/>
      <c r="J468" s="92"/>
      <c r="K468" s="14"/>
      <c r="M468" s="24" t="str">
        <f t="shared" si="70"/>
        <v/>
      </c>
      <c r="O468" s="24" t="str">
        <f t="shared" si="71"/>
        <v/>
      </c>
      <c r="S468" s="24"/>
      <c r="T468" s="47" t="str">
        <f t="shared" si="72"/>
        <v/>
      </c>
      <c r="U468" s="47" t="str">
        <f t="shared" si="73"/>
        <v/>
      </c>
      <c r="W468" s="47" t="str">
        <f t="shared" si="74"/>
        <v/>
      </c>
      <c r="Y468" s="52" t="str">
        <f t="shared" si="75"/>
        <v/>
      </c>
      <c r="Z468" s="53" t="str">
        <f t="shared" si="76"/>
        <v/>
      </c>
      <c r="AB468" s="6" t="str">
        <f t="shared" si="77"/>
        <v/>
      </c>
      <c r="AC468" s="8" t="str">
        <f t="shared" si="78"/>
        <v/>
      </c>
      <c r="AE468" s="24" t="str">
        <f t="shared" si="79"/>
        <v/>
      </c>
      <c r="AG468" s="24" t="str">
        <f>IF($AE468="", "", IF($AE468&lt;0, $AG$4, IF($AE468&lt;='Intro &amp; Setup'!$AK$29, $AG$5, IF($AE468&lt;='Intro &amp; Setup'!$AK$30, $AG$6, $AG$7))))</f>
        <v/>
      </c>
    </row>
    <row r="469" spans="1:33" x14ac:dyDescent="0.25">
      <c r="A469" s="14"/>
      <c r="B469" s="85"/>
      <c r="C469" s="86"/>
      <c r="D469" s="87"/>
      <c r="E469" s="88"/>
      <c r="F469" s="89"/>
      <c r="G469" s="90"/>
      <c r="H469" s="91"/>
      <c r="I469" s="91"/>
      <c r="J469" s="92"/>
      <c r="K469" s="14"/>
      <c r="M469" s="24" t="str">
        <f t="shared" si="70"/>
        <v/>
      </c>
      <c r="O469" s="24" t="str">
        <f t="shared" si="71"/>
        <v/>
      </c>
      <c r="S469" s="24"/>
      <c r="T469" s="47" t="str">
        <f t="shared" si="72"/>
        <v/>
      </c>
      <c r="U469" s="47" t="str">
        <f t="shared" si="73"/>
        <v/>
      </c>
      <c r="W469" s="47" t="str">
        <f t="shared" si="74"/>
        <v/>
      </c>
      <c r="Y469" s="52" t="str">
        <f t="shared" si="75"/>
        <v/>
      </c>
      <c r="Z469" s="53" t="str">
        <f t="shared" si="76"/>
        <v/>
      </c>
      <c r="AB469" s="6" t="str">
        <f t="shared" si="77"/>
        <v/>
      </c>
      <c r="AC469" s="8" t="str">
        <f t="shared" si="78"/>
        <v/>
      </c>
      <c r="AE469" s="24" t="str">
        <f t="shared" si="79"/>
        <v/>
      </c>
      <c r="AG469" s="24" t="str">
        <f>IF($AE469="", "", IF($AE469&lt;0, $AG$4, IF($AE469&lt;='Intro &amp; Setup'!$AK$29, $AG$5, IF($AE469&lt;='Intro &amp; Setup'!$AK$30, $AG$6, $AG$7))))</f>
        <v/>
      </c>
    </row>
    <row r="470" spans="1:33" x14ac:dyDescent="0.25">
      <c r="A470" s="14"/>
      <c r="B470" s="85"/>
      <c r="C470" s="86"/>
      <c r="D470" s="87"/>
      <c r="E470" s="88"/>
      <c r="F470" s="89"/>
      <c r="G470" s="90"/>
      <c r="H470" s="91"/>
      <c r="I470" s="91"/>
      <c r="J470" s="92"/>
      <c r="K470" s="14"/>
      <c r="M470" s="24" t="str">
        <f t="shared" si="70"/>
        <v/>
      </c>
      <c r="O470" s="24" t="str">
        <f t="shared" si="71"/>
        <v/>
      </c>
      <c r="S470" s="24"/>
      <c r="T470" s="47" t="str">
        <f t="shared" si="72"/>
        <v/>
      </c>
      <c r="U470" s="47" t="str">
        <f t="shared" si="73"/>
        <v/>
      </c>
      <c r="W470" s="47" t="str">
        <f t="shared" si="74"/>
        <v/>
      </c>
      <c r="Y470" s="52" t="str">
        <f t="shared" si="75"/>
        <v/>
      </c>
      <c r="Z470" s="53" t="str">
        <f t="shared" si="76"/>
        <v/>
      </c>
      <c r="AB470" s="6" t="str">
        <f t="shared" si="77"/>
        <v/>
      </c>
      <c r="AC470" s="8" t="str">
        <f t="shared" si="78"/>
        <v/>
      </c>
      <c r="AE470" s="24" t="str">
        <f t="shared" si="79"/>
        <v/>
      </c>
      <c r="AG470" s="24" t="str">
        <f>IF($AE470="", "", IF($AE470&lt;0, $AG$4, IF($AE470&lt;='Intro &amp; Setup'!$AK$29, $AG$5, IF($AE470&lt;='Intro &amp; Setup'!$AK$30, $AG$6, $AG$7))))</f>
        <v/>
      </c>
    </row>
    <row r="471" spans="1:33" x14ac:dyDescent="0.25">
      <c r="A471" s="14"/>
      <c r="B471" s="85"/>
      <c r="C471" s="86"/>
      <c r="D471" s="87"/>
      <c r="E471" s="88"/>
      <c r="F471" s="89"/>
      <c r="G471" s="90"/>
      <c r="H471" s="91"/>
      <c r="I471" s="91"/>
      <c r="J471" s="92"/>
      <c r="K471" s="14"/>
      <c r="M471" s="24" t="str">
        <f t="shared" si="70"/>
        <v/>
      </c>
      <c r="O471" s="24" t="str">
        <f t="shared" si="71"/>
        <v/>
      </c>
      <c r="S471" s="24"/>
      <c r="T471" s="47" t="str">
        <f t="shared" si="72"/>
        <v/>
      </c>
      <c r="U471" s="47" t="str">
        <f t="shared" si="73"/>
        <v/>
      </c>
      <c r="W471" s="47" t="str">
        <f t="shared" si="74"/>
        <v/>
      </c>
      <c r="Y471" s="52" t="str">
        <f t="shared" si="75"/>
        <v/>
      </c>
      <c r="Z471" s="53" t="str">
        <f t="shared" si="76"/>
        <v/>
      </c>
      <c r="AB471" s="6" t="str">
        <f t="shared" si="77"/>
        <v/>
      </c>
      <c r="AC471" s="8" t="str">
        <f t="shared" si="78"/>
        <v/>
      </c>
      <c r="AE471" s="24" t="str">
        <f t="shared" si="79"/>
        <v/>
      </c>
      <c r="AG471" s="24" t="str">
        <f>IF($AE471="", "", IF($AE471&lt;0, $AG$4, IF($AE471&lt;='Intro &amp; Setup'!$AK$29, $AG$5, IF($AE471&lt;='Intro &amp; Setup'!$AK$30, $AG$6, $AG$7))))</f>
        <v/>
      </c>
    </row>
    <row r="472" spans="1:33" x14ac:dyDescent="0.25">
      <c r="A472" s="14"/>
      <c r="B472" s="85"/>
      <c r="C472" s="86"/>
      <c r="D472" s="87"/>
      <c r="E472" s="88"/>
      <c r="F472" s="89"/>
      <c r="G472" s="90"/>
      <c r="H472" s="91"/>
      <c r="I472" s="91"/>
      <c r="J472" s="92"/>
      <c r="K472" s="14"/>
      <c r="M472" s="24" t="str">
        <f t="shared" si="70"/>
        <v/>
      </c>
      <c r="O472" s="24" t="str">
        <f t="shared" si="71"/>
        <v/>
      </c>
      <c r="S472" s="24"/>
      <c r="T472" s="47" t="str">
        <f t="shared" si="72"/>
        <v/>
      </c>
      <c r="U472" s="47" t="str">
        <f t="shared" si="73"/>
        <v/>
      </c>
      <c r="W472" s="47" t="str">
        <f t="shared" si="74"/>
        <v/>
      </c>
      <c r="Y472" s="52" t="str">
        <f t="shared" si="75"/>
        <v/>
      </c>
      <c r="Z472" s="53" t="str">
        <f t="shared" si="76"/>
        <v/>
      </c>
      <c r="AB472" s="6" t="str">
        <f t="shared" si="77"/>
        <v/>
      </c>
      <c r="AC472" s="8" t="str">
        <f t="shared" si="78"/>
        <v/>
      </c>
      <c r="AE472" s="24" t="str">
        <f t="shared" si="79"/>
        <v/>
      </c>
      <c r="AG472" s="24" t="str">
        <f>IF($AE472="", "", IF($AE472&lt;0, $AG$4, IF($AE472&lt;='Intro &amp; Setup'!$AK$29, $AG$5, IF($AE472&lt;='Intro &amp; Setup'!$AK$30, $AG$6, $AG$7))))</f>
        <v/>
      </c>
    </row>
    <row r="473" spans="1:33" x14ac:dyDescent="0.25">
      <c r="A473" s="14"/>
      <c r="B473" s="85"/>
      <c r="C473" s="86"/>
      <c r="D473" s="87"/>
      <c r="E473" s="88"/>
      <c r="F473" s="89"/>
      <c r="G473" s="90"/>
      <c r="H473" s="91"/>
      <c r="I473" s="91"/>
      <c r="J473" s="92"/>
      <c r="K473" s="14"/>
      <c r="M473" s="24" t="str">
        <f t="shared" si="70"/>
        <v/>
      </c>
      <c r="O473" s="24" t="str">
        <f t="shared" si="71"/>
        <v/>
      </c>
      <c r="S473" s="24"/>
      <c r="T473" s="47" t="str">
        <f t="shared" si="72"/>
        <v/>
      </c>
      <c r="U473" s="47" t="str">
        <f t="shared" si="73"/>
        <v/>
      </c>
      <c r="W473" s="47" t="str">
        <f t="shared" si="74"/>
        <v/>
      </c>
      <c r="Y473" s="52" t="str">
        <f t="shared" si="75"/>
        <v/>
      </c>
      <c r="Z473" s="53" t="str">
        <f t="shared" si="76"/>
        <v/>
      </c>
      <c r="AB473" s="6" t="str">
        <f t="shared" si="77"/>
        <v/>
      </c>
      <c r="AC473" s="8" t="str">
        <f t="shared" si="78"/>
        <v/>
      </c>
      <c r="AE473" s="24" t="str">
        <f t="shared" si="79"/>
        <v/>
      </c>
      <c r="AG473" s="24" t="str">
        <f>IF($AE473="", "", IF($AE473&lt;0, $AG$4, IF($AE473&lt;='Intro &amp; Setup'!$AK$29, $AG$5, IF($AE473&lt;='Intro &amp; Setup'!$AK$30, $AG$6, $AG$7))))</f>
        <v/>
      </c>
    </row>
    <row r="474" spans="1:33" x14ac:dyDescent="0.25">
      <c r="A474" s="14"/>
      <c r="B474" s="85"/>
      <c r="C474" s="86"/>
      <c r="D474" s="87"/>
      <c r="E474" s="88"/>
      <c r="F474" s="89"/>
      <c r="G474" s="90"/>
      <c r="H474" s="91"/>
      <c r="I474" s="91"/>
      <c r="J474" s="92"/>
      <c r="K474" s="14"/>
      <c r="M474" s="24" t="str">
        <f t="shared" si="70"/>
        <v/>
      </c>
      <c r="O474" s="24" t="str">
        <f t="shared" si="71"/>
        <v/>
      </c>
      <c r="S474" s="24"/>
      <c r="T474" s="47" t="str">
        <f t="shared" si="72"/>
        <v/>
      </c>
      <c r="U474" s="47" t="str">
        <f t="shared" si="73"/>
        <v/>
      </c>
      <c r="W474" s="47" t="str">
        <f t="shared" si="74"/>
        <v/>
      </c>
      <c r="Y474" s="52" t="str">
        <f t="shared" si="75"/>
        <v/>
      </c>
      <c r="Z474" s="53" t="str">
        <f t="shared" si="76"/>
        <v/>
      </c>
      <c r="AB474" s="6" t="str">
        <f t="shared" si="77"/>
        <v/>
      </c>
      <c r="AC474" s="8" t="str">
        <f t="shared" si="78"/>
        <v/>
      </c>
      <c r="AE474" s="24" t="str">
        <f t="shared" si="79"/>
        <v/>
      </c>
      <c r="AG474" s="24" t="str">
        <f>IF($AE474="", "", IF($AE474&lt;0, $AG$4, IF($AE474&lt;='Intro &amp; Setup'!$AK$29, $AG$5, IF($AE474&lt;='Intro &amp; Setup'!$AK$30, $AG$6, $AG$7))))</f>
        <v/>
      </c>
    </row>
    <row r="475" spans="1:33" x14ac:dyDescent="0.25">
      <c r="A475" s="14"/>
      <c r="B475" s="85"/>
      <c r="C475" s="86"/>
      <c r="D475" s="87"/>
      <c r="E475" s="88"/>
      <c r="F475" s="89"/>
      <c r="G475" s="90"/>
      <c r="H475" s="91"/>
      <c r="I475" s="91"/>
      <c r="J475" s="92"/>
      <c r="K475" s="14"/>
      <c r="M475" s="24" t="str">
        <f t="shared" si="70"/>
        <v/>
      </c>
      <c r="O475" s="24" t="str">
        <f t="shared" si="71"/>
        <v/>
      </c>
      <c r="S475" s="24"/>
      <c r="T475" s="47" t="str">
        <f t="shared" si="72"/>
        <v/>
      </c>
      <c r="U475" s="47" t="str">
        <f t="shared" si="73"/>
        <v/>
      </c>
      <c r="W475" s="47" t="str">
        <f t="shared" si="74"/>
        <v/>
      </c>
      <c r="Y475" s="52" t="str">
        <f t="shared" si="75"/>
        <v/>
      </c>
      <c r="Z475" s="53" t="str">
        <f t="shared" si="76"/>
        <v/>
      </c>
      <c r="AB475" s="6" t="str">
        <f t="shared" si="77"/>
        <v/>
      </c>
      <c r="AC475" s="8" t="str">
        <f t="shared" si="78"/>
        <v/>
      </c>
      <c r="AE475" s="24" t="str">
        <f t="shared" si="79"/>
        <v/>
      </c>
      <c r="AG475" s="24" t="str">
        <f>IF($AE475="", "", IF($AE475&lt;0, $AG$4, IF($AE475&lt;='Intro &amp; Setup'!$AK$29, $AG$5, IF($AE475&lt;='Intro &amp; Setup'!$AK$30, $AG$6, $AG$7))))</f>
        <v/>
      </c>
    </row>
    <row r="476" spans="1:33" x14ac:dyDescent="0.25">
      <c r="A476" s="14"/>
      <c r="B476" s="85"/>
      <c r="C476" s="86"/>
      <c r="D476" s="87"/>
      <c r="E476" s="88"/>
      <c r="F476" s="89"/>
      <c r="G476" s="90"/>
      <c r="H476" s="91"/>
      <c r="I476" s="91"/>
      <c r="J476" s="92"/>
      <c r="K476" s="14"/>
      <c r="M476" s="24" t="str">
        <f t="shared" si="70"/>
        <v/>
      </c>
      <c r="O476" s="24" t="str">
        <f t="shared" si="71"/>
        <v/>
      </c>
      <c r="S476" s="24"/>
      <c r="T476" s="47" t="str">
        <f t="shared" si="72"/>
        <v/>
      </c>
      <c r="U476" s="47" t="str">
        <f t="shared" si="73"/>
        <v/>
      </c>
      <c r="W476" s="47" t="str">
        <f t="shared" si="74"/>
        <v/>
      </c>
      <c r="Y476" s="52" t="str">
        <f t="shared" si="75"/>
        <v/>
      </c>
      <c r="Z476" s="53" t="str">
        <f t="shared" si="76"/>
        <v/>
      </c>
      <c r="AB476" s="6" t="str">
        <f t="shared" si="77"/>
        <v/>
      </c>
      <c r="AC476" s="8" t="str">
        <f t="shared" si="78"/>
        <v/>
      </c>
      <c r="AE476" s="24" t="str">
        <f t="shared" si="79"/>
        <v/>
      </c>
      <c r="AG476" s="24" t="str">
        <f>IF($AE476="", "", IF($AE476&lt;0, $AG$4, IF($AE476&lt;='Intro &amp; Setup'!$AK$29, $AG$5, IF($AE476&lt;='Intro &amp; Setup'!$AK$30, $AG$6, $AG$7))))</f>
        <v/>
      </c>
    </row>
    <row r="477" spans="1:33" x14ac:dyDescent="0.25">
      <c r="A477" s="14"/>
      <c r="B477" s="85"/>
      <c r="C477" s="86"/>
      <c r="D477" s="87"/>
      <c r="E477" s="88"/>
      <c r="F477" s="89"/>
      <c r="G477" s="90"/>
      <c r="H477" s="91"/>
      <c r="I477" s="91"/>
      <c r="J477" s="92"/>
      <c r="K477" s="14"/>
      <c r="M477" s="24" t="str">
        <f t="shared" si="70"/>
        <v/>
      </c>
      <c r="O477" s="24" t="str">
        <f t="shared" si="71"/>
        <v/>
      </c>
      <c r="S477" s="24"/>
      <c r="T477" s="47" t="str">
        <f t="shared" si="72"/>
        <v/>
      </c>
      <c r="U477" s="47" t="str">
        <f t="shared" si="73"/>
        <v/>
      </c>
      <c r="W477" s="47" t="str">
        <f t="shared" si="74"/>
        <v/>
      </c>
      <c r="Y477" s="52" t="str">
        <f t="shared" si="75"/>
        <v/>
      </c>
      <c r="Z477" s="53" t="str">
        <f t="shared" si="76"/>
        <v/>
      </c>
      <c r="AB477" s="6" t="str">
        <f t="shared" si="77"/>
        <v/>
      </c>
      <c r="AC477" s="8" t="str">
        <f t="shared" si="78"/>
        <v/>
      </c>
      <c r="AE477" s="24" t="str">
        <f t="shared" si="79"/>
        <v/>
      </c>
      <c r="AG477" s="24" t="str">
        <f>IF($AE477="", "", IF($AE477&lt;0, $AG$4, IF($AE477&lt;='Intro &amp; Setup'!$AK$29, $AG$5, IF($AE477&lt;='Intro &amp; Setup'!$AK$30, $AG$6, $AG$7))))</f>
        <v/>
      </c>
    </row>
    <row r="478" spans="1:33" x14ac:dyDescent="0.25">
      <c r="A478" s="14"/>
      <c r="B478" s="85"/>
      <c r="C478" s="86"/>
      <c r="D478" s="87"/>
      <c r="E478" s="88"/>
      <c r="F478" s="89"/>
      <c r="G478" s="90"/>
      <c r="H478" s="91"/>
      <c r="I478" s="91"/>
      <c r="J478" s="92"/>
      <c r="K478" s="14"/>
      <c r="M478" s="24" t="str">
        <f t="shared" si="70"/>
        <v/>
      </c>
      <c r="O478" s="24" t="str">
        <f t="shared" si="71"/>
        <v/>
      </c>
      <c r="S478" s="24"/>
      <c r="T478" s="47" t="str">
        <f t="shared" si="72"/>
        <v/>
      </c>
      <c r="U478" s="47" t="str">
        <f t="shared" si="73"/>
        <v/>
      </c>
      <c r="W478" s="47" t="str">
        <f t="shared" si="74"/>
        <v/>
      </c>
      <c r="Y478" s="52" t="str">
        <f t="shared" si="75"/>
        <v/>
      </c>
      <c r="Z478" s="53" t="str">
        <f t="shared" si="76"/>
        <v/>
      </c>
      <c r="AB478" s="6" t="str">
        <f t="shared" si="77"/>
        <v/>
      </c>
      <c r="AC478" s="8" t="str">
        <f t="shared" si="78"/>
        <v/>
      </c>
      <c r="AE478" s="24" t="str">
        <f t="shared" si="79"/>
        <v/>
      </c>
      <c r="AG478" s="24" t="str">
        <f>IF($AE478="", "", IF($AE478&lt;0, $AG$4, IF($AE478&lt;='Intro &amp; Setup'!$AK$29, $AG$5, IF($AE478&lt;='Intro &amp; Setup'!$AK$30, $AG$6, $AG$7))))</f>
        <v/>
      </c>
    </row>
    <row r="479" spans="1:33" x14ac:dyDescent="0.25">
      <c r="A479" s="14"/>
      <c r="B479" s="85"/>
      <c r="C479" s="86"/>
      <c r="D479" s="87"/>
      <c r="E479" s="88"/>
      <c r="F479" s="89"/>
      <c r="G479" s="90"/>
      <c r="H479" s="91"/>
      <c r="I479" s="91"/>
      <c r="J479" s="92"/>
      <c r="K479" s="14"/>
      <c r="M479" s="24" t="str">
        <f t="shared" si="70"/>
        <v/>
      </c>
      <c r="O479" s="24" t="str">
        <f t="shared" si="71"/>
        <v/>
      </c>
      <c r="S479" s="24"/>
      <c r="T479" s="47" t="str">
        <f t="shared" si="72"/>
        <v/>
      </c>
      <c r="U479" s="47" t="str">
        <f t="shared" si="73"/>
        <v/>
      </c>
      <c r="W479" s="47" t="str">
        <f t="shared" si="74"/>
        <v/>
      </c>
      <c r="Y479" s="52" t="str">
        <f t="shared" si="75"/>
        <v/>
      </c>
      <c r="Z479" s="53" t="str">
        <f t="shared" si="76"/>
        <v/>
      </c>
      <c r="AB479" s="6" t="str">
        <f t="shared" si="77"/>
        <v/>
      </c>
      <c r="AC479" s="8" t="str">
        <f t="shared" si="78"/>
        <v/>
      </c>
      <c r="AE479" s="24" t="str">
        <f t="shared" si="79"/>
        <v/>
      </c>
      <c r="AG479" s="24" t="str">
        <f>IF($AE479="", "", IF($AE479&lt;0, $AG$4, IF($AE479&lt;='Intro &amp; Setup'!$AK$29, $AG$5, IF($AE479&lt;='Intro &amp; Setup'!$AK$30, $AG$6, $AG$7))))</f>
        <v/>
      </c>
    </row>
    <row r="480" spans="1:33" x14ac:dyDescent="0.25">
      <c r="A480" s="14"/>
      <c r="B480" s="85"/>
      <c r="C480" s="86"/>
      <c r="D480" s="87"/>
      <c r="E480" s="88"/>
      <c r="F480" s="89"/>
      <c r="G480" s="90"/>
      <c r="H480" s="91"/>
      <c r="I480" s="91"/>
      <c r="J480" s="92"/>
      <c r="K480" s="14"/>
      <c r="M480" s="24" t="str">
        <f t="shared" si="70"/>
        <v/>
      </c>
      <c r="O480" s="24" t="str">
        <f t="shared" si="71"/>
        <v/>
      </c>
      <c r="S480" s="24"/>
      <c r="T480" s="47" t="str">
        <f t="shared" si="72"/>
        <v/>
      </c>
      <c r="U480" s="47" t="str">
        <f t="shared" si="73"/>
        <v/>
      </c>
      <c r="W480" s="47" t="str">
        <f t="shared" si="74"/>
        <v/>
      </c>
      <c r="Y480" s="52" t="str">
        <f t="shared" si="75"/>
        <v/>
      </c>
      <c r="Z480" s="53" t="str">
        <f t="shared" si="76"/>
        <v/>
      </c>
      <c r="AB480" s="6" t="str">
        <f t="shared" si="77"/>
        <v/>
      </c>
      <c r="AC480" s="8" t="str">
        <f t="shared" si="78"/>
        <v/>
      </c>
      <c r="AE480" s="24" t="str">
        <f t="shared" si="79"/>
        <v/>
      </c>
      <c r="AG480" s="24" t="str">
        <f>IF($AE480="", "", IF($AE480&lt;0, $AG$4, IF($AE480&lt;='Intro &amp; Setup'!$AK$29, $AG$5, IF($AE480&lt;='Intro &amp; Setup'!$AK$30, $AG$6, $AG$7))))</f>
        <v/>
      </c>
    </row>
    <row r="481" spans="1:33" x14ac:dyDescent="0.25">
      <c r="A481" s="14"/>
      <c r="B481" s="85"/>
      <c r="C481" s="86"/>
      <c r="D481" s="87"/>
      <c r="E481" s="88"/>
      <c r="F481" s="89"/>
      <c r="G481" s="90"/>
      <c r="H481" s="91"/>
      <c r="I481" s="91"/>
      <c r="J481" s="92"/>
      <c r="K481" s="14"/>
      <c r="M481" s="24" t="str">
        <f t="shared" si="70"/>
        <v/>
      </c>
      <c r="O481" s="24" t="str">
        <f t="shared" si="71"/>
        <v/>
      </c>
      <c r="S481" s="24"/>
      <c r="T481" s="47" t="str">
        <f t="shared" si="72"/>
        <v/>
      </c>
      <c r="U481" s="47" t="str">
        <f t="shared" si="73"/>
        <v/>
      </c>
      <c r="W481" s="47" t="str">
        <f t="shared" si="74"/>
        <v/>
      </c>
      <c r="Y481" s="52" t="str">
        <f t="shared" si="75"/>
        <v/>
      </c>
      <c r="Z481" s="53" t="str">
        <f t="shared" si="76"/>
        <v/>
      </c>
      <c r="AB481" s="6" t="str">
        <f t="shared" si="77"/>
        <v/>
      </c>
      <c r="AC481" s="8" t="str">
        <f t="shared" si="78"/>
        <v/>
      </c>
      <c r="AE481" s="24" t="str">
        <f t="shared" si="79"/>
        <v/>
      </c>
      <c r="AG481" s="24" t="str">
        <f>IF($AE481="", "", IF($AE481&lt;0, $AG$4, IF($AE481&lt;='Intro &amp; Setup'!$AK$29, $AG$5, IF($AE481&lt;='Intro &amp; Setup'!$AK$30, $AG$6, $AG$7))))</f>
        <v/>
      </c>
    </row>
    <row r="482" spans="1:33" x14ac:dyDescent="0.25">
      <c r="A482" s="14"/>
      <c r="B482" s="85"/>
      <c r="C482" s="86"/>
      <c r="D482" s="87"/>
      <c r="E482" s="88"/>
      <c r="F482" s="89"/>
      <c r="G482" s="90"/>
      <c r="H482" s="91"/>
      <c r="I482" s="91"/>
      <c r="J482" s="92"/>
      <c r="K482" s="14"/>
      <c r="M482" s="24" t="str">
        <f t="shared" si="70"/>
        <v/>
      </c>
      <c r="O482" s="24" t="str">
        <f t="shared" si="71"/>
        <v/>
      </c>
      <c r="S482" s="24"/>
      <c r="T482" s="47" t="str">
        <f t="shared" si="72"/>
        <v/>
      </c>
      <c r="U482" s="47" t="str">
        <f t="shared" si="73"/>
        <v/>
      </c>
      <c r="W482" s="47" t="str">
        <f t="shared" si="74"/>
        <v/>
      </c>
      <c r="Y482" s="52" t="str">
        <f t="shared" si="75"/>
        <v/>
      </c>
      <c r="Z482" s="53" t="str">
        <f t="shared" si="76"/>
        <v/>
      </c>
      <c r="AB482" s="6" t="str">
        <f t="shared" si="77"/>
        <v/>
      </c>
      <c r="AC482" s="8" t="str">
        <f t="shared" si="78"/>
        <v/>
      </c>
      <c r="AE482" s="24" t="str">
        <f t="shared" si="79"/>
        <v/>
      </c>
      <c r="AG482" s="24" t="str">
        <f>IF($AE482="", "", IF($AE482&lt;0, $AG$4, IF($AE482&lt;='Intro &amp; Setup'!$AK$29, $AG$5, IF($AE482&lt;='Intro &amp; Setup'!$AK$30, $AG$6, $AG$7))))</f>
        <v/>
      </c>
    </row>
    <row r="483" spans="1:33" x14ac:dyDescent="0.25">
      <c r="A483" s="14"/>
      <c r="B483" s="85"/>
      <c r="C483" s="86"/>
      <c r="D483" s="87"/>
      <c r="E483" s="88"/>
      <c r="F483" s="89"/>
      <c r="G483" s="90"/>
      <c r="H483" s="91"/>
      <c r="I483" s="91"/>
      <c r="J483" s="92"/>
      <c r="K483" s="14"/>
      <c r="M483" s="24" t="str">
        <f t="shared" si="70"/>
        <v/>
      </c>
      <c r="O483" s="24" t="str">
        <f t="shared" si="71"/>
        <v/>
      </c>
      <c r="S483" s="24"/>
      <c r="T483" s="47" t="str">
        <f t="shared" si="72"/>
        <v/>
      </c>
      <c r="U483" s="47" t="str">
        <f t="shared" si="73"/>
        <v/>
      </c>
      <c r="W483" s="47" t="str">
        <f t="shared" si="74"/>
        <v/>
      </c>
      <c r="Y483" s="52" t="str">
        <f t="shared" si="75"/>
        <v/>
      </c>
      <c r="Z483" s="53" t="str">
        <f t="shared" si="76"/>
        <v/>
      </c>
      <c r="AB483" s="6" t="str">
        <f t="shared" si="77"/>
        <v/>
      </c>
      <c r="AC483" s="8" t="str">
        <f t="shared" si="78"/>
        <v/>
      </c>
      <c r="AE483" s="24" t="str">
        <f t="shared" si="79"/>
        <v/>
      </c>
      <c r="AG483" s="24" t="str">
        <f>IF($AE483="", "", IF($AE483&lt;0, $AG$4, IF($AE483&lt;='Intro &amp; Setup'!$AK$29, $AG$5, IF($AE483&lt;='Intro &amp; Setup'!$AK$30, $AG$6, $AG$7))))</f>
        <v/>
      </c>
    </row>
    <row r="484" spans="1:33" x14ac:dyDescent="0.25">
      <c r="A484" s="14"/>
      <c r="B484" s="85"/>
      <c r="C484" s="86"/>
      <c r="D484" s="87"/>
      <c r="E484" s="88"/>
      <c r="F484" s="89"/>
      <c r="G484" s="90"/>
      <c r="H484" s="91"/>
      <c r="I484" s="91"/>
      <c r="J484" s="92"/>
      <c r="K484" s="14"/>
      <c r="M484" s="24" t="str">
        <f t="shared" si="70"/>
        <v/>
      </c>
      <c r="O484" s="24" t="str">
        <f t="shared" si="71"/>
        <v/>
      </c>
      <c r="S484" s="24"/>
      <c r="T484" s="47" t="str">
        <f t="shared" si="72"/>
        <v/>
      </c>
      <c r="U484" s="47" t="str">
        <f t="shared" si="73"/>
        <v/>
      </c>
      <c r="W484" s="47" t="str">
        <f t="shared" si="74"/>
        <v/>
      </c>
      <c r="Y484" s="52" t="str">
        <f t="shared" si="75"/>
        <v/>
      </c>
      <c r="Z484" s="53" t="str">
        <f t="shared" si="76"/>
        <v/>
      </c>
      <c r="AB484" s="6" t="str">
        <f t="shared" si="77"/>
        <v/>
      </c>
      <c r="AC484" s="8" t="str">
        <f t="shared" si="78"/>
        <v/>
      </c>
      <c r="AE484" s="24" t="str">
        <f t="shared" si="79"/>
        <v/>
      </c>
      <c r="AG484" s="24" t="str">
        <f>IF($AE484="", "", IF($AE484&lt;0, $AG$4, IF($AE484&lt;='Intro &amp; Setup'!$AK$29, $AG$5, IF($AE484&lt;='Intro &amp; Setup'!$AK$30, $AG$6, $AG$7))))</f>
        <v/>
      </c>
    </row>
    <row r="485" spans="1:33" x14ac:dyDescent="0.25">
      <c r="A485" s="14"/>
      <c r="B485" s="85"/>
      <c r="C485" s="86"/>
      <c r="D485" s="87"/>
      <c r="E485" s="88"/>
      <c r="F485" s="89"/>
      <c r="G485" s="90"/>
      <c r="H485" s="91"/>
      <c r="I485" s="91"/>
      <c r="J485" s="92"/>
      <c r="K485" s="14"/>
      <c r="M485" s="24" t="str">
        <f t="shared" si="70"/>
        <v/>
      </c>
      <c r="O485" s="24" t="str">
        <f t="shared" si="71"/>
        <v/>
      </c>
      <c r="S485" s="24"/>
      <c r="T485" s="47" t="str">
        <f t="shared" si="72"/>
        <v/>
      </c>
      <c r="U485" s="47" t="str">
        <f t="shared" si="73"/>
        <v/>
      </c>
      <c r="W485" s="47" t="str">
        <f t="shared" si="74"/>
        <v/>
      </c>
      <c r="Y485" s="52" t="str">
        <f t="shared" si="75"/>
        <v/>
      </c>
      <c r="Z485" s="53" t="str">
        <f t="shared" si="76"/>
        <v/>
      </c>
      <c r="AB485" s="6" t="str">
        <f t="shared" si="77"/>
        <v/>
      </c>
      <c r="AC485" s="8" t="str">
        <f t="shared" si="78"/>
        <v/>
      </c>
      <c r="AE485" s="24" t="str">
        <f t="shared" si="79"/>
        <v/>
      </c>
      <c r="AG485" s="24" t="str">
        <f>IF($AE485="", "", IF($AE485&lt;0, $AG$4, IF($AE485&lt;='Intro &amp; Setup'!$AK$29, $AG$5, IF($AE485&lt;='Intro &amp; Setup'!$AK$30, $AG$6, $AG$7))))</f>
        <v/>
      </c>
    </row>
    <row r="486" spans="1:33" x14ac:dyDescent="0.25">
      <c r="A486" s="14"/>
      <c r="B486" s="85"/>
      <c r="C486" s="86"/>
      <c r="D486" s="87"/>
      <c r="E486" s="88"/>
      <c r="F486" s="89"/>
      <c r="G486" s="90"/>
      <c r="H486" s="91"/>
      <c r="I486" s="91"/>
      <c r="J486" s="92"/>
      <c r="K486" s="14"/>
      <c r="M486" s="24" t="str">
        <f t="shared" si="70"/>
        <v/>
      </c>
      <c r="O486" s="24" t="str">
        <f t="shared" si="71"/>
        <v/>
      </c>
      <c r="S486" s="24"/>
      <c r="T486" s="47" t="str">
        <f t="shared" si="72"/>
        <v/>
      </c>
      <c r="U486" s="47" t="str">
        <f t="shared" si="73"/>
        <v/>
      </c>
      <c r="W486" s="47" t="str">
        <f t="shared" si="74"/>
        <v/>
      </c>
      <c r="Y486" s="52" t="str">
        <f t="shared" si="75"/>
        <v/>
      </c>
      <c r="Z486" s="53" t="str">
        <f t="shared" si="76"/>
        <v/>
      </c>
      <c r="AB486" s="6" t="str">
        <f t="shared" si="77"/>
        <v/>
      </c>
      <c r="AC486" s="8" t="str">
        <f t="shared" si="78"/>
        <v/>
      </c>
      <c r="AE486" s="24" t="str">
        <f t="shared" si="79"/>
        <v/>
      </c>
      <c r="AG486" s="24" t="str">
        <f>IF($AE486="", "", IF($AE486&lt;0, $AG$4, IF($AE486&lt;='Intro &amp; Setup'!$AK$29, $AG$5, IF($AE486&lt;='Intro &amp; Setup'!$AK$30, $AG$6, $AG$7))))</f>
        <v/>
      </c>
    </row>
    <row r="487" spans="1:33" x14ac:dyDescent="0.25">
      <c r="A487" s="14"/>
      <c r="B487" s="85"/>
      <c r="C487" s="86"/>
      <c r="D487" s="87"/>
      <c r="E487" s="88"/>
      <c r="F487" s="89"/>
      <c r="G487" s="90"/>
      <c r="H487" s="91"/>
      <c r="I487" s="91"/>
      <c r="J487" s="92"/>
      <c r="K487" s="14"/>
      <c r="M487" s="24" t="str">
        <f t="shared" si="70"/>
        <v/>
      </c>
      <c r="O487" s="24" t="str">
        <f t="shared" si="71"/>
        <v/>
      </c>
      <c r="S487" s="24"/>
      <c r="T487" s="47" t="str">
        <f t="shared" si="72"/>
        <v/>
      </c>
      <c r="U487" s="47" t="str">
        <f t="shared" si="73"/>
        <v/>
      </c>
      <c r="W487" s="47" t="str">
        <f t="shared" si="74"/>
        <v/>
      </c>
      <c r="Y487" s="52" t="str">
        <f t="shared" si="75"/>
        <v/>
      </c>
      <c r="Z487" s="53" t="str">
        <f t="shared" si="76"/>
        <v/>
      </c>
      <c r="AB487" s="6" t="str">
        <f t="shared" si="77"/>
        <v/>
      </c>
      <c r="AC487" s="8" t="str">
        <f t="shared" si="78"/>
        <v/>
      </c>
      <c r="AE487" s="24" t="str">
        <f t="shared" si="79"/>
        <v/>
      </c>
      <c r="AG487" s="24" t="str">
        <f>IF($AE487="", "", IF($AE487&lt;0, $AG$4, IF($AE487&lt;='Intro &amp; Setup'!$AK$29, $AG$5, IF($AE487&lt;='Intro &amp; Setup'!$AK$30, $AG$6, $AG$7))))</f>
        <v/>
      </c>
    </row>
    <row r="488" spans="1:33" x14ac:dyDescent="0.25">
      <c r="A488" s="14"/>
      <c r="B488" s="85"/>
      <c r="C488" s="86"/>
      <c r="D488" s="87"/>
      <c r="E488" s="88"/>
      <c r="F488" s="89"/>
      <c r="G488" s="90"/>
      <c r="H488" s="91"/>
      <c r="I488" s="91"/>
      <c r="J488" s="92"/>
      <c r="K488" s="14"/>
      <c r="M488" s="24" t="str">
        <f t="shared" si="70"/>
        <v/>
      </c>
      <c r="O488" s="24" t="str">
        <f t="shared" si="71"/>
        <v/>
      </c>
      <c r="S488" s="24"/>
      <c r="T488" s="47" t="str">
        <f t="shared" si="72"/>
        <v/>
      </c>
      <c r="U488" s="47" t="str">
        <f t="shared" si="73"/>
        <v/>
      </c>
      <c r="W488" s="47" t="str">
        <f t="shared" si="74"/>
        <v/>
      </c>
      <c r="Y488" s="52" t="str">
        <f t="shared" si="75"/>
        <v/>
      </c>
      <c r="Z488" s="53" t="str">
        <f t="shared" si="76"/>
        <v/>
      </c>
      <c r="AB488" s="6" t="str">
        <f t="shared" si="77"/>
        <v/>
      </c>
      <c r="AC488" s="8" t="str">
        <f t="shared" si="78"/>
        <v/>
      </c>
      <c r="AE488" s="24" t="str">
        <f t="shared" si="79"/>
        <v/>
      </c>
      <c r="AG488" s="24" t="str">
        <f>IF($AE488="", "", IF($AE488&lt;0, $AG$4, IF($AE488&lt;='Intro &amp; Setup'!$AK$29, $AG$5, IF($AE488&lt;='Intro &amp; Setup'!$AK$30, $AG$6, $AG$7))))</f>
        <v/>
      </c>
    </row>
    <row r="489" spans="1:33" x14ac:dyDescent="0.25">
      <c r="A489" s="14"/>
      <c r="B489" s="85"/>
      <c r="C489" s="86"/>
      <c r="D489" s="87"/>
      <c r="E489" s="88"/>
      <c r="F489" s="89"/>
      <c r="G489" s="90"/>
      <c r="H489" s="91"/>
      <c r="I489" s="91"/>
      <c r="J489" s="92"/>
      <c r="K489" s="14"/>
      <c r="M489" s="24" t="str">
        <f t="shared" si="70"/>
        <v/>
      </c>
      <c r="O489" s="24" t="str">
        <f t="shared" si="71"/>
        <v/>
      </c>
      <c r="S489" s="24"/>
      <c r="T489" s="47" t="str">
        <f t="shared" si="72"/>
        <v/>
      </c>
      <c r="U489" s="47" t="str">
        <f t="shared" si="73"/>
        <v/>
      </c>
      <c r="W489" s="47" t="str">
        <f t="shared" si="74"/>
        <v/>
      </c>
      <c r="Y489" s="52" t="str">
        <f t="shared" si="75"/>
        <v/>
      </c>
      <c r="Z489" s="53" t="str">
        <f t="shared" si="76"/>
        <v/>
      </c>
      <c r="AB489" s="6" t="str">
        <f t="shared" si="77"/>
        <v/>
      </c>
      <c r="AC489" s="8" t="str">
        <f t="shared" si="78"/>
        <v/>
      </c>
      <c r="AE489" s="24" t="str">
        <f t="shared" si="79"/>
        <v/>
      </c>
      <c r="AG489" s="24" t="str">
        <f>IF($AE489="", "", IF($AE489&lt;0, $AG$4, IF($AE489&lt;='Intro &amp; Setup'!$AK$29, $AG$5, IF($AE489&lt;='Intro &amp; Setup'!$AK$30, $AG$6, $AG$7))))</f>
        <v/>
      </c>
    </row>
    <row r="490" spans="1:33" x14ac:dyDescent="0.25">
      <c r="A490" s="14"/>
      <c r="B490" s="85"/>
      <c r="C490" s="86"/>
      <c r="D490" s="87"/>
      <c r="E490" s="88"/>
      <c r="F490" s="89"/>
      <c r="G490" s="90"/>
      <c r="H490" s="91"/>
      <c r="I490" s="91"/>
      <c r="J490" s="92"/>
      <c r="K490" s="14"/>
      <c r="M490" s="24" t="str">
        <f t="shared" si="70"/>
        <v/>
      </c>
      <c r="O490" s="24" t="str">
        <f t="shared" si="71"/>
        <v/>
      </c>
      <c r="S490" s="24"/>
      <c r="T490" s="47" t="str">
        <f t="shared" si="72"/>
        <v/>
      </c>
      <c r="U490" s="47" t="str">
        <f t="shared" si="73"/>
        <v/>
      </c>
      <c r="W490" s="47" t="str">
        <f t="shared" si="74"/>
        <v/>
      </c>
      <c r="Y490" s="52" t="str">
        <f t="shared" si="75"/>
        <v/>
      </c>
      <c r="Z490" s="53" t="str">
        <f t="shared" si="76"/>
        <v/>
      </c>
      <c r="AB490" s="6" t="str">
        <f t="shared" si="77"/>
        <v/>
      </c>
      <c r="AC490" s="8" t="str">
        <f t="shared" si="78"/>
        <v/>
      </c>
      <c r="AE490" s="24" t="str">
        <f t="shared" si="79"/>
        <v/>
      </c>
      <c r="AG490" s="24" t="str">
        <f>IF($AE490="", "", IF($AE490&lt;0, $AG$4, IF($AE490&lt;='Intro &amp; Setup'!$AK$29, $AG$5, IF($AE490&lt;='Intro &amp; Setup'!$AK$30, $AG$6, $AG$7))))</f>
        <v/>
      </c>
    </row>
    <row r="491" spans="1:33" x14ac:dyDescent="0.25">
      <c r="A491" s="14"/>
      <c r="B491" s="85"/>
      <c r="C491" s="86"/>
      <c r="D491" s="87"/>
      <c r="E491" s="88"/>
      <c r="F491" s="89"/>
      <c r="G491" s="90"/>
      <c r="H491" s="91"/>
      <c r="I491" s="91"/>
      <c r="J491" s="92"/>
      <c r="K491" s="14"/>
      <c r="M491" s="24" t="str">
        <f t="shared" si="70"/>
        <v/>
      </c>
      <c r="O491" s="24" t="str">
        <f t="shared" si="71"/>
        <v/>
      </c>
      <c r="S491" s="24"/>
      <c r="T491" s="47" t="str">
        <f t="shared" si="72"/>
        <v/>
      </c>
      <c r="U491" s="47" t="str">
        <f t="shared" si="73"/>
        <v/>
      </c>
      <c r="W491" s="47" t="str">
        <f t="shared" si="74"/>
        <v/>
      </c>
      <c r="Y491" s="52" t="str">
        <f t="shared" si="75"/>
        <v/>
      </c>
      <c r="Z491" s="53" t="str">
        <f t="shared" si="76"/>
        <v/>
      </c>
      <c r="AB491" s="6" t="str">
        <f t="shared" si="77"/>
        <v/>
      </c>
      <c r="AC491" s="8" t="str">
        <f t="shared" si="78"/>
        <v/>
      </c>
      <c r="AE491" s="24" t="str">
        <f t="shared" si="79"/>
        <v/>
      </c>
      <c r="AG491" s="24" t="str">
        <f>IF($AE491="", "", IF($AE491&lt;0, $AG$4, IF($AE491&lt;='Intro &amp; Setup'!$AK$29, $AG$5, IF($AE491&lt;='Intro &amp; Setup'!$AK$30, $AG$6, $AG$7))))</f>
        <v/>
      </c>
    </row>
    <row r="492" spans="1:33" x14ac:dyDescent="0.25">
      <c r="A492" s="14"/>
      <c r="B492" s="85"/>
      <c r="C492" s="86"/>
      <c r="D492" s="87"/>
      <c r="E492" s="88"/>
      <c r="F492" s="89"/>
      <c r="G492" s="90"/>
      <c r="H492" s="91"/>
      <c r="I492" s="91"/>
      <c r="J492" s="92"/>
      <c r="K492" s="14"/>
      <c r="M492" s="24" t="str">
        <f t="shared" si="70"/>
        <v/>
      </c>
      <c r="O492" s="24" t="str">
        <f t="shared" si="71"/>
        <v/>
      </c>
      <c r="S492" s="24"/>
      <c r="T492" s="47" t="str">
        <f t="shared" si="72"/>
        <v/>
      </c>
      <c r="U492" s="47" t="str">
        <f t="shared" si="73"/>
        <v/>
      </c>
      <c r="W492" s="47" t="str">
        <f t="shared" si="74"/>
        <v/>
      </c>
      <c r="Y492" s="52" t="str">
        <f t="shared" si="75"/>
        <v/>
      </c>
      <c r="Z492" s="53" t="str">
        <f t="shared" si="76"/>
        <v/>
      </c>
      <c r="AB492" s="6" t="str">
        <f t="shared" si="77"/>
        <v/>
      </c>
      <c r="AC492" s="8" t="str">
        <f t="shared" si="78"/>
        <v/>
      </c>
      <c r="AE492" s="24" t="str">
        <f t="shared" si="79"/>
        <v/>
      </c>
      <c r="AG492" s="24" t="str">
        <f>IF($AE492="", "", IF($AE492&lt;0, $AG$4, IF($AE492&lt;='Intro &amp; Setup'!$AK$29, $AG$5, IF($AE492&lt;='Intro &amp; Setup'!$AK$30, $AG$6, $AG$7))))</f>
        <v/>
      </c>
    </row>
    <row r="493" spans="1:33" x14ac:dyDescent="0.25">
      <c r="A493" s="14"/>
      <c r="B493" s="85"/>
      <c r="C493" s="86"/>
      <c r="D493" s="87"/>
      <c r="E493" s="88"/>
      <c r="F493" s="89"/>
      <c r="G493" s="90"/>
      <c r="H493" s="91"/>
      <c r="I493" s="91"/>
      <c r="J493" s="92"/>
      <c r="K493" s="14"/>
      <c r="M493" s="24" t="str">
        <f t="shared" si="70"/>
        <v/>
      </c>
      <c r="O493" s="24" t="str">
        <f t="shared" si="71"/>
        <v/>
      </c>
      <c r="S493" s="24"/>
      <c r="T493" s="47" t="str">
        <f t="shared" si="72"/>
        <v/>
      </c>
      <c r="U493" s="47" t="str">
        <f t="shared" si="73"/>
        <v/>
      </c>
      <c r="W493" s="47" t="str">
        <f t="shared" si="74"/>
        <v/>
      </c>
      <c r="Y493" s="52" t="str">
        <f t="shared" si="75"/>
        <v/>
      </c>
      <c r="Z493" s="53" t="str">
        <f t="shared" si="76"/>
        <v/>
      </c>
      <c r="AB493" s="6" t="str">
        <f t="shared" si="77"/>
        <v/>
      </c>
      <c r="AC493" s="8" t="str">
        <f t="shared" si="78"/>
        <v/>
      </c>
      <c r="AE493" s="24" t="str">
        <f t="shared" si="79"/>
        <v/>
      </c>
      <c r="AG493" s="24" t="str">
        <f>IF($AE493="", "", IF($AE493&lt;0, $AG$4, IF($AE493&lt;='Intro &amp; Setup'!$AK$29, $AG$5, IF($AE493&lt;='Intro &amp; Setup'!$AK$30, $AG$6, $AG$7))))</f>
        <v/>
      </c>
    </row>
    <row r="494" spans="1:33" x14ac:dyDescent="0.25">
      <c r="A494" s="14"/>
      <c r="B494" s="85"/>
      <c r="C494" s="86"/>
      <c r="D494" s="87"/>
      <c r="E494" s="88"/>
      <c r="F494" s="89"/>
      <c r="G494" s="90"/>
      <c r="H494" s="91"/>
      <c r="I494" s="91"/>
      <c r="J494" s="92"/>
      <c r="K494" s="14"/>
      <c r="M494" s="24" t="str">
        <f t="shared" si="70"/>
        <v/>
      </c>
      <c r="O494" s="24" t="str">
        <f t="shared" si="71"/>
        <v/>
      </c>
      <c r="S494" s="24"/>
      <c r="T494" s="47" t="str">
        <f t="shared" si="72"/>
        <v/>
      </c>
      <c r="U494" s="47" t="str">
        <f t="shared" si="73"/>
        <v/>
      </c>
      <c r="W494" s="47" t="str">
        <f t="shared" si="74"/>
        <v/>
      </c>
      <c r="Y494" s="52" t="str">
        <f t="shared" si="75"/>
        <v/>
      </c>
      <c r="Z494" s="53" t="str">
        <f t="shared" si="76"/>
        <v/>
      </c>
      <c r="AB494" s="6" t="str">
        <f t="shared" si="77"/>
        <v/>
      </c>
      <c r="AC494" s="8" t="str">
        <f t="shared" si="78"/>
        <v/>
      </c>
      <c r="AE494" s="24" t="str">
        <f t="shared" si="79"/>
        <v/>
      </c>
      <c r="AG494" s="24" t="str">
        <f>IF($AE494="", "", IF($AE494&lt;0, $AG$4, IF($AE494&lt;='Intro &amp; Setup'!$AK$29, $AG$5, IF($AE494&lt;='Intro &amp; Setup'!$AK$30, $AG$6, $AG$7))))</f>
        <v/>
      </c>
    </row>
    <row r="495" spans="1:33" x14ac:dyDescent="0.25">
      <c r="A495" s="14"/>
      <c r="B495" s="85"/>
      <c r="C495" s="86"/>
      <c r="D495" s="87"/>
      <c r="E495" s="88"/>
      <c r="F495" s="89"/>
      <c r="G495" s="90"/>
      <c r="H495" s="91"/>
      <c r="I495" s="91"/>
      <c r="J495" s="92"/>
      <c r="K495" s="14"/>
      <c r="M495" s="24" t="str">
        <f t="shared" si="70"/>
        <v/>
      </c>
      <c r="O495" s="24" t="str">
        <f t="shared" si="71"/>
        <v/>
      </c>
      <c r="S495" s="24"/>
      <c r="T495" s="47" t="str">
        <f t="shared" si="72"/>
        <v/>
      </c>
      <c r="U495" s="47" t="str">
        <f t="shared" si="73"/>
        <v/>
      </c>
      <c r="W495" s="47" t="str">
        <f t="shared" si="74"/>
        <v/>
      </c>
      <c r="Y495" s="52" t="str">
        <f t="shared" si="75"/>
        <v/>
      </c>
      <c r="Z495" s="53" t="str">
        <f t="shared" si="76"/>
        <v/>
      </c>
      <c r="AB495" s="6" t="str">
        <f t="shared" si="77"/>
        <v/>
      </c>
      <c r="AC495" s="8" t="str">
        <f t="shared" si="78"/>
        <v/>
      </c>
      <c r="AE495" s="24" t="str">
        <f t="shared" si="79"/>
        <v/>
      </c>
      <c r="AG495" s="24" t="str">
        <f>IF($AE495="", "", IF($AE495&lt;0, $AG$4, IF($AE495&lt;='Intro &amp; Setup'!$AK$29, $AG$5, IF($AE495&lt;='Intro &amp; Setup'!$AK$30, $AG$6, $AG$7))))</f>
        <v/>
      </c>
    </row>
    <row r="496" spans="1:33" x14ac:dyDescent="0.25">
      <c r="A496" s="14"/>
      <c r="B496" s="85"/>
      <c r="C496" s="86"/>
      <c r="D496" s="87"/>
      <c r="E496" s="88"/>
      <c r="F496" s="89"/>
      <c r="G496" s="90"/>
      <c r="H496" s="91"/>
      <c r="I496" s="91"/>
      <c r="J496" s="92"/>
      <c r="K496" s="14"/>
      <c r="M496" s="24" t="str">
        <f t="shared" si="70"/>
        <v/>
      </c>
      <c r="O496" s="24" t="str">
        <f t="shared" si="71"/>
        <v/>
      </c>
      <c r="S496" s="24"/>
      <c r="T496" s="47" t="str">
        <f t="shared" si="72"/>
        <v/>
      </c>
      <c r="U496" s="47" t="str">
        <f t="shared" si="73"/>
        <v/>
      </c>
      <c r="W496" s="47" t="str">
        <f t="shared" si="74"/>
        <v/>
      </c>
      <c r="Y496" s="52" t="str">
        <f t="shared" si="75"/>
        <v/>
      </c>
      <c r="Z496" s="53" t="str">
        <f t="shared" si="76"/>
        <v/>
      </c>
      <c r="AB496" s="6" t="str">
        <f t="shared" si="77"/>
        <v/>
      </c>
      <c r="AC496" s="8" t="str">
        <f t="shared" si="78"/>
        <v/>
      </c>
      <c r="AE496" s="24" t="str">
        <f t="shared" si="79"/>
        <v/>
      </c>
      <c r="AG496" s="24" t="str">
        <f>IF($AE496="", "", IF($AE496&lt;0, $AG$4, IF($AE496&lt;='Intro &amp; Setup'!$AK$29, $AG$5, IF($AE496&lt;='Intro &amp; Setup'!$AK$30, $AG$6, $AG$7))))</f>
        <v/>
      </c>
    </row>
    <row r="497" spans="1:33" x14ac:dyDescent="0.25">
      <c r="A497" s="14"/>
      <c r="B497" s="85"/>
      <c r="C497" s="86"/>
      <c r="D497" s="87"/>
      <c r="E497" s="88"/>
      <c r="F497" s="89"/>
      <c r="G497" s="90"/>
      <c r="H497" s="91"/>
      <c r="I497" s="91"/>
      <c r="J497" s="92"/>
      <c r="K497" s="14"/>
      <c r="M497" s="24" t="str">
        <f t="shared" si="70"/>
        <v/>
      </c>
      <c r="O497" s="24" t="str">
        <f t="shared" si="71"/>
        <v/>
      </c>
      <c r="S497" s="24"/>
      <c r="T497" s="47" t="str">
        <f t="shared" si="72"/>
        <v/>
      </c>
      <c r="U497" s="47" t="str">
        <f t="shared" si="73"/>
        <v/>
      </c>
      <c r="W497" s="47" t="str">
        <f t="shared" si="74"/>
        <v/>
      </c>
      <c r="Y497" s="52" t="str">
        <f t="shared" si="75"/>
        <v/>
      </c>
      <c r="Z497" s="53" t="str">
        <f t="shared" si="76"/>
        <v/>
      </c>
      <c r="AB497" s="6" t="str">
        <f t="shared" si="77"/>
        <v/>
      </c>
      <c r="AC497" s="8" t="str">
        <f t="shared" si="78"/>
        <v/>
      </c>
      <c r="AE497" s="24" t="str">
        <f t="shared" si="79"/>
        <v/>
      </c>
      <c r="AG497" s="24" t="str">
        <f>IF($AE497="", "", IF($AE497&lt;0, $AG$4, IF($AE497&lt;='Intro &amp; Setup'!$AK$29, $AG$5, IF($AE497&lt;='Intro &amp; Setup'!$AK$30, $AG$6, $AG$7))))</f>
        <v/>
      </c>
    </row>
    <row r="498" spans="1:33" x14ac:dyDescent="0.25">
      <c r="A498" s="14"/>
      <c r="B498" s="85"/>
      <c r="C498" s="86"/>
      <c r="D498" s="87"/>
      <c r="E498" s="88"/>
      <c r="F498" s="89"/>
      <c r="G498" s="90"/>
      <c r="H498" s="91"/>
      <c r="I498" s="91"/>
      <c r="J498" s="92"/>
      <c r="K498" s="14"/>
      <c r="M498" s="24" t="str">
        <f t="shared" si="70"/>
        <v/>
      </c>
      <c r="O498" s="24" t="str">
        <f t="shared" si="71"/>
        <v/>
      </c>
      <c r="S498" s="24"/>
      <c r="T498" s="47" t="str">
        <f t="shared" si="72"/>
        <v/>
      </c>
      <c r="U498" s="47" t="str">
        <f t="shared" si="73"/>
        <v/>
      </c>
      <c r="W498" s="47" t="str">
        <f t="shared" si="74"/>
        <v/>
      </c>
      <c r="Y498" s="52" t="str">
        <f t="shared" si="75"/>
        <v/>
      </c>
      <c r="Z498" s="53" t="str">
        <f t="shared" si="76"/>
        <v/>
      </c>
      <c r="AB498" s="6" t="str">
        <f t="shared" si="77"/>
        <v/>
      </c>
      <c r="AC498" s="8" t="str">
        <f t="shared" si="78"/>
        <v/>
      </c>
      <c r="AE498" s="24" t="str">
        <f t="shared" si="79"/>
        <v/>
      </c>
      <c r="AG498" s="24" t="str">
        <f>IF($AE498="", "", IF($AE498&lt;0, $AG$4, IF($AE498&lt;='Intro &amp; Setup'!$AK$29, $AG$5, IF($AE498&lt;='Intro &amp; Setup'!$AK$30, $AG$6, $AG$7))))</f>
        <v/>
      </c>
    </row>
    <row r="499" spans="1:33" x14ac:dyDescent="0.25">
      <c r="A499" s="14"/>
      <c r="B499" s="85"/>
      <c r="C499" s="86"/>
      <c r="D499" s="87"/>
      <c r="E499" s="88"/>
      <c r="F499" s="89"/>
      <c r="G499" s="90"/>
      <c r="H499" s="91"/>
      <c r="I499" s="91"/>
      <c r="J499" s="92"/>
      <c r="K499" s="14"/>
      <c r="M499" s="24" t="str">
        <f t="shared" si="70"/>
        <v/>
      </c>
      <c r="O499" s="24" t="str">
        <f t="shared" si="71"/>
        <v/>
      </c>
      <c r="S499" s="24"/>
      <c r="T499" s="47" t="str">
        <f t="shared" si="72"/>
        <v/>
      </c>
      <c r="U499" s="47" t="str">
        <f t="shared" si="73"/>
        <v/>
      </c>
      <c r="W499" s="47" t="str">
        <f t="shared" si="74"/>
        <v/>
      </c>
      <c r="Y499" s="52" t="str">
        <f t="shared" si="75"/>
        <v/>
      </c>
      <c r="Z499" s="53" t="str">
        <f t="shared" si="76"/>
        <v/>
      </c>
      <c r="AB499" s="6" t="str">
        <f t="shared" si="77"/>
        <v/>
      </c>
      <c r="AC499" s="8" t="str">
        <f t="shared" si="78"/>
        <v/>
      </c>
      <c r="AE499" s="24" t="str">
        <f t="shared" si="79"/>
        <v/>
      </c>
      <c r="AG499" s="24" t="str">
        <f>IF($AE499="", "", IF($AE499&lt;0, $AG$4, IF($AE499&lt;='Intro &amp; Setup'!$AK$29, $AG$5, IF($AE499&lt;='Intro &amp; Setup'!$AK$30, $AG$6, $AG$7))))</f>
        <v/>
      </c>
    </row>
    <row r="500" spans="1:33" x14ac:dyDescent="0.25">
      <c r="A500" s="14"/>
      <c r="B500" s="85"/>
      <c r="C500" s="86"/>
      <c r="D500" s="87"/>
      <c r="E500" s="88"/>
      <c r="F500" s="89"/>
      <c r="G500" s="90"/>
      <c r="H500" s="91"/>
      <c r="I500" s="91"/>
      <c r="J500" s="92"/>
      <c r="K500" s="14"/>
      <c r="M500" s="24" t="str">
        <f t="shared" si="70"/>
        <v/>
      </c>
      <c r="O500" s="24" t="str">
        <f t="shared" si="71"/>
        <v/>
      </c>
      <c r="S500" s="24"/>
      <c r="T500" s="47" t="str">
        <f t="shared" si="72"/>
        <v/>
      </c>
      <c r="U500" s="47" t="str">
        <f t="shared" si="73"/>
        <v/>
      </c>
      <c r="W500" s="47" t="str">
        <f t="shared" si="74"/>
        <v/>
      </c>
      <c r="Y500" s="52" t="str">
        <f t="shared" si="75"/>
        <v/>
      </c>
      <c r="Z500" s="53" t="str">
        <f t="shared" si="76"/>
        <v/>
      </c>
      <c r="AB500" s="6" t="str">
        <f t="shared" si="77"/>
        <v/>
      </c>
      <c r="AC500" s="8" t="str">
        <f t="shared" si="78"/>
        <v/>
      </c>
      <c r="AE500" s="24" t="str">
        <f t="shared" si="79"/>
        <v/>
      </c>
      <c r="AG500" s="24" t="str">
        <f>IF($AE500="", "", IF($AE500&lt;0, $AG$4, IF($AE500&lt;='Intro &amp; Setup'!$AK$29, $AG$5, IF($AE500&lt;='Intro &amp; Setup'!$AK$30, $AG$6, $AG$7))))</f>
        <v/>
      </c>
    </row>
    <row r="501" spans="1:33" x14ac:dyDescent="0.25">
      <c r="A501" s="14"/>
      <c r="B501" s="85"/>
      <c r="C501" s="86"/>
      <c r="D501" s="87"/>
      <c r="E501" s="88"/>
      <c r="F501" s="89"/>
      <c r="G501" s="90"/>
      <c r="H501" s="91"/>
      <c r="I501" s="91"/>
      <c r="J501" s="92"/>
      <c r="K501" s="14"/>
      <c r="M501" s="24" t="str">
        <f t="shared" si="70"/>
        <v/>
      </c>
      <c r="O501" s="24" t="str">
        <f t="shared" si="71"/>
        <v/>
      </c>
      <c r="S501" s="24"/>
      <c r="T501" s="47" t="str">
        <f t="shared" si="72"/>
        <v/>
      </c>
      <c r="U501" s="47" t="str">
        <f t="shared" si="73"/>
        <v/>
      </c>
      <c r="W501" s="47" t="str">
        <f t="shared" si="74"/>
        <v/>
      </c>
      <c r="Y501" s="52" t="str">
        <f t="shared" si="75"/>
        <v/>
      </c>
      <c r="Z501" s="53" t="str">
        <f t="shared" si="76"/>
        <v/>
      </c>
      <c r="AB501" s="6" t="str">
        <f t="shared" si="77"/>
        <v/>
      </c>
      <c r="AC501" s="8" t="str">
        <f t="shared" si="78"/>
        <v/>
      </c>
      <c r="AE501" s="24" t="str">
        <f t="shared" si="79"/>
        <v/>
      </c>
      <c r="AG501" s="24" t="str">
        <f>IF($AE501="", "", IF($AE501&lt;0, $AG$4, IF($AE501&lt;='Intro &amp; Setup'!$AK$29, $AG$5, IF($AE501&lt;='Intro &amp; Setup'!$AK$30, $AG$6, $AG$7))))</f>
        <v/>
      </c>
    </row>
    <row r="502" spans="1:33" x14ac:dyDescent="0.25">
      <c r="A502" s="14"/>
      <c r="B502" s="85"/>
      <c r="C502" s="86"/>
      <c r="D502" s="87"/>
      <c r="E502" s="88"/>
      <c r="F502" s="89"/>
      <c r="G502" s="90"/>
      <c r="H502" s="91"/>
      <c r="I502" s="91"/>
      <c r="J502" s="92"/>
      <c r="K502" s="14"/>
      <c r="M502" s="24" t="str">
        <f t="shared" si="70"/>
        <v/>
      </c>
      <c r="O502" s="24" t="str">
        <f t="shared" si="71"/>
        <v/>
      </c>
      <c r="S502" s="24"/>
      <c r="T502" s="47" t="str">
        <f t="shared" si="72"/>
        <v/>
      </c>
      <c r="U502" s="47" t="str">
        <f t="shared" si="73"/>
        <v/>
      </c>
      <c r="W502" s="47" t="str">
        <f t="shared" si="74"/>
        <v/>
      </c>
      <c r="Y502" s="52" t="str">
        <f t="shared" si="75"/>
        <v/>
      </c>
      <c r="Z502" s="53" t="str">
        <f t="shared" si="76"/>
        <v/>
      </c>
      <c r="AB502" s="6" t="str">
        <f t="shared" si="77"/>
        <v/>
      </c>
      <c r="AC502" s="8" t="str">
        <f t="shared" si="78"/>
        <v/>
      </c>
      <c r="AE502" s="24" t="str">
        <f t="shared" si="79"/>
        <v/>
      </c>
      <c r="AG502" s="24" t="str">
        <f>IF($AE502="", "", IF($AE502&lt;0, $AG$4, IF($AE502&lt;='Intro &amp; Setup'!$AK$29, $AG$5, IF($AE502&lt;='Intro &amp; Setup'!$AK$30, $AG$6, $AG$7))))</f>
        <v/>
      </c>
    </row>
    <row r="503" spans="1:33" x14ac:dyDescent="0.25">
      <c r="A503" s="14"/>
      <c r="B503" s="85"/>
      <c r="C503" s="86"/>
      <c r="D503" s="87"/>
      <c r="E503" s="88"/>
      <c r="F503" s="89"/>
      <c r="G503" s="90"/>
      <c r="H503" s="91"/>
      <c r="I503" s="91"/>
      <c r="J503" s="92"/>
      <c r="K503" s="14"/>
      <c r="M503" s="24" t="str">
        <f t="shared" si="70"/>
        <v/>
      </c>
      <c r="O503" s="24" t="str">
        <f t="shared" si="71"/>
        <v/>
      </c>
      <c r="S503" s="24"/>
      <c r="T503" s="47" t="str">
        <f t="shared" si="72"/>
        <v/>
      </c>
      <c r="U503" s="47" t="str">
        <f t="shared" si="73"/>
        <v/>
      </c>
      <c r="W503" s="47" t="str">
        <f t="shared" si="74"/>
        <v/>
      </c>
      <c r="Y503" s="52" t="str">
        <f t="shared" si="75"/>
        <v/>
      </c>
      <c r="Z503" s="53" t="str">
        <f t="shared" si="76"/>
        <v/>
      </c>
      <c r="AB503" s="6" t="str">
        <f t="shared" si="77"/>
        <v/>
      </c>
      <c r="AC503" s="8" t="str">
        <f t="shared" si="78"/>
        <v/>
      </c>
      <c r="AE503" s="24" t="str">
        <f t="shared" si="79"/>
        <v/>
      </c>
      <c r="AG503" s="24" t="str">
        <f>IF($AE503="", "", IF($AE503&lt;0, $AG$4, IF($AE503&lt;='Intro &amp; Setup'!$AK$29, $AG$5, IF($AE503&lt;='Intro &amp; Setup'!$AK$30, $AG$6, $AG$7))))</f>
        <v/>
      </c>
    </row>
    <row r="504" spans="1:33" x14ac:dyDescent="0.25">
      <c r="A504" s="14"/>
      <c r="B504" s="85"/>
      <c r="C504" s="86"/>
      <c r="D504" s="87"/>
      <c r="E504" s="88"/>
      <c r="F504" s="89"/>
      <c r="G504" s="90"/>
      <c r="H504" s="91"/>
      <c r="I504" s="91"/>
      <c r="J504" s="92"/>
      <c r="K504" s="14"/>
      <c r="M504" s="24" t="str">
        <f t="shared" si="70"/>
        <v/>
      </c>
      <c r="O504" s="24" t="str">
        <f t="shared" si="71"/>
        <v/>
      </c>
      <c r="S504" s="24"/>
      <c r="T504" s="47" t="str">
        <f t="shared" si="72"/>
        <v/>
      </c>
      <c r="U504" s="47" t="str">
        <f t="shared" si="73"/>
        <v/>
      </c>
      <c r="W504" s="47" t="str">
        <f t="shared" si="74"/>
        <v/>
      </c>
      <c r="Y504" s="52" t="str">
        <f t="shared" si="75"/>
        <v/>
      </c>
      <c r="Z504" s="53" t="str">
        <f t="shared" si="76"/>
        <v/>
      </c>
      <c r="AB504" s="6" t="str">
        <f t="shared" si="77"/>
        <v/>
      </c>
      <c r="AC504" s="8" t="str">
        <f t="shared" si="78"/>
        <v/>
      </c>
      <c r="AE504" s="24" t="str">
        <f t="shared" si="79"/>
        <v/>
      </c>
      <c r="AG504" s="24" t="str">
        <f>IF($AE504="", "", IF($AE504&lt;0, $AG$4, IF($AE504&lt;='Intro &amp; Setup'!$AK$29, $AG$5, IF($AE504&lt;='Intro &amp; Setup'!$AK$30, $AG$6, $AG$7))))</f>
        <v/>
      </c>
    </row>
    <row r="505" spans="1:33" x14ac:dyDescent="0.25">
      <c r="A505" s="14"/>
      <c r="B505" s="85"/>
      <c r="C505" s="86"/>
      <c r="D505" s="87"/>
      <c r="E505" s="88"/>
      <c r="F505" s="89"/>
      <c r="G505" s="90"/>
      <c r="H505" s="91"/>
      <c r="I505" s="91"/>
      <c r="J505" s="92"/>
      <c r="K505" s="14"/>
      <c r="M505" s="24" t="str">
        <f t="shared" si="70"/>
        <v/>
      </c>
      <c r="O505" s="24" t="str">
        <f t="shared" si="71"/>
        <v/>
      </c>
      <c r="S505" s="24"/>
      <c r="T505" s="47" t="str">
        <f t="shared" si="72"/>
        <v/>
      </c>
      <c r="U505" s="47" t="str">
        <f t="shared" si="73"/>
        <v/>
      </c>
      <c r="W505" s="47" t="str">
        <f t="shared" si="74"/>
        <v/>
      </c>
      <c r="Y505" s="52" t="str">
        <f t="shared" si="75"/>
        <v/>
      </c>
      <c r="Z505" s="53" t="str">
        <f t="shared" si="76"/>
        <v/>
      </c>
      <c r="AB505" s="6" t="str">
        <f t="shared" si="77"/>
        <v/>
      </c>
      <c r="AC505" s="8" t="str">
        <f t="shared" si="78"/>
        <v/>
      </c>
      <c r="AE505" s="24" t="str">
        <f t="shared" si="79"/>
        <v/>
      </c>
      <c r="AG505" s="24" t="str">
        <f>IF($AE505="", "", IF($AE505&lt;0, $AG$4, IF($AE505&lt;='Intro &amp; Setup'!$AK$29, $AG$5, IF($AE505&lt;='Intro &amp; Setup'!$AK$30, $AG$6, $AG$7))))</f>
        <v/>
      </c>
    </row>
    <row r="506" spans="1:33" x14ac:dyDescent="0.25">
      <c r="A506" s="14"/>
      <c r="B506" s="85"/>
      <c r="C506" s="86"/>
      <c r="D506" s="87"/>
      <c r="E506" s="88"/>
      <c r="F506" s="89"/>
      <c r="G506" s="90"/>
      <c r="H506" s="91"/>
      <c r="I506" s="91"/>
      <c r="J506" s="92"/>
      <c r="K506" s="14"/>
      <c r="M506" s="24" t="str">
        <f t="shared" si="70"/>
        <v/>
      </c>
      <c r="O506" s="24" t="str">
        <f t="shared" si="71"/>
        <v/>
      </c>
      <c r="S506" s="24"/>
      <c r="T506" s="47" t="str">
        <f t="shared" si="72"/>
        <v/>
      </c>
      <c r="U506" s="47" t="str">
        <f t="shared" si="73"/>
        <v/>
      </c>
      <c r="W506" s="47" t="str">
        <f t="shared" si="74"/>
        <v/>
      </c>
      <c r="Y506" s="52" t="str">
        <f t="shared" si="75"/>
        <v/>
      </c>
      <c r="Z506" s="53" t="str">
        <f t="shared" si="76"/>
        <v/>
      </c>
      <c r="AB506" s="6" t="str">
        <f t="shared" si="77"/>
        <v/>
      </c>
      <c r="AC506" s="8" t="str">
        <f t="shared" si="78"/>
        <v/>
      </c>
      <c r="AE506" s="24" t="str">
        <f t="shared" si="79"/>
        <v/>
      </c>
      <c r="AG506" s="24" t="str">
        <f>IF($AE506="", "", IF($AE506&lt;0, $AG$4, IF($AE506&lt;='Intro &amp; Setup'!$AK$29, $AG$5, IF($AE506&lt;='Intro &amp; Setup'!$AK$30, $AG$6, $AG$7))))</f>
        <v/>
      </c>
    </row>
    <row r="507" spans="1:33" x14ac:dyDescent="0.25">
      <c r="A507" s="14"/>
      <c r="B507" s="85"/>
      <c r="C507" s="86"/>
      <c r="D507" s="87"/>
      <c r="E507" s="88"/>
      <c r="F507" s="89"/>
      <c r="G507" s="90"/>
      <c r="H507" s="91"/>
      <c r="I507" s="91"/>
      <c r="J507" s="92"/>
      <c r="K507" s="14"/>
      <c r="M507" s="24" t="str">
        <f t="shared" si="70"/>
        <v/>
      </c>
      <c r="O507" s="24" t="str">
        <f t="shared" si="71"/>
        <v/>
      </c>
      <c r="S507" s="24"/>
      <c r="T507" s="47" t="str">
        <f t="shared" si="72"/>
        <v/>
      </c>
      <c r="U507" s="47" t="str">
        <f t="shared" si="73"/>
        <v/>
      </c>
      <c r="W507" s="47" t="str">
        <f t="shared" si="74"/>
        <v/>
      </c>
      <c r="Y507" s="52" t="str">
        <f t="shared" si="75"/>
        <v/>
      </c>
      <c r="Z507" s="53" t="str">
        <f t="shared" si="76"/>
        <v/>
      </c>
      <c r="AB507" s="6" t="str">
        <f t="shared" si="77"/>
        <v/>
      </c>
      <c r="AC507" s="8" t="str">
        <f t="shared" si="78"/>
        <v/>
      </c>
      <c r="AE507" s="24" t="str">
        <f t="shared" si="79"/>
        <v/>
      </c>
      <c r="AG507" s="24" t="str">
        <f>IF($AE507="", "", IF($AE507&lt;0, $AG$4, IF($AE507&lt;='Intro &amp; Setup'!$AK$29, $AG$5, IF($AE507&lt;='Intro &amp; Setup'!$AK$30, $AG$6, $AG$7))))</f>
        <v/>
      </c>
    </row>
    <row r="508" spans="1:33" x14ac:dyDescent="0.25">
      <c r="A508" s="14"/>
      <c r="B508" s="85"/>
      <c r="C508" s="86"/>
      <c r="D508" s="87"/>
      <c r="E508" s="88"/>
      <c r="F508" s="89"/>
      <c r="G508" s="90"/>
      <c r="H508" s="91"/>
      <c r="I508" s="91"/>
      <c r="J508" s="92"/>
      <c r="K508" s="14"/>
      <c r="M508" s="24" t="str">
        <f t="shared" si="70"/>
        <v/>
      </c>
      <c r="O508" s="24" t="str">
        <f t="shared" si="71"/>
        <v/>
      </c>
      <c r="S508" s="24"/>
      <c r="T508" s="47" t="str">
        <f t="shared" si="72"/>
        <v/>
      </c>
      <c r="U508" s="47" t="str">
        <f t="shared" si="73"/>
        <v/>
      </c>
      <c r="W508" s="47" t="str">
        <f t="shared" si="74"/>
        <v/>
      </c>
      <c r="Y508" s="52" t="str">
        <f t="shared" si="75"/>
        <v/>
      </c>
      <c r="Z508" s="53" t="str">
        <f t="shared" si="76"/>
        <v/>
      </c>
      <c r="AB508" s="6" t="str">
        <f t="shared" si="77"/>
        <v/>
      </c>
      <c r="AC508" s="8" t="str">
        <f t="shared" si="78"/>
        <v/>
      </c>
      <c r="AE508" s="24" t="str">
        <f t="shared" si="79"/>
        <v/>
      </c>
      <c r="AG508" s="24" t="str">
        <f>IF($AE508="", "", IF($AE508&lt;0, $AG$4, IF($AE508&lt;='Intro &amp; Setup'!$AK$29, $AG$5, IF($AE508&lt;='Intro &amp; Setup'!$AK$30, $AG$6, $AG$7))))</f>
        <v/>
      </c>
    </row>
    <row r="509" spans="1:33" x14ac:dyDescent="0.25">
      <c r="A509" s="14"/>
      <c r="B509" s="85"/>
      <c r="C509" s="86"/>
      <c r="D509" s="87"/>
      <c r="E509" s="88"/>
      <c r="F509" s="89"/>
      <c r="G509" s="90"/>
      <c r="H509" s="91"/>
      <c r="I509" s="91"/>
      <c r="J509" s="92"/>
      <c r="K509" s="14"/>
      <c r="M509" s="24" t="str">
        <f t="shared" si="70"/>
        <v/>
      </c>
      <c r="O509" s="24" t="str">
        <f t="shared" si="71"/>
        <v/>
      </c>
      <c r="S509" s="24"/>
      <c r="T509" s="47" t="str">
        <f t="shared" si="72"/>
        <v/>
      </c>
      <c r="U509" s="47" t="str">
        <f t="shared" si="73"/>
        <v/>
      </c>
      <c r="W509" s="47" t="str">
        <f t="shared" si="74"/>
        <v/>
      </c>
      <c r="Y509" s="52" t="str">
        <f t="shared" si="75"/>
        <v/>
      </c>
      <c r="Z509" s="53" t="str">
        <f t="shared" si="76"/>
        <v/>
      </c>
      <c r="AB509" s="6" t="str">
        <f t="shared" si="77"/>
        <v/>
      </c>
      <c r="AC509" s="8" t="str">
        <f t="shared" si="78"/>
        <v/>
      </c>
      <c r="AE509" s="24" t="str">
        <f t="shared" si="79"/>
        <v/>
      </c>
      <c r="AG509" s="24" t="str">
        <f>IF($AE509="", "", IF($AE509&lt;0, $AG$4, IF($AE509&lt;='Intro &amp; Setup'!$AK$29, $AG$5, IF($AE509&lt;='Intro &amp; Setup'!$AK$30, $AG$6, $AG$7))))</f>
        <v/>
      </c>
    </row>
    <row r="510" spans="1:33" x14ac:dyDescent="0.25">
      <c r="A510" s="14"/>
      <c r="B510" s="85"/>
      <c r="C510" s="86"/>
      <c r="D510" s="87"/>
      <c r="E510" s="88"/>
      <c r="F510" s="89"/>
      <c r="G510" s="90"/>
      <c r="H510" s="91"/>
      <c r="I510" s="91"/>
      <c r="J510" s="92"/>
      <c r="K510" s="14"/>
      <c r="M510" s="24" t="str">
        <f t="shared" si="70"/>
        <v/>
      </c>
      <c r="O510" s="24" t="str">
        <f t="shared" si="71"/>
        <v/>
      </c>
      <c r="S510" s="24"/>
      <c r="T510" s="47" t="str">
        <f t="shared" si="72"/>
        <v/>
      </c>
      <c r="U510" s="47" t="str">
        <f t="shared" si="73"/>
        <v/>
      </c>
      <c r="W510" s="47" t="str">
        <f t="shared" si="74"/>
        <v/>
      </c>
      <c r="Y510" s="52" t="str">
        <f t="shared" si="75"/>
        <v/>
      </c>
      <c r="Z510" s="53" t="str">
        <f t="shared" si="76"/>
        <v/>
      </c>
      <c r="AB510" s="6" t="str">
        <f t="shared" si="77"/>
        <v/>
      </c>
      <c r="AC510" s="8" t="str">
        <f t="shared" si="78"/>
        <v/>
      </c>
      <c r="AE510" s="24" t="str">
        <f t="shared" si="79"/>
        <v/>
      </c>
      <c r="AG510" s="24" t="str">
        <f>IF($AE510="", "", IF($AE510&lt;0, $AG$4, IF($AE510&lt;='Intro &amp; Setup'!$AK$29, $AG$5, IF($AE510&lt;='Intro &amp; Setup'!$AK$30, $AG$6, $AG$7))))</f>
        <v/>
      </c>
    </row>
    <row r="511" spans="1:33" x14ac:dyDescent="0.25">
      <c r="A511" s="14"/>
      <c r="B511" s="85"/>
      <c r="C511" s="86"/>
      <c r="D511" s="87"/>
      <c r="E511" s="88"/>
      <c r="F511" s="89"/>
      <c r="G511" s="90"/>
      <c r="H511" s="91"/>
      <c r="I511" s="91"/>
      <c r="J511" s="92"/>
      <c r="K511" s="14"/>
      <c r="M511" s="24" t="str">
        <f t="shared" si="70"/>
        <v/>
      </c>
      <c r="O511" s="24" t="str">
        <f t="shared" si="71"/>
        <v/>
      </c>
      <c r="S511" s="24"/>
      <c r="T511" s="47" t="str">
        <f t="shared" si="72"/>
        <v/>
      </c>
      <c r="U511" s="47" t="str">
        <f t="shared" si="73"/>
        <v/>
      </c>
      <c r="W511" s="47" t="str">
        <f t="shared" si="74"/>
        <v/>
      </c>
      <c r="Y511" s="52" t="str">
        <f t="shared" si="75"/>
        <v/>
      </c>
      <c r="Z511" s="53" t="str">
        <f t="shared" si="76"/>
        <v/>
      </c>
      <c r="AB511" s="6" t="str">
        <f t="shared" si="77"/>
        <v/>
      </c>
      <c r="AC511" s="8" t="str">
        <f t="shared" si="78"/>
        <v/>
      </c>
      <c r="AE511" s="24" t="str">
        <f t="shared" si="79"/>
        <v/>
      </c>
      <c r="AG511" s="24" t="str">
        <f>IF($AE511="", "", IF($AE511&lt;0, $AG$4, IF($AE511&lt;='Intro &amp; Setup'!$AK$29, $AG$5, IF($AE511&lt;='Intro &amp; Setup'!$AK$30, $AG$6, $AG$7))))</f>
        <v/>
      </c>
    </row>
    <row r="512" spans="1:33" x14ac:dyDescent="0.25">
      <c r="A512" s="14"/>
      <c r="B512" s="85"/>
      <c r="C512" s="86"/>
      <c r="D512" s="87"/>
      <c r="E512" s="88"/>
      <c r="F512" s="89"/>
      <c r="G512" s="90"/>
      <c r="H512" s="91"/>
      <c r="I512" s="91"/>
      <c r="J512" s="92"/>
      <c r="K512" s="14"/>
      <c r="M512" s="24" t="str">
        <f t="shared" si="70"/>
        <v/>
      </c>
      <c r="O512" s="24" t="str">
        <f t="shared" si="71"/>
        <v/>
      </c>
      <c r="S512" s="24"/>
      <c r="T512" s="47" t="str">
        <f t="shared" si="72"/>
        <v/>
      </c>
      <c r="U512" s="47" t="str">
        <f t="shared" si="73"/>
        <v/>
      </c>
      <c r="W512" s="47" t="str">
        <f t="shared" si="74"/>
        <v/>
      </c>
      <c r="Y512" s="52" t="str">
        <f t="shared" si="75"/>
        <v/>
      </c>
      <c r="Z512" s="53" t="str">
        <f t="shared" si="76"/>
        <v/>
      </c>
      <c r="AB512" s="6" t="str">
        <f t="shared" si="77"/>
        <v/>
      </c>
      <c r="AC512" s="8" t="str">
        <f t="shared" si="78"/>
        <v/>
      </c>
      <c r="AE512" s="24" t="str">
        <f t="shared" si="79"/>
        <v/>
      </c>
      <c r="AG512" s="24" t="str">
        <f>IF($AE512="", "", IF($AE512&lt;0, $AG$4, IF($AE512&lt;='Intro &amp; Setup'!$AK$29, $AG$5, IF($AE512&lt;='Intro &amp; Setup'!$AK$30, $AG$6, $AG$7))))</f>
        <v/>
      </c>
    </row>
    <row r="513" spans="1:33" x14ac:dyDescent="0.25">
      <c r="A513" s="14"/>
      <c r="B513" s="85"/>
      <c r="C513" s="86"/>
      <c r="D513" s="87"/>
      <c r="E513" s="88"/>
      <c r="F513" s="89"/>
      <c r="G513" s="90"/>
      <c r="H513" s="91"/>
      <c r="I513" s="91"/>
      <c r="J513" s="92"/>
      <c r="K513" s="14"/>
      <c r="M513" s="24" t="str">
        <f t="shared" si="70"/>
        <v/>
      </c>
      <c r="O513" s="24" t="str">
        <f t="shared" si="71"/>
        <v/>
      </c>
      <c r="S513" s="24"/>
      <c r="T513" s="47" t="str">
        <f t="shared" si="72"/>
        <v/>
      </c>
      <c r="U513" s="47" t="str">
        <f t="shared" si="73"/>
        <v/>
      </c>
      <c r="W513" s="47" t="str">
        <f t="shared" si="74"/>
        <v/>
      </c>
      <c r="Y513" s="52" t="str">
        <f t="shared" si="75"/>
        <v/>
      </c>
      <c r="Z513" s="53" t="str">
        <f t="shared" si="76"/>
        <v/>
      </c>
      <c r="AB513" s="6" t="str">
        <f t="shared" si="77"/>
        <v/>
      </c>
      <c r="AC513" s="8" t="str">
        <f t="shared" si="78"/>
        <v/>
      </c>
      <c r="AE513" s="24" t="str">
        <f t="shared" si="79"/>
        <v/>
      </c>
      <c r="AG513" s="24" t="str">
        <f>IF($AE513="", "", IF($AE513&lt;0, $AG$4, IF($AE513&lt;='Intro &amp; Setup'!$AK$29, $AG$5, IF($AE513&lt;='Intro &amp; Setup'!$AK$30, $AG$6, $AG$7))))</f>
        <v/>
      </c>
    </row>
    <row r="514" spans="1:33" x14ac:dyDescent="0.25">
      <c r="A514" s="14"/>
      <c r="B514" s="85"/>
      <c r="C514" s="86"/>
      <c r="D514" s="87"/>
      <c r="E514" s="88"/>
      <c r="F514" s="89"/>
      <c r="G514" s="90"/>
      <c r="H514" s="91"/>
      <c r="I514" s="91"/>
      <c r="J514" s="92"/>
      <c r="K514" s="14"/>
      <c r="M514" s="24" t="str">
        <f t="shared" si="70"/>
        <v/>
      </c>
      <c r="O514" s="24" t="str">
        <f t="shared" si="71"/>
        <v/>
      </c>
      <c r="S514" s="24"/>
      <c r="T514" s="47" t="str">
        <f t="shared" si="72"/>
        <v/>
      </c>
      <c r="U514" s="47" t="str">
        <f t="shared" si="73"/>
        <v/>
      </c>
      <c r="W514" s="47" t="str">
        <f t="shared" si="74"/>
        <v/>
      </c>
      <c r="Y514" s="52" t="str">
        <f t="shared" si="75"/>
        <v/>
      </c>
      <c r="Z514" s="53" t="str">
        <f t="shared" si="76"/>
        <v/>
      </c>
      <c r="AB514" s="6" t="str">
        <f t="shared" si="77"/>
        <v/>
      </c>
      <c r="AC514" s="8" t="str">
        <f t="shared" si="78"/>
        <v/>
      </c>
      <c r="AE514" s="24" t="str">
        <f t="shared" si="79"/>
        <v/>
      </c>
      <c r="AG514" s="24" t="str">
        <f>IF($AE514="", "", IF($AE514&lt;0, $AG$4, IF($AE514&lt;='Intro &amp; Setup'!$AK$29, $AG$5, IF($AE514&lt;='Intro &amp; Setup'!$AK$30, $AG$6, $AG$7))))</f>
        <v/>
      </c>
    </row>
    <row r="515" spans="1:33" x14ac:dyDescent="0.25">
      <c r="A515" s="14"/>
      <c r="B515" s="85"/>
      <c r="C515" s="86"/>
      <c r="D515" s="87"/>
      <c r="E515" s="88"/>
      <c r="F515" s="89"/>
      <c r="G515" s="90"/>
      <c r="H515" s="91"/>
      <c r="I515" s="91"/>
      <c r="J515" s="92"/>
      <c r="K515" s="14"/>
      <c r="M515" s="24" t="str">
        <f t="shared" si="70"/>
        <v/>
      </c>
      <c r="O515" s="24" t="str">
        <f t="shared" si="71"/>
        <v/>
      </c>
      <c r="S515" s="24"/>
      <c r="T515" s="47" t="str">
        <f t="shared" si="72"/>
        <v/>
      </c>
      <c r="U515" s="47" t="str">
        <f t="shared" si="73"/>
        <v/>
      </c>
      <c r="W515" s="47" t="str">
        <f t="shared" si="74"/>
        <v/>
      </c>
      <c r="Y515" s="52" t="str">
        <f t="shared" si="75"/>
        <v/>
      </c>
      <c r="Z515" s="53" t="str">
        <f t="shared" si="76"/>
        <v/>
      </c>
      <c r="AB515" s="6" t="str">
        <f t="shared" si="77"/>
        <v/>
      </c>
      <c r="AC515" s="8" t="str">
        <f t="shared" si="78"/>
        <v/>
      </c>
      <c r="AE515" s="24" t="str">
        <f t="shared" si="79"/>
        <v/>
      </c>
      <c r="AG515" s="24" t="str">
        <f>IF($AE515="", "", IF($AE515&lt;0, $AG$4, IF($AE515&lt;='Intro &amp; Setup'!$AK$29, $AG$5, IF($AE515&lt;='Intro &amp; Setup'!$AK$30, $AG$6, $AG$7))))</f>
        <v/>
      </c>
    </row>
    <row r="516" spans="1:33" x14ac:dyDescent="0.25">
      <c r="A516" s="14"/>
      <c r="B516" s="85"/>
      <c r="C516" s="86"/>
      <c r="D516" s="87"/>
      <c r="E516" s="88"/>
      <c r="F516" s="89"/>
      <c r="G516" s="90"/>
      <c r="H516" s="91"/>
      <c r="I516" s="91"/>
      <c r="J516" s="92"/>
      <c r="K516" s="14"/>
      <c r="M516" s="24" t="str">
        <f t="shared" si="70"/>
        <v/>
      </c>
      <c r="O516" s="24" t="str">
        <f t="shared" si="71"/>
        <v/>
      </c>
      <c r="S516" s="24"/>
      <c r="T516" s="47" t="str">
        <f t="shared" si="72"/>
        <v/>
      </c>
      <c r="U516" s="47" t="str">
        <f t="shared" si="73"/>
        <v/>
      </c>
      <c r="W516" s="47" t="str">
        <f t="shared" si="74"/>
        <v/>
      </c>
      <c r="Y516" s="52" t="str">
        <f t="shared" si="75"/>
        <v/>
      </c>
      <c r="Z516" s="53" t="str">
        <f t="shared" si="76"/>
        <v/>
      </c>
      <c r="AB516" s="6" t="str">
        <f t="shared" si="77"/>
        <v/>
      </c>
      <c r="AC516" s="8" t="str">
        <f t="shared" si="78"/>
        <v/>
      </c>
      <c r="AE516" s="24" t="str">
        <f t="shared" si="79"/>
        <v/>
      </c>
      <c r="AG516" s="24" t="str">
        <f>IF($AE516="", "", IF($AE516&lt;0, $AG$4, IF($AE516&lt;='Intro &amp; Setup'!$AK$29, $AG$5, IF($AE516&lt;='Intro &amp; Setup'!$AK$30, $AG$6, $AG$7))))</f>
        <v/>
      </c>
    </row>
    <row r="517" spans="1:33" x14ac:dyDescent="0.25">
      <c r="A517" s="14"/>
      <c r="B517" s="85"/>
      <c r="C517" s="86"/>
      <c r="D517" s="87"/>
      <c r="E517" s="88"/>
      <c r="F517" s="89"/>
      <c r="G517" s="90"/>
      <c r="H517" s="91"/>
      <c r="I517" s="91"/>
      <c r="J517" s="92"/>
      <c r="K517" s="14"/>
      <c r="M517" s="24" t="str">
        <f t="shared" si="70"/>
        <v/>
      </c>
      <c r="O517" s="24" t="str">
        <f t="shared" si="71"/>
        <v/>
      </c>
      <c r="S517" s="24"/>
      <c r="T517" s="47" t="str">
        <f t="shared" si="72"/>
        <v/>
      </c>
      <c r="U517" s="47" t="str">
        <f t="shared" si="73"/>
        <v/>
      </c>
      <c r="W517" s="47" t="str">
        <f t="shared" si="74"/>
        <v/>
      </c>
      <c r="Y517" s="52" t="str">
        <f t="shared" si="75"/>
        <v/>
      </c>
      <c r="Z517" s="53" t="str">
        <f t="shared" si="76"/>
        <v/>
      </c>
      <c r="AB517" s="6" t="str">
        <f t="shared" si="77"/>
        <v/>
      </c>
      <c r="AC517" s="8" t="str">
        <f t="shared" si="78"/>
        <v/>
      </c>
      <c r="AE517" s="24" t="str">
        <f t="shared" si="79"/>
        <v/>
      </c>
      <c r="AG517" s="24" t="str">
        <f>IF($AE517="", "", IF($AE517&lt;0, $AG$4, IF($AE517&lt;='Intro &amp; Setup'!$AK$29, $AG$5, IF($AE517&lt;='Intro &amp; Setup'!$AK$30, $AG$6, $AG$7))))</f>
        <v/>
      </c>
    </row>
    <row r="518" spans="1:33" x14ac:dyDescent="0.25">
      <c r="A518" s="14"/>
      <c r="B518" s="85"/>
      <c r="C518" s="86"/>
      <c r="D518" s="87"/>
      <c r="E518" s="88"/>
      <c r="F518" s="89"/>
      <c r="G518" s="90"/>
      <c r="H518" s="91"/>
      <c r="I518" s="91"/>
      <c r="J518" s="92"/>
      <c r="K518" s="14"/>
      <c r="M518" s="24" t="str">
        <f t="shared" si="70"/>
        <v/>
      </c>
      <c r="O518" s="24" t="str">
        <f t="shared" si="71"/>
        <v/>
      </c>
      <c r="S518" s="24"/>
      <c r="T518" s="47" t="str">
        <f t="shared" si="72"/>
        <v/>
      </c>
      <c r="U518" s="47" t="str">
        <f t="shared" si="73"/>
        <v/>
      </c>
      <c r="W518" s="47" t="str">
        <f t="shared" si="74"/>
        <v/>
      </c>
      <c r="Y518" s="52" t="str">
        <f t="shared" si="75"/>
        <v/>
      </c>
      <c r="Z518" s="53" t="str">
        <f t="shared" si="76"/>
        <v/>
      </c>
      <c r="AB518" s="6" t="str">
        <f t="shared" si="77"/>
        <v/>
      </c>
      <c r="AC518" s="8" t="str">
        <f t="shared" si="78"/>
        <v/>
      </c>
      <c r="AE518" s="24" t="str">
        <f t="shared" si="79"/>
        <v/>
      </c>
      <c r="AG518" s="24" t="str">
        <f>IF($AE518="", "", IF($AE518&lt;0, $AG$4, IF($AE518&lt;='Intro &amp; Setup'!$AK$29, $AG$5, IF($AE518&lt;='Intro &amp; Setup'!$AK$30, $AG$6, $AG$7))))</f>
        <v/>
      </c>
    </row>
    <row r="519" spans="1:33" x14ac:dyDescent="0.25">
      <c r="A519" s="14"/>
      <c r="B519" s="85"/>
      <c r="C519" s="86"/>
      <c r="D519" s="87"/>
      <c r="E519" s="88"/>
      <c r="F519" s="89"/>
      <c r="G519" s="90"/>
      <c r="H519" s="91"/>
      <c r="I519" s="91"/>
      <c r="J519" s="92"/>
      <c r="K519" s="14"/>
      <c r="M519" s="24" t="str">
        <f t="shared" si="70"/>
        <v/>
      </c>
      <c r="O519" s="24" t="str">
        <f t="shared" si="71"/>
        <v/>
      </c>
      <c r="S519" s="24"/>
      <c r="T519" s="47" t="str">
        <f t="shared" si="72"/>
        <v/>
      </c>
      <c r="U519" s="47" t="str">
        <f t="shared" si="73"/>
        <v/>
      </c>
      <c r="W519" s="47" t="str">
        <f t="shared" si="74"/>
        <v/>
      </c>
      <c r="Y519" s="52" t="str">
        <f t="shared" si="75"/>
        <v/>
      </c>
      <c r="Z519" s="53" t="str">
        <f t="shared" si="76"/>
        <v/>
      </c>
      <c r="AB519" s="6" t="str">
        <f t="shared" si="77"/>
        <v/>
      </c>
      <c r="AC519" s="8" t="str">
        <f t="shared" si="78"/>
        <v/>
      </c>
      <c r="AE519" s="24" t="str">
        <f t="shared" si="79"/>
        <v/>
      </c>
      <c r="AG519" s="24" t="str">
        <f>IF($AE519="", "", IF($AE519&lt;0, $AG$4, IF($AE519&lt;='Intro &amp; Setup'!$AK$29, $AG$5, IF($AE519&lt;='Intro &amp; Setup'!$AK$30, $AG$6, $AG$7))))</f>
        <v/>
      </c>
    </row>
    <row r="520" spans="1:33" x14ac:dyDescent="0.25">
      <c r="A520" s="14"/>
      <c r="B520" s="85"/>
      <c r="C520" s="86"/>
      <c r="D520" s="87"/>
      <c r="E520" s="88"/>
      <c r="F520" s="89"/>
      <c r="G520" s="90"/>
      <c r="H520" s="91"/>
      <c r="I520" s="91"/>
      <c r="J520" s="92"/>
      <c r="K520" s="14"/>
      <c r="M520" s="24" t="str">
        <f t="shared" si="70"/>
        <v/>
      </c>
      <c r="O520" s="24" t="str">
        <f t="shared" si="71"/>
        <v/>
      </c>
      <c r="S520" s="24"/>
      <c r="T520" s="47" t="str">
        <f t="shared" si="72"/>
        <v/>
      </c>
      <c r="U520" s="47" t="str">
        <f t="shared" si="73"/>
        <v/>
      </c>
      <c r="W520" s="47" t="str">
        <f t="shared" si="74"/>
        <v/>
      </c>
      <c r="Y520" s="52" t="str">
        <f t="shared" si="75"/>
        <v/>
      </c>
      <c r="Z520" s="53" t="str">
        <f t="shared" si="76"/>
        <v/>
      </c>
      <c r="AB520" s="6" t="str">
        <f t="shared" si="77"/>
        <v/>
      </c>
      <c r="AC520" s="8" t="str">
        <f t="shared" si="78"/>
        <v/>
      </c>
      <c r="AE520" s="24" t="str">
        <f t="shared" si="79"/>
        <v/>
      </c>
      <c r="AG520" s="24" t="str">
        <f>IF($AE520="", "", IF($AE520&lt;0, $AG$4, IF($AE520&lt;='Intro &amp; Setup'!$AK$29, $AG$5, IF($AE520&lt;='Intro &amp; Setup'!$AK$30, $AG$6, $AG$7))))</f>
        <v/>
      </c>
    </row>
    <row r="521" spans="1:33" x14ac:dyDescent="0.25">
      <c r="A521" s="14"/>
      <c r="B521" s="85"/>
      <c r="C521" s="86"/>
      <c r="D521" s="87"/>
      <c r="E521" s="88"/>
      <c r="F521" s="89"/>
      <c r="G521" s="90"/>
      <c r="H521" s="91"/>
      <c r="I521" s="91"/>
      <c r="J521" s="92"/>
      <c r="K521" s="14"/>
      <c r="M521" s="24" t="str">
        <f t="shared" si="70"/>
        <v/>
      </c>
      <c r="O521" s="24" t="str">
        <f t="shared" si="71"/>
        <v/>
      </c>
      <c r="S521" s="24"/>
      <c r="T521" s="47" t="str">
        <f t="shared" si="72"/>
        <v/>
      </c>
      <c r="U521" s="47" t="str">
        <f t="shared" si="73"/>
        <v/>
      </c>
      <c r="W521" s="47" t="str">
        <f t="shared" si="74"/>
        <v/>
      </c>
      <c r="Y521" s="52" t="str">
        <f t="shared" si="75"/>
        <v/>
      </c>
      <c r="Z521" s="53" t="str">
        <f t="shared" si="76"/>
        <v/>
      </c>
      <c r="AB521" s="6" t="str">
        <f t="shared" si="77"/>
        <v/>
      </c>
      <c r="AC521" s="8" t="str">
        <f t="shared" si="78"/>
        <v/>
      </c>
      <c r="AE521" s="24" t="str">
        <f t="shared" si="79"/>
        <v/>
      </c>
      <c r="AG521" s="24" t="str">
        <f>IF($AE521="", "", IF($AE521&lt;0, $AG$4, IF($AE521&lt;='Intro &amp; Setup'!$AK$29, $AG$5, IF($AE521&lt;='Intro &amp; Setup'!$AK$30, $AG$6, $AG$7))))</f>
        <v/>
      </c>
    </row>
    <row r="522" spans="1:33" x14ac:dyDescent="0.25">
      <c r="A522" s="14"/>
      <c r="B522" s="85"/>
      <c r="C522" s="86"/>
      <c r="D522" s="87"/>
      <c r="E522" s="88"/>
      <c r="F522" s="89"/>
      <c r="G522" s="90"/>
      <c r="H522" s="91"/>
      <c r="I522" s="91"/>
      <c r="J522" s="92"/>
      <c r="K522" s="14"/>
      <c r="M522" s="24" t="str">
        <f t="shared" si="70"/>
        <v/>
      </c>
      <c r="O522" s="24" t="str">
        <f t="shared" si="71"/>
        <v/>
      </c>
      <c r="S522" s="24"/>
      <c r="T522" s="47" t="str">
        <f t="shared" si="72"/>
        <v/>
      </c>
      <c r="U522" s="47" t="str">
        <f t="shared" si="73"/>
        <v/>
      </c>
      <c r="W522" s="47" t="str">
        <f t="shared" si="74"/>
        <v/>
      </c>
      <c r="Y522" s="52" t="str">
        <f t="shared" si="75"/>
        <v/>
      </c>
      <c r="Z522" s="53" t="str">
        <f t="shared" si="76"/>
        <v/>
      </c>
      <c r="AB522" s="6" t="str">
        <f t="shared" si="77"/>
        <v/>
      </c>
      <c r="AC522" s="8" t="str">
        <f t="shared" si="78"/>
        <v/>
      </c>
      <c r="AE522" s="24" t="str">
        <f t="shared" si="79"/>
        <v/>
      </c>
      <c r="AG522" s="24" t="str">
        <f>IF($AE522="", "", IF($AE522&lt;0, $AG$4, IF($AE522&lt;='Intro &amp; Setup'!$AK$29, $AG$5, IF($AE522&lt;='Intro &amp; Setup'!$AK$30, $AG$6, $AG$7))))</f>
        <v/>
      </c>
    </row>
    <row r="523" spans="1:33" x14ac:dyDescent="0.25">
      <c r="A523" s="14"/>
      <c r="B523" s="85"/>
      <c r="C523" s="86"/>
      <c r="D523" s="87"/>
      <c r="E523" s="88"/>
      <c r="F523" s="89"/>
      <c r="G523" s="90"/>
      <c r="H523" s="91"/>
      <c r="I523" s="91"/>
      <c r="J523" s="92"/>
      <c r="K523" s="14"/>
      <c r="M523" s="24" t="str">
        <f t="shared" si="70"/>
        <v/>
      </c>
      <c r="O523" s="24" t="str">
        <f t="shared" si="71"/>
        <v/>
      </c>
      <c r="S523" s="24"/>
      <c r="T523" s="47" t="str">
        <f t="shared" si="72"/>
        <v/>
      </c>
      <c r="U523" s="47" t="str">
        <f t="shared" si="73"/>
        <v/>
      </c>
      <c r="W523" s="47" t="str">
        <f t="shared" si="74"/>
        <v/>
      </c>
      <c r="Y523" s="52" t="str">
        <f t="shared" si="75"/>
        <v/>
      </c>
      <c r="Z523" s="53" t="str">
        <f t="shared" si="76"/>
        <v/>
      </c>
      <c r="AB523" s="6" t="str">
        <f t="shared" si="77"/>
        <v/>
      </c>
      <c r="AC523" s="8" t="str">
        <f t="shared" si="78"/>
        <v/>
      </c>
      <c r="AE523" s="24" t="str">
        <f t="shared" si="79"/>
        <v/>
      </c>
      <c r="AG523" s="24" t="str">
        <f>IF($AE523="", "", IF($AE523&lt;0, $AG$4, IF($AE523&lt;='Intro &amp; Setup'!$AK$29, $AG$5, IF($AE523&lt;='Intro &amp; Setup'!$AK$30, $AG$6, $AG$7))))</f>
        <v/>
      </c>
    </row>
    <row r="524" spans="1:33" x14ac:dyDescent="0.25">
      <c r="A524" s="14"/>
      <c r="B524" s="85"/>
      <c r="C524" s="86"/>
      <c r="D524" s="87"/>
      <c r="E524" s="88"/>
      <c r="F524" s="89"/>
      <c r="G524" s="90"/>
      <c r="H524" s="91"/>
      <c r="I524" s="91"/>
      <c r="J524" s="92"/>
      <c r="K524" s="14"/>
      <c r="M524" s="24" t="str">
        <f t="shared" ref="M524:M587" si="80">IF(COUNTIF($B524:$J524, "")=9, "", "X")</f>
        <v/>
      </c>
      <c r="O524" s="24" t="str">
        <f t="shared" ref="O524:O587" si="81">IF($M524="", "", IF($C524="", "Y", IF(COUNTIF($Q$11:$Q$20, $C524)=0, "R", "")))</f>
        <v/>
      </c>
      <c r="S524" s="24"/>
      <c r="T524" s="47" t="str">
        <f t="shared" ref="T524:T587" si="82">IF($B524="", "", $T$8)</f>
        <v/>
      </c>
      <c r="U524" s="47" t="str">
        <f t="shared" ref="U524:U587" si="83">IF($F524="", "", $F524)</f>
        <v/>
      </c>
      <c r="W524" s="47" t="str">
        <f t="shared" ref="W524:W587" si="84">IF($E524="", "", DATE(YEAR($E524), MONTH($E524)+$D524, DAY($E524)))</f>
        <v/>
      </c>
      <c r="Y524" s="52" t="str">
        <f t="shared" ref="Y524:Y587" si="85">IF(OR($G524="", $D524=""), "", IFERROR(ROUND($G524/$D524, 2), ""))</f>
        <v/>
      </c>
      <c r="Z524" s="53" t="str">
        <f t="shared" ref="Z524:Z587" si="86">IF(OR($G524="", $D524=""), "", IFERROR(ROUND($G524/$D524*12, 2), ""))</f>
        <v/>
      </c>
      <c r="AB524" s="6" t="str">
        <f t="shared" ref="AB524:AB587" si="87">IF($E524="", "", TEXT($E524, "mmm yyyy"))</f>
        <v/>
      </c>
      <c r="AC524" s="8" t="str">
        <f t="shared" ref="AC524:AC587" si="88">IF($F524="", "", TEXT($F524, "mmm yyyy"))</f>
        <v/>
      </c>
      <c r="AE524" s="24" t="str">
        <f t="shared" ref="AE524:AE587" si="89">IF($F524="", "", $F524-$T$8)</f>
        <v/>
      </c>
      <c r="AG524" s="24" t="str">
        <f>IF($AE524="", "", IF($AE524&lt;0, $AG$4, IF($AE524&lt;='Intro &amp; Setup'!$AK$29, $AG$5, IF($AE524&lt;='Intro &amp; Setup'!$AK$30, $AG$6, $AG$7))))</f>
        <v/>
      </c>
    </row>
    <row r="525" spans="1:33" x14ac:dyDescent="0.25">
      <c r="A525" s="14"/>
      <c r="B525" s="85"/>
      <c r="C525" s="86"/>
      <c r="D525" s="87"/>
      <c r="E525" s="88"/>
      <c r="F525" s="89"/>
      <c r="G525" s="90"/>
      <c r="H525" s="91"/>
      <c r="I525" s="91"/>
      <c r="J525" s="92"/>
      <c r="K525" s="14"/>
      <c r="M525" s="24" t="str">
        <f t="shared" si="80"/>
        <v/>
      </c>
      <c r="O525" s="24" t="str">
        <f t="shared" si="81"/>
        <v/>
      </c>
      <c r="S525" s="24"/>
      <c r="T525" s="47" t="str">
        <f t="shared" si="82"/>
        <v/>
      </c>
      <c r="U525" s="47" t="str">
        <f t="shared" si="83"/>
        <v/>
      </c>
      <c r="W525" s="47" t="str">
        <f t="shared" si="84"/>
        <v/>
      </c>
      <c r="Y525" s="52" t="str">
        <f t="shared" si="85"/>
        <v/>
      </c>
      <c r="Z525" s="53" t="str">
        <f t="shared" si="86"/>
        <v/>
      </c>
      <c r="AB525" s="6" t="str">
        <f t="shared" si="87"/>
        <v/>
      </c>
      <c r="AC525" s="8" t="str">
        <f t="shared" si="88"/>
        <v/>
      </c>
      <c r="AE525" s="24" t="str">
        <f t="shared" si="89"/>
        <v/>
      </c>
      <c r="AG525" s="24" t="str">
        <f>IF($AE525="", "", IF($AE525&lt;0, $AG$4, IF($AE525&lt;='Intro &amp; Setup'!$AK$29, $AG$5, IF($AE525&lt;='Intro &amp; Setup'!$AK$30, $AG$6, $AG$7))))</f>
        <v/>
      </c>
    </row>
    <row r="526" spans="1:33" x14ac:dyDescent="0.25">
      <c r="A526" s="14"/>
      <c r="B526" s="85"/>
      <c r="C526" s="86"/>
      <c r="D526" s="87"/>
      <c r="E526" s="88"/>
      <c r="F526" s="89"/>
      <c r="G526" s="90"/>
      <c r="H526" s="91"/>
      <c r="I526" s="91"/>
      <c r="J526" s="92"/>
      <c r="K526" s="14"/>
      <c r="M526" s="24" t="str">
        <f t="shared" si="80"/>
        <v/>
      </c>
      <c r="O526" s="24" t="str">
        <f t="shared" si="81"/>
        <v/>
      </c>
      <c r="S526" s="24"/>
      <c r="T526" s="47" t="str">
        <f t="shared" si="82"/>
        <v/>
      </c>
      <c r="U526" s="47" t="str">
        <f t="shared" si="83"/>
        <v/>
      </c>
      <c r="W526" s="47" t="str">
        <f t="shared" si="84"/>
        <v/>
      </c>
      <c r="Y526" s="52" t="str">
        <f t="shared" si="85"/>
        <v/>
      </c>
      <c r="Z526" s="53" t="str">
        <f t="shared" si="86"/>
        <v/>
      </c>
      <c r="AB526" s="6" t="str">
        <f t="shared" si="87"/>
        <v/>
      </c>
      <c r="AC526" s="8" t="str">
        <f t="shared" si="88"/>
        <v/>
      </c>
      <c r="AE526" s="24" t="str">
        <f t="shared" si="89"/>
        <v/>
      </c>
      <c r="AG526" s="24" t="str">
        <f>IF($AE526="", "", IF($AE526&lt;0, $AG$4, IF($AE526&lt;='Intro &amp; Setup'!$AK$29, $AG$5, IF($AE526&lt;='Intro &amp; Setup'!$AK$30, $AG$6, $AG$7))))</f>
        <v/>
      </c>
    </row>
    <row r="527" spans="1:33" x14ac:dyDescent="0.25">
      <c r="A527" s="14"/>
      <c r="B527" s="85"/>
      <c r="C527" s="86"/>
      <c r="D527" s="87"/>
      <c r="E527" s="88"/>
      <c r="F527" s="89"/>
      <c r="G527" s="90"/>
      <c r="H527" s="91"/>
      <c r="I527" s="91"/>
      <c r="J527" s="92"/>
      <c r="K527" s="14"/>
      <c r="M527" s="24" t="str">
        <f t="shared" si="80"/>
        <v/>
      </c>
      <c r="O527" s="24" t="str">
        <f t="shared" si="81"/>
        <v/>
      </c>
      <c r="S527" s="24"/>
      <c r="T527" s="47" t="str">
        <f t="shared" si="82"/>
        <v/>
      </c>
      <c r="U527" s="47" t="str">
        <f t="shared" si="83"/>
        <v/>
      </c>
      <c r="W527" s="47" t="str">
        <f t="shared" si="84"/>
        <v/>
      </c>
      <c r="Y527" s="52" t="str">
        <f t="shared" si="85"/>
        <v/>
      </c>
      <c r="Z527" s="53" t="str">
        <f t="shared" si="86"/>
        <v/>
      </c>
      <c r="AB527" s="6" t="str">
        <f t="shared" si="87"/>
        <v/>
      </c>
      <c r="AC527" s="8" t="str">
        <f t="shared" si="88"/>
        <v/>
      </c>
      <c r="AE527" s="24" t="str">
        <f t="shared" si="89"/>
        <v/>
      </c>
      <c r="AG527" s="24" t="str">
        <f>IF($AE527="", "", IF($AE527&lt;0, $AG$4, IF($AE527&lt;='Intro &amp; Setup'!$AK$29, $AG$5, IF($AE527&lt;='Intro &amp; Setup'!$AK$30, $AG$6, $AG$7))))</f>
        <v/>
      </c>
    </row>
    <row r="528" spans="1:33" x14ac:dyDescent="0.25">
      <c r="A528" s="14"/>
      <c r="B528" s="85"/>
      <c r="C528" s="86"/>
      <c r="D528" s="87"/>
      <c r="E528" s="88"/>
      <c r="F528" s="89"/>
      <c r="G528" s="90"/>
      <c r="H528" s="91"/>
      <c r="I528" s="91"/>
      <c r="J528" s="92"/>
      <c r="K528" s="14"/>
      <c r="M528" s="24" t="str">
        <f t="shared" si="80"/>
        <v/>
      </c>
      <c r="O528" s="24" t="str">
        <f t="shared" si="81"/>
        <v/>
      </c>
      <c r="S528" s="24"/>
      <c r="T528" s="47" t="str">
        <f t="shared" si="82"/>
        <v/>
      </c>
      <c r="U528" s="47" t="str">
        <f t="shared" si="83"/>
        <v/>
      </c>
      <c r="W528" s="47" t="str">
        <f t="shared" si="84"/>
        <v/>
      </c>
      <c r="Y528" s="52" t="str">
        <f t="shared" si="85"/>
        <v/>
      </c>
      <c r="Z528" s="53" t="str">
        <f t="shared" si="86"/>
        <v/>
      </c>
      <c r="AB528" s="6" t="str">
        <f t="shared" si="87"/>
        <v/>
      </c>
      <c r="AC528" s="8" t="str">
        <f t="shared" si="88"/>
        <v/>
      </c>
      <c r="AE528" s="24" t="str">
        <f t="shared" si="89"/>
        <v/>
      </c>
      <c r="AG528" s="24" t="str">
        <f>IF($AE528="", "", IF($AE528&lt;0, $AG$4, IF($AE528&lt;='Intro &amp; Setup'!$AK$29, $AG$5, IF($AE528&lt;='Intro &amp; Setup'!$AK$30, $AG$6, $AG$7))))</f>
        <v/>
      </c>
    </row>
    <row r="529" spans="1:33" x14ac:dyDescent="0.25">
      <c r="A529" s="14"/>
      <c r="B529" s="85"/>
      <c r="C529" s="86"/>
      <c r="D529" s="87"/>
      <c r="E529" s="88"/>
      <c r="F529" s="89"/>
      <c r="G529" s="90"/>
      <c r="H529" s="91"/>
      <c r="I529" s="91"/>
      <c r="J529" s="92"/>
      <c r="K529" s="14"/>
      <c r="M529" s="24" t="str">
        <f t="shared" si="80"/>
        <v/>
      </c>
      <c r="O529" s="24" t="str">
        <f t="shared" si="81"/>
        <v/>
      </c>
      <c r="S529" s="24"/>
      <c r="T529" s="47" t="str">
        <f t="shared" si="82"/>
        <v/>
      </c>
      <c r="U529" s="47" t="str">
        <f t="shared" si="83"/>
        <v/>
      </c>
      <c r="W529" s="47" t="str">
        <f t="shared" si="84"/>
        <v/>
      </c>
      <c r="Y529" s="52" t="str">
        <f t="shared" si="85"/>
        <v/>
      </c>
      <c r="Z529" s="53" t="str">
        <f t="shared" si="86"/>
        <v/>
      </c>
      <c r="AB529" s="6" t="str">
        <f t="shared" si="87"/>
        <v/>
      </c>
      <c r="AC529" s="8" t="str">
        <f t="shared" si="88"/>
        <v/>
      </c>
      <c r="AE529" s="24" t="str">
        <f t="shared" si="89"/>
        <v/>
      </c>
      <c r="AG529" s="24" t="str">
        <f>IF($AE529="", "", IF($AE529&lt;0, $AG$4, IF($AE529&lt;='Intro &amp; Setup'!$AK$29, $AG$5, IF($AE529&lt;='Intro &amp; Setup'!$AK$30, $AG$6, $AG$7))))</f>
        <v/>
      </c>
    </row>
    <row r="530" spans="1:33" x14ac:dyDescent="0.25">
      <c r="A530" s="14"/>
      <c r="B530" s="85"/>
      <c r="C530" s="86"/>
      <c r="D530" s="87"/>
      <c r="E530" s="88"/>
      <c r="F530" s="89"/>
      <c r="G530" s="90"/>
      <c r="H530" s="91"/>
      <c r="I530" s="91"/>
      <c r="J530" s="92"/>
      <c r="K530" s="14"/>
      <c r="M530" s="24" t="str">
        <f t="shared" si="80"/>
        <v/>
      </c>
      <c r="O530" s="24" t="str">
        <f t="shared" si="81"/>
        <v/>
      </c>
      <c r="S530" s="24"/>
      <c r="T530" s="47" t="str">
        <f t="shared" si="82"/>
        <v/>
      </c>
      <c r="U530" s="47" t="str">
        <f t="shared" si="83"/>
        <v/>
      </c>
      <c r="W530" s="47" t="str">
        <f t="shared" si="84"/>
        <v/>
      </c>
      <c r="Y530" s="52" t="str">
        <f t="shared" si="85"/>
        <v/>
      </c>
      <c r="Z530" s="53" t="str">
        <f t="shared" si="86"/>
        <v/>
      </c>
      <c r="AB530" s="6" t="str">
        <f t="shared" si="87"/>
        <v/>
      </c>
      <c r="AC530" s="8" t="str">
        <f t="shared" si="88"/>
        <v/>
      </c>
      <c r="AE530" s="24" t="str">
        <f t="shared" si="89"/>
        <v/>
      </c>
      <c r="AG530" s="24" t="str">
        <f>IF($AE530="", "", IF($AE530&lt;0, $AG$4, IF($AE530&lt;='Intro &amp; Setup'!$AK$29, $AG$5, IF($AE530&lt;='Intro &amp; Setup'!$AK$30, $AG$6, $AG$7))))</f>
        <v/>
      </c>
    </row>
    <row r="531" spans="1:33" x14ac:dyDescent="0.25">
      <c r="A531" s="14"/>
      <c r="B531" s="85"/>
      <c r="C531" s="86"/>
      <c r="D531" s="87"/>
      <c r="E531" s="88"/>
      <c r="F531" s="89"/>
      <c r="G531" s="90"/>
      <c r="H531" s="91"/>
      <c r="I531" s="91"/>
      <c r="J531" s="92"/>
      <c r="K531" s="14"/>
      <c r="M531" s="24" t="str">
        <f t="shared" si="80"/>
        <v/>
      </c>
      <c r="O531" s="24" t="str">
        <f t="shared" si="81"/>
        <v/>
      </c>
      <c r="S531" s="24"/>
      <c r="T531" s="47" t="str">
        <f t="shared" si="82"/>
        <v/>
      </c>
      <c r="U531" s="47" t="str">
        <f t="shared" si="83"/>
        <v/>
      </c>
      <c r="W531" s="47" t="str">
        <f t="shared" si="84"/>
        <v/>
      </c>
      <c r="Y531" s="52" t="str">
        <f t="shared" si="85"/>
        <v/>
      </c>
      <c r="Z531" s="53" t="str">
        <f t="shared" si="86"/>
        <v/>
      </c>
      <c r="AB531" s="6" t="str">
        <f t="shared" si="87"/>
        <v/>
      </c>
      <c r="AC531" s="8" t="str">
        <f t="shared" si="88"/>
        <v/>
      </c>
      <c r="AE531" s="24" t="str">
        <f t="shared" si="89"/>
        <v/>
      </c>
      <c r="AG531" s="24" t="str">
        <f>IF($AE531="", "", IF($AE531&lt;0, $AG$4, IF($AE531&lt;='Intro &amp; Setup'!$AK$29, $AG$5, IF($AE531&lt;='Intro &amp; Setup'!$AK$30, $AG$6, $AG$7))))</f>
        <v/>
      </c>
    </row>
    <row r="532" spans="1:33" x14ac:dyDescent="0.25">
      <c r="A532" s="14"/>
      <c r="B532" s="85"/>
      <c r="C532" s="86"/>
      <c r="D532" s="87"/>
      <c r="E532" s="88"/>
      <c r="F532" s="89"/>
      <c r="G532" s="90"/>
      <c r="H532" s="91"/>
      <c r="I532" s="91"/>
      <c r="J532" s="92"/>
      <c r="K532" s="14"/>
      <c r="M532" s="24" t="str">
        <f t="shared" si="80"/>
        <v/>
      </c>
      <c r="O532" s="24" t="str">
        <f t="shared" si="81"/>
        <v/>
      </c>
      <c r="S532" s="24"/>
      <c r="T532" s="47" t="str">
        <f t="shared" si="82"/>
        <v/>
      </c>
      <c r="U532" s="47" t="str">
        <f t="shared" si="83"/>
        <v/>
      </c>
      <c r="W532" s="47" t="str">
        <f t="shared" si="84"/>
        <v/>
      </c>
      <c r="Y532" s="52" t="str">
        <f t="shared" si="85"/>
        <v/>
      </c>
      <c r="Z532" s="53" t="str">
        <f t="shared" si="86"/>
        <v/>
      </c>
      <c r="AB532" s="6" t="str">
        <f t="shared" si="87"/>
        <v/>
      </c>
      <c r="AC532" s="8" t="str">
        <f t="shared" si="88"/>
        <v/>
      </c>
      <c r="AE532" s="24" t="str">
        <f t="shared" si="89"/>
        <v/>
      </c>
      <c r="AG532" s="24" t="str">
        <f>IF($AE532="", "", IF($AE532&lt;0, $AG$4, IF($AE532&lt;='Intro &amp; Setup'!$AK$29, $AG$5, IF($AE532&lt;='Intro &amp; Setup'!$AK$30, $AG$6, $AG$7))))</f>
        <v/>
      </c>
    </row>
    <row r="533" spans="1:33" x14ac:dyDescent="0.25">
      <c r="A533" s="14"/>
      <c r="B533" s="85"/>
      <c r="C533" s="86"/>
      <c r="D533" s="87"/>
      <c r="E533" s="88"/>
      <c r="F533" s="89"/>
      <c r="G533" s="90"/>
      <c r="H533" s="91"/>
      <c r="I533" s="91"/>
      <c r="J533" s="92"/>
      <c r="K533" s="14"/>
      <c r="M533" s="24" t="str">
        <f t="shared" si="80"/>
        <v/>
      </c>
      <c r="O533" s="24" t="str">
        <f t="shared" si="81"/>
        <v/>
      </c>
      <c r="S533" s="24"/>
      <c r="T533" s="47" t="str">
        <f t="shared" si="82"/>
        <v/>
      </c>
      <c r="U533" s="47" t="str">
        <f t="shared" si="83"/>
        <v/>
      </c>
      <c r="W533" s="47" t="str">
        <f t="shared" si="84"/>
        <v/>
      </c>
      <c r="Y533" s="52" t="str">
        <f t="shared" si="85"/>
        <v/>
      </c>
      <c r="Z533" s="53" t="str">
        <f t="shared" si="86"/>
        <v/>
      </c>
      <c r="AB533" s="6" t="str">
        <f t="shared" si="87"/>
        <v/>
      </c>
      <c r="AC533" s="8" t="str">
        <f t="shared" si="88"/>
        <v/>
      </c>
      <c r="AE533" s="24" t="str">
        <f t="shared" si="89"/>
        <v/>
      </c>
      <c r="AG533" s="24" t="str">
        <f>IF($AE533="", "", IF($AE533&lt;0, $AG$4, IF($AE533&lt;='Intro &amp; Setup'!$AK$29, $AG$5, IF($AE533&lt;='Intro &amp; Setup'!$AK$30, $AG$6, $AG$7))))</f>
        <v/>
      </c>
    </row>
    <row r="534" spans="1:33" x14ac:dyDescent="0.25">
      <c r="A534" s="14"/>
      <c r="B534" s="85"/>
      <c r="C534" s="86"/>
      <c r="D534" s="87"/>
      <c r="E534" s="88"/>
      <c r="F534" s="89"/>
      <c r="G534" s="90"/>
      <c r="H534" s="91"/>
      <c r="I534" s="91"/>
      <c r="J534" s="92"/>
      <c r="K534" s="14"/>
      <c r="M534" s="24" t="str">
        <f t="shared" si="80"/>
        <v/>
      </c>
      <c r="O534" s="24" t="str">
        <f t="shared" si="81"/>
        <v/>
      </c>
      <c r="S534" s="24"/>
      <c r="T534" s="47" t="str">
        <f t="shared" si="82"/>
        <v/>
      </c>
      <c r="U534" s="47" t="str">
        <f t="shared" si="83"/>
        <v/>
      </c>
      <c r="W534" s="47" t="str">
        <f t="shared" si="84"/>
        <v/>
      </c>
      <c r="Y534" s="52" t="str">
        <f t="shared" si="85"/>
        <v/>
      </c>
      <c r="Z534" s="53" t="str">
        <f t="shared" si="86"/>
        <v/>
      </c>
      <c r="AB534" s="6" t="str">
        <f t="shared" si="87"/>
        <v/>
      </c>
      <c r="AC534" s="8" t="str">
        <f t="shared" si="88"/>
        <v/>
      </c>
      <c r="AE534" s="24" t="str">
        <f t="shared" si="89"/>
        <v/>
      </c>
      <c r="AG534" s="24" t="str">
        <f>IF($AE534="", "", IF($AE534&lt;0, $AG$4, IF($AE534&lt;='Intro &amp; Setup'!$AK$29, $AG$5, IF($AE534&lt;='Intro &amp; Setup'!$AK$30, $AG$6, $AG$7))))</f>
        <v/>
      </c>
    </row>
    <row r="535" spans="1:33" x14ac:dyDescent="0.25">
      <c r="A535" s="14"/>
      <c r="B535" s="85"/>
      <c r="C535" s="86"/>
      <c r="D535" s="87"/>
      <c r="E535" s="88"/>
      <c r="F535" s="89"/>
      <c r="G535" s="90"/>
      <c r="H535" s="91"/>
      <c r="I535" s="91"/>
      <c r="J535" s="92"/>
      <c r="K535" s="14"/>
      <c r="M535" s="24" t="str">
        <f t="shared" si="80"/>
        <v/>
      </c>
      <c r="O535" s="24" t="str">
        <f t="shared" si="81"/>
        <v/>
      </c>
      <c r="S535" s="24"/>
      <c r="T535" s="47" t="str">
        <f t="shared" si="82"/>
        <v/>
      </c>
      <c r="U535" s="47" t="str">
        <f t="shared" si="83"/>
        <v/>
      </c>
      <c r="W535" s="47" t="str">
        <f t="shared" si="84"/>
        <v/>
      </c>
      <c r="Y535" s="52" t="str">
        <f t="shared" si="85"/>
        <v/>
      </c>
      <c r="Z535" s="53" t="str">
        <f t="shared" si="86"/>
        <v/>
      </c>
      <c r="AB535" s="6" t="str">
        <f t="shared" si="87"/>
        <v/>
      </c>
      <c r="AC535" s="8" t="str">
        <f t="shared" si="88"/>
        <v/>
      </c>
      <c r="AE535" s="24" t="str">
        <f t="shared" si="89"/>
        <v/>
      </c>
      <c r="AG535" s="24" t="str">
        <f>IF($AE535="", "", IF($AE535&lt;0, $AG$4, IF($AE535&lt;='Intro &amp; Setup'!$AK$29, $AG$5, IF($AE535&lt;='Intro &amp; Setup'!$AK$30, $AG$6, $AG$7))))</f>
        <v/>
      </c>
    </row>
    <row r="536" spans="1:33" x14ac:dyDescent="0.25">
      <c r="A536" s="14"/>
      <c r="B536" s="85"/>
      <c r="C536" s="86"/>
      <c r="D536" s="87"/>
      <c r="E536" s="88"/>
      <c r="F536" s="89"/>
      <c r="G536" s="90"/>
      <c r="H536" s="91"/>
      <c r="I536" s="91"/>
      <c r="J536" s="92"/>
      <c r="K536" s="14"/>
      <c r="M536" s="24" t="str">
        <f t="shared" si="80"/>
        <v/>
      </c>
      <c r="O536" s="24" t="str">
        <f t="shared" si="81"/>
        <v/>
      </c>
      <c r="S536" s="24"/>
      <c r="T536" s="47" t="str">
        <f t="shared" si="82"/>
        <v/>
      </c>
      <c r="U536" s="47" t="str">
        <f t="shared" si="83"/>
        <v/>
      </c>
      <c r="W536" s="47" t="str">
        <f t="shared" si="84"/>
        <v/>
      </c>
      <c r="Y536" s="52" t="str">
        <f t="shared" si="85"/>
        <v/>
      </c>
      <c r="Z536" s="53" t="str">
        <f t="shared" si="86"/>
        <v/>
      </c>
      <c r="AB536" s="6" t="str">
        <f t="shared" si="87"/>
        <v/>
      </c>
      <c r="AC536" s="8" t="str">
        <f t="shared" si="88"/>
        <v/>
      </c>
      <c r="AE536" s="24" t="str">
        <f t="shared" si="89"/>
        <v/>
      </c>
      <c r="AG536" s="24" t="str">
        <f>IF($AE536="", "", IF($AE536&lt;0, $AG$4, IF($AE536&lt;='Intro &amp; Setup'!$AK$29, $AG$5, IF($AE536&lt;='Intro &amp; Setup'!$AK$30, $AG$6, $AG$7))))</f>
        <v/>
      </c>
    </row>
    <row r="537" spans="1:33" x14ac:dyDescent="0.25">
      <c r="A537" s="14"/>
      <c r="B537" s="85"/>
      <c r="C537" s="86"/>
      <c r="D537" s="87"/>
      <c r="E537" s="88"/>
      <c r="F537" s="89"/>
      <c r="G537" s="90"/>
      <c r="H537" s="91"/>
      <c r="I537" s="91"/>
      <c r="J537" s="92"/>
      <c r="K537" s="14"/>
      <c r="M537" s="24" t="str">
        <f t="shared" si="80"/>
        <v/>
      </c>
      <c r="O537" s="24" t="str">
        <f t="shared" si="81"/>
        <v/>
      </c>
      <c r="S537" s="24"/>
      <c r="T537" s="47" t="str">
        <f t="shared" si="82"/>
        <v/>
      </c>
      <c r="U537" s="47" t="str">
        <f t="shared" si="83"/>
        <v/>
      </c>
      <c r="W537" s="47" t="str">
        <f t="shared" si="84"/>
        <v/>
      </c>
      <c r="Y537" s="52" t="str">
        <f t="shared" si="85"/>
        <v/>
      </c>
      <c r="Z537" s="53" t="str">
        <f t="shared" si="86"/>
        <v/>
      </c>
      <c r="AB537" s="6" t="str">
        <f t="shared" si="87"/>
        <v/>
      </c>
      <c r="AC537" s="8" t="str">
        <f t="shared" si="88"/>
        <v/>
      </c>
      <c r="AE537" s="24" t="str">
        <f t="shared" si="89"/>
        <v/>
      </c>
      <c r="AG537" s="24" t="str">
        <f>IF($AE537="", "", IF($AE537&lt;0, $AG$4, IF($AE537&lt;='Intro &amp; Setup'!$AK$29, $AG$5, IF($AE537&lt;='Intro &amp; Setup'!$AK$30, $AG$6, $AG$7))))</f>
        <v/>
      </c>
    </row>
    <row r="538" spans="1:33" x14ac:dyDescent="0.25">
      <c r="A538" s="14"/>
      <c r="B538" s="85"/>
      <c r="C538" s="86"/>
      <c r="D538" s="87"/>
      <c r="E538" s="88"/>
      <c r="F538" s="89"/>
      <c r="G538" s="90"/>
      <c r="H538" s="91"/>
      <c r="I538" s="91"/>
      <c r="J538" s="92"/>
      <c r="K538" s="14"/>
      <c r="M538" s="24" t="str">
        <f t="shared" si="80"/>
        <v/>
      </c>
      <c r="O538" s="24" t="str">
        <f t="shared" si="81"/>
        <v/>
      </c>
      <c r="S538" s="24"/>
      <c r="T538" s="47" t="str">
        <f t="shared" si="82"/>
        <v/>
      </c>
      <c r="U538" s="47" t="str">
        <f t="shared" si="83"/>
        <v/>
      </c>
      <c r="W538" s="47" t="str">
        <f t="shared" si="84"/>
        <v/>
      </c>
      <c r="Y538" s="52" t="str">
        <f t="shared" si="85"/>
        <v/>
      </c>
      <c r="Z538" s="53" t="str">
        <f t="shared" si="86"/>
        <v/>
      </c>
      <c r="AB538" s="6" t="str">
        <f t="shared" si="87"/>
        <v/>
      </c>
      <c r="AC538" s="8" t="str">
        <f t="shared" si="88"/>
        <v/>
      </c>
      <c r="AE538" s="24" t="str">
        <f t="shared" si="89"/>
        <v/>
      </c>
      <c r="AG538" s="24" t="str">
        <f>IF($AE538="", "", IF($AE538&lt;0, $AG$4, IF($AE538&lt;='Intro &amp; Setup'!$AK$29, $AG$5, IF($AE538&lt;='Intro &amp; Setup'!$AK$30, $AG$6, $AG$7))))</f>
        <v/>
      </c>
    </row>
    <row r="539" spans="1:33" x14ac:dyDescent="0.25">
      <c r="A539" s="14"/>
      <c r="B539" s="85"/>
      <c r="C539" s="86"/>
      <c r="D539" s="87"/>
      <c r="E539" s="88"/>
      <c r="F539" s="89"/>
      <c r="G539" s="90"/>
      <c r="H539" s="91"/>
      <c r="I539" s="91"/>
      <c r="J539" s="92"/>
      <c r="K539" s="14"/>
      <c r="M539" s="24" t="str">
        <f t="shared" si="80"/>
        <v/>
      </c>
      <c r="O539" s="24" t="str">
        <f t="shared" si="81"/>
        <v/>
      </c>
      <c r="S539" s="24"/>
      <c r="T539" s="47" t="str">
        <f t="shared" si="82"/>
        <v/>
      </c>
      <c r="U539" s="47" t="str">
        <f t="shared" si="83"/>
        <v/>
      </c>
      <c r="W539" s="47" t="str">
        <f t="shared" si="84"/>
        <v/>
      </c>
      <c r="Y539" s="52" t="str">
        <f t="shared" si="85"/>
        <v/>
      </c>
      <c r="Z539" s="53" t="str">
        <f t="shared" si="86"/>
        <v/>
      </c>
      <c r="AB539" s="6" t="str">
        <f t="shared" si="87"/>
        <v/>
      </c>
      <c r="AC539" s="8" t="str">
        <f t="shared" si="88"/>
        <v/>
      </c>
      <c r="AE539" s="24" t="str">
        <f t="shared" si="89"/>
        <v/>
      </c>
      <c r="AG539" s="24" t="str">
        <f>IF($AE539="", "", IF($AE539&lt;0, $AG$4, IF($AE539&lt;='Intro &amp; Setup'!$AK$29, $AG$5, IF($AE539&lt;='Intro &amp; Setup'!$AK$30, $AG$6, $AG$7))))</f>
        <v/>
      </c>
    </row>
    <row r="540" spans="1:33" x14ac:dyDescent="0.25">
      <c r="A540" s="14"/>
      <c r="B540" s="85"/>
      <c r="C540" s="86"/>
      <c r="D540" s="87"/>
      <c r="E540" s="88"/>
      <c r="F540" s="89"/>
      <c r="G540" s="90"/>
      <c r="H540" s="91"/>
      <c r="I540" s="91"/>
      <c r="J540" s="92"/>
      <c r="K540" s="14"/>
      <c r="M540" s="24" t="str">
        <f t="shared" si="80"/>
        <v/>
      </c>
      <c r="O540" s="24" t="str">
        <f t="shared" si="81"/>
        <v/>
      </c>
      <c r="S540" s="24"/>
      <c r="T540" s="47" t="str">
        <f t="shared" si="82"/>
        <v/>
      </c>
      <c r="U540" s="47" t="str">
        <f t="shared" si="83"/>
        <v/>
      </c>
      <c r="W540" s="47" t="str">
        <f t="shared" si="84"/>
        <v/>
      </c>
      <c r="Y540" s="52" t="str">
        <f t="shared" si="85"/>
        <v/>
      </c>
      <c r="Z540" s="53" t="str">
        <f t="shared" si="86"/>
        <v/>
      </c>
      <c r="AB540" s="6" t="str">
        <f t="shared" si="87"/>
        <v/>
      </c>
      <c r="AC540" s="8" t="str">
        <f t="shared" si="88"/>
        <v/>
      </c>
      <c r="AE540" s="24" t="str">
        <f t="shared" si="89"/>
        <v/>
      </c>
      <c r="AG540" s="24" t="str">
        <f>IF($AE540="", "", IF($AE540&lt;0, $AG$4, IF($AE540&lt;='Intro &amp; Setup'!$AK$29, $AG$5, IF($AE540&lt;='Intro &amp; Setup'!$AK$30, $AG$6, $AG$7))))</f>
        <v/>
      </c>
    </row>
    <row r="541" spans="1:33" x14ac:dyDescent="0.25">
      <c r="A541" s="14"/>
      <c r="B541" s="85"/>
      <c r="C541" s="86"/>
      <c r="D541" s="87"/>
      <c r="E541" s="88"/>
      <c r="F541" s="89"/>
      <c r="G541" s="90"/>
      <c r="H541" s="91"/>
      <c r="I541" s="91"/>
      <c r="J541" s="92"/>
      <c r="K541" s="14"/>
      <c r="M541" s="24" t="str">
        <f t="shared" si="80"/>
        <v/>
      </c>
      <c r="O541" s="24" t="str">
        <f t="shared" si="81"/>
        <v/>
      </c>
      <c r="S541" s="24"/>
      <c r="T541" s="47" t="str">
        <f t="shared" si="82"/>
        <v/>
      </c>
      <c r="U541" s="47" t="str">
        <f t="shared" si="83"/>
        <v/>
      </c>
      <c r="W541" s="47" t="str">
        <f t="shared" si="84"/>
        <v/>
      </c>
      <c r="Y541" s="52" t="str">
        <f t="shared" si="85"/>
        <v/>
      </c>
      <c r="Z541" s="53" t="str">
        <f t="shared" si="86"/>
        <v/>
      </c>
      <c r="AB541" s="6" t="str">
        <f t="shared" si="87"/>
        <v/>
      </c>
      <c r="AC541" s="8" t="str">
        <f t="shared" si="88"/>
        <v/>
      </c>
      <c r="AE541" s="24" t="str">
        <f t="shared" si="89"/>
        <v/>
      </c>
      <c r="AG541" s="24" t="str">
        <f>IF($AE541="", "", IF($AE541&lt;0, $AG$4, IF($AE541&lt;='Intro &amp; Setup'!$AK$29, $AG$5, IF($AE541&lt;='Intro &amp; Setup'!$AK$30, $AG$6, $AG$7))))</f>
        <v/>
      </c>
    </row>
    <row r="542" spans="1:33" x14ac:dyDescent="0.25">
      <c r="A542" s="14"/>
      <c r="B542" s="85"/>
      <c r="C542" s="86"/>
      <c r="D542" s="87"/>
      <c r="E542" s="88"/>
      <c r="F542" s="89"/>
      <c r="G542" s="90"/>
      <c r="H542" s="91"/>
      <c r="I542" s="91"/>
      <c r="J542" s="92"/>
      <c r="K542" s="14"/>
      <c r="M542" s="24" t="str">
        <f t="shared" si="80"/>
        <v/>
      </c>
      <c r="O542" s="24" t="str">
        <f t="shared" si="81"/>
        <v/>
      </c>
      <c r="S542" s="24"/>
      <c r="T542" s="47" t="str">
        <f t="shared" si="82"/>
        <v/>
      </c>
      <c r="U542" s="47" t="str">
        <f t="shared" si="83"/>
        <v/>
      </c>
      <c r="W542" s="47" t="str">
        <f t="shared" si="84"/>
        <v/>
      </c>
      <c r="Y542" s="52" t="str">
        <f t="shared" si="85"/>
        <v/>
      </c>
      <c r="Z542" s="53" t="str">
        <f t="shared" si="86"/>
        <v/>
      </c>
      <c r="AB542" s="6" t="str">
        <f t="shared" si="87"/>
        <v/>
      </c>
      <c r="AC542" s="8" t="str">
        <f t="shared" si="88"/>
        <v/>
      </c>
      <c r="AE542" s="24" t="str">
        <f t="shared" si="89"/>
        <v/>
      </c>
      <c r="AG542" s="24" t="str">
        <f>IF($AE542="", "", IF($AE542&lt;0, $AG$4, IF($AE542&lt;='Intro &amp; Setup'!$AK$29, $AG$5, IF($AE542&lt;='Intro &amp; Setup'!$AK$30, $AG$6, $AG$7))))</f>
        <v/>
      </c>
    </row>
    <row r="543" spans="1:33" x14ac:dyDescent="0.25">
      <c r="A543" s="14"/>
      <c r="B543" s="85"/>
      <c r="C543" s="86"/>
      <c r="D543" s="87"/>
      <c r="E543" s="88"/>
      <c r="F543" s="89"/>
      <c r="G543" s="90"/>
      <c r="H543" s="91"/>
      <c r="I543" s="91"/>
      <c r="J543" s="92"/>
      <c r="K543" s="14"/>
      <c r="M543" s="24" t="str">
        <f t="shared" si="80"/>
        <v/>
      </c>
      <c r="O543" s="24" t="str">
        <f t="shared" si="81"/>
        <v/>
      </c>
      <c r="S543" s="24"/>
      <c r="T543" s="47" t="str">
        <f t="shared" si="82"/>
        <v/>
      </c>
      <c r="U543" s="47" t="str">
        <f t="shared" si="83"/>
        <v/>
      </c>
      <c r="W543" s="47" t="str">
        <f t="shared" si="84"/>
        <v/>
      </c>
      <c r="Y543" s="52" t="str">
        <f t="shared" si="85"/>
        <v/>
      </c>
      <c r="Z543" s="53" t="str">
        <f t="shared" si="86"/>
        <v/>
      </c>
      <c r="AB543" s="6" t="str">
        <f t="shared" si="87"/>
        <v/>
      </c>
      <c r="AC543" s="8" t="str">
        <f t="shared" si="88"/>
        <v/>
      </c>
      <c r="AE543" s="24" t="str">
        <f t="shared" si="89"/>
        <v/>
      </c>
      <c r="AG543" s="24" t="str">
        <f>IF($AE543="", "", IF($AE543&lt;0, $AG$4, IF($AE543&lt;='Intro &amp; Setup'!$AK$29, $AG$5, IF($AE543&lt;='Intro &amp; Setup'!$AK$30, $AG$6, $AG$7))))</f>
        <v/>
      </c>
    </row>
    <row r="544" spans="1:33" x14ac:dyDescent="0.25">
      <c r="A544" s="14"/>
      <c r="B544" s="85"/>
      <c r="C544" s="86"/>
      <c r="D544" s="87"/>
      <c r="E544" s="88"/>
      <c r="F544" s="89"/>
      <c r="G544" s="90"/>
      <c r="H544" s="91"/>
      <c r="I544" s="91"/>
      <c r="J544" s="92"/>
      <c r="K544" s="14"/>
      <c r="M544" s="24" t="str">
        <f t="shared" si="80"/>
        <v/>
      </c>
      <c r="O544" s="24" t="str">
        <f t="shared" si="81"/>
        <v/>
      </c>
      <c r="S544" s="24"/>
      <c r="T544" s="47" t="str">
        <f t="shared" si="82"/>
        <v/>
      </c>
      <c r="U544" s="47" t="str">
        <f t="shared" si="83"/>
        <v/>
      </c>
      <c r="W544" s="47" t="str">
        <f t="shared" si="84"/>
        <v/>
      </c>
      <c r="Y544" s="52" t="str">
        <f t="shared" si="85"/>
        <v/>
      </c>
      <c r="Z544" s="53" t="str">
        <f t="shared" si="86"/>
        <v/>
      </c>
      <c r="AB544" s="6" t="str">
        <f t="shared" si="87"/>
        <v/>
      </c>
      <c r="AC544" s="8" t="str">
        <f t="shared" si="88"/>
        <v/>
      </c>
      <c r="AE544" s="24" t="str">
        <f t="shared" si="89"/>
        <v/>
      </c>
      <c r="AG544" s="24" t="str">
        <f>IF($AE544="", "", IF($AE544&lt;0, $AG$4, IF($AE544&lt;='Intro &amp; Setup'!$AK$29, $AG$5, IF($AE544&lt;='Intro &amp; Setup'!$AK$30, $AG$6, $AG$7))))</f>
        <v/>
      </c>
    </row>
    <row r="545" spans="1:33" x14ac:dyDescent="0.25">
      <c r="A545" s="14"/>
      <c r="B545" s="85"/>
      <c r="C545" s="86"/>
      <c r="D545" s="87"/>
      <c r="E545" s="88"/>
      <c r="F545" s="89"/>
      <c r="G545" s="90"/>
      <c r="H545" s="91"/>
      <c r="I545" s="91"/>
      <c r="J545" s="92"/>
      <c r="K545" s="14"/>
      <c r="M545" s="24" t="str">
        <f t="shared" si="80"/>
        <v/>
      </c>
      <c r="O545" s="24" t="str">
        <f t="shared" si="81"/>
        <v/>
      </c>
      <c r="S545" s="24"/>
      <c r="T545" s="47" t="str">
        <f t="shared" si="82"/>
        <v/>
      </c>
      <c r="U545" s="47" t="str">
        <f t="shared" si="83"/>
        <v/>
      </c>
      <c r="W545" s="47" t="str">
        <f t="shared" si="84"/>
        <v/>
      </c>
      <c r="Y545" s="52" t="str">
        <f t="shared" si="85"/>
        <v/>
      </c>
      <c r="Z545" s="53" t="str">
        <f t="shared" si="86"/>
        <v/>
      </c>
      <c r="AB545" s="6" t="str">
        <f t="shared" si="87"/>
        <v/>
      </c>
      <c r="AC545" s="8" t="str">
        <f t="shared" si="88"/>
        <v/>
      </c>
      <c r="AE545" s="24" t="str">
        <f t="shared" si="89"/>
        <v/>
      </c>
      <c r="AG545" s="24" t="str">
        <f>IF($AE545="", "", IF($AE545&lt;0, $AG$4, IF($AE545&lt;='Intro &amp; Setup'!$AK$29, $AG$5, IF($AE545&lt;='Intro &amp; Setup'!$AK$30, $AG$6, $AG$7))))</f>
        <v/>
      </c>
    </row>
    <row r="546" spans="1:33" x14ac:dyDescent="0.25">
      <c r="A546" s="14"/>
      <c r="B546" s="85"/>
      <c r="C546" s="86"/>
      <c r="D546" s="87"/>
      <c r="E546" s="88"/>
      <c r="F546" s="89"/>
      <c r="G546" s="90"/>
      <c r="H546" s="91"/>
      <c r="I546" s="91"/>
      <c r="J546" s="92"/>
      <c r="K546" s="14"/>
      <c r="M546" s="24" t="str">
        <f t="shared" si="80"/>
        <v/>
      </c>
      <c r="O546" s="24" t="str">
        <f t="shared" si="81"/>
        <v/>
      </c>
      <c r="S546" s="24"/>
      <c r="T546" s="47" t="str">
        <f t="shared" si="82"/>
        <v/>
      </c>
      <c r="U546" s="47" t="str">
        <f t="shared" si="83"/>
        <v/>
      </c>
      <c r="W546" s="47" t="str">
        <f t="shared" si="84"/>
        <v/>
      </c>
      <c r="Y546" s="52" t="str">
        <f t="shared" si="85"/>
        <v/>
      </c>
      <c r="Z546" s="53" t="str">
        <f t="shared" si="86"/>
        <v/>
      </c>
      <c r="AB546" s="6" t="str">
        <f t="shared" si="87"/>
        <v/>
      </c>
      <c r="AC546" s="8" t="str">
        <f t="shared" si="88"/>
        <v/>
      </c>
      <c r="AE546" s="24" t="str">
        <f t="shared" si="89"/>
        <v/>
      </c>
      <c r="AG546" s="24" t="str">
        <f>IF($AE546="", "", IF($AE546&lt;0, $AG$4, IF($AE546&lt;='Intro &amp; Setup'!$AK$29, $AG$5, IF($AE546&lt;='Intro &amp; Setup'!$AK$30, $AG$6, $AG$7))))</f>
        <v/>
      </c>
    </row>
    <row r="547" spans="1:33" x14ac:dyDescent="0.25">
      <c r="A547" s="14"/>
      <c r="B547" s="85"/>
      <c r="C547" s="86"/>
      <c r="D547" s="87"/>
      <c r="E547" s="88"/>
      <c r="F547" s="89"/>
      <c r="G547" s="90"/>
      <c r="H547" s="91"/>
      <c r="I547" s="91"/>
      <c r="J547" s="92"/>
      <c r="K547" s="14"/>
      <c r="M547" s="24" t="str">
        <f t="shared" si="80"/>
        <v/>
      </c>
      <c r="O547" s="24" t="str">
        <f t="shared" si="81"/>
        <v/>
      </c>
      <c r="S547" s="24"/>
      <c r="T547" s="47" t="str">
        <f t="shared" si="82"/>
        <v/>
      </c>
      <c r="U547" s="47" t="str">
        <f t="shared" si="83"/>
        <v/>
      </c>
      <c r="W547" s="47" t="str">
        <f t="shared" si="84"/>
        <v/>
      </c>
      <c r="Y547" s="52" t="str">
        <f t="shared" si="85"/>
        <v/>
      </c>
      <c r="Z547" s="53" t="str">
        <f t="shared" si="86"/>
        <v/>
      </c>
      <c r="AB547" s="6" t="str">
        <f t="shared" si="87"/>
        <v/>
      </c>
      <c r="AC547" s="8" t="str">
        <f t="shared" si="88"/>
        <v/>
      </c>
      <c r="AE547" s="24" t="str">
        <f t="shared" si="89"/>
        <v/>
      </c>
      <c r="AG547" s="24" t="str">
        <f>IF($AE547="", "", IF($AE547&lt;0, $AG$4, IF($AE547&lt;='Intro &amp; Setup'!$AK$29, $AG$5, IF($AE547&lt;='Intro &amp; Setup'!$AK$30, $AG$6, $AG$7))))</f>
        <v/>
      </c>
    </row>
    <row r="548" spans="1:33" x14ac:dyDescent="0.25">
      <c r="A548" s="14"/>
      <c r="B548" s="85"/>
      <c r="C548" s="86"/>
      <c r="D548" s="87"/>
      <c r="E548" s="88"/>
      <c r="F548" s="89"/>
      <c r="G548" s="90"/>
      <c r="H548" s="91"/>
      <c r="I548" s="91"/>
      <c r="J548" s="92"/>
      <c r="K548" s="14"/>
      <c r="M548" s="24" t="str">
        <f t="shared" si="80"/>
        <v/>
      </c>
      <c r="O548" s="24" t="str">
        <f t="shared" si="81"/>
        <v/>
      </c>
      <c r="S548" s="24"/>
      <c r="T548" s="47" t="str">
        <f t="shared" si="82"/>
        <v/>
      </c>
      <c r="U548" s="47" t="str">
        <f t="shared" si="83"/>
        <v/>
      </c>
      <c r="W548" s="47" t="str">
        <f t="shared" si="84"/>
        <v/>
      </c>
      <c r="Y548" s="52" t="str">
        <f t="shared" si="85"/>
        <v/>
      </c>
      <c r="Z548" s="53" t="str">
        <f t="shared" si="86"/>
        <v/>
      </c>
      <c r="AB548" s="6" t="str">
        <f t="shared" si="87"/>
        <v/>
      </c>
      <c r="AC548" s="8" t="str">
        <f t="shared" si="88"/>
        <v/>
      </c>
      <c r="AE548" s="24" t="str">
        <f t="shared" si="89"/>
        <v/>
      </c>
      <c r="AG548" s="24" t="str">
        <f>IF($AE548="", "", IF($AE548&lt;0, $AG$4, IF($AE548&lt;='Intro &amp; Setup'!$AK$29, $AG$5, IF($AE548&lt;='Intro &amp; Setup'!$AK$30, $AG$6, $AG$7))))</f>
        <v/>
      </c>
    </row>
    <row r="549" spans="1:33" x14ac:dyDescent="0.25">
      <c r="A549" s="14"/>
      <c r="B549" s="85"/>
      <c r="C549" s="86"/>
      <c r="D549" s="87"/>
      <c r="E549" s="88"/>
      <c r="F549" s="89"/>
      <c r="G549" s="90"/>
      <c r="H549" s="91"/>
      <c r="I549" s="91"/>
      <c r="J549" s="92"/>
      <c r="K549" s="14"/>
      <c r="M549" s="24" t="str">
        <f t="shared" si="80"/>
        <v/>
      </c>
      <c r="O549" s="24" t="str">
        <f t="shared" si="81"/>
        <v/>
      </c>
      <c r="S549" s="24"/>
      <c r="T549" s="47" t="str">
        <f t="shared" si="82"/>
        <v/>
      </c>
      <c r="U549" s="47" t="str">
        <f t="shared" si="83"/>
        <v/>
      </c>
      <c r="W549" s="47" t="str">
        <f t="shared" si="84"/>
        <v/>
      </c>
      <c r="Y549" s="52" t="str">
        <f t="shared" si="85"/>
        <v/>
      </c>
      <c r="Z549" s="53" t="str">
        <f t="shared" si="86"/>
        <v/>
      </c>
      <c r="AB549" s="6" t="str">
        <f t="shared" si="87"/>
        <v/>
      </c>
      <c r="AC549" s="8" t="str">
        <f t="shared" si="88"/>
        <v/>
      </c>
      <c r="AE549" s="24" t="str">
        <f t="shared" si="89"/>
        <v/>
      </c>
      <c r="AG549" s="24" t="str">
        <f>IF($AE549="", "", IF($AE549&lt;0, $AG$4, IF($AE549&lt;='Intro &amp; Setup'!$AK$29, $AG$5, IF($AE549&lt;='Intro &amp; Setup'!$AK$30, $AG$6, $AG$7))))</f>
        <v/>
      </c>
    </row>
    <row r="550" spans="1:33" x14ac:dyDescent="0.25">
      <c r="A550" s="14"/>
      <c r="B550" s="85"/>
      <c r="C550" s="86"/>
      <c r="D550" s="87"/>
      <c r="E550" s="88"/>
      <c r="F550" s="89"/>
      <c r="G550" s="90"/>
      <c r="H550" s="91"/>
      <c r="I550" s="91"/>
      <c r="J550" s="92"/>
      <c r="K550" s="14"/>
      <c r="M550" s="24" t="str">
        <f t="shared" si="80"/>
        <v/>
      </c>
      <c r="O550" s="24" t="str">
        <f t="shared" si="81"/>
        <v/>
      </c>
      <c r="S550" s="24"/>
      <c r="T550" s="47" t="str">
        <f t="shared" si="82"/>
        <v/>
      </c>
      <c r="U550" s="47" t="str">
        <f t="shared" si="83"/>
        <v/>
      </c>
      <c r="W550" s="47" t="str">
        <f t="shared" si="84"/>
        <v/>
      </c>
      <c r="Y550" s="52" t="str">
        <f t="shared" si="85"/>
        <v/>
      </c>
      <c r="Z550" s="53" t="str">
        <f t="shared" si="86"/>
        <v/>
      </c>
      <c r="AB550" s="6" t="str">
        <f t="shared" si="87"/>
        <v/>
      </c>
      <c r="AC550" s="8" t="str">
        <f t="shared" si="88"/>
        <v/>
      </c>
      <c r="AE550" s="24" t="str">
        <f t="shared" si="89"/>
        <v/>
      </c>
      <c r="AG550" s="24" t="str">
        <f>IF($AE550="", "", IF($AE550&lt;0, $AG$4, IF($AE550&lt;='Intro &amp; Setup'!$AK$29, $AG$5, IF($AE550&lt;='Intro &amp; Setup'!$AK$30, $AG$6, $AG$7))))</f>
        <v/>
      </c>
    </row>
    <row r="551" spans="1:33" x14ac:dyDescent="0.25">
      <c r="A551" s="14"/>
      <c r="B551" s="85"/>
      <c r="C551" s="86"/>
      <c r="D551" s="87"/>
      <c r="E551" s="88"/>
      <c r="F551" s="89"/>
      <c r="G551" s="90"/>
      <c r="H551" s="91"/>
      <c r="I551" s="91"/>
      <c r="J551" s="92"/>
      <c r="K551" s="14"/>
      <c r="M551" s="24" t="str">
        <f t="shared" si="80"/>
        <v/>
      </c>
      <c r="O551" s="24" t="str">
        <f t="shared" si="81"/>
        <v/>
      </c>
      <c r="S551" s="24"/>
      <c r="T551" s="47" t="str">
        <f t="shared" si="82"/>
        <v/>
      </c>
      <c r="U551" s="47" t="str">
        <f t="shared" si="83"/>
        <v/>
      </c>
      <c r="W551" s="47" t="str">
        <f t="shared" si="84"/>
        <v/>
      </c>
      <c r="Y551" s="52" t="str">
        <f t="shared" si="85"/>
        <v/>
      </c>
      <c r="Z551" s="53" t="str">
        <f t="shared" si="86"/>
        <v/>
      </c>
      <c r="AB551" s="6" t="str">
        <f t="shared" si="87"/>
        <v/>
      </c>
      <c r="AC551" s="8" t="str">
        <f t="shared" si="88"/>
        <v/>
      </c>
      <c r="AE551" s="24" t="str">
        <f t="shared" si="89"/>
        <v/>
      </c>
      <c r="AG551" s="24" t="str">
        <f>IF($AE551="", "", IF($AE551&lt;0, $AG$4, IF($AE551&lt;='Intro &amp; Setup'!$AK$29, $AG$5, IF($AE551&lt;='Intro &amp; Setup'!$AK$30, $AG$6, $AG$7))))</f>
        <v/>
      </c>
    </row>
    <row r="552" spans="1:33" x14ac:dyDescent="0.25">
      <c r="A552" s="14"/>
      <c r="B552" s="85"/>
      <c r="C552" s="86"/>
      <c r="D552" s="87"/>
      <c r="E552" s="88"/>
      <c r="F552" s="89"/>
      <c r="G552" s="90"/>
      <c r="H552" s="91"/>
      <c r="I552" s="91"/>
      <c r="J552" s="92"/>
      <c r="K552" s="14"/>
      <c r="M552" s="24" t="str">
        <f t="shared" si="80"/>
        <v/>
      </c>
      <c r="O552" s="24" t="str">
        <f t="shared" si="81"/>
        <v/>
      </c>
      <c r="S552" s="24"/>
      <c r="T552" s="47" t="str">
        <f t="shared" si="82"/>
        <v/>
      </c>
      <c r="U552" s="47" t="str">
        <f t="shared" si="83"/>
        <v/>
      </c>
      <c r="W552" s="47" t="str">
        <f t="shared" si="84"/>
        <v/>
      </c>
      <c r="Y552" s="52" t="str">
        <f t="shared" si="85"/>
        <v/>
      </c>
      <c r="Z552" s="53" t="str">
        <f t="shared" si="86"/>
        <v/>
      </c>
      <c r="AB552" s="6" t="str">
        <f t="shared" si="87"/>
        <v/>
      </c>
      <c r="AC552" s="8" t="str">
        <f t="shared" si="88"/>
        <v/>
      </c>
      <c r="AE552" s="24" t="str">
        <f t="shared" si="89"/>
        <v/>
      </c>
      <c r="AG552" s="24" t="str">
        <f>IF($AE552="", "", IF($AE552&lt;0, $AG$4, IF($AE552&lt;='Intro &amp; Setup'!$AK$29, $AG$5, IF($AE552&lt;='Intro &amp; Setup'!$AK$30, $AG$6, $AG$7))))</f>
        <v/>
      </c>
    </row>
    <row r="553" spans="1:33" x14ac:dyDescent="0.25">
      <c r="A553" s="14"/>
      <c r="B553" s="85"/>
      <c r="C553" s="86"/>
      <c r="D553" s="87"/>
      <c r="E553" s="88"/>
      <c r="F553" s="89"/>
      <c r="G553" s="90"/>
      <c r="H553" s="91"/>
      <c r="I553" s="91"/>
      <c r="J553" s="92"/>
      <c r="K553" s="14"/>
      <c r="M553" s="24" t="str">
        <f t="shared" si="80"/>
        <v/>
      </c>
      <c r="O553" s="24" t="str">
        <f t="shared" si="81"/>
        <v/>
      </c>
      <c r="S553" s="24"/>
      <c r="T553" s="47" t="str">
        <f t="shared" si="82"/>
        <v/>
      </c>
      <c r="U553" s="47" t="str">
        <f t="shared" si="83"/>
        <v/>
      </c>
      <c r="W553" s="47" t="str">
        <f t="shared" si="84"/>
        <v/>
      </c>
      <c r="Y553" s="52" t="str">
        <f t="shared" si="85"/>
        <v/>
      </c>
      <c r="Z553" s="53" t="str">
        <f t="shared" si="86"/>
        <v/>
      </c>
      <c r="AB553" s="6" t="str">
        <f t="shared" si="87"/>
        <v/>
      </c>
      <c r="AC553" s="8" t="str">
        <f t="shared" si="88"/>
        <v/>
      </c>
      <c r="AE553" s="24" t="str">
        <f t="shared" si="89"/>
        <v/>
      </c>
      <c r="AG553" s="24" t="str">
        <f>IF($AE553="", "", IF($AE553&lt;0, $AG$4, IF($AE553&lt;='Intro &amp; Setup'!$AK$29, $AG$5, IF($AE553&lt;='Intro &amp; Setup'!$AK$30, $AG$6, $AG$7))))</f>
        <v/>
      </c>
    </row>
    <row r="554" spans="1:33" x14ac:dyDescent="0.25">
      <c r="A554" s="14"/>
      <c r="B554" s="85"/>
      <c r="C554" s="86"/>
      <c r="D554" s="87"/>
      <c r="E554" s="88"/>
      <c r="F554" s="89"/>
      <c r="G554" s="90"/>
      <c r="H554" s="91"/>
      <c r="I554" s="91"/>
      <c r="J554" s="92"/>
      <c r="K554" s="14"/>
      <c r="M554" s="24" t="str">
        <f t="shared" si="80"/>
        <v/>
      </c>
      <c r="O554" s="24" t="str">
        <f t="shared" si="81"/>
        <v/>
      </c>
      <c r="S554" s="24"/>
      <c r="T554" s="47" t="str">
        <f t="shared" si="82"/>
        <v/>
      </c>
      <c r="U554" s="47" t="str">
        <f t="shared" si="83"/>
        <v/>
      </c>
      <c r="W554" s="47" t="str">
        <f t="shared" si="84"/>
        <v/>
      </c>
      <c r="Y554" s="52" t="str">
        <f t="shared" si="85"/>
        <v/>
      </c>
      <c r="Z554" s="53" t="str">
        <f t="shared" si="86"/>
        <v/>
      </c>
      <c r="AB554" s="6" t="str">
        <f t="shared" si="87"/>
        <v/>
      </c>
      <c r="AC554" s="8" t="str">
        <f t="shared" si="88"/>
        <v/>
      </c>
      <c r="AE554" s="24" t="str">
        <f t="shared" si="89"/>
        <v/>
      </c>
      <c r="AG554" s="24" t="str">
        <f>IF($AE554="", "", IF($AE554&lt;0, $AG$4, IF($AE554&lt;='Intro &amp; Setup'!$AK$29, $AG$5, IF($AE554&lt;='Intro &amp; Setup'!$AK$30, $AG$6, $AG$7))))</f>
        <v/>
      </c>
    </row>
    <row r="555" spans="1:33" x14ac:dyDescent="0.25">
      <c r="A555" s="14"/>
      <c r="B555" s="85"/>
      <c r="C555" s="86"/>
      <c r="D555" s="87"/>
      <c r="E555" s="88"/>
      <c r="F555" s="89"/>
      <c r="G555" s="90"/>
      <c r="H555" s="91"/>
      <c r="I555" s="91"/>
      <c r="J555" s="92"/>
      <c r="K555" s="14"/>
      <c r="M555" s="24" t="str">
        <f t="shared" si="80"/>
        <v/>
      </c>
      <c r="O555" s="24" t="str">
        <f t="shared" si="81"/>
        <v/>
      </c>
      <c r="S555" s="24"/>
      <c r="T555" s="47" t="str">
        <f t="shared" si="82"/>
        <v/>
      </c>
      <c r="U555" s="47" t="str">
        <f t="shared" si="83"/>
        <v/>
      </c>
      <c r="W555" s="47" t="str">
        <f t="shared" si="84"/>
        <v/>
      </c>
      <c r="Y555" s="52" t="str">
        <f t="shared" si="85"/>
        <v/>
      </c>
      <c r="Z555" s="53" t="str">
        <f t="shared" si="86"/>
        <v/>
      </c>
      <c r="AB555" s="6" t="str">
        <f t="shared" si="87"/>
        <v/>
      </c>
      <c r="AC555" s="8" t="str">
        <f t="shared" si="88"/>
        <v/>
      </c>
      <c r="AE555" s="24" t="str">
        <f t="shared" si="89"/>
        <v/>
      </c>
      <c r="AG555" s="24" t="str">
        <f>IF($AE555="", "", IF($AE555&lt;0, $AG$4, IF($AE555&lt;='Intro &amp; Setup'!$AK$29, $AG$5, IF($AE555&lt;='Intro &amp; Setup'!$AK$30, $AG$6, $AG$7))))</f>
        <v/>
      </c>
    </row>
    <row r="556" spans="1:33" x14ac:dyDescent="0.25">
      <c r="A556" s="14"/>
      <c r="B556" s="85"/>
      <c r="C556" s="86"/>
      <c r="D556" s="87"/>
      <c r="E556" s="88"/>
      <c r="F556" s="89"/>
      <c r="G556" s="90"/>
      <c r="H556" s="91"/>
      <c r="I556" s="91"/>
      <c r="J556" s="92"/>
      <c r="K556" s="14"/>
      <c r="M556" s="24" t="str">
        <f t="shared" si="80"/>
        <v/>
      </c>
      <c r="O556" s="24" t="str">
        <f t="shared" si="81"/>
        <v/>
      </c>
      <c r="S556" s="24"/>
      <c r="T556" s="47" t="str">
        <f t="shared" si="82"/>
        <v/>
      </c>
      <c r="U556" s="47" t="str">
        <f t="shared" si="83"/>
        <v/>
      </c>
      <c r="W556" s="47" t="str">
        <f t="shared" si="84"/>
        <v/>
      </c>
      <c r="Y556" s="52" t="str">
        <f t="shared" si="85"/>
        <v/>
      </c>
      <c r="Z556" s="53" t="str">
        <f t="shared" si="86"/>
        <v/>
      </c>
      <c r="AB556" s="6" t="str">
        <f t="shared" si="87"/>
        <v/>
      </c>
      <c r="AC556" s="8" t="str">
        <f t="shared" si="88"/>
        <v/>
      </c>
      <c r="AE556" s="24" t="str">
        <f t="shared" si="89"/>
        <v/>
      </c>
      <c r="AG556" s="24" t="str">
        <f>IF($AE556="", "", IF($AE556&lt;0, $AG$4, IF($AE556&lt;='Intro &amp; Setup'!$AK$29, $AG$5, IF($AE556&lt;='Intro &amp; Setup'!$AK$30, $AG$6, $AG$7))))</f>
        <v/>
      </c>
    </row>
    <row r="557" spans="1:33" x14ac:dyDescent="0.25">
      <c r="A557" s="14"/>
      <c r="B557" s="85"/>
      <c r="C557" s="86"/>
      <c r="D557" s="87"/>
      <c r="E557" s="88"/>
      <c r="F557" s="89"/>
      <c r="G557" s="90"/>
      <c r="H557" s="91"/>
      <c r="I557" s="91"/>
      <c r="J557" s="92"/>
      <c r="K557" s="14"/>
      <c r="M557" s="24" t="str">
        <f t="shared" si="80"/>
        <v/>
      </c>
      <c r="O557" s="24" t="str">
        <f t="shared" si="81"/>
        <v/>
      </c>
      <c r="S557" s="24"/>
      <c r="T557" s="47" t="str">
        <f t="shared" si="82"/>
        <v/>
      </c>
      <c r="U557" s="47" t="str">
        <f t="shared" si="83"/>
        <v/>
      </c>
      <c r="W557" s="47" t="str">
        <f t="shared" si="84"/>
        <v/>
      </c>
      <c r="Y557" s="52" t="str">
        <f t="shared" si="85"/>
        <v/>
      </c>
      <c r="Z557" s="53" t="str">
        <f t="shared" si="86"/>
        <v/>
      </c>
      <c r="AB557" s="6" t="str">
        <f t="shared" si="87"/>
        <v/>
      </c>
      <c r="AC557" s="8" t="str">
        <f t="shared" si="88"/>
        <v/>
      </c>
      <c r="AE557" s="24" t="str">
        <f t="shared" si="89"/>
        <v/>
      </c>
      <c r="AG557" s="24" t="str">
        <f>IF($AE557="", "", IF($AE557&lt;0, $AG$4, IF($AE557&lt;='Intro &amp; Setup'!$AK$29, $AG$5, IF($AE557&lt;='Intro &amp; Setup'!$AK$30, $AG$6, $AG$7))))</f>
        <v/>
      </c>
    </row>
    <row r="558" spans="1:33" x14ac:dyDescent="0.25">
      <c r="A558" s="14"/>
      <c r="B558" s="85"/>
      <c r="C558" s="86"/>
      <c r="D558" s="87"/>
      <c r="E558" s="88"/>
      <c r="F558" s="89"/>
      <c r="G558" s="90"/>
      <c r="H558" s="91"/>
      <c r="I558" s="91"/>
      <c r="J558" s="92"/>
      <c r="K558" s="14"/>
      <c r="M558" s="24" t="str">
        <f t="shared" si="80"/>
        <v/>
      </c>
      <c r="O558" s="24" t="str">
        <f t="shared" si="81"/>
        <v/>
      </c>
      <c r="S558" s="24"/>
      <c r="T558" s="47" t="str">
        <f t="shared" si="82"/>
        <v/>
      </c>
      <c r="U558" s="47" t="str">
        <f t="shared" si="83"/>
        <v/>
      </c>
      <c r="W558" s="47" t="str">
        <f t="shared" si="84"/>
        <v/>
      </c>
      <c r="Y558" s="52" t="str">
        <f t="shared" si="85"/>
        <v/>
      </c>
      <c r="Z558" s="53" t="str">
        <f t="shared" si="86"/>
        <v/>
      </c>
      <c r="AB558" s="6" t="str">
        <f t="shared" si="87"/>
        <v/>
      </c>
      <c r="AC558" s="8" t="str">
        <f t="shared" si="88"/>
        <v/>
      </c>
      <c r="AE558" s="24" t="str">
        <f t="shared" si="89"/>
        <v/>
      </c>
      <c r="AG558" s="24" t="str">
        <f>IF($AE558="", "", IF($AE558&lt;0, $AG$4, IF($AE558&lt;='Intro &amp; Setup'!$AK$29, $AG$5, IF($AE558&lt;='Intro &amp; Setup'!$AK$30, $AG$6, $AG$7))))</f>
        <v/>
      </c>
    </row>
    <row r="559" spans="1:33" x14ac:dyDescent="0.25">
      <c r="A559" s="14"/>
      <c r="B559" s="85"/>
      <c r="C559" s="86"/>
      <c r="D559" s="87"/>
      <c r="E559" s="88"/>
      <c r="F559" s="89"/>
      <c r="G559" s="90"/>
      <c r="H559" s="91"/>
      <c r="I559" s="91"/>
      <c r="J559" s="92"/>
      <c r="K559" s="14"/>
      <c r="M559" s="24" t="str">
        <f t="shared" si="80"/>
        <v/>
      </c>
      <c r="O559" s="24" t="str">
        <f t="shared" si="81"/>
        <v/>
      </c>
      <c r="S559" s="24"/>
      <c r="T559" s="47" t="str">
        <f t="shared" si="82"/>
        <v/>
      </c>
      <c r="U559" s="47" t="str">
        <f t="shared" si="83"/>
        <v/>
      </c>
      <c r="W559" s="47" t="str">
        <f t="shared" si="84"/>
        <v/>
      </c>
      <c r="Y559" s="52" t="str">
        <f t="shared" si="85"/>
        <v/>
      </c>
      <c r="Z559" s="53" t="str">
        <f t="shared" si="86"/>
        <v/>
      </c>
      <c r="AB559" s="6" t="str">
        <f t="shared" si="87"/>
        <v/>
      </c>
      <c r="AC559" s="8" t="str">
        <f t="shared" si="88"/>
        <v/>
      </c>
      <c r="AE559" s="24" t="str">
        <f t="shared" si="89"/>
        <v/>
      </c>
      <c r="AG559" s="24" t="str">
        <f>IF($AE559="", "", IF($AE559&lt;0, $AG$4, IF($AE559&lt;='Intro &amp; Setup'!$AK$29, $AG$5, IF($AE559&lt;='Intro &amp; Setup'!$AK$30, $AG$6, $AG$7))))</f>
        <v/>
      </c>
    </row>
    <row r="560" spans="1:33" x14ac:dyDescent="0.25">
      <c r="A560" s="14"/>
      <c r="B560" s="85"/>
      <c r="C560" s="86"/>
      <c r="D560" s="87"/>
      <c r="E560" s="88"/>
      <c r="F560" s="89"/>
      <c r="G560" s="90"/>
      <c r="H560" s="91"/>
      <c r="I560" s="91"/>
      <c r="J560" s="92"/>
      <c r="K560" s="14"/>
      <c r="M560" s="24" t="str">
        <f t="shared" si="80"/>
        <v/>
      </c>
      <c r="O560" s="24" t="str">
        <f t="shared" si="81"/>
        <v/>
      </c>
      <c r="S560" s="24"/>
      <c r="T560" s="47" t="str">
        <f t="shared" si="82"/>
        <v/>
      </c>
      <c r="U560" s="47" t="str">
        <f t="shared" si="83"/>
        <v/>
      </c>
      <c r="W560" s="47" t="str">
        <f t="shared" si="84"/>
        <v/>
      </c>
      <c r="Y560" s="52" t="str">
        <f t="shared" si="85"/>
        <v/>
      </c>
      <c r="Z560" s="53" t="str">
        <f t="shared" si="86"/>
        <v/>
      </c>
      <c r="AB560" s="6" t="str">
        <f t="shared" si="87"/>
        <v/>
      </c>
      <c r="AC560" s="8" t="str">
        <f t="shared" si="88"/>
        <v/>
      </c>
      <c r="AE560" s="24" t="str">
        <f t="shared" si="89"/>
        <v/>
      </c>
      <c r="AG560" s="24" t="str">
        <f>IF($AE560="", "", IF($AE560&lt;0, $AG$4, IF($AE560&lt;='Intro &amp; Setup'!$AK$29, $AG$5, IF($AE560&lt;='Intro &amp; Setup'!$AK$30, $AG$6, $AG$7))))</f>
        <v/>
      </c>
    </row>
    <row r="561" spans="1:33" x14ac:dyDescent="0.25">
      <c r="A561" s="14"/>
      <c r="B561" s="85"/>
      <c r="C561" s="86"/>
      <c r="D561" s="87"/>
      <c r="E561" s="88"/>
      <c r="F561" s="89"/>
      <c r="G561" s="90"/>
      <c r="H561" s="91"/>
      <c r="I561" s="91"/>
      <c r="J561" s="92"/>
      <c r="K561" s="14"/>
      <c r="M561" s="24" t="str">
        <f t="shared" si="80"/>
        <v/>
      </c>
      <c r="O561" s="24" t="str">
        <f t="shared" si="81"/>
        <v/>
      </c>
      <c r="S561" s="24"/>
      <c r="T561" s="47" t="str">
        <f t="shared" si="82"/>
        <v/>
      </c>
      <c r="U561" s="47" t="str">
        <f t="shared" si="83"/>
        <v/>
      </c>
      <c r="W561" s="47" t="str">
        <f t="shared" si="84"/>
        <v/>
      </c>
      <c r="Y561" s="52" t="str">
        <f t="shared" si="85"/>
        <v/>
      </c>
      <c r="Z561" s="53" t="str">
        <f t="shared" si="86"/>
        <v/>
      </c>
      <c r="AB561" s="6" t="str">
        <f t="shared" si="87"/>
        <v/>
      </c>
      <c r="AC561" s="8" t="str">
        <f t="shared" si="88"/>
        <v/>
      </c>
      <c r="AE561" s="24" t="str">
        <f t="shared" si="89"/>
        <v/>
      </c>
      <c r="AG561" s="24" t="str">
        <f>IF($AE561="", "", IF($AE561&lt;0, $AG$4, IF($AE561&lt;='Intro &amp; Setup'!$AK$29, $AG$5, IF($AE561&lt;='Intro &amp; Setup'!$AK$30, $AG$6, $AG$7))))</f>
        <v/>
      </c>
    </row>
    <row r="562" spans="1:33" x14ac:dyDescent="0.25">
      <c r="A562" s="14"/>
      <c r="B562" s="85"/>
      <c r="C562" s="86"/>
      <c r="D562" s="87"/>
      <c r="E562" s="88"/>
      <c r="F562" s="89"/>
      <c r="G562" s="90"/>
      <c r="H562" s="91"/>
      <c r="I562" s="91"/>
      <c r="J562" s="92"/>
      <c r="K562" s="14"/>
      <c r="M562" s="24" t="str">
        <f t="shared" si="80"/>
        <v/>
      </c>
      <c r="O562" s="24" t="str">
        <f t="shared" si="81"/>
        <v/>
      </c>
      <c r="S562" s="24"/>
      <c r="T562" s="47" t="str">
        <f t="shared" si="82"/>
        <v/>
      </c>
      <c r="U562" s="47" t="str">
        <f t="shared" si="83"/>
        <v/>
      </c>
      <c r="W562" s="47" t="str">
        <f t="shared" si="84"/>
        <v/>
      </c>
      <c r="Y562" s="52" t="str">
        <f t="shared" si="85"/>
        <v/>
      </c>
      <c r="Z562" s="53" t="str">
        <f t="shared" si="86"/>
        <v/>
      </c>
      <c r="AB562" s="6" t="str">
        <f t="shared" si="87"/>
        <v/>
      </c>
      <c r="AC562" s="8" t="str">
        <f t="shared" si="88"/>
        <v/>
      </c>
      <c r="AE562" s="24" t="str">
        <f t="shared" si="89"/>
        <v/>
      </c>
      <c r="AG562" s="24" t="str">
        <f>IF($AE562="", "", IF($AE562&lt;0, $AG$4, IF($AE562&lt;='Intro &amp; Setup'!$AK$29, $AG$5, IF($AE562&lt;='Intro &amp; Setup'!$AK$30, $AG$6, $AG$7))))</f>
        <v/>
      </c>
    </row>
    <row r="563" spans="1:33" x14ac:dyDescent="0.25">
      <c r="A563" s="14"/>
      <c r="B563" s="85"/>
      <c r="C563" s="86"/>
      <c r="D563" s="87"/>
      <c r="E563" s="88"/>
      <c r="F563" s="89"/>
      <c r="G563" s="90"/>
      <c r="H563" s="91"/>
      <c r="I563" s="91"/>
      <c r="J563" s="92"/>
      <c r="K563" s="14"/>
      <c r="M563" s="24" t="str">
        <f t="shared" si="80"/>
        <v/>
      </c>
      <c r="O563" s="24" t="str">
        <f t="shared" si="81"/>
        <v/>
      </c>
      <c r="S563" s="24"/>
      <c r="T563" s="47" t="str">
        <f t="shared" si="82"/>
        <v/>
      </c>
      <c r="U563" s="47" t="str">
        <f t="shared" si="83"/>
        <v/>
      </c>
      <c r="W563" s="47" t="str">
        <f t="shared" si="84"/>
        <v/>
      </c>
      <c r="Y563" s="52" t="str">
        <f t="shared" si="85"/>
        <v/>
      </c>
      <c r="Z563" s="53" t="str">
        <f t="shared" si="86"/>
        <v/>
      </c>
      <c r="AB563" s="6" t="str">
        <f t="shared" si="87"/>
        <v/>
      </c>
      <c r="AC563" s="8" t="str">
        <f t="shared" si="88"/>
        <v/>
      </c>
      <c r="AE563" s="24" t="str">
        <f t="shared" si="89"/>
        <v/>
      </c>
      <c r="AG563" s="24" t="str">
        <f>IF($AE563="", "", IF($AE563&lt;0, $AG$4, IF($AE563&lt;='Intro &amp; Setup'!$AK$29, $AG$5, IF($AE563&lt;='Intro &amp; Setup'!$AK$30, $AG$6, $AG$7))))</f>
        <v/>
      </c>
    </row>
    <row r="564" spans="1:33" x14ac:dyDescent="0.25">
      <c r="A564" s="14"/>
      <c r="B564" s="85"/>
      <c r="C564" s="86"/>
      <c r="D564" s="87"/>
      <c r="E564" s="88"/>
      <c r="F564" s="89"/>
      <c r="G564" s="90"/>
      <c r="H564" s="91"/>
      <c r="I564" s="91"/>
      <c r="J564" s="92"/>
      <c r="K564" s="14"/>
      <c r="M564" s="24" t="str">
        <f t="shared" si="80"/>
        <v/>
      </c>
      <c r="O564" s="24" t="str">
        <f t="shared" si="81"/>
        <v/>
      </c>
      <c r="S564" s="24"/>
      <c r="T564" s="47" t="str">
        <f t="shared" si="82"/>
        <v/>
      </c>
      <c r="U564" s="47" t="str">
        <f t="shared" si="83"/>
        <v/>
      </c>
      <c r="W564" s="47" t="str">
        <f t="shared" si="84"/>
        <v/>
      </c>
      <c r="Y564" s="52" t="str">
        <f t="shared" si="85"/>
        <v/>
      </c>
      <c r="Z564" s="53" t="str">
        <f t="shared" si="86"/>
        <v/>
      </c>
      <c r="AB564" s="6" t="str">
        <f t="shared" si="87"/>
        <v/>
      </c>
      <c r="AC564" s="8" t="str">
        <f t="shared" si="88"/>
        <v/>
      </c>
      <c r="AE564" s="24" t="str">
        <f t="shared" si="89"/>
        <v/>
      </c>
      <c r="AG564" s="24" t="str">
        <f>IF($AE564="", "", IF($AE564&lt;0, $AG$4, IF($AE564&lt;='Intro &amp; Setup'!$AK$29, $AG$5, IF($AE564&lt;='Intro &amp; Setup'!$AK$30, $AG$6, $AG$7))))</f>
        <v/>
      </c>
    </row>
    <row r="565" spans="1:33" x14ac:dyDescent="0.25">
      <c r="A565" s="14"/>
      <c r="B565" s="85"/>
      <c r="C565" s="86"/>
      <c r="D565" s="87"/>
      <c r="E565" s="88"/>
      <c r="F565" s="89"/>
      <c r="G565" s="90"/>
      <c r="H565" s="91"/>
      <c r="I565" s="91"/>
      <c r="J565" s="92"/>
      <c r="K565" s="14"/>
      <c r="M565" s="24" t="str">
        <f t="shared" si="80"/>
        <v/>
      </c>
      <c r="O565" s="24" t="str">
        <f t="shared" si="81"/>
        <v/>
      </c>
      <c r="S565" s="24"/>
      <c r="T565" s="47" t="str">
        <f t="shared" si="82"/>
        <v/>
      </c>
      <c r="U565" s="47" t="str">
        <f t="shared" si="83"/>
        <v/>
      </c>
      <c r="W565" s="47" t="str">
        <f t="shared" si="84"/>
        <v/>
      </c>
      <c r="Y565" s="52" t="str">
        <f t="shared" si="85"/>
        <v/>
      </c>
      <c r="Z565" s="53" t="str">
        <f t="shared" si="86"/>
        <v/>
      </c>
      <c r="AB565" s="6" t="str">
        <f t="shared" si="87"/>
        <v/>
      </c>
      <c r="AC565" s="8" t="str">
        <f t="shared" si="88"/>
        <v/>
      </c>
      <c r="AE565" s="24" t="str">
        <f t="shared" si="89"/>
        <v/>
      </c>
      <c r="AG565" s="24" t="str">
        <f>IF($AE565="", "", IF($AE565&lt;0, $AG$4, IF($AE565&lt;='Intro &amp; Setup'!$AK$29, $AG$5, IF($AE565&lt;='Intro &amp; Setup'!$AK$30, $AG$6, $AG$7))))</f>
        <v/>
      </c>
    </row>
    <row r="566" spans="1:33" x14ac:dyDescent="0.25">
      <c r="A566" s="14"/>
      <c r="B566" s="85"/>
      <c r="C566" s="86"/>
      <c r="D566" s="87"/>
      <c r="E566" s="88"/>
      <c r="F566" s="89"/>
      <c r="G566" s="90"/>
      <c r="H566" s="91"/>
      <c r="I566" s="91"/>
      <c r="J566" s="92"/>
      <c r="K566" s="14"/>
      <c r="M566" s="24" t="str">
        <f t="shared" si="80"/>
        <v/>
      </c>
      <c r="O566" s="24" t="str">
        <f t="shared" si="81"/>
        <v/>
      </c>
      <c r="S566" s="24"/>
      <c r="T566" s="47" t="str">
        <f t="shared" si="82"/>
        <v/>
      </c>
      <c r="U566" s="47" t="str">
        <f t="shared" si="83"/>
        <v/>
      </c>
      <c r="W566" s="47" t="str">
        <f t="shared" si="84"/>
        <v/>
      </c>
      <c r="Y566" s="52" t="str">
        <f t="shared" si="85"/>
        <v/>
      </c>
      <c r="Z566" s="53" t="str">
        <f t="shared" si="86"/>
        <v/>
      </c>
      <c r="AB566" s="6" t="str">
        <f t="shared" si="87"/>
        <v/>
      </c>
      <c r="AC566" s="8" t="str">
        <f t="shared" si="88"/>
        <v/>
      </c>
      <c r="AE566" s="24" t="str">
        <f t="shared" si="89"/>
        <v/>
      </c>
      <c r="AG566" s="24" t="str">
        <f>IF($AE566="", "", IF($AE566&lt;0, $AG$4, IF($AE566&lt;='Intro &amp; Setup'!$AK$29, $AG$5, IF($AE566&lt;='Intro &amp; Setup'!$AK$30, $AG$6, $AG$7))))</f>
        <v/>
      </c>
    </row>
    <row r="567" spans="1:33" x14ac:dyDescent="0.25">
      <c r="A567" s="14"/>
      <c r="B567" s="85"/>
      <c r="C567" s="86"/>
      <c r="D567" s="87"/>
      <c r="E567" s="88"/>
      <c r="F567" s="89"/>
      <c r="G567" s="90"/>
      <c r="H567" s="91"/>
      <c r="I567" s="91"/>
      <c r="J567" s="92"/>
      <c r="K567" s="14"/>
      <c r="M567" s="24" t="str">
        <f t="shared" si="80"/>
        <v/>
      </c>
      <c r="O567" s="24" t="str">
        <f t="shared" si="81"/>
        <v/>
      </c>
      <c r="S567" s="24"/>
      <c r="T567" s="47" t="str">
        <f t="shared" si="82"/>
        <v/>
      </c>
      <c r="U567" s="47" t="str">
        <f t="shared" si="83"/>
        <v/>
      </c>
      <c r="W567" s="47" t="str">
        <f t="shared" si="84"/>
        <v/>
      </c>
      <c r="Y567" s="52" t="str">
        <f t="shared" si="85"/>
        <v/>
      </c>
      <c r="Z567" s="53" t="str">
        <f t="shared" si="86"/>
        <v/>
      </c>
      <c r="AB567" s="6" t="str">
        <f t="shared" si="87"/>
        <v/>
      </c>
      <c r="AC567" s="8" t="str">
        <f t="shared" si="88"/>
        <v/>
      </c>
      <c r="AE567" s="24" t="str">
        <f t="shared" si="89"/>
        <v/>
      </c>
      <c r="AG567" s="24" t="str">
        <f>IF($AE567="", "", IF($AE567&lt;0, $AG$4, IF($AE567&lt;='Intro &amp; Setup'!$AK$29, $AG$5, IF($AE567&lt;='Intro &amp; Setup'!$AK$30, $AG$6, $AG$7))))</f>
        <v/>
      </c>
    </row>
    <row r="568" spans="1:33" x14ac:dyDescent="0.25">
      <c r="A568" s="14"/>
      <c r="B568" s="85"/>
      <c r="C568" s="86"/>
      <c r="D568" s="87"/>
      <c r="E568" s="88"/>
      <c r="F568" s="89"/>
      <c r="G568" s="90"/>
      <c r="H568" s="91"/>
      <c r="I568" s="91"/>
      <c r="J568" s="92"/>
      <c r="K568" s="14"/>
      <c r="M568" s="24" t="str">
        <f t="shared" si="80"/>
        <v/>
      </c>
      <c r="O568" s="24" t="str">
        <f t="shared" si="81"/>
        <v/>
      </c>
      <c r="S568" s="24"/>
      <c r="T568" s="47" t="str">
        <f t="shared" si="82"/>
        <v/>
      </c>
      <c r="U568" s="47" t="str">
        <f t="shared" si="83"/>
        <v/>
      </c>
      <c r="W568" s="47" t="str">
        <f t="shared" si="84"/>
        <v/>
      </c>
      <c r="Y568" s="52" t="str">
        <f t="shared" si="85"/>
        <v/>
      </c>
      <c r="Z568" s="53" t="str">
        <f t="shared" si="86"/>
        <v/>
      </c>
      <c r="AB568" s="6" t="str">
        <f t="shared" si="87"/>
        <v/>
      </c>
      <c r="AC568" s="8" t="str">
        <f t="shared" si="88"/>
        <v/>
      </c>
      <c r="AE568" s="24" t="str">
        <f t="shared" si="89"/>
        <v/>
      </c>
      <c r="AG568" s="24" t="str">
        <f>IF($AE568="", "", IF($AE568&lt;0, $AG$4, IF($AE568&lt;='Intro &amp; Setup'!$AK$29, $AG$5, IF($AE568&lt;='Intro &amp; Setup'!$AK$30, $AG$6, $AG$7))))</f>
        <v/>
      </c>
    </row>
    <row r="569" spans="1:33" x14ac:dyDescent="0.25">
      <c r="A569" s="14"/>
      <c r="B569" s="85"/>
      <c r="C569" s="86"/>
      <c r="D569" s="87"/>
      <c r="E569" s="88"/>
      <c r="F569" s="89"/>
      <c r="G569" s="90"/>
      <c r="H569" s="91"/>
      <c r="I569" s="91"/>
      <c r="J569" s="92"/>
      <c r="K569" s="14"/>
      <c r="M569" s="24" t="str">
        <f t="shared" si="80"/>
        <v/>
      </c>
      <c r="O569" s="24" t="str">
        <f t="shared" si="81"/>
        <v/>
      </c>
      <c r="S569" s="24"/>
      <c r="T569" s="47" t="str">
        <f t="shared" si="82"/>
        <v/>
      </c>
      <c r="U569" s="47" t="str">
        <f t="shared" si="83"/>
        <v/>
      </c>
      <c r="W569" s="47" t="str">
        <f t="shared" si="84"/>
        <v/>
      </c>
      <c r="Y569" s="52" t="str">
        <f t="shared" si="85"/>
        <v/>
      </c>
      <c r="Z569" s="53" t="str">
        <f t="shared" si="86"/>
        <v/>
      </c>
      <c r="AB569" s="6" t="str">
        <f t="shared" si="87"/>
        <v/>
      </c>
      <c r="AC569" s="8" t="str">
        <f t="shared" si="88"/>
        <v/>
      </c>
      <c r="AE569" s="24" t="str">
        <f t="shared" si="89"/>
        <v/>
      </c>
      <c r="AG569" s="24" t="str">
        <f>IF($AE569="", "", IF($AE569&lt;0, $AG$4, IF($AE569&lt;='Intro &amp; Setup'!$AK$29, $AG$5, IF($AE569&lt;='Intro &amp; Setup'!$AK$30, $AG$6, $AG$7))))</f>
        <v/>
      </c>
    </row>
    <row r="570" spans="1:33" x14ac:dyDescent="0.25">
      <c r="A570" s="14"/>
      <c r="B570" s="85"/>
      <c r="C570" s="86"/>
      <c r="D570" s="87"/>
      <c r="E570" s="88"/>
      <c r="F570" s="89"/>
      <c r="G570" s="90"/>
      <c r="H570" s="91"/>
      <c r="I570" s="91"/>
      <c r="J570" s="92"/>
      <c r="K570" s="14"/>
      <c r="M570" s="24" t="str">
        <f t="shared" si="80"/>
        <v/>
      </c>
      <c r="O570" s="24" t="str">
        <f t="shared" si="81"/>
        <v/>
      </c>
      <c r="S570" s="24"/>
      <c r="T570" s="47" t="str">
        <f t="shared" si="82"/>
        <v/>
      </c>
      <c r="U570" s="47" t="str">
        <f t="shared" si="83"/>
        <v/>
      </c>
      <c r="W570" s="47" t="str">
        <f t="shared" si="84"/>
        <v/>
      </c>
      <c r="Y570" s="52" t="str">
        <f t="shared" si="85"/>
        <v/>
      </c>
      <c r="Z570" s="53" t="str">
        <f t="shared" si="86"/>
        <v/>
      </c>
      <c r="AB570" s="6" t="str">
        <f t="shared" si="87"/>
        <v/>
      </c>
      <c r="AC570" s="8" t="str">
        <f t="shared" si="88"/>
        <v/>
      </c>
      <c r="AE570" s="24" t="str">
        <f t="shared" si="89"/>
        <v/>
      </c>
      <c r="AG570" s="24" t="str">
        <f>IF($AE570="", "", IF($AE570&lt;0, $AG$4, IF($AE570&lt;='Intro &amp; Setup'!$AK$29, $AG$5, IF($AE570&lt;='Intro &amp; Setup'!$AK$30, $AG$6, $AG$7))))</f>
        <v/>
      </c>
    </row>
    <row r="571" spans="1:33" x14ac:dyDescent="0.25">
      <c r="A571" s="14"/>
      <c r="B571" s="85"/>
      <c r="C571" s="86"/>
      <c r="D571" s="87"/>
      <c r="E571" s="88"/>
      <c r="F571" s="89"/>
      <c r="G571" s="90"/>
      <c r="H571" s="91"/>
      <c r="I571" s="91"/>
      <c r="J571" s="92"/>
      <c r="K571" s="14"/>
      <c r="M571" s="24" t="str">
        <f t="shared" si="80"/>
        <v/>
      </c>
      <c r="O571" s="24" t="str">
        <f t="shared" si="81"/>
        <v/>
      </c>
      <c r="S571" s="24"/>
      <c r="T571" s="47" t="str">
        <f t="shared" si="82"/>
        <v/>
      </c>
      <c r="U571" s="47" t="str">
        <f t="shared" si="83"/>
        <v/>
      </c>
      <c r="W571" s="47" t="str">
        <f t="shared" si="84"/>
        <v/>
      </c>
      <c r="Y571" s="52" t="str">
        <f t="shared" si="85"/>
        <v/>
      </c>
      <c r="Z571" s="53" t="str">
        <f t="shared" si="86"/>
        <v/>
      </c>
      <c r="AB571" s="6" t="str">
        <f t="shared" si="87"/>
        <v/>
      </c>
      <c r="AC571" s="8" t="str">
        <f t="shared" si="88"/>
        <v/>
      </c>
      <c r="AE571" s="24" t="str">
        <f t="shared" si="89"/>
        <v/>
      </c>
      <c r="AG571" s="24" t="str">
        <f>IF($AE571="", "", IF($AE571&lt;0, $AG$4, IF($AE571&lt;='Intro &amp; Setup'!$AK$29, $AG$5, IF($AE571&lt;='Intro &amp; Setup'!$AK$30, $AG$6, $AG$7))))</f>
        <v/>
      </c>
    </row>
    <row r="572" spans="1:33" x14ac:dyDescent="0.25">
      <c r="A572" s="14"/>
      <c r="B572" s="85"/>
      <c r="C572" s="86"/>
      <c r="D572" s="87"/>
      <c r="E572" s="88"/>
      <c r="F572" s="89"/>
      <c r="G572" s="90"/>
      <c r="H572" s="91"/>
      <c r="I572" s="91"/>
      <c r="J572" s="92"/>
      <c r="K572" s="14"/>
      <c r="M572" s="24" t="str">
        <f t="shared" si="80"/>
        <v/>
      </c>
      <c r="O572" s="24" t="str">
        <f t="shared" si="81"/>
        <v/>
      </c>
      <c r="S572" s="24"/>
      <c r="T572" s="47" t="str">
        <f t="shared" si="82"/>
        <v/>
      </c>
      <c r="U572" s="47" t="str">
        <f t="shared" si="83"/>
        <v/>
      </c>
      <c r="W572" s="47" t="str">
        <f t="shared" si="84"/>
        <v/>
      </c>
      <c r="Y572" s="52" t="str">
        <f t="shared" si="85"/>
        <v/>
      </c>
      <c r="Z572" s="53" t="str">
        <f t="shared" si="86"/>
        <v/>
      </c>
      <c r="AB572" s="6" t="str">
        <f t="shared" si="87"/>
        <v/>
      </c>
      <c r="AC572" s="8" t="str">
        <f t="shared" si="88"/>
        <v/>
      </c>
      <c r="AE572" s="24" t="str">
        <f t="shared" si="89"/>
        <v/>
      </c>
      <c r="AG572" s="24" t="str">
        <f>IF($AE572="", "", IF($AE572&lt;0, $AG$4, IF($AE572&lt;='Intro &amp; Setup'!$AK$29, $AG$5, IF($AE572&lt;='Intro &amp; Setup'!$AK$30, $AG$6, $AG$7))))</f>
        <v/>
      </c>
    </row>
    <row r="573" spans="1:33" x14ac:dyDescent="0.25">
      <c r="A573" s="14"/>
      <c r="B573" s="85"/>
      <c r="C573" s="86"/>
      <c r="D573" s="87"/>
      <c r="E573" s="88"/>
      <c r="F573" s="89"/>
      <c r="G573" s="90"/>
      <c r="H573" s="91"/>
      <c r="I573" s="91"/>
      <c r="J573" s="92"/>
      <c r="K573" s="14"/>
      <c r="M573" s="24" t="str">
        <f t="shared" si="80"/>
        <v/>
      </c>
      <c r="O573" s="24" t="str">
        <f t="shared" si="81"/>
        <v/>
      </c>
      <c r="S573" s="24"/>
      <c r="T573" s="47" t="str">
        <f t="shared" si="82"/>
        <v/>
      </c>
      <c r="U573" s="47" t="str">
        <f t="shared" si="83"/>
        <v/>
      </c>
      <c r="W573" s="47" t="str">
        <f t="shared" si="84"/>
        <v/>
      </c>
      <c r="Y573" s="52" t="str">
        <f t="shared" si="85"/>
        <v/>
      </c>
      <c r="Z573" s="53" t="str">
        <f t="shared" si="86"/>
        <v/>
      </c>
      <c r="AB573" s="6" t="str">
        <f t="shared" si="87"/>
        <v/>
      </c>
      <c r="AC573" s="8" t="str">
        <f t="shared" si="88"/>
        <v/>
      </c>
      <c r="AE573" s="24" t="str">
        <f t="shared" si="89"/>
        <v/>
      </c>
      <c r="AG573" s="24" t="str">
        <f>IF($AE573="", "", IF($AE573&lt;0, $AG$4, IF($AE573&lt;='Intro &amp; Setup'!$AK$29, $AG$5, IF($AE573&lt;='Intro &amp; Setup'!$AK$30, $AG$6, $AG$7))))</f>
        <v/>
      </c>
    </row>
    <row r="574" spans="1:33" x14ac:dyDescent="0.25">
      <c r="A574" s="14"/>
      <c r="B574" s="85"/>
      <c r="C574" s="86"/>
      <c r="D574" s="87"/>
      <c r="E574" s="88"/>
      <c r="F574" s="89"/>
      <c r="G574" s="90"/>
      <c r="H574" s="91"/>
      <c r="I574" s="91"/>
      <c r="J574" s="92"/>
      <c r="K574" s="14"/>
      <c r="M574" s="24" t="str">
        <f t="shared" si="80"/>
        <v/>
      </c>
      <c r="O574" s="24" t="str">
        <f t="shared" si="81"/>
        <v/>
      </c>
      <c r="S574" s="24"/>
      <c r="T574" s="47" t="str">
        <f t="shared" si="82"/>
        <v/>
      </c>
      <c r="U574" s="47" t="str">
        <f t="shared" si="83"/>
        <v/>
      </c>
      <c r="W574" s="47" t="str">
        <f t="shared" si="84"/>
        <v/>
      </c>
      <c r="Y574" s="52" t="str">
        <f t="shared" si="85"/>
        <v/>
      </c>
      <c r="Z574" s="53" t="str">
        <f t="shared" si="86"/>
        <v/>
      </c>
      <c r="AB574" s="6" t="str">
        <f t="shared" si="87"/>
        <v/>
      </c>
      <c r="AC574" s="8" t="str">
        <f t="shared" si="88"/>
        <v/>
      </c>
      <c r="AE574" s="24" t="str">
        <f t="shared" si="89"/>
        <v/>
      </c>
      <c r="AG574" s="24" t="str">
        <f>IF($AE574="", "", IF($AE574&lt;0, $AG$4, IF($AE574&lt;='Intro &amp; Setup'!$AK$29, $AG$5, IF($AE574&lt;='Intro &amp; Setup'!$AK$30, $AG$6, $AG$7))))</f>
        <v/>
      </c>
    </row>
    <row r="575" spans="1:33" x14ac:dyDescent="0.25">
      <c r="A575" s="14"/>
      <c r="B575" s="85"/>
      <c r="C575" s="86"/>
      <c r="D575" s="87"/>
      <c r="E575" s="88"/>
      <c r="F575" s="89"/>
      <c r="G575" s="90"/>
      <c r="H575" s="91"/>
      <c r="I575" s="91"/>
      <c r="J575" s="92"/>
      <c r="K575" s="14"/>
      <c r="M575" s="24" t="str">
        <f t="shared" si="80"/>
        <v/>
      </c>
      <c r="O575" s="24" t="str">
        <f t="shared" si="81"/>
        <v/>
      </c>
      <c r="S575" s="24"/>
      <c r="T575" s="47" t="str">
        <f t="shared" si="82"/>
        <v/>
      </c>
      <c r="U575" s="47" t="str">
        <f t="shared" si="83"/>
        <v/>
      </c>
      <c r="W575" s="47" t="str">
        <f t="shared" si="84"/>
        <v/>
      </c>
      <c r="Y575" s="52" t="str">
        <f t="shared" si="85"/>
        <v/>
      </c>
      <c r="Z575" s="53" t="str">
        <f t="shared" si="86"/>
        <v/>
      </c>
      <c r="AB575" s="6" t="str">
        <f t="shared" si="87"/>
        <v/>
      </c>
      <c r="AC575" s="8" t="str">
        <f t="shared" si="88"/>
        <v/>
      </c>
      <c r="AE575" s="24" t="str">
        <f t="shared" si="89"/>
        <v/>
      </c>
      <c r="AG575" s="24" t="str">
        <f>IF($AE575="", "", IF($AE575&lt;0, $AG$4, IF($AE575&lt;='Intro &amp; Setup'!$AK$29, $AG$5, IF($AE575&lt;='Intro &amp; Setup'!$AK$30, $AG$6, $AG$7))))</f>
        <v/>
      </c>
    </row>
    <row r="576" spans="1:33" x14ac:dyDescent="0.25">
      <c r="A576" s="14"/>
      <c r="B576" s="85"/>
      <c r="C576" s="86"/>
      <c r="D576" s="87"/>
      <c r="E576" s="88"/>
      <c r="F576" s="89"/>
      <c r="G576" s="90"/>
      <c r="H576" s="91"/>
      <c r="I576" s="91"/>
      <c r="J576" s="92"/>
      <c r="K576" s="14"/>
      <c r="M576" s="24" t="str">
        <f t="shared" si="80"/>
        <v/>
      </c>
      <c r="O576" s="24" t="str">
        <f t="shared" si="81"/>
        <v/>
      </c>
      <c r="S576" s="24"/>
      <c r="T576" s="47" t="str">
        <f t="shared" si="82"/>
        <v/>
      </c>
      <c r="U576" s="47" t="str">
        <f t="shared" si="83"/>
        <v/>
      </c>
      <c r="W576" s="47" t="str">
        <f t="shared" si="84"/>
        <v/>
      </c>
      <c r="Y576" s="52" t="str">
        <f t="shared" si="85"/>
        <v/>
      </c>
      <c r="Z576" s="53" t="str">
        <f t="shared" si="86"/>
        <v/>
      </c>
      <c r="AB576" s="6" t="str">
        <f t="shared" si="87"/>
        <v/>
      </c>
      <c r="AC576" s="8" t="str">
        <f t="shared" si="88"/>
        <v/>
      </c>
      <c r="AE576" s="24" t="str">
        <f t="shared" si="89"/>
        <v/>
      </c>
      <c r="AG576" s="24" t="str">
        <f>IF($AE576="", "", IF($AE576&lt;0, $AG$4, IF($AE576&lt;='Intro &amp; Setup'!$AK$29, $AG$5, IF($AE576&lt;='Intro &amp; Setup'!$AK$30, $AG$6, $AG$7))))</f>
        <v/>
      </c>
    </row>
    <row r="577" spans="1:33" x14ac:dyDescent="0.25">
      <c r="A577" s="14"/>
      <c r="B577" s="85"/>
      <c r="C577" s="86"/>
      <c r="D577" s="87"/>
      <c r="E577" s="88"/>
      <c r="F577" s="89"/>
      <c r="G577" s="90"/>
      <c r="H577" s="91"/>
      <c r="I577" s="91"/>
      <c r="J577" s="92"/>
      <c r="K577" s="14"/>
      <c r="M577" s="24" t="str">
        <f t="shared" si="80"/>
        <v/>
      </c>
      <c r="O577" s="24" t="str">
        <f t="shared" si="81"/>
        <v/>
      </c>
      <c r="S577" s="24"/>
      <c r="T577" s="47" t="str">
        <f t="shared" si="82"/>
        <v/>
      </c>
      <c r="U577" s="47" t="str">
        <f t="shared" si="83"/>
        <v/>
      </c>
      <c r="W577" s="47" t="str">
        <f t="shared" si="84"/>
        <v/>
      </c>
      <c r="Y577" s="52" t="str">
        <f t="shared" si="85"/>
        <v/>
      </c>
      <c r="Z577" s="53" t="str">
        <f t="shared" si="86"/>
        <v/>
      </c>
      <c r="AB577" s="6" t="str">
        <f t="shared" si="87"/>
        <v/>
      </c>
      <c r="AC577" s="8" t="str">
        <f t="shared" si="88"/>
        <v/>
      </c>
      <c r="AE577" s="24" t="str">
        <f t="shared" si="89"/>
        <v/>
      </c>
      <c r="AG577" s="24" t="str">
        <f>IF($AE577="", "", IF($AE577&lt;0, $AG$4, IF($AE577&lt;='Intro &amp; Setup'!$AK$29, $AG$5, IF($AE577&lt;='Intro &amp; Setup'!$AK$30, $AG$6, $AG$7))))</f>
        <v/>
      </c>
    </row>
    <row r="578" spans="1:33" x14ac:dyDescent="0.25">
      <c r="A578" s="14"/>
      <c r="B578" s="85"/>
      <c r="C578" s="86"/>
      <c r="D578" s="87"/>
      <c r="E578" s="88"/>
      <c r="F578" s="89"/>
      <c r="G578" s="90"/>
      <c r="H578" s="91"/>
      <c r="I578" s="91"/>
      <c r="J578" s="92"/>
      <c r="K578" s="14"/>
      <c r="M578" s="24" t="str">
        <f t="shared" si="80"/>
        <v/>
      </c>
      <c r="O578" s="24" t="str">
        <f t="shared" si="81"/>
        <v/>
      </c>
      <c r="S578" s="24"/>
      <c r="T578" s="47" t="str">
        <f t="shared" si="82"/>
        <v/>
      </c>
      <c r="U578" s="47" t="str">
        <f t="shared" si="83"/>
        <v/>
      </c>
      <c r="W578" s="47" t="str">
        <f t="shared" si="84"/>
        <v/>
      </c>
      <c r="Y578" s="52" t="str">
        <f t="shared" si="85"/>
        <v/>
      </c>
      <c r="Z578" s="53" t="str">
        <f t="shared" si="86"/>
        <v/>
      </c>
      <c r="AB578" s="6" t="str">
        <f t="shared" si="87"/>
        <v/>
      </c>
      <c r="AC578" s="8" t="str">
        <f t="shared" si="88"/>
        <v/>
      </c>
      <c r="AE578" s="24" t="str">
        <f t="shared" si="89"/>
        <v/>
      </c>
      <c r="AG578" s="24" t="str">
        <f>IF($AE578="", "", IF($AE578&lt;0, $AG$4, IF($AE578&lt;='Intro &amp; Setup'!$AK$29, $AG$5, IF($AE578&lt;='Intro &amp; Setup'!$AK$30, $AG$6, $AG$7))))</f>
        <v/>
      </c>
    </row>
    <row r="579" spans="1:33" x14ac:dyDescent="0.25">
      <c r="A579" s="14"/>
      <c r="B579" s="85"/>
      <c r="C579" s="86"/>
      <c r="D579" s="87"/>
      <c r="E579" s="88"/>
      <c r="F579" s="89"/>
      <c r="G579" s="90"/>
      <c r="H579" s="91"/>
      <c r="I579" s="91"/>
      <c r="J579" s="92"/>
      <c r="K579" s="14"/>
      <c r="M579" s="24" t="str">
        <f t="shared" si="80"/>
        <v/>
      </c>
      <c r="O579" s="24" t="str">
        <f t="shared" si="81"/>
        <v/>
      </c>
      <c r="S579" s="24"/>
      <c r="T579" s="47" t="str">
        <f t="shared" si="82"/>
        <v/>
      </c>
      <c r="U579" s="47" t="str">
        <f t="shared" si="83"/>
        <v/>
      </c>
      <c r="W579" s="47" t="str">
        <f t="shared" si="84"/>
        <v/>
      </c>
      <c r="Y579" s="52" t="str">
        <f t="shared" si="85"/>
        <v/>
      </c>
      <c r="Z579" s="53" t="str">
        <f t="shared" si="86"/>
        <v/>
      </c>
      <c r="AB579" s="6" t="str">
        <f t="shared" si="87"/>
        <v/>
      </c>
      <c r="AC579" s="8" t="str">
        <f t="shared" si="88"/>
        <v/>
      </c>
      <c r="AE579" s="24" t="str">
        <f t="shared" si="89"/>
        <v/>
      </c>
      <c r="AG579" s="24" t="str">
        <f>IF($AE579="", "", IF($AE579&lt;0, $AG$4, IF($AE579&lt;='Intro &amp; Setup'!$AK$29, $AG$5, IF($AE579&lt;='Intro &amp; Setup'!$AK$30, $AG$6, $AG$7))))</f>
        <v/>
      </c>
    </row>
    <row r="580" spans="1:33" x14ac:dyDescent="0.25">
      <c r="A580" s="14"/>
      <c r="B580" s="85"/>
      <c r="C580" s="86"/>
      <c r="D580" s="87"/>
      <c r="E580" s="88"/>
      <c r="F580" s="89"/>
      <c r="G580" s="90"/>
      <c r="H580" s="91"/>
      <c r="I580" s="91"/>
      <c r="J580" s="92"/>
      <c r="K580" s="14"/>
      <c r="M580" s="24" t="str">
        <f t="shared" si="80"/>
        <v/>
      </c>
      <c r="O580" s="24" t="str">
        <f t="shared" si="81"/>
        <v/>
      </c>
      <c r="S580" s="24"/>
      <c r="T580" s="47" t="str">
        <f t="shared" si="82"/>
        <v/>
      </c>
      <c r="U580" s="47" t="str">
        <f t="shared" si="83"/>
        <v/>
      </c>
      <c r="W580" s="47" t="str">
        <f t="shared" si="84"/>
        <v/>
      </c>
      <c r="Y580" s="52" t="str">
        <f t="shared" si="85"/>
        <v/>
      </c>
      <c r="Z580" s="53" t="str">
        <f t="shared" si="86"/>
        <v/>
      </c>
      <c r="AB580" s="6" t="str">
        <f t="shared" si="87"/>
        <v/>
      </c>
      <c r="AC580" s="8" t="str">
        <f t="shared" si="88"/>
        <v/>
      </c>
      <c r="AE580" s="24" t="str">
        <f t="shared" si="89"/>
        <v/>
      </c>
      <c r="AG580" s="24" t="str">
        <f>IF($AE580="", "", IF($AE580&lt;0, $AG$4, IF($AE580&lt;='Intro &amp; Setup'!$AK$29, $AG$5, IF($AE580&lt;='Intro &amp; Setup'!$AK$30, $AG$6, $AG$7))))</f>
        <v/>
      </c>
    </row>
    <row r="581" spans="1:33" x14ac:dyDescent="0.25">
      <c r="A581" s="14"/>
      <c r="B581" s="85"/>
      <c r="C581" s="86"/>
      <c r="D581" s="87"/>
      <c r="E581" s="88"/>
      <c r="F581" s="89"/>
      <c r="G581" s="90"/>
      <c r="H581" s="91"/>
      <c r="I581" s="91"/>
      <c r="J581" s="92"/>
      <c r="K581" s="14"/>
      <c r="M581" s="24" t="str">
        <f t="shared" si="80"/>
        <v/>
      </c>
      <c r="O581" s="24" t="str">
        <f t="shared" si="81"/>
        <v/>
      </c>
      <c r="S581" s="24"/>
      <c r="T581" s="47" t="str">
        <f t="shared" si="82"/>
        <v/>
      </c>
      <c r="U581" s="47" t="str">
        <f t="shared" si="83"/>
        <v/>
      </c>
      <c r="W581" s="47" t="str">
        <f t="shared" si="84"/>
        <v/>
      </c>
      <c r="Y581" s="52" t="str">
        <f t="shared" si="85"/>
        <v/>
      </c>
      <c r="Z581" s="53" t="str">
        <f t="shared" si="86"/>
        <v/>
      </c>
      <c r="AB581" s="6" t="str">
        <f t="shared" si="87"/>
        <v/>
      </c>
      <c r="AC581" s="8" t="str">
        <f t="shared" si="88"/>
        <v/>
      </c>
      <c r="AE581" s="24" t="str">
        <f t="shared" si="89"/>
        <v/>
      </c>
      <c r="AG581" s="24" t="str">
        <f>IF($AE581="", "", IF($AE581&lt;0, $AG$4, IF($AE581&lt;='Intro &amp; Setup'!$AK$29, $AG$5, IF($AE581&lt;='Intro &amp; Setup'!$AK$30, $AG$6, $AG$7))))</f>
        <v/>
      </c>
    </row>
    <row r="582" spans="1:33" x14ac:dyDescent="0.25">
      <c r="A582" s="14"/>
      <c r="B582" s="85"/>
      <c r="C582" s="86"/>
      <c r="D582" s="87"/>
      <c r="E582" s="88"/>
      <c r="F582" s="89"/>
      <c r="G582" s="90"/>
      <c r="H582" s="91"/>
      <c r="I582" s="91"/>
      <c r="J582" s="92"/>
      <c r="K582" s="14"/>
      <c r="M582" s="24" t="str">
        <f t="shared" si="80"/>
        <v/>
      </c>
      <c r="O582" s="24" t="str">
        <f t="shared" si="81"/>
        <v/>
      </c>
      <c r="S582" s="24"/>
      <c r="T582" s="47" t="str">
        <f t="shared" si="82"/>
        <v/>
      </c>
      <c r="U582" s="47" t="str">
        <f t="shared" si="83"/>
        <v/>
      </c>
      <c r="W582" s="47" t="str">
        <f t="shared" si="84"/>
        <v/>
      </c>
      <c r="Y582" s="52" t="str">
        <f t="shared" si="85"/>
        <v/>
      </c>
      <c r="Z582" s="53" t="str">
        <f t="shared" si="86"/>
        <v/>
      </c>
      <c r="AB582" s="6" t="str">
        <f t="shared" si="87"/>
        <v/>
      </c>
      <c r="AC582" s="8" t="str">
        <f t="shared" si="88"/>
        <v/>
      </c>
      <c r="AE582" s="24" t="str">
        <f t="shared" si="89"/>
        <v/>
      </c>
      <c r="AG582" s="24" t="str">
        <f>IF($AE582="", "", IF($AE582&lt;0, $AG$4, IF($AE582&lt;='Intro &amp; Setup'!$AK$29, $AG$5, IF($AE582&lt;='Intro &amp; Setup'!$AK$30, $AG$6, $AG$7))))</f>
        <v/>
      </c>
    </row>
    <row r="583" spans="1:33" x14ac:dyDescent="0.25">
      <c r="A583" s="14"/>
      <c r="B583" s="85"/>
      <c r="C583" s="86"/>
      <c r="D583" s="87"/>
      <c r="E583" s="88"/>
      <c r="F583" s="89"/>
      <c r="G583" s="90"/>
      <c r="H583" s="91"/>
      <c r="I583" s="91"/>
      <c r="J583" s="92"/>
      <c r="K583" s="14"/>
      <c r="M583" s="24" t="str">
        <f t="shared" si="80"/>
        <v/>
      </c>
      <c r="O583" s="24" t="str">
        <f t="shared" si="81"/>
        <v/>
      </c>
      <c r="S583" s="24"/>
      <c r="T583" s="47" t="str">
        <f t="shared" si="82"/>
        <v/>
      </c>
      <c r="U583" s="47" t="str">
        <f t="shared" si="83"/>
        <v/>
      </c>
      <c r="W583" s="47" t="str">
        <f t="shared" si="84"/>
        <v/>
      </c>
      <c r="Y583" s="52" t="str">
        <f t="shared" si="85"/>
        <v/>
      </c>
      <c r="Z583" s="53" t="str">
        <f t="shared" si="86"/>
        <v/>
      </c>
      <c r="AB583" s="6" t="str">
        <f t="shared" si="87"/>
        <v/>
      </c>
      <c r="AC583" s="8" t="str">
        <f t="shared" si="88"/>
        <v/>
      </c>
      <c r="AE583" s="24" t="str">
        <f t="shared" si="89"/>
        <v/>
      </c>
      <c r="AG583" s="24" t="str">
        <f>IF($AE583="", "", IF($AE583&lt;0, $AG$4, IF($AE583&lt;='Intro &amp; Setup'!$AK$29, $AG$5, IF($AE583&lt;='Intro &amp; Setup'!$AK$30, $AG$6, $AG$7))))</f>
        <v/>
      </c>
    </row>
    <row r="584" spans="1:33" x14ac:dyDescent="0.25">
      <c r="A584" s="14"/>
      <c r="B584" s="85"/>
      <c r="C584" s="86"/>
      <c r="D584" s="87"/>
      <c r="E584" s="88"/>
      <c r="F584" s="89"/>
      <c r="G584" s="90"/>
      <c r="H584" s="91"/>
      <c r="I584" s="91"/>
      <c r="J584" s="92"/>
      <c r="K584" s="14"/>
      <c r="M584" s="24" t="str">
        <f t="shared" si="80"/>
        <v/>
      </c>
      <c r="O584" s="24" t="str">
        <f t="shared" si="81"/>
        <v/>
      </c>
      <c r="S584" s="24"/>
      <c r="T584" s="47" t="str">
        <f t="shared" si="82"/>
        <v/>
      </c>
      <c r="U584" s="47" t="str">
        <f t="shared" si="83"/>
        <v/>
      </c>
      <c r="W584" s="47" t="str">
        <f t="shared" si="84"/>
        <v/>
      </c>
      <c r="Y584" s="52" t="str">
        <f t="shared" si="85"/>
        <v/>
      </c>
      <c r="Z584" s="53" t="str">
        <f t="shared" si="86"/>
        <v/>
      </c>
      <c r="AB584" s="6" t="str">
        <f t="shared" si="87"/>
        <v/>
      </c>
      <c r="AC584" s="8" t="str">
        <f t="shared" si="88"/>
        <v/>
      </c>
      <c r="AE584" s="24" t="str">
        <f t="shared" si="89"/>
        <v/>
      </c>
      <c r="AG584" s="24" t="str">
        <f>IF($AE584="", "", IF($AE584&lt;0, $AG$4, IF($AE584&lt;='Intro &amp; Setup'!$AK$29, $AG$5, IF($AE584&lt;='Intro &amp; Setup'!$AK$30, $AG$6, $AG$7))))</f>
        <v/>
      </c>
    </row>
    <row r="585" spans="1:33" x14ac:dyDescent="0.25">
      <c r="A585" s="14"/>
      <c r="B585" s="85"/>
      <c r="C585" s="86"/>
      <c r="D585" s="87"/>
      <c r="E585" s="88"/>
      <c r="F585" s="89"/>
      <c r="G585" s="90"/>
      <c r="H585" s="91"/>
      <c r="I585" s="91"/>
      <c r="J585" s="92"/>
      <c r="K585" s="14"/>
      <c r="M585" s="24" t="str">
        <f t="shared" si="80"/>
        <v/>
      </c>
      <c r="O585" s="24" t="str">
        <f t="shared" si="81"/>
        <v/>
      </c>
      <c r="S585" s="24"/>
      <c r="T585" s="47" t="str">
        <f t="shared" si="82"/>
        <v/>
      </c>
      <c r="U585" s="47" t="str">
        <f t="shared" si="83"/>
        <v/>
      </c>
      <c r="W585" s="47" t="str">
        <f t="shared" si="84"/>
        <v/>
      </c>
      <c r="Y585" s="52" t="str">
        <f t="shared" si="85"/>
        <v/>
      </c>
      <c r="Z585" s="53" t="str">
        <f t="shared" si="86"/>
        <v/>
      </c>
      <c r="AB585" s="6" t="str">
        <f t="shared" si="87"/>
        <v/>
      </c>
      <c r="AC585" s="8" t="str">
        <f t="shared" si="88"/>
        <v/>
      </c>
      <c r="AE585" s="24" t="str">
        <f t="shared" si="89"/>
        <v/>
      </c>
      <c r="AG585" s="24" t="str">
        <f>IF($AE585="", "", IF($AE585&lt;0, $AG$4, IF($AE585&lt;='Intro &amp; Setup'!$AK$29, $AG$5, IF($AE585&lt;='Intro &amp; Setup'!$AK$30, $AG$6, $AG$7))))</f>
        <v/>
      </c>
    </row>
    <row r="586" spans="1:33" x14ac:dyDescent="0.25">
      <c r="A586" s="14"/>
      <c r="B586" s="85"/>
      <c r="C586" s="86"/>
      <c r="D586" s="87"/>
      <c r="E586" s="88"/>
      <c r="F586" s="89"/>
      <c r="G586" s="90"/>
      <c r="H586" s="91"/>
      <c r="I586" s="91"/>
      <c r="J586" s="92"/>
      <c r="K586" s="14"/>
      <c r="M586" s="24" t="str">
        <f t="shared" si="80"/>
        <v/>
      </c>
      <c r="O586" s="24" t="str">
        <f t="shared" si="81"/>
        <v/>
      </c>
      <c r="S586" s="24"/>
      <c r="T586" s="47" t="str">
        <f t="shared" si="82"/>
        <v/>
      </c>
      <c r="U586" s="47" t="str">
        <f t="shared" si="83"/>
        <v/>
      </c>
      <c r="W586" s="47" t="str">
        <f t="shared" si="84"/>
        <v/>
      </c>
      <c r="Y586" s="52" t="str">
        <f t="shared" si="85"/>
        <v/>
      </c>
      <c r="Z586" s="53" t="str">
        <f t="shared" si="86"/>
        <v/>
      </c>
      <c r="AB586" s="6" t="str">
        <f t="shared" si="87"/>
        <v/>
      </c>
      <c r="AC586" s="8" t="str">
        <f t="shared" si="88"/>
        <v/>
      </c>
      <c r="AE586" s="24" t="str">
        <f t="shared" si="89"/>
        <v/>
      </c>
      <c r="AG586" s="24" t="str">
        <f>IF($AE586="", "", IF($AE586&lt;0, $AG$4, IF($AE586&lt;='Intro &amp; Setup'!$AK$29, $AG$5, IF($AE586&lt;='Intro &amp; Setup'!$AK$30, $AG$6, $AG$7))))</f>
        <v/>
      </c>
    </row>
    <row r="587" spans="1:33" x14ac:dyDescent="0.25">
      <c r="A587" s="14"/>
      <c r="B587" s="85"/>
      <c r="C587" s="86"/>
      <c r="D587" s="87"/>
      <c r="E587" s="88"/>
      <c r="F587" s="89"/>
      <c r="G587" s="90"/>
      <c r="H587" s="91"/>
      <c r="I587" s="91"/>
      <c r="J587" s="92"/>
      <c r="K587" s="14"/>
      <c r="M587" s="24" t="str">
        <f t="shared" si="80"/>
        <v/>
      </c>
      <c r="O587" s="24" t="str">
        <f t="shared" si="81"/>
        <v/>
      </c>
      <c r="S587" s="24"/>
      <c r="T587" s="47" t="str">
        <f t="shared" si="82"/>
        <v/>
      </c>
      <c r="U587" s="47" t="str">
        <f t="shared" si="83"/>
        <v/>
      </c>
      <c r="W587" s="47" t="str">
        <f t="shared" si="84"/>
        <v/>
      </c>
      <c r="Y587" s="52" t="str">
        <f t="shared" si="85"/>
        <v/>
      </c>
      <c r="Z587" s="53" t="str">
        <f t="shared" si="86"/>
        <v/>
      </c>
      <c r="AB587" s="6" t="str">
        <f t="shared" si="87"/>
        <v/>
      </c>
      <c r="AC587" s="8" t="str">
        <f t="shared" si="88"/>
        <v/>
      </c>
      <c r="AE587" s="24" t="str">
        <f t="shared" si="89"/>
        <v/>
      </c>
      <c r="AG587" s="24" t="str">
        <f>IF($AE587="", "", IF($AE587&lt;0, $AG$4, IF($AE587&lt;='Intro &amp; Setup'!$AK$29, $AG$5, IF($AE587&lt;='Intro &amp; Setup'!$AK$30, $AG$6, $AG$7))))</f>
        <v/>
      </c>
    </row>
    <row r="588" spans="1:33" x14ac:dyDescent="0.25">
      <c r="A588" s="14"/>
      <c r="B588" s="85"/>
      <c r="C588" s="86"/>
      <c r="D588" s="87"/>
      <c r="E588" s="88"/>
      <c r="F588" s="89"/>
      <c r="G588" s="90"/>
      <c r="H588" s="91"/>
      <c r="I588" s="91"/>
      <c r="J588" s="92"/>
      <c r="K588" s="14"/>
      <c r="M588" s="24" t="str">
        <f t="shared" ref="M588:M651" si="90">IF(COUNTIF($B588:$J588, "")=9, "", "X")</f>
        <v/>
      </c>
      <c r="O588" s="24" t="str">
        <f t="shared" ref="O588:O651" si="91">IF($M588="", "", IF($C588="", "Y", IF(COUNTIF($Q$11:$Q$20, $C588)=0, "R", "")))</f>
        <v/>
      </c>
      <c r="S588" s="24"/>
      <c r="T588" s="47" t="str">
        <f t="shared" ref="T588:T651" si="92">IF($B588="", "", $T$8)</f>
        <v/>
      </c>
      <c r="U588" s="47" t="str">
        <f t="shared" ref="U588:U651" si="93">IF($F588="", "", $F588)</f>
        <v/>
      </c>
      <c r="W588" s="47" t="str">
        <f t="shared" ref="W588:W651" si="94">IF($E588="", "", DATE(YEAR($E588), MONTH($E588)+$D588, DAY($E588)))</f>
        <v/>
      </c>
      <c r="Y588" s="52" t="str">
        <f t="shared" ref="Y588:Y651" si="95">IF(OR($G588="", $D588=""), "", IFERROR(ROUND($G588/$D588, 2), ""))</f>
        <v/>
      </c>
      <c r="Z588" s="53" t="str">
        <f t="shared" ref="Z588:Z651" si="96">IF(OR($G588="", $D588=""), "", IFERROR(ROUND($G588/$D588*12, 2), ""))</f>
        <v/>
      </c>
      <c r="AB588" s="6" t="str">
        <f t="shared" ref="AB588:AB651" si="97">IF($E588="", "", TEXT($E588, "mmm yyyy"))</f>
        <v/>
      </c>
      <c r="AC588" s="8" t="str">
        <f t="shared" ref="AC588:AC651" si="98">IF($F588="", "", TEXT($F588, "mmm yyyy"))</f>
        <v/>
      </c>
      <c r="AE588" s="24" t="str">
        <f t="shared" ref="AE588:AE651" si="99">IF($F588="", "", $F588-$T$8)</f>
        <v/>
      </c>
      <c r="AG588" s="24" t="str">
        <f>IF($AE588="", "", IF($AE588&lt;0, $AG$4, IF($AE588&lt;='Intro &amp; Setup'!$AK$29, $AG$5, IF($AE588&lt;='Intro &amp; Setup'!$AK$30, $AG$6, $AG$7))))</f>
        <v/>
      </c>
    </row>
    <row r="589" spans="1:33" x14ac:dyDescent="0.25">
      <c r="A589" s="14"/>
      <c r="B589" s="85"/>
      <c r="C589" s="86"/>
      <c r="D589" s="87"/>
      <c r="E589" s="88"/>
      <c r="F589" s="89"/>
      <c r="G589" s="90"/>
      <c r="H589" s="91"/>
      <c r="I589" s="91"/>
      <c r="J589" s="92"/>
      <c r="K589" s="14"/>
      <c r="M589" s="24" t="str">
        <f t="shared" si="90"/>
        <v/>
      </c>
      <c r="O589" s="24" t="str">
        <f t="shared" si="91"/>
        <v/>
      </c>
      <c r="S589" s="24"/>
      <c r="T589" s="47" t="str">
        <f t="shared" si="92"/>
        <v/>
      </c>
      <c r="U589" s="47" t="str">
        <f t="shared" si="93"/>
        <v/>
      </c>
      <c r="W589" s="47" t="str">
        <f t="shared" si="94"/>
        <v/>
      </c>
      <c r="Y589" s="52" t="str">
        <f t="shared" si="95"/>
        <v/>
      </c>
      <c r="Z589" s="53" t="str">
        <f t="shared" si="96"/>
        <v/>
      </c>
      <c r="AB589" s="6" t="str">
        <f t="shared" si="97"/>
        <v/>
      </c>
      <c r="AC589" s="8" t="str">
        <f t="shared" si="98"/>
        <v/>
      </c>
      <c r="AE589" s="24" t="str">
        <f t="shared" si="99"/>
        <v/>
      </c>
      <c r="AG589" s="24" t="str">
        <f>IF($AE589="", "", IF($AE589&lt;0, $AG$4, IF($AE589&lt;='Intro &amp; Setup'!$AK$29, $AG$5, IF($AE589&lt;='Intro &amp; Setup'!$AK$30, $AG$6, $AG$7))))</f>
        <v/>
      </c>
    </row>
    <row r="590" spans="1:33" x14ac:dyDescent="0.25">
      <c r="A590" s="14"/>
      <c r="B590" s="85"/>
      <c r="C590" s="86"/>
      <c r="D590" s="87"/>
      <c r="E590" s="88"/>
      <c r="F590" s="89"/>
      <c r="G590" s="90"/>
      <c r="H590" s="91"/>
      <c r="I590" s="91"/>
      <c r="J590" s="92"/>
      <c r="K590" s="14"/>
      <c r="M590" s="24" t="str">
        <f t="shared" si="90"/>
        <v/>
      </c>
      <c r="O590" s="24" t="str">
        <f t="shared" si="91"/>
        <v/>
      </c>
      <c r="S590" s="24"/>
      <c r="T590" s="47" t="str">
        <f t="shared" si="92"/>
        <v/>
      </c>
      <c r="U590" s="47" t="str">
        <f t="shared" si="93"/>
        <v/>
      </c>
      <c r="W590" s="47" t="str">
        <f t="shared" si="94"/>
        <v/>
      </c>
      <c r="Y590" s="52" t="str">
        <f t="shared" si="95"/>
        <v/>
      </c>
      <c r="Z590" s="53" t="str">
        <f t="shared" si="96"/>
        <v/>
      </c>
      <c r="AB590" s="6" t="str">
        <f t="shared" si="97"/>
        <v/>
      </c>
      <c r="AC590" s="8" t="str">
        <f t="shared" si="98"/>
        <v/>
      </c>
      <c r="AE590" s="24" t="str">
        <f t="shared" si="99"/>
        <v/>
      </c>
      <c r="AG590" s="24" t="str">
        <f>IF($AE590="", "", IF($AE590&lt;0, $AG$4, IF($AE590&lt;='Intro &amp; Setup'!$AK$29, $AG$5, IF($AE590&lt;='Intro &amp; Setup'!$AK$30, $AG$6, $AG$7))))</f>
        <v/>
      </c>
    </row>
    <row r="591" spans="1:33" x14ac:dyDescent="0.25">
      <c r="A591" s="14"/>
      <c r="B591" s="85"/>
      <c r="C591" s="86"/>
      <c r="D591" s="87"/>
      <c r="E591" s="88"/>
      <c r="F591" s="89"/>
      <c r="G591" s="90"/>
      <c r="H591" s="91"/>
      <c r="I591" s="91"/>
      <c r="J591" s="92"/>
      <c r="K591" s="14"/>
      <c r="M591" s="24" t="str">
        <f t="shared" si="90"/>
        <v/>
      </c>
      <c r="O591" s="24" t="str">
        <f t="shared" si="91"/>
        <v/>
      </c>
      <c r="S591" s="24"/>
      <c r="T591" s="47" t="str">
        <f t="shared" si="92"/>
        <v/>
      </c>
      <c r="U591" s="47" t="str">
        <f t="shared" si="93"/>
        <v/>
      </c>
      <c r="W591" s="47" t="str">
        <f t="shared" si="94"/>
        <v/>
      </c>
      <c r="Y591" s="52" t="str">
        <f t="shared" si="95"/>
        <v/>
      </c>
      <c r="Z591" s="53" t="str">
        <f t="shared" si="96"/>
        <v/>
      </c>
      <c r="AB591" s="6" t="str">
        <f t="shared" si="97"/>
        <v/>
      </c>
      <c r="AC591" s="8" t="str">
        <f t="shared" si="98"/>
        <v/>
      </c>
      <c r="AE591" s="24" t="str">
        <f t="shared" si="99"/>
        <v/>
      </c>
      <c r="AG591" s="24" t="str">
        <f>IF($AE591="", "", IF($AE591&lt;0, $AG$4, IF($AE591&lt;='Intro &amp; Setup'!$AK$29, $AG$5, IF($AE591&lt;='Intro &amp; Setup'!$AK$30, $AG$6, $AG$7))))</f>
        <v/>
      </c>
    </row>
    <row r="592" spans="1:33" x14ac:dyDescent="0.25">
      <c r="A592" s="14"/>
      <c r="B592" s="85"/>
      <c r="C592" s="86"/>
      <c r="D592" s="87"/>
      <c r="E592" s="88"/>
      <c r="F592" s="89"/>
      <c r="G592" s="90"/>
      <c r="H592" s="91"/>
      <c r="I592" s="91"/>
      <c r="J592" s="92"/>
      <c r="K592" s="14"/>
      <c r="M592" s="24" t="str">
        <f t="shared" si="90"/>
        <v/>
      </c>
      <c r="O592" s="24" t="str">
        <f t="shared" si="91"/>
        <v/>
      </c>
      <c r="S592" s="24"/>
      <c r="T592" s="47" t="str">
        <f t="shared" si="92"/>
        <v/>
      </c>
      <c r="U592" s="47" t="str">
        <f t="shared" si="93"/>
        <v/>
      </c>
      <c r="W592" s="47" t="str">
        <f t="shared" si="94"/>
        <v/>
      </c>
      <c r="Y592" s="52" t="str">
        <f t="shared" si="95"/>
        <v/>
      </c>
      <c r="Z592" s="53" t="str">
        <f t="shared" si="96"/>
        <v/>
      </c>
      <c r="AB592" s="6" t="str">
        <f t="shared" si="97"/>
        <v/>
      </c>
      <c r="AC592" s="8" t="str">
        <f t="shared" si="98"/>
        <v/>
      </c>
      <c r="AE592" s="24" t="str">
        <f t="shared" si="99"/>
        <v/>
      </c>
      <c r="AG592" s="24" t="str">
        <f>IF($AE592="", "", IF($AE592&lt;0, $AG$4, IF($AE592&lt;='Intro &amp; Setup'!$AK$29, $AG$5, IF($AE592&lt;='Intro &amp; Setup'!$AK$30, $AG$6, $AG$7))))</f>
        <v/>
      </c>
    </row>
    <row r="593" spans="1:33" x14ac:dyDescent="0.25">
      <c r="A593" s="14"/>
      <c r="B593" s="85"/>
      <c r="C593" s="86"/>
      <c r="D593" s="87"/>
      <c r="E593" s="88"/>
      <c r="F593" s="89"/>
      <c r="G593" s="90"/>
      <c r="H593" s="91"/>
      <c r="I593" s="91"/>
      <c r="J593" s="92"/>
      <c r="K593" s="14"/>
      <c r="M593" s="24" t="str">
        <f t="shared" si="90"/>
        <v/>
      </c>
      <c r="O593" s="24" t="str">
        <f t="shared" si="91"/>
        <v/>
      </c>
      <c r="S593" s="24"/>
      <c r="T593" s="47" t="str">
        <f t="shared" si="92"/>
        <v/>
      </c>
      <c r="U593" s="47" t="str">
        <f t="shared" si="93"/>
        <v/>
      </c>
      <c r="W593" s="47" t="str">
        <f t="shared" si="94"/>
        <v/>
      </c>
      <c r="Y593" s="52" t="str">
        <f t="shared" si="95"/>
        <v/>
      </c>
      <c r="Z593" s="53" t="str">
        <f t="shared" si="96"/>
        <v/>
      </c>
      <c r="AB593" s="6" t="str">
        <f t="shared" si="97"/>
        <v/>
      </c>
      <c r="AC593" s="8" t="str">
        <f t="shared" si="98"/>
        <v/>
      </c>
      <c r="AE593" s="24" t="str">
        <f t="shared" si="99"/>
        <v/>
      </c>
      <c r="AG593" s="24" t="str">
        <f>IF($AE593="", "", IF($AE593&lt;0, $AG$4, IF($AE593&lt;='Intro &amp; Setup'!$AK$29, $AG$5, IF($AE593&lt;='Intro &amp; Setup'!$AK$30, $AG$6, $AG$7))))</f>
        <v/>
      </c>
    </row>
    <row r="594" spans="1:33" x14ac:dyDescent="0.25">
      <c r="A594" s="14"/>
      <c r="B594" s="85"/>
      <c r="C594" s="86"/>
      <c r="D594" s="87"/>
      <c r="E594" s="88"/>
      <c r="F594" s="89"/>
      <c r="G594" s="90"/>
      <c r="H594" s="91"/>
      <c r="I594" s="91"/>
      <c r="J594" s="92"/>
      <c r="K594" s="14"/>
      <c r="M594" s="24" t="str">
        <f t="shared" si="90"/>
        <v/>
      </c>
      <c r="O594" s="24" t="str">
        <f t="shared" si="91"/>
        <v/>
      </c>
      <c r="S594" s="24"/>
      <c r="T594" s="47" t="str">
        <f t="shared" si="92"/>
        <v/>
      </c>
      <c r="U594" s="47" t="str">
        <f t="shared" si="93"/>
        <v/>
      </c>
      <c r="W594" s="47" t="str">
        <f t="shared" si="94"/>
        <v/>
      </c>
      <c r="Y594" s="52" t="str">
        <f t="shared" si="95"/>
        <v/>
      </c>
      <c r="Z594" s="53" t="str">
        <f t="shared" si="96"/>
        <v/>
      </c>
      <c r="AB594" s="6" t="str">
        <f t="shared" si="97"/>
        <v/>
      </c>
      <c r="AC594" s="8" t="str">
        <f t="shared" si="98"/>
        <v/>
      </c>
      <c r="AE594" s="24" t="str">
        <f t="shared" si="99"/>
        <v/>
      </c>
      <c r="AG594" s="24" t="str">
        <f>IF($AE594="", "", IF($AE594&lt;0, $AG$4, IF($AE594&lt;='Intro &amp; Setup'!$AK$29, $AG$5, IF($AE594&lt;='Intro &amp; Setup'!$AK$30, $AG$6, $AG$7))))</f>
        <v/>
      </c>
    </row>
    <row r="595" spans="1:33" x14ac:dyDescent="0.25">
      <c r="A595" s="14"/>
      <c r="B595" s="85"/>
      <c r="C595" s="86"/>
      <c r="D595" s="87"/>
      <c r="E595" s="88"/>
      <c r="F595" s="89"/>
      <c r="G595" s="90"/>
      <c r="H595" s="91"/>
      <c r="I595" s="91"/>
      <c r="J595" s="92"/>
      <c r="K595" s="14"/>
      <c r="M595" s="24" t="str">
        <f t="shared" si="90"/>
        <v/>
      </c>
      <c r="O595" s="24" t="str">
        <f t="shared" si="91"/>
        <v/>
      </c>
      <c r="S595" s="24"/>
      <c r="T595" s="47" t="str">
        <f t="shared" si="92"/>
        <v/>
      </c>
      <c r="U595" s="47" t="str">
        <f t="shared" si="93"/>
        <v/>
      </c>
      <c r="W595" s="47" t="str">
        <f t="shared" si="94"/>
        <v/>
      </c>
      <c r="Y595" s="52" t="str">
        <f t="shared" si="95"/>
        <v/>
      </c>
      <c r="Z595" s="53" t="str">
        <f t="shared" si="96"/>
        <v/>
      </c>
      <c r="AB595" s="6" t="str">
        <f t="shared" si="97"/>
        <v/>
      </c>
      <c r="AC595" s="8" t="str">
        <f t="shared" si="98"/>
        <v/>
      </c>
      <c r="AE595" s="24" t="str">
        <f t="shared" si="99"/>
        <v/>
      </c>
      <c r="AG595" s="24" t="str">
        <f>IF($AE595="", "", IF($AE595&lt;0, $AG$4, IF($AE595&lt;='Intro &amp; Setup'!$AK$29, $AG$5, IF($AE595&lt;='Intro &amp; Setup'!$AK$30, $AG$6, $AG$7))))</f>
        <v/>
      </c>
    </row>
    <row r="596" spans="1:33" x14ac:dyDescent="0.25">
      <c r="A596" s="14"/>
      <c r="B596" s="85"/>
      <c r="C596" s="86"/>
      <c r="D596" s="87"/>
      <c r="E596" s="88"/>
      <c r="F596" s="89"/>
      <c r="G596" s="90"/>
      <c r="H596" s="91"/>
      <c r="I596" s="91"/>
      <c r="J596" s="92"/>
      <c r="K596" s="14"/>
      <c r="M596" s="24" t="str">
        <f t="shared" si="90"/>
        <v/>
      </c>
      <c r="O596" s="24" t="str">
        <f t="shared" si="91"/>
        <v/>
      </c>
      <c r="S596" s="24"/>
      <c r="T596" s="47" t="str">
        <f t="shared" si="92"/>
        <v/>
      </c>
      <c r="U596" s="47" t="str">
        <f t="shared" si="93"/>
        <v/>
      </c>
      <c r="W596" s="47" t="str">
        <f t="shared" si="94"/>
        <v/>
      </c>
      <c r="Y596" s="52" t="str">
        <f t="shared" si="95"/>
        <v/>
      </c>
      <c r="Z596" s="53" t="str">
        <f t="shared" si="96"/>
        <v/>
      </c>
      <c r="AB596" s="6" t="str">
        <f t="shared" si="97"/>
        <v/>
      </c>
      <c r="AC596" s="8" t="str">
        <f t="shared" si="98"/>
        <v/>
      </c>
      <c r="AE596" s="24" t="str">
        <f t="shared" si="99"/>
        <v/>
      </c>
      <c r="AG596" s="24" t="str">
        <f>IF($AE596="", "", IF($AE596&lt;0, $AG$4, IF($AE596&lt;='Intro &amp; Setup'!$AK$29, $AG$5, IF($AE596&lt;='Intro &amp; Setup'!$AK$30, $AG$6, $AG$7))))</f>
        <v/>
      </c>
    </row>
    <row r="597" spans="1:33" x14ac:dyDescent="0.25">
      <c r="A597" s="14"/>
      <c r="B597" s="85"/>
      <c r="C597" s="86"/>
      <c r="D597" s="87"/>
      <c r="E597" s="88"/>
      <c r="F597" s="89"/>
      <c r="G597" s="90"/>
      <c r="H597" s="91"/>
      <c r="I597" s="91"/>
      <c r="J597" s="92"/>
      <c r="K597" s="14"/>
      <c r="M597" s="24" t="str">
        <f t="shared" si="90"/>
        <v/>
      </c>
      <c r="O597" s="24" t="str">
        <f t="shared" si="91"/>
        <v/>
      </c>
      <c r="S597" s="24"/>
      <c r="T597" s="47" t="str">
        <f t="shared" si="92"/>
        <v/>
      </c>
      <c r="U597" s="47" t="str">
        <f t="shared" si="93"/>
        <v/>
      </c>
      <c r="W597" s="47" t="str">
        <f t="shared" si="94"/>
        <v/>
      </c>
      <c r="Y597" s="52" t="str">
        <f t="shared" si="95"/>
        <v/>
      </c>
      <c r="Z597" s="53" t="str">
        <f t="shared" si="96"/>
        <v/>
      </c>
      <c r="AB597" s="6" t="str">
        <f t="shared" si="97"/>
        <v/>
      </c>
      <c r="AC597" s="8" t="str">
        <f t="shared" si="98"/>
        <v/>
      </c>
      <c r="AE597" s="24" t="str">
        <f t="shared" si="99"/>
        <v/>
      </c>
      <c r="AG597" s="24" t="str">
        <f>IF($AE597="", "", IF($AE597&lt;0, $AG$4, IF($AE597&lt;='Intro &amp; Setup'!$AK$29, $AG$5, IF($AE597&lt;='Intro &amp; Setup'!$AK$30, $AG$6, $AG$7))))</f>
        <v/>
      </c>
    </row>
    <row r="598" spans="1:33" x14ac:dyDescent="0.25">
      <c r="A598" s="14"/>
      <c r="B598" s="85"/>
      <c r="C598" s="86"/>
      <c r="D598" s="87"/>
      <c r="E598" s="88"/>
      <c r="F598" s="89"/>
      <c r="G598" s="90"/>
      <c r="H598" s="91"/>
      <c r="I598" s="91"/>
      <c r="J598" s="92"/>
      <c r="K598" s="14"/>
      <c r="M598" s="24" t="str">
        <f t="shared" si="90"/>
        <v/>
      </c>
      <c r="O598" s="24" t="str">
        <f t="shared" si="91"/>
        <v/>
      </c>
      <c r="S598" s="24"/>
      <c r="T598" s="47" t="str">
        <f t="shared" si="92"/>
        <v/>
      </c>
      <c r="U598" s="47" t="str">
        <f t="shared" si="93"/>
        <v/>
      </c>
      <c r="W598" s="47" t="str">
        <f t="shared" si="94"/>
        <v/>
      </c>
      <c r="Y598" s="52" t="str">
        <f t="shared" si="95"/>
        <v/>
      </c>
      <c r="Z598" s="53" t="str">
        <f t="shared" si="96"/>
        <v/>
      </c>
      <c r="AB598" s="6" t="str">
        <f t="shared" si="97"/>
        <v/>
      </c>
      <c r="AC598" s="8" t="str">
        <f t="shared" si="98"/>
        <v/>
      </c>
      <c r="AE598" s="24" t="str">
        <f t="shared" si="99"/>
        <v/>
      </c>
      <c r="AG598" s="24" t="str">
        <f>IF($AE598="", "", IF($AE598&lt;0, $AG$4, IF($AE598&lt;='Intro &amp; Setup'!$AK$29, $AG$5, IF($AE598&lt;='Intro &amp; Setup'!$AK$30, $AG$6, $AG$7))))</f>
        <v/>
      </c>
    </row>
    <row r="599" spans="1:33" x14ac:dyDescent="0.25">
      <c r="A599" s="14"/>
      <c r="B599" s="85"/>
      <c r="C599" s="86"/>
      <c r="D599" s="87"/>
      <c r="E599" s="88"/>
      <c r="F599" s="89"/>
      <c r="G599" s="90"/>
      <c r="H599" s="91"/>
      <c r="I599" s="91"/>
      <c r="J599" s="92"/>
      <c r="K599" s="14"/>
      <c r="M599" s="24" t="str">
        <f t="shared" si="90"/>
        <v/>
      </c>
      <c r="O599" s="24" t="str">
        <f t="shared" si="91"/>
        <v/>
      </c>
      <c r="S599" s="24"/>
      <c r="T599" s="47" t="str">
        <f t="shared" si="92"/>
        <v/>
      </c>
      <c r="U599" s="47" t="str">
        <f t="shared" si="93"/>
        <v/>
      </c>
      <c r="W599" s="47" t="str">
        <f t="shared" si="94"/>
        <v/>
      </c>
      <c r="Y599" s="52" t="str">
        <f t="shared" si="95"/>
        <v/>
      </c>
      <c r="Z599" s="53" t="str">
        <f t="shared" si="96"/>
        <v/>
      </c>
      <c r="AB599" s="6" t="str">
        <f t="shared" si="97"/>
        <v/>
      </c>
      <c r="AC599" s="8" t="str">
        <f t="shared" si="98"/>
        <v/>
      </c>
      <c r="AE599" s="24" t="str">
        <f t="shared" si="99"/>
        <v/>
      </c>
      <c r="AG599" s="24" t="str">
        <f>IF($AE599="", "", IF($AE599&lt;0, $AG$4, IF($AE599&lt;='Intro &amp; Setup'!$AK$29, $AG$5, IF($AE599&lt;='Intro &amp; Setup'!$AK$30, $AG$6, $AG$7))))</f>
        <v/>
      </c>
    </row>
    <row r="600" spans="1:33" x14ac:dyDescent="0.25">
      <c r="A600" s="14"/>
      <c r="B600" s="85"/>
      <c r="C600" s="86"/>
      <c r="D600" s="87"/>
      <c r="E600" s="88"/>
      <c r="F600" s="89"/>
      <c r="G600" s="90"/>
      <c r="H600" s="91"/>
      <c r="I600" s="91"/>
      <c r="J600" s="92"/>
      <c r="K600" s="14"/>
      <c r="M600" s="24" t="str">
        <f t="shared" si="90"/>
        <v/>
      </c>
      <c r="O600" s="24" t="str">
        <f t="shared" si="91"/>
        <v/>
      </c>
      <c r="S600" s="24"/>
      <c r="T600" s="47" t="str">
        <f t="shared" si="92"/>
        <v/>
      </c>
      <c r="U600" s="47" t="str">
        <f t="shared" si="93"/>
        <v/>
      </c>
      <c r="W600" s="47" t="str">
        <f t="shared" si="94"/>
        <v/>
      </c>
      <c r="Y600" s="52" t="str">
        <f t="shared" si="95"/>
        <v/>
      </c>
      <c r="Z600" s="53" t="str">
        <f t="shared" si="96"/>
        <v/>
      </c>
      <c r="AB600" s="6" t="str">
        <f t="shared" si="97"/>
        <v/>
      </c>
      <c r="AC600" s="8" t="str">
        <f t="shared" si="98"/>
        <v/>
      </c>
      <c r="AE600" s="24" t="str">
        <f t="shared" si="99"/>
        <v/>
      </c>
      <c r="AG600" s="24" t="str">
        <f>IF($AE600="", "", IF($AE600&lt;0, $AG$4, IF($AE600&lt;='Intro &amp; Setup'!$AK$29, $AG$5, IF($AE600&lt;='Intro &amp; Setup'!$AK$30, $AG$6, $AG$7))))</f>
        <v/>
      </c>
    </row>
    <row r="601" spans="1:33" x14ac:dyDescent="0.25">
      <c r="A601" s="14"/>
      <c r="B601" s="85"/>
      <c r="C601" s="86"/>
      <c r="D601" s="87"/>
      <c r="E601" s="88"/>
      <c r="F601" s="89"/>
      <c r="G601" s="90"/>
      <c r="H601" s="91"/>
      <c r="I601" s="91"/>
      <c r="J601" s="92"/>
      <c r="K601" s="14"/>
      <c r="M601" s="24" t="str">
        <f t="shared" si="90"/>
        <v/>
      </c>
      <c r="O601" s="24" t="str">
        <f t="shared" si="91"/>
        <v/>
      </c>
      <c r="S601" s="24"/>
      <c r="T601" s="47" t="str">
        <f t="shared" si="92"/>
        <v/>
      </c>
      <c r="U601" s="47" t="str">
        <f t="shared" si="93"/>
        <v/>
      </c>
      <c r="W601" s="47" t="str">
        <f t="shared" si="94"/>
        <v/>
      </c>
      <c r="Y601" s="52" t="str">
        <f t="shared" si="95"/>
        <v/>
      </c>
      <c r="Z601" s="53" t="str">
        <f t="shared" si="96"/>
        <v/>
      </c>
      <c r="AB601" s="6" t="str">
        <f t="shared" si="97"/>
        <v/>
      </c>
      <c r="AC601" s="8" t="str">
        <f t="shared" si="98"/>
        <v/>
      </c>
      <c r="AE601" s="24" t="str">
        <f t="shared" si="99"/>
        <v/>
      </c>
      <c r="AG601" s="24" t="str">
        <f>IF($AE601="", "", IF($AE601&lt;0, $AG$4, IF($AE601&lt;='Intro &amp; Setup'!$AK$29, $AG$5, IF($AE601&lt;='Intro &amp; Setup'!$AK$30, $AG$6, $AG$7))))</f>
        <v/>
      </c>
    </row>
    <row r="602" spans="1:33" x14ac:dyDescent="0.25">
      <c r="A602" s="14"/>
      <c r="B602" s="85"/>
      <c r="C602" s="86"/>
      <c r="D602" s="87"/>
      <c r="E602" s="88"/>
      <c r="F602" s="89"/>
      <c r="G602" s="90"/>
      <c r="H602" s="91"/>
      <c r="I602" s="91"/>
      <c r="J602" s="92"/>
      <c r="K602" s="14"/>
      <c r="M602" s="24" t="str">
        <f t="shared" si="90"/>
        <v/>
      </c>
      <c r="O602" s="24" t="str">
        <f t="shared" si="91"/>
        <v/>
      </c>
      <c r="S602" s="24"/>
      <c r="T602" s="47" t="str">
        <f t="shared" si="92"/>
        <v/>
      </c>
      <c r="U602" s="47" t="str">
        <f t="shared" si="93"/>
        <v/>
      </c>
      <c r="W602" s="47" t="str">
        <f t="shared" si="94"/>
        <v/>
      </c>
      <c r="Y602" s="52" t="str">
        <f t="shared" si="95"/>
        <v/>
      </c>
      <c r="Z602" s="53" t="str">
        <f t="shared" si="96"/>
        <v/>
      </c>
      <c r="AB602" s="6" t="str">
        <f t="shared" si="97"/>
        <v/>
      </c>
      <c r="AC602" s="8" t="str">
        <f t="shared" si="98"/>
        <v/>
      </c>
      <c r="AE602" s="24" t="str">
        <f t="shared" si="99"/>
        <v/>
      </c>
      <c r="AG602" s="24" t="str">
        <f>IF($AE602="", "", IF($AE602&lt;0, $AG$4, IF($AE602&lt;='Intro &amp; Setup'!$AK$29, $AG$5, IF($AE602&lt;='Intro &amp; Setup'!$AK$30, $AG$6, $AG$7))))</f>
        <v/>
      </c>
    </row>
    <row r="603" spans="1:33" x14ac:dyDescent="0.25">
      <c r="A603" s="14"/>
      <c r="B603" s="85"/>
      <c r="C603" s="86"/>
      <c r="D603" s="87"/>
      <c r="E603" s="88"/>
      <c r="F603" s="89"/>
      <c r="G603" s="90"/>
      <c r="H603" s="91"/>
      <c r="I603" s="91"/>
      <c r="J603" s="92"/>
      <c r="K603" s="14"/>
      <c r="M603" s="24" t="str">
        <f t="shared" si="90"/>
        <v/>
      </c>
      <c r="O603" s="24" t="str">
        <f t="shared" si="91"/>
        <v/>
      </c>
      <c r="S603" s="24"/>
      <c r="T603" s="47" t="str">
        <f t="shared" si="92"/>
        <v/>
      </c>
      <c r="U603" s="47" t="str">
        <f t="shared" si="93"/>
        <v/>
      </c>
      <c r="W603" s="47" t="str">
        <f t="shared" si="94"/>
        <v/>
      </c>
      <c r="Y603" s="52" t="str">
        <f t="shared" si="95"/>
        <v/>
      </c>
      <c r="Z603" s="53" t="str">
        <f t="shared" si="96"/>
        <v/>
      </c>
      <c r="AB603" s="6" t="str">
        <f t="shared" si="97"/>
        <v/>
      </c>
      <c r="AC603" s="8" t="str">
        <f t="shared" si="98"/>
        <v/>
      </c>
      <c r="AE603" s="24" t="str">
        <f t="shared" si="99"/>
        <v/>
      </c>
      <c r="AG603" s="24" t="str">
        <f>IF($AE603="", "", IF($AE603&lt;0, $AG$4, IF($AE603&lt;='Intro &amp; Setup'!$AK$29, $AG$5, IF($AE603&lt;='Intro &amp; Setup'!$AK$30, $AG$6, $AG$7))))</f>
        <v/>
      </c>
    </row>
    <row r="604" spans="1:33" x14ac:dyDescent="0.25">
      <c r="A604" s="14"/>
      <c r="B604" s="85"/>
      <c r="C604" s="86"/>
      <c r="D604" s="87"/>
      <c r="E604" s="88"/>
      <c r="F604" s="89"/>
      <c r="G604" s="90"/>
      <c r="H604" s="91"/>
      <c r="I604" s="91"/>
      <c r="J604" s="92"/>
      <c r="K604" s="14"/>
      <c r="M604" s="24" t="str">
        <f t="shared" si="90"/>
        <v/>
      </c>
      <c r="O604" s="24" t="str">
        <f t="shared" si="91"/>
        <v/>
      </c>
      <c r="S604" s="24"/>
      <c r="T604" s="47" t="str">
        <f t="shared" si="92"/>
        <v/>
      </c>
      <c r="U604" s="47" t="str">
        <f t="shared" si="93"/>
        <v/>
      </c>
      <c r="W604" s="47" t="str">
        <f t="shared" si="94"/>
        <v/>
      </c>
      <c r="Y604" s="52" t="str">
        <f t="shared" si="95"/>
        <v/>
      </c>
      <c r="Z604" s="53" t="str">
        <f t="shared" si="96"/>
        <v/>
      </c>
      <c r="AB604" s="6" t="str">
        <f t="shared" si="97"/>
        <v/>
      </c>
      <c r="AC604" s="8" t="str">
        <f t="shared" si="98"/>
        <v/>
      </c>
      <c r="AE604" s="24" t="str">
        <f t="shared" si="99"/>
        <v/>
      </c>
      <c r="AG604" s="24" t="str">
        <f>IF($AE604="", "", IF($AE604&lt;0, $AG$4, IF($AE604&lt;='Intro &amp; Setup'!$AK$29, $AG$5, IF($AE604&lt;='Intro &amp; Setup'!$AK$30, $AG$6, $AG$7))))</f>
        <v/>
      </c>
    </row>
    <row r="605" spans="1:33" x14ac:dyDescent="0.25">
      <c r="A605" s="14"/>
      <c r="B605" s="85"/>
      <c r="C605" s="86"/>
      <c r="D605" s="87"/>
      <c r="E605" s="88"/>
      <c r="F605" s="89"/>
      <c r="G605" s="90"/>
      <c r="H605" s="91"/>
      <c r="I605" s="91"/>
      <c r="J605" s="92"/>
      <c r="K605" s="14"/>
      <c r="M605" s="24" t="str">
        <f t="shared" si="90"/>
        <v/>
      </c>
      <c r="O605" s="24" t="str">
        <f t="shared" si="91"/>
        <v/>
      </c>
      <c r="S605" s="24"/>
      <c r="T605" s="47" t="str">
        <f t="shared" si="92"/>
        <v/>
      </c>
      <c r="U605" s="47" t="str">
        <f t="shared" si="93"/>
        <v/>
      </c>
      <c r="W605" s="47" t="str">
        <f t="shared" si="94"/>
        <v/>
      </c>
      <c r="Y605" s="52" t="str">
        <f t="shared" si="95"/>
        <v/>
      </c>
      <c r="Z605" s="53" t="str">
        <f t="shared" si="96"/>
        <v/>
      </c>
      <c r="AB605" s="6" t="str">
        <f t="shared" si="97"/>
        <v/>
      </c>
      <c r="AC605" s="8" t="str">
        <f t="shared" si="98"/>
        <v/>
      </c>
      <c r="AE605" s="24" t="str">
        <f t="shared" si="99"/>
        <v/>
      </c>
      <c r="AG605" s="24" t="str">
        <f>IF($AE605="", "", IF($AE605&lt;0, $AG$4, IF($AE605&lt;='Intro &amp; Setup'!$AK$29, $AG$5, IF($AE605&lt;='Intro &amp; Setup'!$AK$30, $AG$6, $AG$7))))</f>
        <v/>
      </c>
    </row>
    <row r="606" spans="1:33" x14ac:dyDescent="0.25">
      <c r="A606" s="14"/>
      <c r="B606" s="85"/>
      <c r="C606" s="86"/>
      <c r="D606" s="87"/>
      <c r="E606" s="88"/>
      <c r="F606" s="89"/>
      <c r="G606" s="90"/>
      <c r="H606" s="91"/>
      <c r="I606" s="91"/>
      <c r="J606" s="92"/>
      <c r="K606" s="14"/>
      <c r="M606" s="24" t="str">
        <f t="shared" si="90"/>
        <v/>
      </c>
      <c r="O606" s="24" t="str">
        <f t="shared" si="91"/>
        <v/>
      </c>
      <c r="S606" s="24"/>
      <c r="T606" s="47" t="str">
        <f t="shared" si="92"/>
        <v/>
      </c>
      <c r="U606" s="47" t="str">
        <f t="shared" si="93"/>
        <v/>
      </c>
      <c r="W606" s="47" t="str">
        <f t="shared" si="94"/>
        <v/>
      </c>
      <c r="Y606" s="52" t="str">
        <f t="shared" si="95"/>
        <v/>
      </c>
      <c r="Z606" s="53" t="str">
        <f t="shared" si="96"/>
        <v/>
      </c>
      <c r="AB606" s="6" t="str">
        <f t="shared" si="97"/>
        <v/>
      </c>
      <c r="AC606" s="8" t="str">
        <f t="shared" si="98"/>
        <v/>
      </c>
      <c r="AE606" s="24" t="str">
        <f t="shared" si="99"/>
        <v/>
      </c>
      <c r="AG606" s="24" t="str">
        <f>IF($AE606="", "", IF($AE606&lt;0, $AG$4, IF($AE606&lt;='Intro &amp; Setup'!$AK$29, $AG$5, IF($AE606&lt;='Intro &amp; Setup'!$AK$30, $AG$6, $AG$7))))</f>
        <v/>
      </c>
    </row>
    <row r="607" spans="1:33" x14ac:dyDescent="0.25">
      <c r="A607" s="14"/>
      <c r="B607" s="85"/>
      <c r="C607" s="86"/>
      <c r="D607" s="87"/>
      <c r="E607" s="88"/>
      <c r="F607" s="89"/>
      <c r="G607" s="90"/>
      <c r="H607" s="91"/>
      <c r="I607" s="91"/>
      <c r="J607" s="92"/>
      <c r="K607" s="14"/>
      <c r="M607" s="24" t="str">
        <f t="shared" si="90"/>
        <v/>
      </c>
      <c r="O607" s="24" t="str">
        <f t="shared" si="91"/>
        <v/>
      </c>
      <c r="S607" s="24"/>
      <c r="T607" s="47" t="str">
        <f t="shared" si="92"/>
        <v/>
      </c>
      <c r="U607" s="47" t="str">
        <f t="shared" si="93"/>
        <v/>
      </c>
      <c r="W607" s="47" t="str">
        <f t="shared" si="94"/>
        <v/>
      </c>
      <c r="Y607" s="52" t="str">
        <f t="shared" si="95"/>
        <v/>
      </c>
      <c r="Z607" s="53" t="str">
        <f t="shared" si="96"/>
        <v/>
      </c>
      <c r="AB607" s="6" t="str">
        <f t="shared" si="97"/>
        <v/>
      </c>
      <c r="AC607" s="8" t="str">
        <f t="shared" si="98"/>
        <v/>
      </c>
      <c r="AE607" s="24" t="str">
        <f t="shared" si="99"/>
        <v/>
      </c>
      <c r="AG607" s="24" t="str">
        <f>IF($AE607="", "", IF($AE607&lt;0, $AG$4, IF($AE607&lt;='Intro &amp; Setup'!$AK$29, $AG$5, IF($AE607&lt;='Intro &amp; Setup'!$AK$30, $AG$6, $AG$7))))</f>
        <v/>
      </c>
    </row>
    <row r="608" spans="1:33" x14ac:dyDescent="0.25">
      <c r="A608" s="14"/>
      <c r="B608" s="85"/>
      <c r="C608" s="86"/>
      <c r="D608" s="87"/>
      <c r="E608" s="88"/>
      <c r="F608" s="89"/>
      <c r="G608" s="90"/>
      <c r="H608" s="91"/>
      <c r="I608" s="91"/>
      <c r="J608" s="92"/>
      <c r="K608" s="14"/>
      <c r="M608" s="24" t="str">
        <f t="shared" si="90"/>
        <v/>
      </c>
      <c r="O608" s="24" t="str">
        <f t="shared" si="91"/>
        <v/>
      </c>
      <c r="S608" s="24"/>
      <c r="T608" s="47" t="str">
        <f t="shared" si="92"/>
        <v/>
      </c>
      <c r="U608" s="47" t="str">
        <f t="shared" si="93"/>
        <v/>
      </c>
      <c r="W608" s="47" t="str">
        <f t="shared" si="94"/>
        <v/>
      </c>
      <c r="Y608" s="52" t="str">
        <f t="shared" si="95"/>
        <v/>
      </c>
      <c r="Z608" s="53" t="str">
        <f t="shared" si="96"/>
        <v/>
      </c>
      <c r="AB608" s="6" t="str">
        <f t="shared" si="97"/>
        <v/>
      </c>
      <c r="AC608" s="8" t="str">
        <f t="shared" si="98"/>
        <v/>
      </c>
      <c r="AE608" s="24" t="str">
        <f t="shared" si="99"/>
        <v/>
      </c>
      <c r="AG608" s="24" t="str">
        <f>IF($AE608="", "", IF($AE608&lt;0, $AG$4, IF($AE608&lt;='Intro &amp; Setup'!$AK$29, $AG$5, IF($AE608&lt;='Intro &amp; Setup'!$AK$30, $AG$6, $AG$7))))</f>
        <v/>
      </c>
    </row>
    <row r="609" spans="1:33" x14ac:dyDescent="0.25">
      <c r="A609" s="14"/>
      <c r="B609" s="85"/>
      <c r="C609" s="86"/>
      <c r="D609" s="87"/>
      <c r="E609" s="88"/>
      <c r="F609" s="89"/>
      <c r="G609" s="90"/>
      <c r="H609" s="91"/>
      <c r="I609" s="91"/>
      <c r="J609" s="92"/>
      <c r="K609" s="14"/>
      <c r="M609" s="24" t="str">
        <f t="shared" si="90"/>
        <v/>
      </c>
      <c r="O609" s="24" t="str">
        <f t="shared" si="91"/>
        <v/>
      </c>
      <c r="S609" s="24"/>
      <c r="T609" s="47" t="str">
        <f t="shared" si="92"/>
        <v/>
      </c>
      <c r="U609" s="47" t="str">
        <f t="shared" si="93"/>
        <v/>
      </c>
      <c r="W609" s="47" t="str">
        <f t="shared" si="94"/>
        <v/>
      </c>
      <c r="Y609" s="52" t="str">
        <f t="shared" si="95"/>
        <v/>
      </c>
      <c r="Z609" s="53" t="str">
        <f t="shared" si="96"/>
        <v/>
      </c>
      <c r="AB609" s="6" t="str">
        <f t="shared" si="97"/>
        <v/>
      </c>
      <c r="AC609" s="8" t="str">
        <f t="shared" si="98"/>
        <v/>
      </c>
      <c r="AE609" s="24" t="str">
        <f t="shared" si="99"/>
        <v/>
      </c>
      <c r="AG609" s="24" t="str">
        <f>IF($AE609="", "", IF($AE609&lt;0, $AG$4, IF($AE609&lt;='Intro &amp; Setup'!$AK$29, $AG$5, IF($AE609&lt;='Intro &amp; Setup'!$AK$30, $AG$6, $AG$7))))</f>
        <v/>
      </c>
    </row>
    <row r="610" spans="1:33" x14ac:dyDescent="0.25">
      <c r="A610" s="14"/>
      <c r="B610" s="85"/>
      <c r="C610" s="86"/>
      <c r="D610" s="87"/>
      <c r="E610" s="88"/>
      <c r="F610" s="89"/>
      <c r="G610" s="90"/>
      <c r="H610" s="91"/>
      <c r="I610" s="91"/>
      <c r="J610" s="92"/>
      <c r="K610" s="14"/>
      <c r="M610" s="24" t="str">
        <f t="shared" si="90"/>
        <v/>
      </c>
      <c r="O610" s="24" t="str">
        <f t="shared" si="91"/>
        <v/>
      </c>
      <c r="S610" s="24"/>
      <c r="T610" s="47" t="str">
        <f t="shared" si="92"/>
        <v/>
      </c>
      <c r="U610" s="47" t="str">
        <f t="shared" si="93"/>
        <v/>
      </c>
      <c r="W610" s="47" t="str">
        <f t="shared" si="94"/>
        <v/>
      </c>
      <c r="Y610" s="52" t="str">
        <f t="shared" si="95"/>
        <v/>
      </c>
      <c r="Z610" s="53" t="str">
        <f t="shared" si="96"/>
        <v/>
      </c>
      <c r="AB610" s="6" t="str">
        <f t="shared" si="97"/>
        <v/>
      </c>
      <c r="AC610" s="8" t="str">
        <f t="shared" si="98"/>
        <v/>
      </c>
      <c r="AE610" s="24" t="str">
        <f t="shared" si="99"/>
        <v/>
      </c>
      <c r="AG610" s="24" t="str">
        <f>IF($AE610="", "", IF($AE610&lt;0, $AG$4, IF($AE610&lt;='Intro &amp; Setup'!$AK$29, $AG$5, IF($AE610&lt;='Intro &amp; Setup'!$AK$30, $AG$6, $AG$7))))</f>
        <v/>
      </c>
    </row>
    <row r="611" spans="1:33" x14ac:dyDescent="0.25">
      <c r="A611" s="14"/>
      <c r="B611" s="85"/>
      <c r="C611" s="86"/>
      <c r="D611" s="87"/>
      <c r="E611" s="88"/>
      <c r="F611" s="89"/>
      <c r="G611" s="90"/>
      <c r="H611" s="91"/>
      <c r="I611" s="91"/>
      <c r="J611" s="92"/>
      <c r="K611" s="14"/>
      <c r="M611" s="24" t="str">
        <f t="shared" si="90"/>
        <v/>
      </c>
      <c r="O611" s="24" t="str">
        <f t="shared" si="91"/>
        <v/>
      </c>
      <c r="S611" s="24"/>
      <c r="T611" s="47" t="str">
        <f t="shared" si="92"/>
        <v/>
      </c>
      <c r="U611" s="47" t="str">
        <f t="shared" si="93"/>
        <v/>
      </c>
      <c r="W611" s="47" t="str">
        <f t="shared" si="94"/>
        <v/>
      </c>
      <c r="Y611" s="52" t="str">
        <f t="shared" si="95"/>
        <v/>
      </c>
      <c r="Z611" s="53" t="str">
        <f t="shared" si="96"/>
        <v/>
      </c>
      <c r="AB611" s="6" t="str">
        <f t="shared" si="97"/>
        <v/>
      </c>
      <c r="AC611" s="8" t="str">
        <f t="shared" si="98"/>
        <v/>
      </c>
      <c r="AE611" s="24" t="str">
        <f t="shared" si="99"/>
        <v/>
      </c>
      <c r="AG611" s="24" t="str">
        <f>IF($AE611="", "", IF($AE611&lt;0, $AG$4, IF($AE611&lt;='Intro &amp; Setup'!$AK$29, $AG$5, IF($AE611&lt;='Intro &amp; Setup'!$AK$30, $AG$6, $AG$7))))</f>
        <v/>
      </c>
    </row>
    <row r="612" spans="1:33" x14ac:dyDescent="0.25">
      <c r="A612" s="14"/>
      <c r="B612" s="85"/>
      <c r="C612" s="86"/>
      <c r="D612" s="87"/>
      <c r="E612" s="88"/>
      <c r="F612" s="89"/>
      <c r="G612" s="90"/>
      <c r="H612" s="91"/>
      <c r="I612" s="91"/>
      <c r="J612" s="92"/>
      <c r="K612" s="14"/>
      <c r="M612" s="24" t="str">
        <f t="shared" si="90"/>
        <v/>
      </c>
      <c r="O612" s="24" t="str">
        <f t="shared" si="91"/>
        <v/>
      </c>
      <c r="S612" s="24"/>
      <c r="T612" s="47" t="str">
        <f t="shared" si="92"/>
        <v/>
      </c>
      <c r="U612" s="47" t="str">
        <f t="shared" si="93"/>
        <v/>
      </c>
      <c r="W612" s="47" t="str">
        <f t="shared" si="94"/>
        <v/>
      </c>
      <c r="Y612" s="52" t="str">
        <f t="shared" si="95"/>
        <v/>
      </c>
      <c r="Z612" s="53" t="str">
        <f t="shared" si="96"/>
        <v/>
      </c>
      <c r="AB612" s="6" t="str">
        <f t="shared" si="97"/>
        <v/>
      </c>
      <c r="AC612" s="8" t="str">
        <f t="shared" si="98"/>
        <v/>
      </c>
      <c r="AE612" s="24" t="str">
        <f t="shared" si="99"/>
        <v/>
      </c>
      <c r="AG612" s="24" t="str">
        <f>IF($AE612="", "", IF($AE612&lt;0, $AG$4, IF($AE612&lt;='Intro &amp; Setup'!$AK$29, $AG$5, IF($AE612&lt;='Intro &amp; Setup'!$AK$30, $AG$6, $AG$7))))</f>
        <v/>
      </c>
    </row>
    <row r="613" spans="1:33" x14ac:dyDescent="0.25">
      <c r="A613" s="14"/>
      <c r="B613" s="85"/>
      <c r="C613" s="86"/>
      <c r="D613" s="87"/>
      <c r="E613" s="88"/>
      <c r="F613" s="89"/>
      <c r="G613" s="90"/>
      <c r="H613" s="91"/>
      <c r="I613" s="91"/>
      <c r="J613" s="92"/>
      <c r="K613" s="14"/>
      <c r="M613" s="24" t="str">
        <f t="shared" si="90"/>
        <v/>
      </c>
      <c r="O613" s="24" t="str">
        <f t="shared" si="91"/>
        <v/>
      </c>
      <c r="S613" s="24"/>
      <c r="T613" s="47" t="str">
        <f t="shared" si="92"/>
        <v/>
      </c>
      <c r="U613" s="47" t="str">
        <f t="shared" si="93"/>
        <v/>
      </c>
      <c r="W613" s="47" t="str">
        <f t="shared" si="94"/>
        <v/>
      </c>
      <c r="Y613" s="52" t="str">
        <f t="shared" si="95"/>
        <v/>
      </c>
      <c r="Z613" s="53" t="str">
        <f t="shared" si="96"/>
        <v/>
      </c>
      <c r="AB613" s="6" t="str">
        <f t="shared" si="97"/>
        <v/>
      </c>
      <c r="AC613" s="8" t="str">
        <f t="shared" si="98"/>
        <v/>
      </c>
      <c r="AE613" s="24" t="str">
        <f t="shared" si="99"/>
        <v/>
      </c>
      <c r="AG613" s="24" t="str">
        <f>IF($AE613="", "", IF($AE613&lt;0, $AG$4, IF($AE613&lt;='Intro &amp; Setup'!$AK$29, $AG$5, IF($AE613&lt;='Intro &amp; Setup'!$AK$30, $AG$6, $AG$7))))</f>
        <v/>
      </c>
    </row>
    <row r="614" spans="1:33" x14ac:dyDescent="0.25">
      <c r="A614" s="14"/>
      <c r="B614" s="85"/>
      <c r="C614" s="86"/>
      <c r="D614" s="87"/>
      <c r="E614" s="88"/>
      <c r="F614" s="89"/>
      <c r="G614" s="90"/>
      <c r="H614" s="91"/>
      <c r="I614" s="91"/>
      <c r="J614" s="92"/>
      <c r="K614" s="14"/>
      <c r="M614" s="24" t="str">
        <f t="shared" si="90"/>
        <v/>
      </c>
      <c r="O614" s="24" t="str">
        <f t="shared" si="91"/>
        <v/>
      </c>
      <c r="S614" s="24"/>
      <c r="T614" s="47" t="str">
        <f t="shared" si="92"/>
        <v/>
      </c>
      <c r="U614" s="47" t="str">
        <f t="shared" si="93"/>
        <v/>
      </c>
      <c r="W614" s="47" t="str">
        <f t="shared" si="94"/>
        <v/>
      </c>
      <c r="Y614" s="52" t="str">
        <f t="shared" si="95"/>
        <v/>
      </c>
      <c r="Z614" s="53" t="str">
        <f t="shared" si="96"/>
        <v/>
      </c>
      <c r="AB614" s="6" t="str">
        <f t="shared" si="97"/>
        <v/>
      </c>
      <c r="AC614" s="8" t="str">
        <f t="shared" si="98"/>
        <v/>
      </c>
      <c r="AE614" s="24" t="str">
        <f t="shared" si="99"/>
        <v/>
      </c>
      <c r="AG614" s="24" t="str">
        <f>IF($AE614="", "", IF($AE614&lt;0, $AG$4, IF($AE614&lt;='Intro &amp; Setup'!$AK$29, $AG$5, IF($AE614&lt;='Intro &amp; Setup'!$AK$30, $AG$6, $AG$7))))</f>
        <v/>
      </c>
    </row>
    <row r="615" spans="1:33" x14ac:dyDescent="0.25">
      <c r="A615" s="14"/>
      <c r="B615" s="85"/>
      <c r="C615" s="86"/>
      <c r="D615" s="87"/>
      <c r="E615" s="88"/>
      <c r="F615" s="89"/>
      <c r="G615" s="90"/>
      <c r="H615" s="91"/>
      <c r="I615" s="91"/>
      <c r="J615" s="92"/>
      <c r="K615" s="14"/>
      <c r="M615" s="24" t="str">
        <f t="shared" si="90"/>
        <v/>
      </c>
      <c r="O615" s="24" t="str">
        <f t="shared" si="91"/>
        <v/>
      </c>
      <c r="S615" s="24"/>
      <c r="T615" s="47" t="str">
        <f t="shared" si="92"/>
        <v/>
      </c>
      <c r="U615" s="47" t="str">
        <f t="shared" si="93"/>
        <v/>
      </c>
      <c r="W615" s="47" t="str">
        <f t="shared" si="94"/>
        <v/>
      </c>
      <c r="Y615" s="52" t="str">
        <f t="shared" si="95"/>
        <v/>
      </c>
      <c r="Z615" s="53" t="str">
        <f t="shared" si="96"/>
        <v/>
      </c>
      <c r="AB615" s="6" t="str">
        <f t="shared" si="97"/>
        <v/>
      </c>
      <c r="AC615" s="8" t="str">
        <f t="shared" si="98"/>
        <v/>
      </c>
      <c r="AE615" s="24" t="str">
        <f t="shared" si="99"/>
        <v/>
      </c>
      <c r="AG615" s="24" t="str">
        <f>IF($AE615="", "", IF($AE615&lt;0, $AG$4, IF($AE615&lt;='Intro &amp; Setup'!$AK$29, $AG$5, IF($AE615&lt;='Intro &amp; Setup'!$AK$30, $AG$6, $AG$7))))</f>
        <v/>
      </c>
    </row>
    <row r="616" spans="1:33" x14ac:dyDescent="0.25">
      <c r="A616" s="14"/>
      <c r="B616" s="85"/>
      <c r="C616" s="86"/>
      <c r="D616" s="87"/>
      <c r="E616" s="88"/>
      <c r="F616" s="89"/>
      <c r="G616" s="90"/>
      <c r="H616" s="91"/>
      <c r="I616" s="91"/>
      <c r="J616" s="92"/>
      <c r="K616" s="14"/>
      <c r="M616" s="24" t="str">
        <f t="shared" si="90"/>
        <v/>
      </c>
      <c r="O616" s="24" t="str">
        <f t="shared" si="91"/>
        <v/>
      </c>
      <c r="S616" s="24"/>
      <c r="T616" s="47" t="str">
        <f t="shared" si="92"/>
        <v/>
      </c>
      <c r="U616" s="47" t="str">
        <f t="shared" si="93"/>
        <v/>
      </c>
      <c r="W616" s="47" t="str">
        <f t="shared" si="94"/>
        <v/>
      </c>
      <c r="Y616" s="52" t="str">
        <f t="shared" si="95"/>
        <v/>
      </c>
      <c r="Z616" s="53" t="str">
        <f t="shared" si="96"/>
        <v/>
      </c>
      <c r="AB616" s="6" t="str">
        <f t="shared" si="97"/>
        <v/>
      </c>
      <c r="AC616" s="8" t="str">
        <f t="shared" si="98"/>
        <v/>
      </c>
      <c r="AE616" s="24" t="str">
        <f t="shared" si="99"/>
        <v/>
      </c>
      <c r="AG616" s="24" t="str">
        <f>IF($AE616="", "", IF($AE616&lt;0, $AG$4, IF($AE616&lt;='Intro &amp; Setup'!$AK$29, $AG$5, IF($AE616&lt;='Intro &amp; Setup'!$AK$30, $AG$6, $AG$7))))</f>
        <v/>
      </c>
    </row>
    <row r="617" spans="1:33" x14ac:dyDescent="0.25">
      <c r="A617" s="14"/>
      <c r="B617" s="85"/>
      <c r="C617" s="86"/>
      <c r="D617" s="87"/>
      <c r="E617" s="88"/>
      <c r="F617" s="89"/>
      <c r="G617" s="90"/>
      <c r="H617" s="91"/>
      <c r="I617" s="91"/>
      <c r="J617" s="92"/>
      <c r="K617" s="14"/>
      <c r="M617" s="24" t="str">
        <f t="shared" si="90"/>
        <v/>
      </c>
      <c r="O617" s="24" t="str">
        <f t="shared" si="91"/>
        <v/>
      </c>
      <c r="S617" s="24"/>
      <c r="T617" s="47" t="str">
        <f t="shared" si="92"/>
        <v/>
      </c>
      <c r="U617" s="47" t="str">
        <f t="shared" si="93"/>
        <v/>
      </c>
      <c r="W617" s="47" t="str">
        <f t="shared" si="94"/>
        <v/>
      </c>
      <c r="Y617" s="52" t="str">
        <f t="shared" si="95"/>
        <v/>
      </c>
      <c r="Z617" s="53" t="str">
        <f t="shared" si="96"/>
        <v/>
      </c>
      <c r="AB617" s="6" t="str">
        <f t="shared" si="97"/>
        <v/>
      </c>
      <c r="AC617" s="8" t="str">
        <f t="shared" si="98"/>
        <v/>
      </c>
      <c r="AE617" s="24" t="str">
        <f t="shared" si="99"/>
        <v/>
      </c>
      <c r="AG617" s="24" t="str">
        <f>IF($AE617="", "", IF($AE617&lt;0, $AG$4, IF($AE617&lt;='Intro &amp; Setup'!$AK$29, $AG$5, IF($AE617&lt;='Intro &amp; Setup'!$AK$30, $AG$6, $AG$7))))</f>
        <v/>
      </c>
    </row>
    <row r="618" spans="1:33" x14ac:dyDescent="0.25">
      <c r="A618" s="14"/>
      <c r="B618" s="85"/>
      <c r="C618" s="86"/>
      <c r="D618" s="87"/>
      <c r="E618" s="88"/>
      <c r="F618" s="89"/>
      <c r="G618" s="90"/>
      <c r="H618" s="91"/>
      <c r="I618" s="91"/>
      <c r="J618" s="92"/>
      <c r="K618" s="14"/>
      <c r="M618" s="24" t="str">
        <f t="shared" si="90"/>
        <v/>
      </c>
      <c r="O618" s="24" t="str">
        <f t="shared" si="91"/>
        <v/>
      </c>
      <c r="S618" s="24"/>
      <c r="T618" s="47" t="str">
        <f t="shared" si="92"/>
        <v/>
      </c>
      <c r="U618" s="47" t="str">
        <f t="shared" si="93"/>
        <v/>
      </c>
      <c r="W618" s="47" t="str">
        <f t="shared" si="94"/>
        <v/>
      </c>
      <c r="Y618" s="52" t="str">
        <f t="shared" si="95"/>
        <v/>
      </c>
      <c r="Z618" s="53" t="str">
        <f t="shared" si="96"/>
        <v/>
      </c>
      <c r="AB618" s="6" t="str">
        <f t="shared" si="97"/>
        <v/>
      </c>
      <c r="AC618" s="8" t="str">
        <f t="shared" si="98"/>
        <v/>
      </c>
      <c r="AE618" s="24" t="str">
        <f t="shared" si="99"/>
        <v/>
      </c>
      <c r="AG618" s="24" t="str">
        <f>IF($AE618="", "", IF($AE618&lt;0, $AG$4, IF($AE618&lt;='Intro &amp; Setup'!$AK$29, $AG$5, IF($AE618&lt;='Intro &amp; Setup'!$AK$30, $AG$6, $AG$7))))</f>
        <v/>
      </c>
    </row>
    <row r="619" spans="1:33" x14ac:dyDescent="0.25">
      <c r="A619" s="14"/>
      <c r="B619" s="85"/>
      <c r="C619" s="86"/>
      <c r="D619" s="87"/>
      <c r="E619" s="88"/>
      <c r="F619" s="89"/>
      <c r="G619" s="90"/>
      <c r="H619" s="91"/>
      <c r="I619" s="91"/>
      <c r="J619" s="92"/>
      <c r="K619" s="14"/>
      <c r="M619" s="24" t="str">
        <f t="shared" si="90"/>
        <v/>
      </c>
      <c r="O619" s="24" t="str">
        <f t="shared" si="91"/>
        <v/>
      </c>
      <c r="S619" s="24"/>
      <c r="T619" s="47" t="str">
        <f t="shared" si="92"/>
        <v/>
      </c>
      <c r="U619" s="47" t="str">
        <f t="shared" si="93"/>
        <v/>
      </c>
      <c r="W619" s="47" t="str">
        <f t="shared" si="94"/>
        <v/>
      </c>
      <c r="Y619" s="52" t="str">
        <f t="shared" si="95"/>
        <v/>
      </c>
      <c r="Z619" s="53" t="str">
        <f t="shared" si="96"/>
        <v/>
      </c>
      <c r="AB619" s="6" t="str">
        <f t="shared" si="97"/>
        <v/>
      </c>
      <c r="AC619" s="8" t="str">
        <f t="shared" si="98"/>
        <v/>
      </c>
      <c r="AE619" s="24" t="str">
        <f t="shared" si="99"/>
        <v/>
      </c>
      <c r="AG619" s="24" t="str">
        <f>IF($AE619="", "", IF($AE619&lt;0, $AG$4, IF($AE619&lt;='Intro &amp; Setup'!$AK$29, $AG$5, IF($AE619&lt;='Intro &amp; Setup'!$AK$30, $AG$6, $AG$7))))</f>
        <v/>
      </c>
    </row>
    <row r="620" spans="1:33" x14ac:dyDescent="0.25">
      <c r="A620" s="14"/>
      <c r="B620" s="85"/>
      <c r="C620" s="86"/>
      <c r="D620" s="87"/>
      <c r="E620" s="88"/>
      <c r="F620" s="89"/>
      <c r="G620" s="90"/>
      <c r="H620" s="91"/>
      <c r="I620" s="91"/>
      <c r="J620" s="92"/>
      <c r="K620" s="14"/>
      <c r="M620" s="24" t="str">
        <f t="shared" si="90"/>
        <v/>
      </c>
      <c r="O620" s="24" t="str">
        <f t="shared" si="91"/>
        <v/>
      </c>
      <c r="S620" s="24"/>
      <c r="T620" s="47" t="str">
        <f t="shared" si="92"/>
        <v/>
      </c>
      <c r="U620" s="47" t="str">
        <f t="shared" si="93"/>
        <v/>
      </c>
      <c r="W620" s="47" t="str">
        <f t="shared" si="94"/>
        <v/>
      </c>
      <c r="Y620" s="52" t="str">
        <f t="shared" si="95"/>
        <v/>
      </c>
      <c r="Z620" s="53" t="str">
        <f t="shared" si="96"/>
        <v/>
      </c>
      <c r="AB620" s="6" t="str">
        <f t="shared" si="97"/>
        <v/>
      </c>
      <c r="AC620" s="8" t="str">
        <f t="shared" si="98"/>
        <v/>
      </c>
      <c r="AE620" s="24" t="str">
        <f t="shared" si="99"/>
        <v/>
      </c>
      <c r="AG620" s="24" t="str">
        <f>IF($AE620="", "", IF($AE620&lt;0, $AG$4, IF($AE620&lt;='Intro &amp; Setup'!$AK$29, $AG$5, IF($AE620&lt;='Intro &amp; Setup'!$AK$30, $AG$6, $AG$7))))</f>
        <v/>
      </c>
    </row>
    <row r="621" spans="1:33" x14ac:dyDescent="0.25">
      <c r="A621" s="14"/>
      <c r="B621" s="85"/>
      <c r="C621" s="86"/>
      <c r="D621" s="87"/>
      <c r="E621" s="88"/>
      <c r="F621" s="89"/>
      <c r="G621" s="90"/>
      <c r="H621" s="91"/>
      <c r="I621" s="91"/>
      <c r="J621" s="92"/>
      <c r="K621" s="14"/>
      <c r="M621" s="24" t="str">
        <f t="shared" si="90"/>
        <v/>
      </c>
      <c r="O621" s="24" t="str">
        <f t="shared" si="91"/>
        <v/>
      </c>
      <c r="S621" s="24"/>
      <c r="T621" s="47" t="str">
        <f t="shared" si="92"/>
        <v/>
      </c>
      <c r="U621" s="47" t="str">
        <f t="shared" si="93"/>
        <v/>
      </c>
      <c r="W621" s="47" t="str">
        <f t="shared" si="94"/>
        <v/>
      </c>
      <c r="Y621" s="52" t="str">
        <f t="shared" si="95"/>
        <v/>
      </c>
      <c r="Z621" s="53" t="str">
        <f t="shared" si="96"/>
        <v/>
      </c>
      <c r="AB621" s="6" t="str">
        <f t="shared" si="97"/>
        <v/>
      </c>
      <c r="AC621" s="8" t="str">
        <f t="shared" si="98"/>
        <v/>
      </c>
      <c r="AE621" s="24" t="str">
        <f t="shared" si="99"/>
        <v/>
      </c>
      <c r="AG621" s="24" t="str">
        <f>IF($AE621="", "", IF($AE621&lt;0, $AG$4, IF($AE621&lt;='Intro &amp; Setup'!$AK$29, $AG$5, IF($AE621&lt;='Intro &amp; Setup'!$AK$30, $AG$6, $AG$7))))</f>
        <v/>
      </c>
    </row>
    <row r="622" spans="1:33" x14ac:dyDescent="0.25">
      <c r="A622" s="14"/>
      <c r="B622" s="85"/>
      <c r="C622" s="86"/>
      <c r="D622" s="87"/>
      <c r="E622" s="88"/>
      <c r="F622" s="89"/>
      <c r="G622" s="90"/>
      <c r="H622" s="91"/>
      <c r="I622" s="91"/>
      <c r="J622" s="92"/>
      <c r="K622" s="14"/>
      <c r="M622" s="24" t="str">
        <f t="shared" si="90"/>
        <v/>
      </c>
      <c r="O622" s="24" t="str">
        <f t="shared" si="91"/>
        <v/>
      </c>
      <c r="S622" s="24"/>
      <c r="T622" s="47" t="str">
        <f t="shared" si="92"/>
        <v/>
      </c>
      <c r="U622" s="47" t="str">
        <f t="shared" si="93"/>
        <v/>
      </c>
      <c r="W622" s="47" t="str">
        <f t="shared" si="94"/>
        <v/>
      </c>
      <c r="Y622" s="52" t="str">
        <f t="shared" si="95"/>
        <v/>
      </c>
      <c r="Z622" s="53" t="str">
        <f t="shared" si="96"/>
        <v/>
      </c>
      <c r="AB622" s="6" t="str">
        <f t="shared" si="97"/>
        <v/>
      </c>
      <c r="AC622" s="8" t="str">
        <f t="shared" si="98"/>
        <v/>
      </c>
      <c r="AE622" s="24" t="str">
        <f t="shared" si="99"/>
        <v/>
      </c>
      <c r="AG622" s="24" t="str">
        <f>IF($AE622="", "", IF($AE622&lt;0, $AG$4, IF($AE622&lt;='Intro &amp; Setup'!$AK$29, $AG$5, IF($AE622&lt;='Intro &amp; Setup'!$AK$30, $AG$6, $AG$7))))</f>
        <v/>
      </c>
    </row>
    <row r="623" spans="1:33" x14ac:dyDescent="0.25">
      <c r="A623" s="14"/>
      <c r="B623" s="85"/>
      <c r="C623" s="86"/>
      <c r="D623" s="87"/>
      <c r="E623" s="88"/>
      <c r="F623" s="89"/>
      <c r="G623" s="90"/>
      <c r="H623" s="91"/>
      <c r="I623" s="91"/>
      <c r="J623" s="92"/>
      <c r="K623" s="14"/>
      <c r="M623" s="24" t="str">
        <f t="shared" si="90"/>
        <v/>
      </c>
      <c r="O623" s="24" t="str">
        <f t="shared" si="91"/>
        <v/>
      </c>
      <c r="S623" s="24"/>
      <c r="T623" s="47" t="str">
        <f t="shared" si="92"/>
        <v/>
      </c>
      <c r="U623" s="47" t="str">
        <f t="shared" si="93"/>
        <v/>
      </c>
      <c r="W623" s="47" t="str">
        <f t="shared" si="94"/>
        <v/>
      </c>
      <c r="Y623" s="52" t="str">
        <f t="shared" si="95"/>
        <v/>
      </c>
      <c r="Z623" s="53" t="str">
        <f t="shared" si="96"/>
        <v/>
      </c>
      <c r="AB623" s="6" t="str">
        <f t="shared" si="97"/>
        <v/>
      </c>
      <c r="AC623" s="8" t="str">
        <f t="shared" si="98"/>
        <v/>
      </c>
      <c r="AE623" s="24" t="str">
        <f t="shared" si="99"/>
        <v/>
      </c>
      <c r="AG623" s="24" t="str">
        <f>IF($AE623="", "", IF($AE623&lt;0, $AG$4, IF($AE623&lt;='Intro &amp; Setup'!$AK$29, $AG$5, IF($AE623&lt;='Intro &amp; Setup'!$AK$30, $AG$6, $AG$7))))</f>
        <v/>
      </c>
    </row>
    <row r="624" spans="1:33" x14ac:dyDescent="0.25">
      <c r="A624" s="14"/>
      <c r="B624" s="85"/>
      <c r="C624" s="86"/>
      <c r="D624" s="87"/>
      <c r="E624" s="88"/>
      <c r="F624" s="89"/>
      <c r="G624" s="90"/>
      <c r="H624" s="91"/>
      <c r="I624" s="91"/>
      <c r="J624" s="92"/>
      <c r="K624" s="14"/>
      <c r="M624" s="24" t="str">
        <f t="shared" si="90"/>
        <v/>
      </c>
      <c r="O624" s="24" t="str">
        <f t="shared" si="91"/>
        <v/>
      </c>
      <c r="S624" s="24"/>
      <c r="T624" s="47" t="str">
        <f t="shared" si="92"/>
        <v/>
      </c>
      <c r="U624" s="47" t="str">
        <f t="shared" si="93"/>
        <v/>
      </c>
      <c r="W624" s="47" t="str">
        <f t="shared" si="94"/>
        <v/>
      </c>
      <c r="Y624" s="52" t="str">
        <f t="shared" si="95"/>
        <v/>
      </c>
      <c r="Z624" s="53" t="str">
        <f t="shared" si="96"/>
        <v/>
      </c>
      <c r="AB624" s="6" t="str">
        <f t="shared" si="97"/>
        <v/>
      </c>
      <c r="AC624" s="8" t="str">
        <f t="shared" si="98"/>
        <v/>
      </c>
      <c r="AE624" s="24" t="str">
        <f t="shared" si="99"/>
        <v/>
      </c>
      <c r="AG624" s="24" t="str">
        <f>IF($AE624="", "", IF($AE624&lt;0, $AG$4, IF($AE624&lt;='Intro &amp; Setup'!$AK$29, $AG$5, IF($AE624&lt;='Intro &amp; Setup'!$AK$30, $AG$6, $AG$7))))</f>
        <v/>
      </c>
    </row>
    <row r="625" spans="1:33" x14ac:dyDescent="0.25">
      <c r="A625" s="14"/>
      <c r="B625" s="85"/>
      <c r="C625" s="86"/>
      <c r="D625" s="87"/>
      <c r="E625" s="88"/>
      <c r="F625" s="89"/>
      <c r="G625" s="90"/>
      <c r="H625" s="91"/>
      <c r="I625" s="91"/>
      <c r="J625" s="92"/>
      <c r="K625" s="14"/>
      <c r="M625" s="24" t="str">
        <f t="shared" si="90"/>
        <v/>
      </c>
      <c r="O625" s="24" t="str">
        <f t="shared" si="91"/>
        <v/>
      </c>
      <c r="S625" s="24"/>
      <c r="T625" s="47" t="str">
        <f t="shared" si="92"/>
        <v/>
      </c>
      <c r="U625" s="47" t="str">
        <f t="shared" si="93"/>
        <v/>
      </c>
      <c r="W625" s="47" t="str">
        <f t="shared" si="94"/>
        <v/>
      </c>
      <c r="Y625" s="52" t="str">
        <f t="shared" si="95"/>
        <v/>
      </c>
      <c r="Z625" s="53" t="str">
        <f t="shared" si="96"/>
        <v/>
      </c>
      <c r="AB625" s="6" t="str">
        <f t="shared" si="97"/>
        <v/>
      </c>
      <c r="AC625" s="8" t="str">
        <f t="shared" si="98"/>
        <v/>
      </c>
      <c r="AE625" s="24" t="str">
        <f t="shared" si="99"/>
        <v/>
      </c>
      <c r="AG625" s="24" t="str">
        <f>IF($AE625="", "", IF($AE625&lt;0, $AG$4, IF($AE625&lt;='Intro &amp; Setup'!$AK$29, $AG$5, IF($AE625&lt;='Intro &amp; Setup'!$AK$30, $AG$6, $AG$7))))</f>
        <v/>
      </c>
    </row>
    <row r="626" spans="1:33" x14ac:dyDescent="0.25">
      <c r="A626" s="14"/>
      <c r="B626" s="85"/>
      <c r="C626" s="86"/>
      <c r="D626" s="87"/>
      <c r="E626" s="88"/>
      <c r="F626" s="89"/>
      <c r="G626" s="90"/>
      <c r="H626" s="91"/>
      <c r="I626" s="91"/>
      <c r="J626" s="92"/>
      <c r="K626" s="14"/>
      <c r="M626" s="24" t="str">
        <f t="shared" si="90"/>
        <v/>
      </c>
      <c r="O626" s="24" t="str">
        <f t="shared" si="91"/>
        <v/>
      </c>
      <c r="S626" s="24"/>
      <c r="T626" s="47" t="str">
        <f t="shared" si="92"/>
        <v/>
      </c>
      <c r="U626" s="47" t="str">
        <f t="shared" si="93"/>
        <v/>
      </c>
      <c r="W626" s="47" t="str">
        <f t="shared" si="94"/>
        <v/>
      </c>
      <c r="Y626" s="52" t="str">
        <f t="shared" si="95"/>
        <v/>
      </c>
      <c r="Z626" s="53" t="str">
        <f t="shared" si="96"/>
        <v/>
      </c>
      <c r="AB626" s="6" t="str">
        <f t="shared" si="97"/>
        <v/>
      </c>
      <c r="AC626" s="8" t="str">
        <f t="shared" si="98"/>
        <v/>
      </c>
      <c r="AE626" s="24" t="str">
        <f t="shared" si="99"/>
        <v/>
      </c>
      <c r="AG626" s="24" t="str">
        <f>IF($AE626="", "", IF($AE626&lt;0, $AG$4, IF($AE626&lt;='Intro &amp; Setup'!$AK$29, $AG$5, IF($AE626&lt;='Intro &amp; Setup'!$AK$30, $AG$6, $AG$7))))</f>
        <v/>
      </c>
    </row>
    <row r="627" spans="1:33" x14ac:dyDescent="0.25">
      <c r="A627" s="14"/>
      <c r="B627" s="85"/>
      <c r="C627" s="86"/>
      <c r="D627" s="87"/>
      <c r="E627" s="88"/>
      <c r="F627" s="89"/>
      <c r="G627" s="90"/>
      <c r="H627" s="91"/>
      <c r="I627" s="91"/>
      <c r="J627" s="92"/>
      <c r="K627" s="14"/>
      <c r="M627" s="24" t="str">
        <f t="shared" si="90"/>
        <v/>
      </c>
      <c r="O627" s="24" t="str">
        <f t="shared" si="91"/>
        <v/>
      </c>
      <c r="S627" s="24"/>
      <c r="T627" s="47" t="str">
        <f t="shared" si="92"/>
        <v/>
      </c>
      <c r="U627" s="47" t="str">
        <f t="shared" si="93"/>
        <v/>
      </c>
      <c r="W627" s="47" t="str">
        <f t="shared" si="94"/>
        <v/>
      </c>
      <c r="Y627" s="52" t="str">
        <f t="shared" si="95"/>
        <v/>
      </c>
      <c r="Z627" s="53" t="str">
        <f t="shared" si="96"/>
        <v/>
      </c>
      <c r="AB627" s="6" t="str">
        <f t="shared" si="97"/>
        <v/>
      </c>
      <c r="AC627" s="8" t="str">
        <f t="shared" si="98"/>
        <v/>
      </c>
      <c r="AE627" s="24" t="str">
        <f t="shared" si="99"/>
        <v/>
      </c>
      <c r="AG627" s="24" t="str">
        <f>IF($AE627="", "", IF($AE627&lt;0, $AG$4, IF($AE627&lt;='Intro &amp; Setup'!$AK$29, $AG$5, IF($AE627&lt;='Intro &amp; Setup'!$AK$30, $AG$6, $AG$7))))</f>
        <v/>
      </c>
    </row>
    <row r="628" spans="1:33" x14ac:dyDescent="0.25">
      <c r="A628" s="14"/>
      <c r="B628" s="85"/>
      <c r="C628" s="86"/>
      <c r="D628" s="87"/>
      <c r="E628" s="88"/>
      <c r="F628" s="89"/>
      <c r="G628" s="90"/>
      <c r="H628" s="91"/>
      <c r="I628" s="91"/>
      <c r="J628" s="92"/>
      <c r="K628" s="14"/>
      <c r="M628" s="24" t="str">
        <f t="shared" si="90"/>
        <v/>
      </c>
      <c r="O628" s="24" t="str">
        <f t="shared" si="91"/>
        <v/>
      </c>
      <c r="S628" s="24"/>
      <c r="T628" s="47" t="str">
        <f t="shared" si="92"/>
        <v/>
      </c>
      <c r="U628" s="47" t="str">
        <f t="shared" si="93"/>
        <v/>
      </c>
      <c r="W628" s="47" t="str">
        <f t="shared" si="94"/>
        <v/>
      </c>
      <c r="Y628" s="52" t="str">
        <f t="shared" si="95"/>
        <v/>
      </c>
      <c r="Z628" s="53" t="str">
        <f t="shared" si="96"/>
        <v/>
      </c>
      <c r="AB628" s="6" t="str">
        <f t="shared" si="97"/>
        <v/>
      </c>
      <c r="AC628" s="8" t="str">
        <f t="shared" si="98"/>
        <v/>
      </c>
      <c r="AE628" s="24" t="str">
        <f t="shared" si="99"/>
        <v/>
      </c>
      <c r="AG628" s="24" t="str">
        <f>IF($AE628="", "", IF($AE628&lt;0, $AG$4, IF($AE628&lt;='Intro &amp; Setup'!$AK$29, $AG$5, IF($AE628&lt;='Intro &amp; Setup'!$AK$30, $AG$6, $AG$7))))</f>
        <v/>
      </c>
    </row>
    <row r="629" spans="1:33" x14ac:dyDescent="0.25">
      <c r="A629" s="14"/>
      <c r="B629" s="85"/>
      <c r="C629" s="86"/>
      <c r="D629" s="87"/>
      <c r="E629" s="88"/>
      <c r="F629" s="89"/>
      <c r="G629" s="90"/>
      <c r="H629" s="91"/>
      <c r="I629" s="91"/>
      <c r="J629" s="92"/>
      <c r="K629" s="14"/>
      <c r="M629" s="24" t="str">
        <f t="shared" si="90"/>
        <v/>
      </c>
      <c r="O629" s="24" t="str">
        <f t="shared" si="91"/>
        <v/>
      </c>
      <c r="S629" s="24"/>
      <c r="T629" s="47" t="str">
        <f t="shared" si="92"/>
        <v/>
      </c>
      <c r="U629" s="47" t="str">
        <f t="shared" si="93"/>
        <v/>
      </c>
      <c r="W629" s="47" t="str">
        <f t="shared" si="94"/>
        <v/>
      </c>
      <c r="Y629" s="52" t="str">
        <f t="shared" si="95"/>
        <v/>
      </c>
      <c r="Z629" s="53" t="str">
        <f t="shared" si="96"/>
        <v/>
      </c>
      <c r="AB629" s="6" t="str">
        <f t="shared" si="97"/>
        <v/>
      </c>
      <c r="AC629" s="8" t="str">
        <f t="shared" si="98"/>
        <v/>
      </c>
      <c r="AE629" s="24" t="str">
        <f t="shared" si="99"/>
        <v/>
      </c>
      <c r="AG629" s="24" t="str">
        <f>IF($AE629="", "", IF($AE629&lt;0, $AG$4, IF($AE629&lt;='Intro &amp; Setup'!$AK$29, $AG$5, IF($AE629&lt;='Intro &amp; Setup'!$AK$30, $AG$6, $AG$7))))</f>
        <v/>
      </c>
    </row>
    <row r="630" spans="1:33" x14ac:dyDescent="0.25">
      <c r="A630" s="14"/>
      <c r="B630" s="85"/>
      <c r="C630" s="86"/>
      <c r="D630" s="87"/>
      <c r="E630" s="88"/>
      <c r="F630" s="89"/>
      <c r="G630" s="90"/>
      <c r="H630" s="91"/>
      <c r="I630" s="91"/>
      <c r="J630" s="92"/>
      <c r="K630" s="14"/>
      <c r="M630" s="24" t="str">
        <f t="shared" si="90"/>
        <v/>
      </c>
      <c r="O630" s="24" t="str">
        <f t="shared" si="91"/>
        <v/>
      </c>
      <c r="S630" s="24"/>
      <c r="T630" s="47" t="str">
        <f t="shared" si="92"/>
        <v/>
      </c>
      <c r="U630" s="47" t="str">
        <f t="shared" si="93"/>
        <v/>
      </c>
      <c r="W630" s="47" t="str">
        <f t="shared" si="94"/>
        <v/>
      </c>
      <c r="Y630" s="52" t="str">
        <f t="shared" si="95"/>
        <v/>
      </c>
      <c r="Z630" s="53" t="str">
        <f t="shared" si="96"/>
        <v/>
      </c>
      <c r="AB630" s="6" t="str">
        <f t="shared" si="97"/>
        <v/>
      </c>
      <c r="AC630" s="8" t="str">
        <f t="shared" si="98"/>
        <v/>
      </c>
      <c r="AE630" s="24" t="str">
        <f t="shared" si="99"/>
        <v/>
      </c>
      <c r="AG630" s="24" t="str">
        <f>IF($AE630="", "", IF($AE630&lt;0, $AG$4, IF($AE630&lt;='Intro &amp; Setup'!$AK$29, $AG$5, IF($AE630&lt;='Intro &amp; Setup'!$AK$30, $AG$6, $AG$7))))</f>
        <v/>
      </c>
    </row>
    <row r="631" spans="1:33" x14ac:dyDescent="0.25">
      <c r="A631" s="14"/>
      <c r="B631" s="85"/>
      <c r="C631" s="86"/>
      <c r="D631" s="87"/>
      <c r="E631" s="88"/>
      <c r="F631" s="89"/>
      <c r="G631" s="90"/>
      <c r="H631" s="91"/>
      <c r="I631" s="91"/>
      <c r="J631" s="92"/>
      <c r="K631" s="14"/>
      <c r="M631" s="24" t="str">
        <f t="shared" si="90"/>
        <v/>
      </c>
      <c r="O631" s="24" t="str">
        <f t="shared" si="91"/>
        <v/>
      </c>
      <c r="S631" s="24"/>
      <c r="T631" s="47" t="str">
        <f t="shared" si="92"/>
        <v/>
      </c>
      <c r="U631" s="47" t="str">
        <f t="shared" si="93"/>
        <v/>
      </c>
      <c r="W631" s="47" t="str">
        <f t="shared" si="94"/>
        <v/>
      </c>
      <c r="Y631" s="52" t="str">
        <f t="shared" si="95"/>
        <v/>
      </c>
      <c r="Z631" s="53" t="str">
        <f t="shared" si="96"/>
        <v/>
      </c>
      <c r="AB631" s="6" t="str">
        <f t="shared" si="97"/>
        <v/>
      </c>
      <c r="AC631" s="8" t="str">
        <f t="shared" si="98"/>
        <v/>
      </c>
      <c r="AE631" s="24" t="str">
        <f t="shared" si="99"/>
        <v/>
      </c>
      <c r="AG631" s="24" t="str">
        <f>IF($AE631="", "", IF($AE631&lt;0, $AG$4, IF($AE631&lt;='Intro &amp; Setup'!$AK$29, $AG$5, IF($AE631&lt;='Intro &amp; Setup'!$AK$30, $AG$6, $AG$7))))</f>
        <v/>
      </c>
    </row>
    <row r="632" spans="1:33" x14ac:dyDescent="0.25">
      <c r="A632" s="14"/>
      <c r="B632" s="85"/>
      <c r="C632" s="86"/>
      <c r="D632" s="87"/>
      <c r="E632" s="88"/>
      <c r="F632" s="89"/>
      <c r="G632" s="90"/>
      <c r="H632" s="91"/>
      <c r="I632" s="91"/>
      <c r="J632" s="92"/>
      <c r="K632" s="14"/>
      <c r="M632" s="24" t="str">
        <f t="shared" si="90"/>
        <v/>
      </c>
      <c r="O632" s="24" t="str">
        <f t="shared" si="91"/>
        <v/>
      </c>
      <c r="S632" s="24"/>
      <c r="T632" s="47" t="str">
        <f t="shared" si="92"/>
        <v/>
      </c>
      <c r="U632" s="47" t="str">
        <f t="shared" si="93"/>
        <v/>
      </c>
      <c r="W632" s="47" t="str">
        <f t="shared" si="94"/>
        <v/>
      </c>
      <c r="Y632" s="52" t="str">
        <f t="shared" si="95"/>
        <v/>
      </c>
      <c r="Z632" s="53" t="str">
        <f t="shared" si="96"/>
        <v/>
      </c>
      <c r="AB632" s="6" t="str">
        <f t="shared" si="97"/>
        <v/>
      </c>
      <c r="AC632" s="8" t="str">
        <f t="shared" si="98"/>
        <v/>
      </c>
      <c r="AE632" s="24" t="str">
        <f t="shared" si="99"/>
        <v/>
      </c>
      <c r="AG632" s="24" t="str">
        <f>IF($AE632="", "", IF($AE632&lt;0, $AG$4, IF($AE632&lt;='Intro &amp; Setup'!$AK$29, $AG$5, IF($AE632&lt;='Intro &amp; Setup'!$AK$30, $AG$6, $AG$7))))</f>
        <v/>
      </c>
    </row>
    <row r="633" spans="1:33" x14ac:dyDescent="0.25">
      <c r="A633" s="14"/>
      <c r="B633" s="85"/>
      <c r="C633" s="86"/>
      <c r="D633" s="87"/>
      <c r="E633" s="88"/>
      <c r="F633" s="89"/>
      <c r="G633" s="90"/>
      <c r="H633" s="91"/>
      <c r="I633" s="91"/>
      <c r="J633" s="92"/>
      <c r="K633" s="14"/>
      <c r="M633" s="24" t="str">
        <f t="shared" si="90"/>
        <v/>
      </c>
      <c r="O633" s="24" t="str">
        <f t="shared" si="91"/>
        <v/>
      </c>
      <c r="S633" s="24"/>
      <c r="T633" s="47" t="str">
        <f t="shared" si="92"/>
        <v/>
      </c>
      <c r="U633" s="47" t="str">
        <f t="shared" si="93"/>
        <v/>
      </c>
      <c r="W633" s="47" t="str">
        <f t="shared" si="94"/>
        <v/>
      </c>
      <c r="Y633" s="52" t="str">
        <f t="shared" si="95"/>
        <v/>
      </c>
      <c r="Z633" s="53" t="str">
        <f t="shared" si="96"/>
        <v/>
      </c>
      <c r="AB633" s="6" t="str">
        <f t="shared" si="97"/>
        <v/>
      </c>
      <c r="AC633" s="8" t="str">
        <f t="shared" si="98"/>
        <v/>
      </c>
      <c r="AE633" s="24" t="str">
        <f t="shared" si="99"/>
        <v/>
      </c>
      <c r="AG633" s="24" t="str">
        <f>IF($AE633="", "", IF($AE633&lt;0, $AG$4, IF($AE633&lt;='Intro &amp; Setup'!$AK$29, $AG$5, IF($AE633&lt;='Intro &amp; Setup'!$AK$30, $AG$6, $AG$7))))</f>
        <v/>
      </c>
    </row>
    <row r="634" spans="1:33" x14ac:dyDescent="0.25">
      <c r="A634" s="14"/>
      <c r="B634" s="85"/>
      <c r="C634" s="86"/>
      <c r="D634" s="87"/>
      <c r="E634" s="88"/>
      <c r="F634" s="89"/>
      <c r="G634" s="90"/>
      <c r="H634" s="91"/>
      <c r="I634" s="91"/>
      <c r="J634" s="92"/>
      <c r="K634" s="14"/>
      <c r="M634" s="24" t="str">
        <f t="shared" si="90"/>
        <v/>
      </c>
      <c r="O634" s="24" t="str">
        <f t="shared" si="91"/>
        <v/>
      </c>
      <c r="S634" s="24"/>
      <c r="T634" s="47" t="str">
        <f t="shared" si="92"/>
        <v/>
      </c>
      <c r="U634" s="47" t="str">
        <f t="shared" si="93"/>
        <v/>
      </c>
      <c r="W634" s="47" t="str">
        <f t="shared" si="94"/>
        <v/>
      </c>
      <c r="Y634" s="52" t="str">
        <f t="shared" si="95"/>
        <v/>
      </c>
      <c r="Z634" s="53" t="str">
        <f t="shared" si="96"/>
        <v/>
      </c>
      <c r="AB634" s="6" t="str">
        <f t="shared" si="97"/>
        <v/>
      </c>
      <c r="AC634" s="8" t="str">
        <f t="shared" si="98"/>
        <v/>
      </c>
      <c r="AE634" s="24" t="str">
        <f t="shared" si="99"/>
        <v/>
      </c>
      <c r="AG634" s="24" t="str">
        <f>IF($AE634="", "", IF($AE634&lt;0, $AG$4, IF($AE634&lt;='Intro &amp; Setup'!$AK$29, $AG$5, IF($AE634&lt;='Intro &amp; Setup'!$AK$30, $AG$6, $AG$7))))</f>
        <v/>
      </c>
    </row>
    <row r="635" spans="1:33" x14ac:dyDescent="0.25">
      <c r="A635" s="14"/>
      <c r="B635" s="85"/>
      <c r="C635" s="86"/>
      <c r="D635" s="87"/>
      <c r="E635" s="88"/>
      <c r="F635" s="89"/>
      <c r="G635" s="90"/>
      <c r="H635" s="91"/>
      <c r="I635" s="91"/>
      <c r="J635" s="92"/>
      <c r="K635" s="14"/>
      <c r="M635" s="24" t="str">
        <f t="shared" si="90"/>
        <v/>
      </c>
      <c r="O635" s="24" t="str">
        <f t="shared" si="91"/>
        <v/>
      </c>
      <c r="S635" s="24"/>
      <c r="T635" s="47" t="str">
        <f t="shared" si="92"/>
        <v/>
      </c>
      <c r="U635" s="47" t="str">
        <f t="shared" si="93"/>
        <v/>
      </c>
      <c r="W635" s="47" t="str">
        <f t="shared" si="94"/>
        <v/>
      </c>
      <c r="Y635" s="52" t="str">
        <f t="shared" si="95"/>
        <v/>
      </c>
      <c r="Z635" s="53" t="str">
        <f t="shared" si="96"/>
        <v/>
      </c>
      <c r="AB635" s="6" t="str">
        <f t="shared" si="97"/>
        <v/>
      </c>
      <c r="AC635" s="8" t="str">
        <f t="shared" si="98"/>
        <v/>
      </c>
      <c r="AE635" s="24" t="str">
        <f t="shared" si="99"/>
        <v/>
      </c>
      <c r="AG635" s="24" t="str">
        <f>IF($AE635="", "", IF($AE635&lt;0, $AG$4, IF($AE635&lt;='Intro &amp; Setup'!$AK$29, $AG$5, IF($AE635&lt;='Intro &amp; Setup'!$AK$30, $AG$6, $AG$7))))</f>
        <v/>
      </c>
    </row>
    <row r="636" spans="1:33" x14ac:dyDescent="0.25">
      <c r="A636" s="14"/>
      <c r="B636" s="85"/>
      <c r="C636" s="86"/>
      <c r="D636" s="87"/>
      <c r="E636" s="88"/>
      <c r="F636" s="89"/>
      <c r="G636" s="90"/>
      <c r="H636" s="91"/>
      <c r="I636" s="91"/>
      <c r="J636" s="92"/>
      <c r="K636" s="14"/>
      <c r="M636" s="24" t="str">
        <f t="shared" si="90"/>
        <v/>
      </c>
      <c r="O636" s="24" t="str">
        <f t="shared" si="91"/>
        <v/>
      </c>
      <c r="S636" s="24"/>
      <c r="T636" s="47" t="str">
        <f t="shared" si="92"/>
        <v/>
      </c>
      <c r="U636" s="47" t="str">
        <f t="shared" si="93"/>
        <v/>
      </c>
      <c r="W636" s="47" t="str">
        <f t="shared" si="94"/>
        <v/>
      </c>
      <c r="Y636" s="52" t="str">
        <f t="shared" si="95"/>
        <v/>
      </c>
      <c r="Z636" s="53" t="str">
        <f t="shared" si="96"/>
        <v/>
      </c>
      <c r="AB636" s="6" t="str">
        <f t="shared" si="97"/>
        <v/>
      </c>
      <c r="AC636" s="8" t="str">
        <f t="shared" si="98"/>
        <v/>
      </c>
      <c r="AE636" s="24" t="str">
        <f t="shared" si="99"/>
        <v/>
      </c>
      <c r="AG636" s="24" t="str">
        <f>IF($AE636="", "", IF($AE636&lt;0, $AG$4, IF($AE636&lt;='Intro &amp; Setup'!$AK$29, $AG$5, IF($AE636&lt;='Intro &amp; Setup'!$AK$30, $AG$6, $AG$7))))</f>
        <v/>
      </c>
    </row>
    <row r="637" spans="1:33" x14ac:dyDescent="0.25">
      <c r="A637" s="14"/>
      <c r="B637" s="85"/>
      <c r="C637" s="86"/>
      <c r="D637" s="87"/>
      <c r="E637" s="88"/>
      <c r="F637" s="89"/>
      <c r="G637" s="90"/>
      <c r="H637" s="91"/>
      <c r="I637" s="91"/>
      <c r="J637" s="92"/>
      <c r="K637" s="14"/>
      <c r="M637" s="24" t="str">
        <f t="shared" si="90"/>
        <v/>
      </c>
      <c r="O637" s="24" t="str">
        <f t="shared" si="91"/>
        <v/>
      </c>
      <c r="S637" s="24"/>
      <c r="T637" s="47" t="str">
        <f t="shared" si="92"/>
        <v/>
      </c>
      <c r="U637" s="47" t="str">
        <f t="shared" si="93"/>
        <v/>
      </c>
      <c r="W637" s="47" t="str">
        <f t="shared" si="94"/>
        <v/>
      </c>
      <c r="Y637" s="52" t="str">
        <f t="shared" si="95"/>
        <v/>
      </c>
      <c r="Z637" s="53" t="str">
        <f t="shared" si="96"/>
        <v/>
      </c>
      <c r="AB637" s="6" t="str">
        <f t="shared" si="97"/>
        <v/>
      </c>
      <c r="AC637" s="8" t="str">
        <f t="shared" si="98"/>
        <v/>
      </c>
      <c r="AE637" s="24" t="str">
        <f t="shared" si="99"/>
        <v/>
      </c>
      <c r="AG637" s="24" t="str">
        <f>IF($AE637="", "", IF($AE637&lt;0, $AG$4, IF($AE637&lt;='Intro &amp; Setup'!$AK$29, $AG$5, IF($AE637&lt;='Intro &amp; Setup'!$AK$30, $AG$6, $AG$7))))</f>
        <v/>
      </c>
    </row>
    <row r="638" spans="1:33" x14ac:dyDescent="0.25">
      <c r="A638" s="14"/>
      <c r="B638" s="85"/>
      <c r="C638" s="86"/>
      <c r="D638" s="87"/>
      <c r="E638" s="88"/>
      <c r="F638" s="89"/>
      <c r="G638" s="90"/>
      <c r="H638" s="91"/>
      <c r="I638" s="91"/>
      <c r="J638" s="92"/>
      <c r="K638" s="14"/>
      <c r="M638" s="24" t="str">
        <f t="shared" si="90"/>
        <v/>
      </c>
      <c r="O638" s="24" t="str">
        <f t="shared" si="91"/>
        <v/>
      </c>
      <c r="S638" s="24"/>
      <c r="T638" s="47" t="str">
        <f t="shared" si="92"/>
        <v/>
      </c>
      <c r="U638" s="47" t="str">
        <f t="shared" si="93"/>
        <v/>
      </c>
      <c r="W638" s="47" t="str">
        <f t="shared" si="94"/>
        <v/>
      </c>
      <c r="Y638" s="52" t="str">
        <f t="shared" si="95"/>
        <v/>
      </c>
      <c r="Z638" s="53" t="str">
        <f t="shared" si="96"/>
        <v/>
      </c>
      <c r="AB638" s="6" t="str">
        <f t="shared" si="97"/>
        <v/>
      </c>
      <c r="AC638" s="8" t="str">
        <f t="shared" si="98"/>
        <v/>
      </c>
      <c r="AE638" s="24" t="str">
        <f t="shared" si="99"/>
        <v/>
      </c>
      <c r="AG638" s="24" t="str">
        <f>IF($AE638="", "", IF($AE638&lt;0, $AG$4, IF($AE638&lt;='Intro &amp; Setup'!$AK$29, $AG$5, IF($AE638&lt;='Intro &amp; Setup'!$AK$30, $AG$6, $AG$7))))</f>
        <v/>
      </c>
    </row>
    <row r="639" spans="1:33" x14ac:dyDescent="0.25">
      <c r="A639" s="14"/>
      <c r="B639" s="85"/>
      <c r="C639" s="86"/>
      <c r="D639" s="87"/>
      <c r="E639" s="88"/>
      <c r="F639" s="89"/>
      <c r="G639" s="90"/>
      <c r="H639" s="91"/>
      <c r="I639" s="91"/>
      <c r="J639" s="92"/>
      <c r="K639" s="14"/>
      <c r="M639" s="24" t="str">
        <f t="shared" si="90"/>
        <v/>
      </c>
      <c r="O639" s="24" t="str">
        <f t="shared" si="91"/>
        <v/>
      </c>
      <c r="S639" s="24"/>
      <c r="T639" s="47" t="str">
        <f t="shared" si="92"/>
        <v/>
      </c>
      <c r="U639" s="47" t="str">
        <f t="shared" si="93"/>
        <v/>
      </c>
      <c r="W639" s="47" t="str">
        <f t="shared" si="94"/>
        <v/>
      </c>
      <c r="Y639" s="52" t="str">
        <f t="shared" si="95"/>
        <v/>
      </c>
      <c r="Z639" s="53" t="str">
        <f t="shared" si="96"/>
        <v/>
      </c>
      <c r="AB639" s="6" t="str">
        <f t="shared" si="97"/>
        <v/>
      </c>
      <c r="AC639" s="8" t="str">
        <f t="shared" si="98"/>
        <v/>
      </c>
      <c r="AE639" s="24" t="str">
        <f t="shared" si="99"/>
        <v/>
      </c>
      <c r="AG639" s="24" t="str">
        <f>IF($AE639="", "", IF($AE639&lt;0, $AG$4, IF($AE639&lt;='Intro &amp; Setup'!$AK$29, $AG$5, IF($AE639&lt;='Intro &amp; Setup'!$AK$30, $AG$6, $AG$7))))</f>
        <v/>
      </c>
    </row>
    <row r="640" spans="1:33" x14ac:dyDescent="0.25">
      <c r="A640" s="14"/>
      <c r="B640" s="85"/>
      <c r="C640" s="86"/>
      <c r="D640" s="87"/>
      <c r="E640" s="88"/>
      <c r="F640" s="89"/>
      <c r="G640" s="90"/>
      <c r="H640" s="91"/>
      <c r="I640" s="91"/>
      <c r="J640" s="92"/>
      <c r="K640" s="14"/>
      <c r="M640" s="24" t="str">
        <f t="shared" si="90"/>
        <v/>
      </c>
      <c r="O640" s="24" t="str">
        <f t="shared" si="91"/>
        <v/>
      </c>
      <c r="S640" s="24"/>
      <c r="T640" s="47" t="str">
        <f t="shared" si="92"/>
        <v/>
      </c>
      <c r="U640" s="47" t="str">
        <f t="shared" si="93"/>
        <v/>
      </c>
      <c r="W640" s="47" t="str">
        <f t="shared" si="94"/>
        <v/>
      </c>
      <c r="Y640" s="52" t="str">
        <f t="shared" si="95"/>
        <v/>
      </c>
      <c r="Z640" s="53" t="str">
        <f t="shared" si="96"/>
        <v/>
      </c>
      <c r="AB640" s="6" t="str">
        <f t="shared" si="97"/>
        <v/>
      </c>
      <c r="AC640" s="8" t="str">
        <f t="shared" si="98"/>
        <v/>
      </c>
      <c r="AE640" s="24" t="str">
        <f t="shared" si="99"/>
        <v/>
      </c>
      <c r="AG640" s="24" t="str">
        <f>IF($AE640="", "", IF($AE640&lt;0, $AG$4, IF($AE640&lt;='Intro &amp; Setup'!$AK$29, $AG$5, IF($AE640&lt;='Intro &amp; Setup'!$AK$30, $AG$6, $AG$7))))</f>
        <v/>
      </c>
    </row>
    <row r="641" spans="1:33" x14ac:dyDescent="0.25">
      <c r="A641" s="14"/>
      <c r="B641" s="85"/>
      <c r="C641" s="86"/>
      <c r="D641" s="87"/>
      <c r="E641" s="88"/>
      <c r="F641" s="89"/>
      <c r="G641" s="90"/>
      <c r="H641" s="91"/>
      <c r="I641" s="91"/>
      <c r="J641" s="92"/>
      <c r="K641" s="14"/>
      <c r="M641" s="24" t="str">
        <f t="shared" si="90"/>
        <v/>
      </c>
      <c r="O641" s="24" t="str">
        <f t="shared" si="91"/>
        <v/>
      </c>
      <c r="S641" s="24"/>
      <c r="T641" s="47" t="str">
        <f t="shared" si="92"/>
        <v/>
      </c>
      <c r="U641" s="47" t="str">
        <f t="shared" si="93"/>
        <v/>
      </c>
      <c r="W641" s="47" t="str">
        <f t="shared" si="94"/>
        <v/>
      </c>
      <c r="Y641" s="52" t="str">
        <f t="shared" si="95"/>
        <v/>
      </c>
      <c r="Z641" s="53" t="str">
        <f t="shared" si="96"/>
        <v/>
      </c>
      <c r="AB641" s="6" t="str">
        <f t="shared" si="97"/>
        <v/>
      </c>
      <c r="AC641" s="8" t="str">
        <f t="shared" si="98"/>
        <v/>
      </c>
      <c r="AE641" s="24" t="str">
        <f t="shared" si="99"/>
        <v/>
      </c>
      <c r="AG641" s="24" t="str">
        <f>IF($AE641="", "", IF($AE641&lt;0, $AG$4, IF($AE641&lt;='Intro &amp; Setup'!$AK$29, $AG$5, IF($AE641&lt;='Intro &amp; Setup'!$AK$30, $AG$6, $AG$7))))</f>
        <v/>
      </c>
    </row>
    <row r="642" spans="1:33" x14ac:dyDescent="0.25">
      <c r="A642" s="14"/>
      <c r="B642" s="85"/>
      <c r="C642" s="86"/>
      <c r="D642" s="87"/>
      <c r="E642" s="88"/>
      <c r="F642" s="89"/>
      <c r="G642" s="90"/>
      <c r="H642" s="91"/>
      <c r="I642" s="91"/>
      <c r="J642" s="92"/>
      <c r="K642" s="14"/>
      <c r="M642" s="24" t="str">
        <f t="shared" si="90"/>
        <v/>
      </c>
      <c r="O642" s="24" t="str">
        <f t="shared" si="91"/>
        <v/>
      </c>
      <c r="S642" s="24"/>
      <c r="T642" s="47" t="str">
        <f t="shared" si="92"/>
        <v/>
      </c>
      <c r="U642" s="47" t="str">
        <f t="shared" si="93"/>
        <v/>
      </c>
      <c r="W642" s="47" t="str">
        <f t="shared" si="94"/>
        <v/>
      </c>
      <c r="Y642" s="52" t="str">
        <f t="shared" si="95"/>
        <v/>
      </c>
      <c r="Z642" s="53" t="str">
        <f t="shared" si="96"/>
        <v/>
      </c>
      <c r="AB642" s="6" t="str">
        <f t="shared" si="97"/>
        <v/>
      </c>
      <c r="AC642" s="8" t="str">
        <f t="shared" si="98"/>
        <v/>
      </c>
      <c r="AE642" s="24" t="str">
        <f t="shared" si="99"/>
        <v/>
      </c>
      <c r="AG642" s="24" t="str">
        <f>IF($AE642="", "", IF($AE642&lt;0, $AG$4, IF($AE642&lt;='Intro &amp; Setup'!$AK$29, $AG$5, IF($AE642&lt;='Intro &amp; Setup'!$AK$30, $AG$6, $AG$7))))</f>
        <v/>
      </c>
    </row>
    <row r="643" spans="1:33" x14ac:dyDescent="0.25">
      <c r="A643" s="14"/>
      <c r="B643" s="85"/>
      <c r="C643" s="86"/>
      <c r="D643" s="87"/>
      <c r="E643" s="88"/>
      <c r="F643" s="89"/>
      <c r="G643" s="90"/>
      <c r="H643" s="91"/>
      <c r="I643" s="91"/>
      <c r="J643" s="92"/>
      <c r="K643" s="14"/>
      <c r="M643" s="24" t="str">
        <f t="shared" si="90"/>
        <v/>
      </c>
      <c r="O643" s="24" t="str">
        <f t="shared" si="91"/>
        <v/>
      </c>
      <c r="S643" s="24"/>
      <c r="T643" s="47" t="str">
        <f t="shared" si="92"/>
        <v/>
      </c>
      <c r="U643" s="47" t="str">
        <f t="shared" si="93"/>
        <v/>
      </c>
      <c r="W643" s="47" t="str">
        <f t="shared" si="94"/>
        <v/>
      </c>
      <c r="Y643" s="52" t="str">
        <f t="shared" si="95"/>
        <v/>
      </c>
      <c r="Z643" s="53" t="str">
        <f t="shared" si="96"/>
        <v/>
      </c>
      <c r="AB643" s="6" t="str">
        <f t="shared" si="97"/>
        <v/>
      </c>
      <c r="AC643" s="8" t="str">
        <f t="shared" si="98"/>
        <v/>
      </c>
      <c r="AE643" s="24" t="str">
        <f t="shared" si="99"/>
        <v/>
      </c>
      <c r="AG643" s="24" t="str">
        <f>IF($AE643="", "", IF($AE643&lt;0, $AG$4, IF($AE643&lt;='Intro &amp; Setup'!$AK$29, $AG$5, IF($AE643&lt;='Intro &amp; Setup'!$AK$30, $AG$6, $AG$7))))</f>
        <v/>
      </c>
    </row>
    <row r="644" spans="1:33" x14ac:dyDescent="0.25">
      <c r="A644" s="14"/>
      <c r="B644" s="85"/>
      <c r="C644" s="86"/>
      <c r="D644" s="87"/>
      <c r="E644" s="88"/>
      <c r="F644" s="89"/>
      <c r="G644" s="90"/>
      <c r="H644" s="91"/>
      <c r="I644" s="91"/>
      <c r="J644" s="92"/>
      <c r="K644" s="14"/>
      <c r="M644" s="24" t="str">
        <f t="shared" si="90"/>
        <v/>
      </c>
      <c r="O644" s="24" t="str">
        <f t="shared" si="91"/>
        <v/>
      </c>
      <c r="S644" s="24"/>
      <c r="T644" s="47" t="str">
        <f t="shared" si="92"/>
        <v/>
      </c>
      <c r="U644" s="47" t="str">
        <f t="shared" si="93"/>
        <v/>
      </c>
      <c r="W644" s="47" t="str">
        <f t="shared" si="94"/>
        <v/>
      </c>
      <c r="Y644" s="52" t="str">
        <f t="shared" si="95"/>
        <v/>
      </c>
      <c r="Z644" s="53" t="str">
        <f t="shared" si="96"/>
        <v/>
      </c>
      <c r="AB644" s="6" t="str">
        <f t="shared" si="97"/>
        <v/>
      </c>
      <c r="AC644" s="8" t="str">
        <f t="shared" si="98"/>
        <v/>
      </c>
      <c r="AE644" s="24" t="str">
        <f t="shared" si="99"/>
        <v/>
      </c>
      <c r="AG644" s="24" t="str">
        <f>IF($AE644="", "", IF($AE644&lt;0, $AG$4, IF($AE644&lt;='Intro &amp; Setup'!$AK$29, $AG$5, IF($AE644&lt;='Intro &amp; Setup'!$AK$30, $AG$6, $AG$7))))</f>
        <v/>
      </c>
    </row>
    <row r="645" spans="1:33" x14ac:dyDescent="0.25">
      <c r="A645" s="14"/>
      <c r="B645" s="85"/>
      <c r="C645" s="86"/>
      <c r="D645" s="87"/>
      <c r="E645" s="88"/>
      <c r="F645" s="89"/>
      <c r="G645" s="90"/>
      <c r="H645" s="91"/>
      <c r="I645" s="91"/>
      <c r="J645" s="92"/>
      <c r="K645" s="14"/>
      <c r="M645" s="24" t="str">
        <f t="shared" si="90"/>
        <v/>
      </c>
      <c r="O645" s="24" t="str">
        <f t="shared" si="91"/>
        <v/>
      </c>
      <c r="S645" s="24"/>
      <c r="T645" s="47" t="str">
        <f t="shared" si="92"/>
        <v/>
      </c>
      <c r="U645" s="47" t="str">
        <f t="shared" si="93"/>
        <v/>
      </c>
      <c r="W645" s="47" t="str">
        <f t="shared" si="94"/>
        <v/>
      </c>
      <c r="Y645" s="52" t="str">
        <f t="shared" si="95"/>
        <v/>
      </c>
      <c r="Z645" s="53" t="str">
        <f t="shared" si="96"/>
        <v/>
      </c>
      <c r="AB645" s="6" t="str">
        <f t="shared" si="97"/>
        <v/>
      </c>
      <c r="AC645" s="8" t="str">
        <f t="shared" si="98"/>
        <v/>
      </c>
      <c r="AE645" s="24" t="str">
        <f t="shared" si="99"/>
        <v/>
      </c>
      <c r="AG645" s="24" t="str">
        <f>IF($AE645="", "", IF($AE645&lt;0, $AG$4, IF($AE645&lt;='Intro &amp; Setup'!$AK$29, $AG$5, IF($AE645&lt;='Intro &amp; Setup'!$AK$30, $AG$6, $AG$7))))</f>
        <v/>
      </c>
    </row>
    <row r="646" spans="1:33" x14ac:dyDescent="0.25">
      <c r="A646" s="14"/>
      <c r="B646" s="85"/>
      <c r="C646" s="86"/>
      <c r="D646" s="87"/>
      <c r="E646" s="88"/>
      <c r="F646" s="89"/>
      <c r="G646" s="90"/>
      <c r="H646" s="91"/>
      <c r="I646" s="91"/>
      <c r="J646" s="92"/>
      <c r="K646" s="14"/>
      <c r="M646" s="24" t="str">
        <f t="shared" si="90"/>
        <v/>
      </c>
      <c r="O646" s="24" t="str">
        <f t="shared" si="91"/>
        <v/>
      </c>
      <c r="S646" s="24"/>
      <c r="T646" s="47" t="str">
        <f t="shared" si="92"/>
        <v/>
      </c>
      <c r="U646" s="47" t="str">
        <f t="shared" si="93"/>
        <v/>
      </c>
      <c r="W646" s="47" t="str">
        <f t="shared" si="94"/>
        <v/>
      </c>
      <c r="Y646" s="52" t="str">
        <f t="shared" si="95"/>
        <v/>
      </c>
      <c r="Z646" s="53" t="str">
        <f t="shared" si="96"/>
        <v/>
      </c>
      <c r="AB646" s="6" t="str">
        <f t="shared" si="97"/>
        <v/>
      </c>
      <c r="AC646" s="8" t="str">
        <f t="shared" si="98"/>
        <v/>
      </c>
      <c r="AE646" s="24" t="str">
        <f t="shared" si="99"/>
        <v/>
      </c>
      <c r="AG646" s="24" t="str">
        <f>IF($AE646="", "", IF($AE646&lt;0, $AG$4, IF($AE646&lt;='Intro &amp; Setup'!$AK$29, $AG$5, IF($AE646&lt;='Intro &amp; Setup'!$AK$30, $AG$6, $AG$7))))</f>
        <v/>
      </c>
    </row>
    <row r="647" spans="1:33" x14ac:dyDescent="0.25">
      <c r="A647" s="14"/>
      <c r="B647" s="85"/>
      <c r="C647" s="86"/>
      <c r="D647" s="87"/>
      <c r="E647" s="88"/>
      <c r="F647" s="89"/>
      <c r="G647" s="90"/>
      <c r="H647" s="91"/>
      <c r="I647" s="91"/>
      <c r="J647" s="92"/>
      <c r="K647" s="14"/>
      <c r="M647" s="24" t="str">
        <f t="shared" si="90"/>
        <v/>
      </c>
      <c r="O647" s="24" t="str">
        <f t="shared" si="91"/>
        <v/>
      </c>
      <c r="S647" s="24"/>
      <c r="T647" s="47" t="str">
        <f t="shared" si="92"/>
        <v/>
      </c>
      <c r="U647" s="47" t="str">
        <f t="shared" si="93"/>
        <v/>
      </c>
      <c r="W647" s="47" t="str">
        <f t="shared" si="94"/>
        <v/>
      </c>
      <c r="Y647" s="52" t="str">
        <f t="shared" si="95"/>
        <v/>
      </c>
      <c r="Z647" s="53" t="str">
        <f t="shared" si="96"/>
        <v/>
      </c>
      <c r="AB647" s="6" t="str">
        <f t="shared" si="97"/>
        <v/>
      </c>
      <c r="AC647" s="8" t="str">
        <f t="shared" si="98"/>
        <v/>
      </c>
      <c r="AE647" s="24" t="str">
        <f t="shared" si="99"/>
        <v/>
      </c>
      <c r="AG647" s="24" t="str">
        <f>IF($AE647="", "", IF($AE647&lt;0, $AG$4, IF($AE647&lt;='Intro &amp; Setup'!$AK$29, $AG$5, IF($AE647&lt;='Intro &amp; Setup'!$AK$30, $AG$6, $AG$7))))</f>
        <v/>
      </c>
    </row>
    <row r="648" spans="1:33" x14ac:dyDescent="0.25">
      <c r="A648" s="14"/>
      <c r="B648" s="85"/>
      <c r="C648" s="86"/>
      <c r="D648" s="87"/>
      <c r="E648" s="88"/>
      <c r="F648" s="89"/>
      <c r="G648" s="90"/>
      <c r="H648" s="91"/>
      <c r="I648" s="91"/>
      <c r="J648" s="92"/>
      <c r="K648" s="14"/>
      <c r="M648" s="24" t="str">
        <f t="shared" si="90"/>
        <v/>
      </c>
      <c r="O648" s="24" t="str">
        <f t="shared" si="91"/>
        <v/>
      </c>
      <c r="S648" s="24"/>
      <c r="T648" s="47" t="str">
        <f t="shared" si="92"/>
        <v/>
      </c>
      <c r="U648" s="47" t="str">
        <f t="shared" si="93"/>
        <v/>
      </c>
      <c r="W648" s="47" t="str">
        <f t="shared" si="94"/>
        <v/>
      </c>
      <c r="Y648" s="52" t="str">
        <f t="shared" si="95"/>
        <v/>
      </c>
      <c r="Z648" s="53" t="str">
        <f t="shared" si="96"/>
        <v/>
      </c>
      <c r="AB648" s="6" t="str">
        <f t="shared" si="97"/>
        <v/>
      </c>
      <c r="AC648" s="8" t="str">
        <f t="shared" si="98"/>
        <v/>
      </c>
      <c r="AE648" s="24" t="str">
        <f t="shared" si="99"/>
        <v/>
      </c>
      <c r="AG648" s="24" t="str">
        <f>IF($AE648="", "", IF($AE648&lt;0, $AG$4, IF($AE648&lt;='Intro &amp; Setup'!$AK$29, $AG$5, IF($AE648&lt;='Intro &amp; Setup'!$AK$30, $AG$6, $AG$7))))</f>
        <v/>
      </c>
    </row>
    <row r="649" spans="1:33" x14ac:dyDescent="0.25">
      <c r="A649" s="14"/>
      <c r="B649" s="85"/>
      <c r="C649" s="86"/>
      <c r="D649" s="87"/>
      <c r="E649" s="88"/>
      <c r="F649" s="89"/>
      <c r="G649" s="90"/>
      <c r="H649" s="91"/>
      <c r="I649" s="91"/>
      <c r="J649" s="92"/>
      <c r="K649" s="14"/>
      <c r="M649" s="24" t="str">
        <f t="shared" si="90"/>
        <v/>
      </c>
      <c r="O649" s="24" t="str">
        <f t="shared" si="91"/>
        <v/>
      </c>
      <c r="S649" s="24"/>
      <c r="T649" s="47" t="str">
        <f t="shared" si="92"/>
        <v/>
      </c>
      <c r="U649" s="47" t="str">
        <f t="shared" si="93"/>
        <v/>
      </c>
      <c r="W649" s="47" t="str">
        <f t="shared" si="94"/>
        <v/>
      </c>
      <c r="Y649" s="52" t="str">
        <f t="shared" si="95"/>
        <v/>
      </c>
      <c r="Z649" s="53" t="str">
        <f t="shared" si="96"/>
        <v/>
      </c>
      <c r="AB649" s="6" t="str">
        <f t="shared" si="97"/>
        <v/>
      </c>
      <c r="AC649" s="8" t="str">
        <f t="shared" si="98"/>
        <v/>
      </c>
      <c r="AE649" s="24" t="str">
        <f t="shared" si="99"/>
        <v/>
      </c>
      <c r="AG649" s="24" t="str">
        <f>IF($AE649="", "", IF($AE649&lt;0, $AG$4, IF($AE649&lt;='Intro &amp; Setup'!$AK$29, $AG$5, IF($AE649&lt;='Intro &amp; Setup'!$AK$30, $AG$6, $AG$7))))</f>
        <v/>
      </c>
    </row>
    <row r="650" spans="1:33" x14ac:dyDescent="0.25">
      <c r="A650" s="14"/>
      <c r="B650" s="85"/>
      <c r="C650" s="86"/>
      <c r="D650" s="87"/>
      <c r="E650" s="88"/>
      <c r="F650" s="89"/>
      <c r="G650" s="90"/>
      <c r="H650" s="91"/>
      <c r="I650" s="91"/>
      <c r="J650" s="92"/>
      <c r="K650" s="14"/>
      <c r="M650" s="24" t="str">
        <f t="shared" si="90"/>
        <v/>
      </c>
      <c r="O650" s="24" t="str">
        <f t="shared" si="91"/>
        <v/>
      </c>
      <c r="S650" s="24"/>
      <c r="T650" s="47" t="str">
        <f t="shared" si="92"/>
        <v/>
      </c>
      <c r="U650" s="47" t="str">
        <f t="shared" si="93"/>
        <v/>
      </c>
      <c r="W650" s="47" t="str">
        <f t="shared" si="94"/>
        <v/>
      </c>
      <c r="Y650" s="52" t="str">
        <f t="shared" si="95"/>
        <v/>
      </c>
      <c r="Z650" s="53" t="str">
        <f t="shared" si="96"/>
        <v/>
      </c>
      <c r="AB650" s="6" t="str">
        <f t="shared" si="97"/>
        <v/>
      </c>
      <c r="AC650" s="8" t="str">
        <f t="shared" si="98"/>
        <v/>
      </c>
      <c r="AE650" s="24" t="str">
        <f t="shared" si="99"/>
        <v/>
      </c>
      <c r="AG650" s="24" t="str">
        <f>IF($AE650="", "", IF($AE650&lt;0, $AG$4, IF($AE650&lt;='Intro &amp; Setup'!$AK$29, $AG$5, IF($AE650&lt;='Intro &amp; Setup'!$AK$30, $AG$6, $AG$7))))</f>
        <v/>
      </c>
    </row>
    <row r="651" spans="1:33" x14ac:dyDescent="0.25">
      <c r="A651" s="14"/>
      <c r="B651" s="85"/>
      <c r="C651" s="86"/>
      <c r="D651" s="87"/>
      <c r="E651" s="88"/>
      <c r="F651" s="89"/>
      <c r="G651" s="90"/>
      <c r="H651" s="91"/>
      <c r="I651" s="91"/>
      <c r="J651" s="92"/>
      <c r="K651" s="14"/>
      <c r="M651" s="24" t="str">
        <f t="shared" si="90"/>
        <v/>
      </c>
      <c r="O651" s="24" t="str">
        <f t="shared" si="91"/>
        <v/>
      </c>
      <c r="S651" s="24"/>
      <c r="T651" s="47" t="str">
        <f t="shared" si="92"/>
        <v/>
      </c>
      <c r="U651" s="47" t="str">
        <f t="shared" si="93"/>
        <v/>
      </c>
      <c r="W651" s="47" t="str">
        <f t="shared" si="94"/>
        <v/>
      </c>
      <c r="Y651" s="52" t="str">
        <f t="shared" si="95"/>
        <v/>
      </c>
      <c r="Z651" s="53" t="str">
        <f t="shared" si="96"/>
        <v/>
      </c>
      <c r="AB651" s="6" t="str">
        <f t="shared" si="97"/>
        <v/>
      </c>
      <c r="AC651" s="8" t="str">
        <f t="shared" si="98"/>
        <v/>
      </c>
      <c r="AE651" s="24" t="str">
        <f t="shared" si="99"/>
        <v/>
      </c>
      <c r="AG651" s="24" t="str">
        <f>IF($AE651="", "", IF($AE651&lt;0, $AG$4, IF($AE651&lt;='Intro &amp; Setup'!$AK$29, $AG$5, IF($AE651&lt;='Intro &amp; Setup'!$AK$30, $AG$6, $AG$7))))</f>
        <v/>
      </c>
    </row>
    <row r="652" spans="1:33" x14ac:dyDescent="0.25">
      <c r="A652" s="14"/>
      <c r="B652" s="85"/>
      <c r="C652" s="86"/>
      <c r="D652" s="87"/>
      <c r="E652" s="88"/>
      <c r="F652" s="89"/>
      <c r="G652" s="90"/>
      <c r="H652" s="91"/>
      <c r="I652" s="91"/>
      <c r="J652" s="92"/>
      <c r="K652" s="14"/>
      <c r="M652" s="24" t="str">
        <f t="shared" ref="M652:M715" si="100">IF(COUNTIF($B652:$J652, "")=9, "", "X")</f>
        <v/>
      </c>
      <c r="O652" s="24" t="str">
        <f t="shared" ref="O652:O715" si="101">IF($M652="", "", IF($C652="", "Y", IF(COUNTIF($Q$11:$Q$20, $C652)=0, "R", "")))</f>
        <v/>
      </c>
      <c r="S652" s="24"/>
      <c r="T652" s="47" t="str">
        <f t="shared" ref="T652:T715" si="102">IF($B652="", "", $T$8)</f>
        <v/>
      </c>
      <c r="U652" s="47" t="str">
        <f t="shared" ref="U652:U715" si="103">IF($F652="", "", $F652)</f>
        <v/>
      </c>
      <c r="W652" s="47" t="str">
        <f t="shared" ref="W652:W715" si="104">IF($E652="", "", DATE(YEAR($E652), MONTH($E652)+$D652, DAY($E652)))</f>
        <v/>
      </c>
      <c r="Y652" s="52" t="str">
        <f t="shared" ref="Y652:Y715" si="105">IF(OR($G652="", $D652=""), "", IFERROR(ROUND($G652/$D652, 2), ""))</f>
        <v/>
      </c>
      <c r="Z652" s="53" t="str">
        <f t="shared" ref="Z652:Z715" si="106">IF(OR($G652="", $D652=""), "", IFERROR(ROUND($G652/$D652*12, 2), ""))</f>
        <v/>
      </c>
      <c r="AB652" s="6" t="str">
        <f t="shared" ref="AB652:AB715" si="107">IF($E652="", "", TEXT($E652, "mmm yyyy"))</f>
        <v/>
      </c>
      <c r="AC652" s="8" t="str">
        <f t="shared" ref="AC652:AC715" si="108">IF($F652="", "", TEXT($F652, "mmm yyyy"))</f>
        <v/>
      </c>
      <c r="AE652" s="24" t="str">
        <f t="shared" ref="AE652:AE715" si="109">IF($F652="", "", $F652-$T$8)</f>
        <v/>
      </c>
      <c r="AG652" s="24" t="str">
        <f>IF($AE652="", "", IF($AE652&lt;0, $AG$4, IF($AE652&lt;='Intro &amp; Setup'!$AK$29, $AG$5, IF($AE652&lt;='Intro &amp; Setup'!$AK$30, $AG$6, $AG$7))))</f>
        <v/>
      </c>
    </row>
    <row r="653" spans="1:33" x14ac:dyDescent="0.25">
      <c r="A653" s="14"/>
      <c r="B653" s="85"/>
      <c r="C653" s="86"/>
      <c r="D653" s="87"/>
      <c r="E653" s="88"/>
      <c r="F653" s="89"/>
      <c r="G653" s="90"/>
      <c r="H653" s="91"/>
      <c r="I653" s="91"/>
      <c r="J653" s="92"/>
      <c r="K653" s="14"/>
      <c r="M653" s="24" t="str">
        <f t="shared" si="100"/>
        <v/>
      </c>
      <c r="O653" s="24" t="str">
        <f t="shared" si="101"/>
        <v/>
      </c>
      <c r="S653" s="24"/>
      <c r="T653" s="47" t="str">
        <f t="shared" si="102"/>
        <v/>
      </c>
      <c r="U653" s="47" t="str">
        <f t="shared" si="103"/>
        <v/>
      </c>
      <c r="W653" s="47" t="str">
        <f t="shared" si="104"/>
        <v/>
      </c>
      <c r="Y653" s="52" t="str">
        <f t="shared" si="105"/>
        <v/>
      </c>
      <c r="Z653" s="53" t="str">
        <f t="shared" si="106"/>
        <v/>
      </c>
      <c r="AB653" s="6" t="str">
        <f t="shared" si="107"/>
        <v/>
      </c>
      <c r="AC653" s="8" t="str">
        <f t="shared" si="108"/>
        <v/>
      </c>
      <c r="AE653" s="24" t="str">
        <f t="shared" si="109"/>
        <v/>
      </c>
      <c r="AG653" s="24" t="str">
        <f>IF($AE653="", "", IF($AE653&lt;0, $AG$4, IF($AE653&lt;='Intro &amp; Setup'!$AK$29, $AG$5, IF($AE653&lt;='Intro &amp; Setup'!$AK$30, $AG$6, $AG$7))))</f>
        <v/>
      </c>
    </row>
    <row r="654" spans="1:33" x14ac:dyDescent="0.25">
      <c r="A654" s="14"/>
      <c r="B654" s="85"/>
      <c r="C654" s="86"/>
      <c r="D654" s="87"/>
      <c r="E654" s="88"/>
      <c r="F654" s="89"/>
      <c r="G654" s="90"/>
      <c r="H654" s="91"/>
      <c r="I654" s="91"/>
      <c r="J654" s="92"/>
      <c r="K654" s="14"/>
      <c r="M654" s="24" t="str">
        <f t="shared" si="100"/>
        <v/>
      </c>
      <c r="O654" s="24" t="str">
        <f t="shared" si="101"/>
        <v/>
      </c>
      <c r="S654" s="24"/>
      <c r="T654" s="47" t="str">
        <f t="shared" si="102"/>
        <v/>
      </c>
      <c r="U654" s="47" t="str">
        <f t="shared" si="103"/>
        <v/>
      </c>
      <c r="W654" s="47" t="str">
        <f t="shared" si="104"/>
        <v/>
      </c>
      <c r="Y654" s="52" t="str">
        <f t="shared" si="105"/>
        <v/>
      </c>
      <c r="Z654" s="53" t="str">
        <f t="shared" si="106"/>
        <v/>
      </c>
      <c r="AB654" s="6" t="str">
        <f t="shared" si="107"/>
        <v/>
      </c>
      <c r="AC654" s="8" t="str">
        <f t="shared" si="108"/>
        <v/>
      </c>
      <c r="AE654" s="24" t="str">
        <f t="shared" si="109"/>
        <v/>
      </c>
      <c r="AG654" s="24" t="str">
        <f>IF($AE654="", "", IF($AE654&lt;0, $AG$4, IF($AE654&lt;='Intro &amp; Setup'!$AK$29, $AG$5, IF($AE654&lt;='Intro &amp; Setup'!$AK$30, $AG$6, $AG$7))))</f>
        <v/>
      </c>
    </row>
    <row r="655" spans="1:33" x14ac:dyDescent="0.25">
      <c r="A655" s="14"/>
      <c r="B655" s="85"/>
      <c r="C655" s="86"/>
      <c r="D655" s="87"/>
      <c r="E655" s="88"/>
      <c r="F655" s="89"/>
      <c r="G655" s="90"/>
      <c r="H655" s="91"/>
      <c r="I655" s="91"/>
      <c r="J655" s="92"/>
      <c r="K655" s="14"/>
      <c r="M655" s="24" t="str">
        <f t="shared" si="100"/>
        <v/>
      </c>
      <c r="O655" s="24" t="str">
        <f t="shared" si="101"/>
        <v/>
      </c>
      <c r="S655" s="24"/>
      <c r="T655" s="47" t="str">
        <f t="shared" si="102"/>
        <v/>
      </c>
      <c r="U655" s="47" t="str">
        <f t="shared" si="103"/>
        <v/>
      </c>
      <c r="W655" s="47" t="str">
        <f t="shared" si="104"/>
        <v/>
      </c>
      <c r="Y655" s="52" t="str">
        <f t="shared" si="105"/>
        <v/>
      </c>
      <c r="Z655" s="53" t="str">
        <f t="shared" si="106"/>
        <v/>
      </c>
      <c r="AB655" s="6" t="str">
        <f t="shared" si="107"/>
        <v/>
      </c>
      <c r="AC655" s="8" t="str">
        <f t="shared" si="108"/>
        <v/>
      </c>
      <c r="AE655" s="24" t="str">
        <f t="shared" si="109"/>
        <v/>
      </c>
      <c r="AG655" s="24" t="str">
        <f>IF($AE655="", "", IF($AE655&lt;0, $AG$4, IF($AE655&lt;='Intro &amp; Setup'!$AK$29, $AG$5, IF($AE655&lt;='Intro &amp; Setup'!$AK$30, $AG$6, $AG$7))))</f>
        <v/>
      </c>
    </row>
    <row r="656" spans="1:33" x14ac:dyDescent="0.25">
      <c r="A656" s="14"/>
      <c r="B656" s="85"/>
      <c r="C656" s="86"/>
      <c r="D656" s="87"/>
      <c r="E656" s="88"/>
      <c r="F656" s="89"/>
      <c r="G656" s="90"/>
      <c r="H656" s="91"/>
      <c r="I656" s="91"/>
      <c r="J656" s="92"/>
      <c r="K656" s="14"/>
      <c r="M656" s="24" t="str">
        <f t="shared" si="100"/>
        <v/>
      </c>
      <c r="O656" s="24" t="str">
        <f t="shared" si="101"/>
        <v/>
      </c>
      <c r="S656" s="24"/>
      <c r="T656" s="47" t="str">
        <f t="shared" si="102"/>
        <v/>
      </c>
      <c r="U656" s="47" t="str">
        <f t="shared" si="103"/>
        <v/>
      </c>
      <c r="W656" s="47" t="str">
        <f t="shared" si="104"/>
        <v/>
      </c>
      <c r="Y656" s="52" t="str">
        <f t="shared" si="105"/>
        <v/>
      </c>
      <c r="Z656" s="53" t="str">
        <f t="shared" si="106"/>
        <v/>
      </c>
      <c r="AB656" s="6" t="str">
        <f t="shared" si="107"/>
        <v/>
      </c>
      <c r="AC656" s="8" t="str">
        <f t="shared" si="108"/>
        <v/>
      </c>
      <c r="AE656" s="24" t="str">
        <f t="shared" si="109"/>
        <v/>
      </c>
      <c r="AG656" s="24" t="str">
        <f>IF($AE656="", "", IF($AE656&lt;0, $AG$4, IF($AE656&lt;='Intro &amp; Setup'!$AK$29, $AG$5, IF($AE656&lt;='Intro &amp; Setup'!$AK$30, $AG$6, $AG$7))))</f>
        <v/>
      </c>
    </row>
    <row r="657" spans="1:33" x14ac:dyDescent="0.25">
      <c r="A657" s="14"/>
      <c r="B657" s="85"/>
      <c r="C657" s="86"/>
      <c r="D657" s="87"/>
      <c r="E657" s="88"/>
      <c r="F657" s="89"/>
      <c r="G657" s="90"/>
      <c r="H657" s="91"/>
      <c r="I657" s="91"/>
      <c r="J657" s="92"/>
      <c r="K657" s="14"/>
      <c r="M657" s="24" t="str">
        <f t="shared" si="100"/>
        <v/>
      </c>
      <c r="O657" s="24" t="str">
        <f t="shared" si="101"/>
        <v/>
      </c>
      <c r="S657" s="24"/>
      <c r="T657" s="47" t="str">
        <f t="shared" si="102"/>
        <v/>
      </c>
      <c r="U657" s="47" t="str">
        <f t="shared" si="103"/>
        <v/>
      </c>
      <c r="W657" s="47" t="str">
        <f t="shared" si="104"/>
        <v/>
      </c>
      <c r="Y657" s="52" t="str">
        <f t="shared" si="105"/>
        <v/>
      </c>
      <c r="Z657" s="53" t="str">
        <f t="shared" si="106"/>
        <v/>
      </c>
      <c r="AB657" s="6" t="str">
        <f t="shared" si="107"/>
        <v/>
      </c>
      <c r="AC657" s="8" t="str">
        <f t="shared" si="108"/>
        <v/>
      </c>
      <c r="AE657" s="24" t="str">
        <f t="shared" si="109"/>
        <v/>
      </c>
      <c r="AG657" s="24" t="str">
        <f>IF($AE657="", "", IF($AE657&lt;0, $AG$4, IF($AE657&lt;='Intro &amp; Setup'!$AK$29, $AG$5, IF($AE657&lt;='Intro &amp; Setup'!$AK$30, $AG$6, $AG$7))))</f>
        <v/>
      </c>
    </row>
    <row r="658" spans="1:33" x14ac:dyDescent="0.25">
      <c r="A658" s="14"/>
      <c r="B658" s="85"/>
      <c r="C658" s="86"/>
      <c r="D658" s="87"/>
      <c r="E658" s="88"/>
      <c r="F658" s="89"/>
      <c r="G658" s="90"/>
      <c r="H658" s="91"/>
      <c r="I658" s="91"/>
      <c r="J658" s="92"/>
      <c r="K658" s="14"/>
      <c r="M658" s="24" t="str">
        <f t="shared" si="100"/>
        <v/>
      </c>
      <c r="O658" s="24" t="str">
        <f t="shared" si="101"/>
        <v/>
      </c>
      <c r="S658" s="24"/>
      <c r="T658" s="47" t="str">
        <f t="shared" si="102"/>
        <v/>
      </c>
      <c r="U658" s="47" t="str">
        <f t="shared" si="103"/>
        <v/>
      </c>
      <c r="W658" s="47" t="str">
        <f t="shared" si="104"/>
        <v/>
      </c>
      <c r="Y658" s="52" t="str">
        <f t="shared" si="105"/>
        <v/>
      </c>
      <c r="Z658" s="53" t="str">
        <f t="shared" si="106"/>
        <v/>
      </c>
      <c r="AB658" s="6" t="str">
        <f t="shared" si="107"/>
        <v/>
      </c>
      <c r="AC658" s="8" t="str">
        <f t="shared" si="108"/>
        <v/>
      </c>
      <c r="AE658" s="24" t="str">
        <f t="shared" si="109"/>
        <v/>
      </c>
      <c r="AG658" s="24" t="str">
        <f>IF($AE658="", "", IF($AE658&lt;0, $AG$4, IF($AE658&lt;='Intro &amp; Setup'!$AK$29, $AG$5, IF($AE658&lt;='Intro &amp; Setup'!$AK$30, $AG$6, $AG$7))))</f>
        <v/>
      </c>
    </row>
    <row r="659" spans="1:33" x14ac:dyDescent="0.25">
      <c r="A659" s="14"/>
      <c r="B659" s="85"/>
      <c r="C659" s="86"/>
      <c r="D659" s="87"/>
      <c r="E659" s="88"/>
      <c r="F659" s="89"/>
      <c r="G659" s="90"/>
      <c r="H659" s="91"/>
      <c r="I659" s="91"/>
      <c r="J659" s="92"/>
      <c r="K659" s="14"/>
      <c r="M659" s="24" t="str">
        <f t="shared" si="100"/>
        <v/>
      </c>
      <c r="O659" s="24" t="str">
        <f t="shared" si="101"/>
        <v/>
      </c>
      <c r="S659" s="24"/>
      <c r="T659" s="47" t="str">
        <f t="shared" si="102"/>
        <v/>
      </c>
      <c r="U659" s="47" t="str">
        <f t="shared" si="103"/>
        <v/>
      </c>
      <c r="W659" s="47" t="str">
        <f t="shared" si="104"/>
        <v/>
      </c>
      <c r="Y659" s="52" t="str">
        <f t="shared" si="105"/>
        <v/>
      </c>
      <c r="Z659" s="53" t="str">
        <f t="shared" si="106"/>
        <v/>
      </c>
      <c r="AB659" s="6" t="str">
        <f t="shared" si="107"/>
        <v/>
      </c>
      <c r="AC659" s="8" t="str">
        <f t="shared" si="108"/>
        <v/>
      </c>
      <c r="AE659" s="24" t="str">
        <f t="shared" si="109"/>
        <v/>
      </c>
      <c r="AG659" s="24" t="str">
        <f>IF($AE659="", "", IF($AE659&lt;0, $AG$4, IF($AE659&lt;='Intro &amp; Setup'!$AK$29, $AG$5, IF($AE659&lt;='Intro &amp; Setup'!$AK$30, $AG$6, $AG$7))))</f>
        <v/>
      </c>
    </row>
    <row r="660" spans="1:33" x14ac:dyDescent="0.25">
      <c r="A660" s="14"/>
      <c r="B660" s="85"/>
      <c r="C660" s="86"/>
      <c r="D660" s="87"/>
      <c r="E660" s="88"/>
      <c r="F660" s="89"/>
      <c r="G660" s="90"/>
      <c r="H660" s="91"/>
      <c r="I660" s="91"/>
      <c r="J660" s="92"/>
      <c r="K660" s="14"/>
      <c r="M660" s="24" t="str">
        <f t="shared" si="100"/>
        <v/>
      </c>
      <c r="O660" s="24" t="str">
        <f t="shared" si="101"/>
        <v/>
      </c>
      <c r="S660" s="24"/>
      <c r="T660" s="47" t="str">
        <f t="shared" si="102"/>
        <v/>
      </c>
      <c r="U660" s="47" t="str">
        <f t="shared" si="103"/>
        <v/>
      </c>
      <c r="W660" s="47" t="str">
        <f t="shared" si="104"/>
        <v/>
      </c>
      <c r="Y660" s="52" t="str">
        <f t="shared" si="105"/>
        <v/>
      </c>
      <c r="Z660" s="53" t="str">
        <f t="shared" si="106"/>
        <v/>
      </c>
      <c r="AB660" s="6" t="str">
        <f t="shared" si="107"/>
        <v/>
      </c>
      <c r="AC660" s="8" t="str">
        <f t="shared" si="108"/>
        <v/>
      </c>
      <c r="AE660" s="24" t="str">
        <f t="shared" si="109"/>
        <v/>
      </c>
      <c r="AG660" s="24" t="str">
        <f>IF($AE660="", "", IF($AE660&lt;0, $AG$4, IF($AE660&lt;='Intro &amp; Setup'!$AK$29, $AG$5, IF($AE660&lt;='Intro &amp; Setup'!$AK$30, $AG$6, $AG$7))))</f>
        <v/>
      </c>
    </row>
    <row r="661" spans="1:33" x14ac:dyDescent="0.25">
      <c r="A661" s="14"/>
      <c r="B661" s="85"/>
      <c r="C661" s="86"/>
      <c r="D661" s="87"/>
      <c r="E661" s="88"/>
      <c r="F661" s="89"/>
      <c r="G661" s="90"/>
      <c r="H661" s="91"/>
      <c r="I661" s="91"/>
      <c r="J661" s="92"/>
      <c r="K661" s="14"/>
      <c r="M661" s="24" t="str">
        <f t="shared" si="100"/>
        <v/>
      </c>
      <c r="O661" s="24" t="str">
        <f t="shared" si="101"/>
        <v/>
      </c>
      <c r="S661" s="24"/>
      <c r="T661" s="47" t="str">
        <f t="shared" si="102"/>
        <v/>
      </c>
      <c r="U661" s="47" t="str">
        <f t="shared" si="103"/>
        <v/>
      </c>
      <c r="W661" s="47" t="str">
        <f t="shared" si="104"/>
        <v/>
      </c>
      <c r="Y661" s="52" t="str">
        <f t="shared" si="105"/>
        <v/>
      </c>
      <c r="Z661" s="53" t="str">
        <f t="shared" si="106"/>
        <v/>
      </c>
      <c r="AB661" s="6" t="str">
        <f t="shared" si="107"/>
        <v/>
      </c>
      <c r="AC661" s="8" t="str">
        <f t="shared" si="108"/>
        <v/>
      </c>
      <c r="AE661" s="24" t="str">
        <f t="shared" si="109"/>
        <v/>
      </c>
      <c r="AG661" s="24" t="str">
        <f>IF($AE661="", "", IF($AE661&lt;0, $AG$4, IF($AE661&lt;='Intro &amp; Setup'!$AK$29, $AG$5, IF($AE661&lt;='Intro &amp; Setup'!$AK$30, $AG$6, $AG$7))))</f>
        <v/>
      </c>
    </row>
    <row r="662" spans="1:33" x14ac:dyDescent="0.25">
      <c r="A662" s="14"/>
      <c r="B662" s="85"/>
      <c r="C662" s="86"/>
      <c r="D662" s="87"/>
      <c r="E662" s="88"/>
      <c r="F662" s="89"/>
      <c r="G662" s="90"/>
      <c r="H662" s="91"/>
      <c r="I662" s="91"/>
      <c r="J662" s="92"/>
      <c r="K662" s="14"/>
      <c r="M662" s="24" t="str">
        <f t="shared" si="100"/>
        <v/>
      </c>
      <c r="O662" s="24" t="str">
        <f t="shared" si="101"/>
        <v/>
      </c>
      <c r="S662" s="24"/>
      <c r="T662" s="47" t="str">
        <f t="shared" si="102"/>
        <v/>
      </c>
      <c r="U662" s="47" t="str">
        <f t="shared" si="103"/>
        <v/>
      </c>
      <c r="W662" s="47" t="str">
        <f t="shared" si="104"/>
        <v/>
      </c>
      <c r="Y662" s="52" t="str">
        <f t="shared" si="105"/>
        <v/>
      </c>
      <c r="Z662" s="53" t="str">
        <f t="shared" si="106"/>
        <v/>
      </c>
      <c r="AB662" s="6" t="str">
        <f t="shared" si="107"/>
        <v/>
      </c>
      <c r="AC662" s="8" t="str">
        <f t="shared" si="108"/>
        <v/>
      </c>
      <c r="AE662" s="24" t="str">
        <f t="shared" si="109"/>
        <v/>
      </c>
      <c r="AG662" s="24" t="str">
        <f>IF($AE662="", "", IF($AE662&lt;0, $AG$4, IF($AE662&lt;='Intro &amp; Setup'!$AK$29, $AG$5, IF($AE662&lt;='Intro &amp; Setup'!$AK$30, $AG$6, $AG$7))))</f>
        <v/>
      </c>
    </row>
    <row r="663" spans="1:33" x14ac:dyDescent="0.25">
      <c r="A663" s="14"/>
      <c r="B663" s="85"/>
      <c r="C663" s="86"/>
      <c r="D663" s="87"/>
      <c r="E663" s="88"/>
      <c r="F663" s="89"/>
      <c r="G663" s="90"/>
      <c r="H663" s="91"/>
      <c r="I663" s="91"/>
      <c r="J663" s="92"/>
      <c r="K663" s="14"/>
      <c r="M663" s="24" t="str">
        <f t="shared" si="100"/>
        <v/>
      </c>
      <c r="O663" s="24" t="str">
        <f t="shared" si="101"/>
        <v/>
      </c>
      <c r="S663" s="24"/>
      <c r="T663" s="47" t="str">
        <f t="shared" si="102"/>
        <v/>
      </c>
      <c r="U663" s="47" t="str">
        <f t="shared" si="103"/>
        <v/>
      </c>
      <c r="W663" s="47" t="str">
        <f t="shared" si="104"/>
        <v/>
      </c>
      <c r="Y663" s="52" t="str">
        <f t="shared" si="105"/>
        <v/>
      </c>
      <c r="Z663" s="53" t="str">
        <f t="shared" si="106"/>
        <v/>
      </c>
      <c r="AB663" s="6" t="str">
        <f t="shared" si="107"/>
        <v/>
      </c>
      <c r="AC663" s="8" t="str">
        <f t="shared" si="108"/>
        <v/>
      </c>
      <c r="AE663" s="24" t="str">
        <f t="shared" si="109"/>
        <v/>
      </c>
      <c r="AG663" s="24" t="str">
        <f>IF($AE663="", "", IF($AE663&lt;0, $AG$4, IF($AE663&lt;='Intro &amp; Setup'!$AK$29, $AG$5, IF($AE663&lt;='Intro &amp; Setup'!$AK$30, $AG$6, $AG$7))))</f>
        <v/>
      </c>
    </row>
    <row r="664" spans="1:33" x14ac:dyDescent="0.25">
      <c r="A664" s="14"/>
      <c r="B664" s="85"/>
      <c r="C664" s="86"/>
      <c r="D664" s="87"/>
      <c r="E664" s="88"/>
      <c r="F664" s="89"/>
      <c r="G664" s="90"/>
      <c r="H664" s="91"/>
      <c r="I664" s="91"/>
      <c r="J664" s="92"/>
      <c r="K664" s="14"/>
      <c r="M664" s="24" t="str">
        <f t="shared" si="100"/>
        <v/>
      </c>
      <c r="O664" s="24" t="str">
        <f t="shared" si="101"/>
        <v/>
      </c>
      <c r="S664" s="24"/>
      <c r="T664" s="47" t="str">
        <f t="shared" si="102"/>
        <v/>
      </c>
      <c r="U664" s="47" t="str">
        <f t="shared" si="103"/>
        <v/>
      </c>
      <c r="W664" s="47" t="str">
        <f t="shared" si="104"/>
        <v/>
      </c>
      <c r="Y664" s="52" t="str">
        <f t="shared" si="105"/>
        <v/>
      </c>
      <c r="Z664" s="53" t="str">
        <f t="shared" si="106"/>
        <v/>
      </c>
      <c r="AB664" s="6" t="str">
        <f t="shared" si="107"/>
        <v/>
      </c>
      <c r="AC664" s="8" t="str">
        <f t="shared" si="108"/>
        <v/>
      </c>
      <c r="AE664" s="24" t="str">
        <f t="shared" si="109"/>
        <v/>
      </c>
      <c r="AG664" s="24" t="str">
        <f>IF($AE664="", "", IF($AE664&lt;0, $AG$4, IF($AE664&lt;='Intro &amp; Setup'!$AK$29, $AG$5, IF($AE664&lt;='Intro &amp; Setup'!$AK$30, $AG$6, $AG$7))))</f>
        <v/>
      </c>
    </row>
    <row r="665" spans="1:33" x14ac:dyDescent="0.25">
      <c r="A665" s="14"/>
      <c r="B665" s="85"/>
      <c r="C665" s="86"/>
      <c r="D665" s="87"/>
      <c r="E665" s="88"/>
      <c r="F665" s="89"/>
      <c r="G665" s="90"/>
      <c r="H665" s="91"/>
      <c r="I665" s="91"/>
      <c r="J665" s="92"/>
      <c r="K665" s="14"/>
      <c r="M665" s="24" t="str">
        <f t="shared" si="100"/>
        <v/>
      </c>
      <c r="O665" s="24" t="str">
        <f t="shared" si="101"/>
        <v/>
      </c>
      <c r="S665" s="24"/>
      <c r="T665" s="47" t="str">
        <f t="shared" si="102"/>
        <v/>
      </c>
      <c r="U665" s="47" t="str">
        <f t="shared" si="103"/>
        <v/>
      </c>
      <c r="W665" s="47" t="str">
        <f t="shared" si="104"/>
        <v/>
      </c>
      <c r="Y665" s="52" t="str">
        <f t="shared" si="105"/>
        <v/>
      </c>
      <c r="Z665" s="53" t="str">
        <f t="shared" si="106"/>
        <v/>
      </c>
      <c r="AB665" s="6" t="str">
        <f t="shared" si="107"/>
        <v/>
      </c>
      <c r="AC665" s="8" t="str">
        <f t="shared" si="108"/>
        <v/>
      </c>
      <c r="AE665" s="24" t="str">
        <f t="shared" si="109"/>
        <v/>
      </c>
      <c r="AG665" s="24" t="str">
        <f>IF($AE665="", "", IF($AE665&lt;0, $AG$4, IF($AE665&lt;='Intro &amp; Setup'!$AK$29, $AG$5, IF($AE665&lt;='Intro &amp; Setup'!$AK$30, $AG$6, $AG$7))))</f>
        <v/>
      </c>
    </row>
    <row r="666" spans="1:33" x14ac:dyDescent="0.25">
      <c r="A666" s="14"/>
      <c r="B666" s="85"/>
      <c r="C666" s="86"/>
      <c r="D666" s="87"/>
      <c r="E666" s="88"/>
      <c r="F666" s="89"/>
      <c r="G666" s="90"/>
      <c r="H666" s="91"/>
      <c r="I666" s="91"/>
      <c r="J666" s="92"/>
      <c r="K666" s="14"/>
      <c r="M666" s="24" t="str">
        <f t="shared" si="100"/>
        <v/>
      </c>
      <c r="O666" s="24" t="str">
        <f t="shared" si="101"/>
        <v/>
      </c>
      <c r="S666" s="24"/>
      <c r="T666" s="47" t="str">
        <f t="shared" si="102"/>
        <v/>
      </c>
      <c r="U666" s="47" t="str">
        <f t="shared" si="103"/>
        <v/>
      </c>
      <c r="W666" s="47" t="str">
        <f t="shared" si="104"/>
        <v/>
      </c>
      <c r="Y666" s="52" t="str">
        <f t="shared" si="105"/>
        <v/>
      </c>
      <c r="Z666" s="53" t="str">
        <f t="shared" si="106"/>
        <v/>
      </c>
      <c r="AB666" s="6" t="str">
        <f t="shared" si="107"/>
        <v/>
      </c>
      <c r="AC666" s="8" t="str">
        <f t="shared" si="108"/>
        <v/>
      </c>
      <c r="AE666" s="24" t="str">
        <f t="shared" si="109"/>
        <v/>
      </c>
      <c r="AG666" s="24" t="str">
        <f>IF($AE666="", "", IF($AE666&lt;0, $AG$4, IF($AE666&lt;='Intro &amp; Setup'!$AK$29, $AG$5, IF($AE666&lt;='Intro &amp; Setup'!$AK$30, $AG$6, $AG$7))))</f>
        <v/>
      </c>
    </row>
    <row r="667" spans="1:33" x14ac:dyDescent="0.25">
      <c r="A667" s="14"/>
      <c r="B667" s="85"/>
      <c r="C667" s="86"/>
      <c r="D667" s="87"/>
      <c r="E667" s="88"/>
      <c r="F667" s="89"/>
      <c r="G667" s="90"/>
      <c r="H667" s="91"/>
      <c r="I667" s="91"/>
      <c r="J667" s="92"/>
      <c r="K667" s="14"/>
      <c r="M667" s="24" t="str">
        <f t="shared" si="100"/>
        <v/>
      </c>
      <c r="O667" s="24" t="str">
        <f t="shared" si="101"/>
        <v/>
      </c>
      <c r="S667" s="24"/>
      <c r="T667" s="47" t="str">
        <f t="shared" si="102"/>
        <v/>
      </c>
      <c r="U667" s="47" t="str">
        <f t="shared" si="103"/>
        <v/>
      </c>
      <c r="W667" s="47" t="str">
        <f t="shared" si="104"/>
        <v/>
      </c>
      <c r="Y667" s="52" t="str">
        <f t="shared" si="105"/>
        <v/>
      </c>
      <c r="Z667" s="53" t="str">
        <f t="shared" si="106"/>
        <v/>
      </c>
      <c r="AB667" s="6" t="str">
        <f t="shared" si="107"/>
        <v/>
      </c>
      <c r="AC667" s="8" t="str">
        <f t="shared" si="108"/>
        <v/>
      </c>
      <c r="AE667" s="24" t="str">
        <f t="shared" si="109"/>
        <v/>
      </c>
      <c r="AG667" s="24" t="str">
        <f>IF($AE667="", "", IF($AE667&lt;0, $AG$4, IF($AE667&lt;='Intro &amp; Setup'!$AK$29, $AG$5, IF($AE667&lt;='Intro &amp; Setup'!$AK$30, $AG$6, $AG$7))))</f>
        <v/>
      </c>
    </row>
    <row r="668" spans="1:33" x14ac:dyDescent="0.25">
      <c r="A668" s="14"/>
      <c r="B668" s="85"/>
      <c r="C668" s="86"/>
      <c r="D668" s="87"/>
      <c r="E668" s="88"/>
      <c r="F668" s="89"/>
      <c r="G668" s="90"/>
      <c r="H668" s="91"/>
      <c r="I668" s="91"/>
      <c r="J668" s="92"/>
      <c r="K668" s="14"/>
      <c r="M668" s="24" t="str">
        <f t="shared" si="100"/>
        <v/>
      </c>
      <c r="O668" s="24" t="str">
        <f t="shared" si="101"/>
        <v/>
      </c>
      <c r="S668" s="24"/>
      <c r="T668" s="47" t="str">
        <f t="shared" si="102"/>
        <v/>
      </c>
      <c r="U668" s="47" t="str">
        <f t="shared" si="103"/>
        <v/>
      </c>
      <c r="W668" s="47" t="str">
        <f t="shared" si="104"/>
        <v/>
      </c>
      <c r="Y668" s="52" t="str">
        <f t="shared" si="105"/>
        <v/>
      </c>
      <c r="Z668" s="53" t="str">
        <f t="shared" si="106"/>
        <v/>
      </c>
      <c r="AB668" s="6" t="str">
        <f t="shared" si="107"/>
        <v/>
      </c>
      <c r="AC668" s="8" t="str">
        <f t="shared" si="108"/>
        <v/>
      </c>
      <c r="AE668" s="24" t="str">
        <f t="shared" si="109"/>
        <v/>
      </c>
      <c r="AG668" s="24" t="str">
        <f>IF($AE668="", "", IF($AE668&lt;0, $AG$4, IF($AE668&lt;='Intro &amp; Setup'!$AK$29, $AG$5, IF($AE668&lt;='Intro &amp; Setup'!$AK$30, $AG$6, $AG$7))))</f>
        <v/>
      </c>
    </row>
    <row r="669" spans="1:33" x14ac:dyDescent="0.25">
      <c r="A669" s="14"/>
      <c r="B669" s="85"/>
      <c r="C669" s="86"/>
      <c r="D669" s="87"/>
      <c r="E669" s="88"/>
      <c r="F669" s="89"/>
      <c r="G669" s="90"/>
      <c r="H669" s="91"/>
      <c r="I669" s="91"/>
      <c r="J669" s="92"/>
      <c r="K669" s="14"/>
      <c r="M669" s="24" t="str">
        <f t="shared" si="100"/>
        <v/>
      </c>
      <c r="O669" s="24" t="str">
        <f t="shared" si="101"/>
        <v/>
      </c>
      <c r="S669" s="24"/>
      <c r="T669" s="47" t="str">
        <f t="shared" si="102"/>
        <v/>
      </c>
      <c r="U669" s="47" t="str">
        <f t="shared" si="103"/>
        <v/>
      </c>
      <c r="W669" s="47" t="str">
        <f t="shared" si="104"/>
        <v/>
      </c>
      <c r="Y669" s="52" t="str">
        <f t="shared" si="105"/>
        <v/>
      </c>
      <c r="Z669" s="53" t="str">
        <f t="shared" si="106"/>
        <v/>
      </c>
      <c r="AB669" s="6" t="str">
        <f t="shared" si="107"/>
        <v/>
      </c>
      <c r="AC669" s="8" t="str">
        <f t="shared" si="108"/>
        <v/>
      </c>
      <c r="AE669" s="24" t="str">
        <f t="shared" si="109"/>
        <v/>
      </c>
      <c r="AG669" s="24" t="str">
        <f>IF($AE669="", "", IF($AE669&lt;0, $AG$4, IF($AE669&lt;='Intro &amp; Setup'!$AK$29, $AG$5, IF($AE669&lt;='Intro &amp; Setup'!$AK$30, $AG$6, $AG$7))))</f>
        <v/>
      </c>
    </row>
    <row r="670" spans="1:33" x14ac:dyDescent="0.25">
      <c r="A670" s="14"/>
      <c r="B670" s="85"/>
      <c r="C670" s="86"/>
      <c r="D670" s="87"/>
      <c r="E670" s="88"/>
      <c r="F670" s="89"/>
      <c r="G670" s="90"/>
      <c r="H670" s="91"/>
      <c r="I670" s="91"/>
      <c r="J670" s="92"/>
      <c r="K670" s="14"/>
      <c r="M670" s="24" t="str">
        <f t="shared" si="100"/>
        <v/>
      </c>
      <c r="O670" s="24" t="str">
        <f t="shared" si="101"/>
        <v/>
      </c>
      <c r="S670" s="24"/>
      <c r="T670" s="47" t="str">
        <f t="shared" si="102"/>
        <v/>
      </c>
      <c r="U670" s="47" t="str">
        <f t="shared" si="103"/>
        <v/>
      </c>
      <c r="W670" s="47" t="str">
        <f t="shared" si="104"/>
        <v/>
      </c>
      <c r="Y670" s="52" t="str">
        <f t="shared" si="105"/>
        <v/>
      </c>
      <c r="Z670" s="53" t="str">
        <f t="shared" si="106"/>
        <v/>
      </c>
      <c r="AB670" s="6" t="str">
        <f t="shared" si="107"/>
        <v/>
      </c>
      <c r="AC670" s="8" t="str">
        <f t="shared" si="108"/>
        <v/>
      </c>
      <c r="AE670" s="24" t="str">
        <f t="shared" si="109"/>
        <v/>
      </c>
      <c r="AG670" s="24" t="str">
        <f>IF($AE670="", "", IF($AE670&lt;0, $AG$4, IF($AE670&lt;='Intro &amp; Setup'!$AK$29, $AG$5, IF($AE670&lt;='Intro &amp; Setup'!$AK$30, $AG$6, $AG$7))))</f>
        <v/>
      </c>
    </row>
    <row r="671" spans="1:33" x14ac:dyDescent="0.25">
      <c r="A671" s="14"/>
      <c r="B671" s="85"/>
      <c r="C671" s="86"/>
      <c r="D671" s="87"/>
      <c r="E671" s="88"/>
      <c r="F671" s="89"/>
      <c r="G671" s="90"/>
      <c r="H671" s="91"/>
      <c r="I671" s="91"/>
      <c r="J671" s="92"/>
      <c r="K671" s="14"/>
      <c r="M671" s="24" t="str">
        <f t="shared" si="100"/>
        <v/>
      </c>
      <c r="O671" s="24" t="str">
        <f t="shared" si="101"/>
        <v/>
      </c>
      <c r="S671" s="24"/>
      <c r="T671" s="47" t="str">
        <f t="shared" si="102"/>
        <v/>
      </c>
      <c r="U671" s="47" t="str">
        <f t="shared" si="103"/>
        <v/>
      </c>
      <c r="W671" s="47" t="str">
        <f t="shared" si="104"/>
        <v/>
      </c>
      <c r="Y671" s="52" t="str">
        <f t="shared" si="105"/>
        <v/>
      </c>
      <c r="Z671" s="53" t="str">
        <f t="shared" si="106"/>
        <v/>
      </c>
      <c r="AB671" s="6" t="str">
        <f t="shared" si="107"/>
        <v/>
      </c>
      <c r="AC671" s="8" t="str">
        <f t="shared" si="108"/>
        <v/>
      </c>
      <c r="AE671" s="24" t="str">
        <f t="shared" si="109"/>
        <v/>
      </c>
      <c r="AG671" s="24" t="str">
        <f>IF($AE671="", "", IF($AE671&lt;0, $AG$4, IF($AE671&lt;='Intro &amp; Setup'!$AK$29, $AG$5, IF($AE671&lt;='Intro &amp; Setup'!$AK$30, $AG$6, $AG$7))))</f>
        <v/>
      </c>
    </row>
    <row r="672" spans="1:33" x14ac:dyDescent="0.25">
      <c r="A672" s="14"/>
      <c r="B672" s="85"/>
      <c r="C672" s="86"/>
      <c r="D672" s="87"/>
      <c r="E672" s="88"/>
      <c r="F672" s="89"/>
      <c r="G672" s="90"/>
      <c r="H672" s="91"/>
      <c r="I672" s="91"/>
      <c r="J672" s="92"/>
      <c r="K672" s="14"/>
      <c r="M672" s="24" t="str">
        <f t="shared" si="100"/>
        <v/>
      </c>
      <c r="O672" s="24" t="str">
        <f t="shared" si="101"/>
        <v/>
      </c>
      <c r="S672" s="24"/>
      <c r="T672" s="47" t="str">
        <f t="shared" si="102"/>
        <v/>
      </c>
      <c r="U672" s="47" t="str">
        <f t="shared" si="103"/>
        <v/>
      </c>
      <c r="W672" s="47" t="str">
        <f t="shared" si="104"/>
        <v/>
      </c>
      <c r="Y672" s="52" t="str">
        <f t="shared" si="105"/>
        <v/>
      </c>
      <c r="Z672" s="53" t="str">
        <f t="shared" si="106"/>
        <v/>
      </c>
      <c r="AB672" s="6" t="str">
        <f t="shared" si="107"/>
        <v/>
      </c>
      <c r="AC672" s="8" t="str">
        <f t="shared" si="108"/>
        <v/>
      </c>
      <c r="AE672" s="24" t="str">
        <f t="shared" si="109"/>
        <v/>
      </c>
      <c r="AG672" s="24" t="str">
        <f>IF($AE672="", "", IF($AE672&lt;0, $AG$4, IF($AE672&lt;='Intro &amp; Setup'!$AK$29, $AG$5, IF($AE672&lt;='Intro &amp; Setup'!$AK$30, $AG$6, $AG$7))))</f>
        <v/>
      </c>
    </row>
    <row r="673" spans="1:33" x14ac:dyDescent="0.25">
      <c r="A673" s="14"/>
      <c r="B673" s="85"/>
      <c r="C673" s="86"/>
      <c r="D673" s="87"/>
      <c r="E673" s="88"/>
      <c r="F673" s="89"/>
      <c r="G673" s="90"/>
      <c r="H673" s="91"/>
      <c r="I673" s="91"/>
      <c r="J673" s="92"/>
      <c r="K673" s="14"/>
      <c r="M673" s="24" t="str">
        <f t="shared" si="100"/>
        <v/>
      </c>
      <c r="O673" s="24" t="str">
        <f t="shared" si="101"/>
        <v/>
      </c>
      <c r="S673" s="24"/>
      <c r="T673" s="47" t="str">
        <f t="shared" si="102"/>
        <v/>
      </c>
      <c r="U673" s="47" t="str">
        <f t="shared" si="103"/>
        <v/>
      </c>
      <c r="W673" s="47" t="str">
        <f t="shared" si="104"/>
        <v/>
      </c>
      <c r="Y673" s="52" t="str">
        <f t="shared" si="105"/>
        <v/>
      </c>
      <c r="Z673" s="53" t="str">
        <f t="shared" si="106"/>
        <v/>
      </c>
      <c r="AB673" s="6" t="str">
        <f t="shared" si="107"/>
        <v/>
      </c>
      <c r="AC673" s="8" t="str">
        <f t="shared" si="108"/>
        <v/>
      </c>
      <c r="AE673" s="24" t="str">
        <f t="shared" si="109"/>
        <v/>
      </c>
      <c r="AG673" s="24" t="str">
        <f>IF($AE673="", "", IF($AE673&lt;0, $AG$4, IF($AE673&lt;='Intro &amp; Setup'!$AK$29, $AG$5, IF($AE673&lt;='Intro &amp; Setup'!$AK$30, $AG$6, $AG$7))))</f>
        <v/>
      </c>
    </row>
    <row r="674" spans="1:33" x14ac:dyDescent="0.25">
      <c r="A674" s="14"/>
      <c r="B674" s="85"/>
      <c r="C674" s="86"/>
      <c r="D674" s="87"/>
      <c r="E674" s="88"/>
      <c r="F674" s="89"/>
      <c r="G674" s="90"/>
      <c r="H674" s="91"/>
      <c r="I674" s="91"/>
      <c r="J674" s="92"/>
      <c r="K674" s="14"/>
      <c r="M674" s="24" t="str">
        <f t="shared" si="100"/>
        <v/>
      </c>
      <c r="O674" s="24" t="str">
        <f t="shared" si="101"/>
        <v/>
      </c>
      <c r="S674" s="24"/>
      <c r="T674" s="47" t="str">
        <f t="shared" si="102"/>
        <v/>
      </c>
      <c r="U674" s="47" t="str">
        <f t="shared" si="103"/>
        <v/>
      </c>
      <c r="W674" s="47" t="str">
        <f t="shared" si="104"/>
        <v/>
      </c>
      <c r="Y674" s="52" t="str">
        <f t="shared" si="105"/>
        <v/>
      </c>
      <c r="Z674" s="53" t="str">
        <f t="shared" si="106"/>
        <v/>
      </c>
      <c r="AB674" s="6" t="str">
        <f t="shared" si="107"/>
        <v/>
      </c>
      <c r="AC674" s="8" t="str">
        <f t="shared" si="108"/>
        <v/>
      </c>
      <c r="AE674" s="24" t="str">
        <f t="shared" si="109"/>
        <v/>
      </c>
      <c r="AG674" s="24" t="str">
        <f>IF($AE674="", "", IF($AE674&lt;0, $AG$4, IF($AE674&lt;='Intro &amp; Setup'!$AK$29, $AG$5, IF($AE674&lt;='Intro &amp; Setup'!$AK$30, $AG$6, $AG$7))))</f>
        <v/>
      </c>
    </row>
    <row r="675" spans="1:33" x14ac:dyDescent="0.25">
      <c r="A675" s="14"/>
      <c r="B675" s="85"/>
      <c r="C675" s="86"/>
      <c r="D675" s="87"/>
      <c r="E675" s="88"/>
      <c r="F675" s="89"/>
      <c r="G675" s="90"/>
      <c r="H675" s="91"/>
      <c r="I675" s="91"/>
      <c r="J675" s="92"/>
      <c r="K675" s="14"/>
      <c r="M675" s="24" t="str">
        <f t="shared" si="100"/>
        <v/>
      </c>
      <c r="O675" s="24" t="str">
        <f t="shared" si="101"/>
        <v/>
      </c>
      <c r="S675" s="24"/>
      <c r="T675" s="47" t="str">
        <f t="shared" si="102"/>
        <v/>
      </c>
      <c r="U675" s="47" t="str">
        <f t="shared" si="103"/>
        <v/>
      </c>
      <c r="W675" s="47" t="str">
        <f t="shared" si="104"/>
        <v/>
      </c>
      <c r="Y675" s="52" t="str">
        <f t="shared" si="105"/>
        <v/>
      </c>
      <c r="Z675" s="53" t="str">
        <f t="shared" si="106"/>
        <v/>
      </c>
      <c r="AB675" s="6" t="str">
        <f t="shared" si="107"/>
        <v/>
      </c>
      <c r="AC675" s="8" t="str">
        <f t="shared" si="108"/>
        <v/>
      </c>
      <c r="AE675" s="24" t="str">
        <f t="shared" si="109"/>
        <v/>
      </c>
      <c r="AG675" s="24" t="str">
        <f>IF($AE675="", "", IF($AE675&lt;0, $AG$4, IF($AE675&lt;='Intro &amp; Setup'!$AK$29, $AG$5, IF($AE675&lt;='Intro &amp; Setup'!$AK$30, $AG$6, $AG$7))))</f>
        <v/>
      </c>
    </row>
    <row r="676" spans="1:33" x14ac:dyDescent="0.25">
      <c r="A676" s="14"/>
      <c r="B676" s="85"/>
      <c r="C676" s="86"/>
      <c r="D676" s="87"/>
      <c r="E676" s="88"/>
      <c r="F676" s="89"/>
      <c r="G676" s="90"/>
      <c r="H676" s="91"/>
      <c r="I676" s="91"/>
      <c r="J676" s="92"/>
      <c r="K676" s="14"/>
      <c r="M676" s="24" t="str">
        <f t="shared" si="100"/>
        <v/>
      </c>
      <c r="O676" s="24" t="str">
        <f t="shared" si="101"/>
        <v/>
      </c>
      <c r="S676" s="24"/>
      <c r="T676" s="47" t="str">
        <f t="shared" si="102"/>
        <v/>
      </c>
      <c r="U676" s="47" t="str">
        <f t="shared" si="103"/>
        <v/>
      </c>
      <c r="W676" s="47" t="str">
        <f t="shared" si="104"/>
        <v/>
      </c>
      <c r="Y676" s="52" t="str">
        <f t="shared" si="105"/>
        <v/>
      </c>
      <c r="Z676" s="53" t="str">
        <f t="shared" si="106"/>
        <v/>
      </c>
      <c r="AB676" s="6" t="str">
        <f t="shared" si="107"/>
        <v/>
      </c>
      <c r="AC676" s="8" t="str">
        <f t="shared" si="108"/>
        <v/>
      </c>
      <c r="AE676" s="24" t="str">
        <f t="shared" si="109"/>
        <v/>
      </c>
      <c r="AG676" s="24" t="str">
        <f>IF($AE676="", "", IF($AE676&lt;0, $AG$4, IF($AE676&lt;='Intro &amp; Setup'!$AK$29, $AG$5, IF($AE676&lt;='Intro &amp; Setup'!$AK$30, $AG$6, $AG$7))))</f>
        <v/>
      </c>
    </row>
    <row r="677" spans="1:33" x14ac:dyDescent="0.25">
      <c r="A677" s="14"/>
      <c r="B677" s="85"/>
      <c r="C677" s="86"/>
      <c r="D677" s="87"/>
      <c r="E677" s="88"/>
      <c r="F677" s="89"/>
      <c r="G677" s="90"/>
      <c r="H677" s="91"/>
      <c r="I677" s="91"/>
      <c r="J677" s="92"/>
      <c r="K677" s="14"/>
      <c r="M677" s="24" t="str">
        <f t="shared" si="100"/>
        <v/>
      </c>
      <c r="O677" s="24" t="str">
        <f t="shared" si="101"/>
        <v/>
      </c>
      <c r="S677" s="24"/>
      <c r="T677" s="47" t="str">
        <f t="shared" si="102"/>
        <v/>
      </c>
      <c r="U677" s="47" t="str">
        <f t="shared" si="103"/>
        <v/>
      </c>
      <c r="W677" s="47" t="str">
        <f t="shared" si="104"/>
        <v/>
      </c>
      <c r="Y677" s="52" t="str">
        <f t="shared" si="105"/>
        <v/>
      </c>
      <c r="Z677" s="53" t="str">
        <f t="shared" si="106"/>
        <v/>
      </c>
      <c r="AB677" s="6" t="str">
        <f t="shared" si="107"/>
        <v/>
      </c>
      <c r="AC677" s="8" t="str">
        <f t="shared" si="108"/>
        <v/>
      </c>
      <c r="AE677" s="24" t="str">
        <f t="shared" si="109"/>
        <v/>
      </c>
      <c r="AG677" s="24" t="str">
        <f>IF($AE677="", "", IF($AE677&lt;0, $AG$4, IF($AE677&lt;='Intro &amp; Setup'!$AK$29, $AG$5, IF($AE677&lt;='Intro &amp; Setup'!$AK$30, $AG$6, $AG$7))))</f>
        <v/>
      </c>
    </row>
    <row r="678" spans="1:33" x14ac:dyDescent="0.25">
      <c r="A678" s="14"/>
      <c r="B678" s="85"/>
      <c r="C678" s="86"/>
      <c r="D678" s="87"/>
      <c r="E678" s="88"/>
      <c r="F678" s="89"/>
      <c r="G678" s="90"/>
      <c r="H678" s="91"/>
      <c r="I678" s="91"/>
      <c r="J678" s="92"/>
      <c r="K678" s="14"/>
      <c r="M678" s="24" t="str">
        <f t="shared" si="100"/>
        <v/>
      </c>
      <c r="O678" s="24" t="str">
        <f t="shared" si="101"/>
        <v/>
      </c>
      <c r="S678" s="24"/>
      <c r="T678" s="47" t="str">
        <f t="shared" si="102"/>
        <v/>
      </c>
      <c r="U678" s="47" t="str">
        <f t="shared" si="103"/>
        <v/>
      </c>
      <c r="W678" s="47" t="str">
        <f t="shared" si="104"/>
        <v/>
      </c>
      <c r="Y678" s="52" t="str">
        <f t="shared" si="105"/>
        <v/>
      </c>
      <c r="Z678" s="53" t="str">
        <f t="shared" si="106"/>
        <v/>
      </c>
      <c r="AB678" s="6" t="str">
        <f t="shared" si="107"/>
        <v/>
      </c>
      <c r="AC678" s="8" t="str">
        <f t="shared" si="108"/>
        <v/>
      </c>
      <c r="AE678" s="24" t="str">
        <f t="shared" si="109"/>
        <v/>
      </c>
      <c r="AG678" s="24" t="str">
        <f>IF($AE678="", "", IF($AE678&lt;0, $AG$4, IF($AE678&lt;='Intro &amp; Setup'!$AK$29, $AG$5, IF($AE678&lt;='Intro &amp; Setup'!$AK$30, $AG$6, $AG$7))))</f>
        <v/>
      </c>
    </row>
    <row r="679" spans="1:33" x14ac:dyDescent="0.25">
      <c r="A679" s="14"/>
      <c r="B679" s="85"/>
      <c r="C679" s="86"/>
      <c r="D679" s="87"/>
      <c r="E679" s="88"/>
      <c r="F679" s="89"/>
      <c r="G679" s="90"/>
      <c r="H679" s="91"/>
      <c r="I679" s="91"/>
      <c r="J679" s="92"/>
      <c r="K679" s="14"/>
      <c r="M679" s="24" t="str">
        <f t="shared" si="100"/>
        <v/>
      </c>
      <c r="O679" s="24" t="str">
        <f t="shared" si="101"/>
        <v/>
      </c>
      <c r="S679" s="24"/>
      <c r="T679" s="47" t="str">
        <f t="shared" si="102"/>
        <v/>
      </c>
      <c r="U679" s="47" t="str">
        <f t="shared" si="103"/>
        <v/>
      </c>
      <c r="W679" s="47" t="str">
        <f t="shared" si="104"/>
        <v/>
      </c>
      <c r="Y679" s="52" t="str">
        <f t="shared" si="105"/>
        <v/>
      </c>
      <c r="Z679" s="53" t="str">
        <f t="shared" si="106"/>
        <v/>
      </c>
      <c r="AB679" s="6" t="str">
        <f t="shared" si="107"/>
        <v/>
      </c>
      <c r="AC679" s="8" t="str">
        <f t="shared" si="108"/>
        <v/>
      </c>
      <c r="AE679" s="24" t="str">
        <f t="shared" si="109"/>
        <v/>
      </c>
      <c r="AG679" s="24" t="str">
        <f>IF($AE679="", "", IF($AE679&lt;0, $AG$4, IF($AE679&lt;='Intro &amp; Setup'!$AK$29, $AG$5, IF($AE679&lt;='Intro &amp; Setup'!$AK$30, $AG$6, $AG$7))))</f>
        <v/>
      </c>
    </row>
    <row r="680" spans="1:33" x14ac:dyDescent="0.25">
      <c r="A680" s="14"/>
      <c r="B680" s="85"/>
      <c r="C680" s="86"/>
      <c r="D680" s="87"/>
      <c r="E680" s="88"/>
      <c r="F680" s="89"/>
      <c r="G680" s="90"/>
      <c r="H680" s="91"/>
      <c r="I680" s="91"/>
      <c r="J680" s="92"/>
      <c r="K680" s="14"/>
      <c r="M680" s="24" t="str">
        <f t="shared" si="100"/>
        <v/>
      </c>
      <c r="O680" s="24" t="str">
        <f t="shared" si="101"/>
        <v/>
      </c>
      <c r="S680" s="24"/>
      <c r="T680" s="47" t="str">
        <f t="shared" si="102"/>
        <v/>
      </c>
      <c r="U680" s="47" t="str">
        <f t="shared" si="103"/>
        <v/>
      </c>
      <c r="W680" s="47" t="str">
        <f t="shared" si="104"/>
        <v/>
      </c>
      <c r="Y680" s="52" t="str">
        <f t="shared" si="105"/>
        <v/>
      </c>
      <c r="Z680" s="53" t="str">
        <f t="shared" si="106"/>
        <v/>
      </c>
      <c r="AB680" s="6" t="str">
        <f t="shared" si="107"/>
        <v/>
      </c>
      <c r="AC680" s="8" t="str">
        <f t="shared" si="108"/>
        <v/>
      </c>
      <c r="AE680" s="24" t="str">
        <f t="shared" si="109"/>
        <v/>
      </c>
      <c r="AG680" s="24" t="str">
        <f>IF($AE680="", "", IF($AE680&lt;0, $AG$4, IF($AE680&lt;='Intro &amp; Setup'!$AK$29, $AG$5, IF($AE680&lt;='Intro &amp; Setup'!$AK$30, $AG$6, $AG$7))))</f>
        <v/>
      </c>
    </row>
    <row r="681" spans="1:33" x14ac:dyDescent="0.25">
      <c r="A681" s="14"/>
      <c r="B681" s="85"/>
      <c r="C681" s="86"/>
      <c r="D681" s="87"/>
      <c r="E681" s="88"/>
      <c r="F681" s="89"/>
      <c r="G681" s="90"/>
      <c r="H681" s="91"/>
      <c r="I681" s="91"/>
      <c r="J681" s="92"/>
      <c r="K681" s="14"/>
      <c r="M681" s="24" t="str">
        <f t="shared" si="100"/>
        <v/>
      </c>
      <c r="O681" s="24" t="str">
        <f t="shared" si="101"/>
        <v/>
      </c>
      <c r="S681" s="24"/>
      <c r="T681" s="47" t="str">
        <f t="shared" si="102"/>
        <v/>
      </c>
      <c r="U681" s="47" t="str">
        <f t="shared" si="103"/>
        <v/>
      </c>
      <c r="W681" s="47" t="str">
        <f t="shared" si="104"/>
        <v/>
      </c>
      <c r="Y681" s="52" t="str">
        <f t="shared" si="105"/>
        <v/>
      </c>
      <c r="Z681" s="53" t="str">
        <f t="shared" si="106"/>
        <v/>
      </c>
      <c r="AB681" s="6" t="str">
        <f t="shared" si="107"/>
        <v/>
      </c>
      <c r="AC681" s="8" t="str">
        <f t="shared" si="108"/>
        <v/>
      </c>
      <c r="AE681" s="24" t="str">
        <f t="shared" si="109"/>
        <v/>
      </c>
      <c r="AG681" s="24" t="str">
        <f>IF($AE681="", "", IF($AE681&lt;0, $AG$4, IF($AE681&lt;='Intro &amp; Setup'!$AK$29, $AG$5, IF($AE681&lt;='Intro &amp; Setup'!$AK$30, $AG$6, $AG$7))))</f>
        <v/>
      </c>
    </row>
    <row r="682" spans="1:33" x14ac:dyDescent="0.25">
      <c r="A682" s="14"/>
      <c r="B682" s="85"/>
      <c r="C682" s="86"/>
      <c r="D682" s="87"/>
      <c r="E682" s="88"/>
      <c r="F682" s="89"/>
      <c r="G682" s="90"/>
      <c r="H682" s="91"/>
      <c r="I682" s="91"/>
      <c r="J682" s="92"/>
      <c r="K682" s="14"/>
      <c r="M682" s="24" t="str">
        <f t="shared" si="100"/>
        <v/>
      </c>
      <c r="O682" s="24" t="str">
        <f t="shared" si="101"/>
        <v/>
      </c>
      <c r="S682" s="24"/>
      <c r="T682" s="47" t="str">
        <f t="shared" si="102"/>
        <v/>
      </c>
      <c r="U682" s="47" t="str">
        <f t="shared" si="103"/>
        <v/>
      </c>
      <c r="W682" s="47" t="str">
        <f t="shared" si="104"/>
        <v/>
      </c>
      <c r="Y682" s="52" t="str">
        <f t="shared" si="105"/>
        <v/>
      </c>
      <c r="Z682" s="53" t="str">
        <f t="shared" si="106"/>
        <v/>
      </c>
      <c r="AB682" s="6" t="str">
        <f t="shared" si="107"/>
        <v/>
      </c>
      <c r="AC682" s="8" t="str">
        <f t="shared" si="108"/>
        <v/>
      </c>
      <c r="AE682" s="24" t="str">
        <f t="shared" si="109"/>
        <v/>
      </c>
      <c r="AG682" s="24" t="str">
        <f>IF($AE682="", "", IF($AE682&lt;0, $AG$4, IF($AE682&lt;='Intro &amp; Setup'!$AK$29, $AG$5, IF($AE682&lt;='Intro &amp; Setup'!$AK$30, $AG$6, $AG$7))))</f>
        <v/>
      </c>
    </row>
    <row r="683" spans="1:33" x14ac:dyDescent="0.25">
      <c r="A683" s="14"/>
      <c r="B683" s="85"/>
      <c r="C683" s="86"/>
      <c r="D683" s="87"/>
      <c r="E683" s="88"/>
      <c r="F683" s="89"/>
      <c r="G683" s="90"/>
      <c r="H683" s="91"/>
      <c r="I683" s="91"/>
      <c r="J683" s="92"/>
      <c r="K683" s="14"/>
      <c r="M683" s="24" t="str">
        <f t="shared" si="100"/>
        <v/>
      </c>
      <c r="O683" s="24" t="str">
        <f t="shared" si="101"/>
        <v/>
      </c>
      <c r="S683" s="24"/>
      <c r="T683" s="47" t="str">
        <f t="shared" si="102"/>
        <v/>
      </c>
      <c r="U683" s="47" t="str">
        <f t="shared" si="103"/>
        <v/>
      </c>
      <c r="W683" s="47" t="str">
        <f t="shared" si="104"/>
        <v/>
      </c>
      <c r="Y683" s="52" t="str">
        <f t="shared" si="105"/>
        <v/>
      </c>
      <c r="Z683" s="53" t="str">
        <f t="shared" si="106"/>
        <v/>
      </c>
      <c r="AB683" s="6" t="str">
        <f t="shared" si="107"/>
        <v/>
      </c>
      <c r="AC683" s="8" t="str">
        <f t="shared" si="108"/>
        <v/>
      </c>
      <c r="AE683" s="24" t="str">
        <f t="shared" si="109"/>
        <v/>
      </c>
      <c r="AG683" s="24" t="str">
        <f>IF($AE683="", "", IF($AE683&lt;0, $AG$4, IF($AE683&lt;='Intro &amp; Setup'!$AK$29, $AG$5, IF($AE683&lt;='Intro &amp; Setup'!$AK$30, $AG$6, $AG$7))))</f>
        <v/>
      </c>
    </row>
    <row r="684" spans="1:33" x14ac:dyDescent="0.25">
      <c r="A684" s="14"/>
      <c r="B684" s="85"/>
      <c r="C684" s="86"/>
      <c r="D684" s="87"/>
      <c r="E684" s="88"/>
      <c r="F684" s="89"/>
      <c r="G684" s="90"/>
      <c r="H684" s="91"/>
      <c r="I684" s="91"/>
      <c r="J684" s="92"/>
      <c r="K684" s="14"/>
      <c r="M684" s="24" t="str">
        <f t="shared" si="100"/>
        <v/>
      </c>
      <c r="O684" s="24" t="str">
        <f t="shared" si="101"/>
        <v/>
      </c>
      <c r="S684" s="24"/>
      <c r="T684" s="47" t="str">
        <f t="shared" si="102"/>
        <v/>
      </c>
      <c r="U684" s="47" t="str">
        <f t="shared" si="103"/>
        <v/>
      </c>
      <c r="W684" s="47" t="str">
        <f t="shared" si="104"/>
        <v/>
      </c>
      <c r="Y684" s="52" t="str">
        <f t="shared" si="105"/>
        <v/>
      </c>
      <c r="Z684" s="53" t="str">
        <f t="shared" si="106"/>
        <v/>
      </c>
      <c r="AB684" s="6" t="str">
        <f t="shared" si="107"/>
        <v/>
      </c>
      <c r="AC684" s="8" t="str">
        <f t="shared" si="108"/>
        <v/>
      </c>
      <c r="AE684" s="24" t="str">
        <f t="shared" si="109"/>
        <v/>
      </c>
      <c r="AG684" s="24" t="str">
        <f>IF($AE684="", "", IF($AE684&lt;0, $AG$4, IF($AE684&lt;='Intro &amp; Setup'!$AK$29, $AG$5, IF($AE684&lt;='Intro &amp; Setup'!$AK$30, $AG$6, $AG$7))))</f>
        <v/>
      </c>
    </row>
    <row r="685" spans="1:33" x14ac:dyDescent="0.25">
      <c r="A685" s="14"/>
      <c r="B685" s="85"/>
      <c r="C685" s="86"/>
      <c r="D685" s="87"/>
      <c r="E685" s="88"/>
      <c r="F685" s="89"/>
      <c r="G685" s="90"/>
      <c r="H685" s="91"/>
      <c r="I685" s="91"/>
      <c r="J685" s="92"/>
      <c r="K685" s="14"/>
      <c r="M685" s="24" t="str">
        <f t="shared" si="100"/>
        <v/>
      </c>
      <c r="O685" s="24" t="str">
        <f t="shared" si="101"/>
        <v/>
      </c>
      <c r="S685" s="24"/>
      <c r="T685" s="47" t="str">
        <f t="shared" si="102"/>
        <v/>
      </c>
      <c r="U685" s="47" t="str">
        <f t="shared" si="103"/>
        <v/>
      </c>
      <c r="W685" s="47" t="str">
        <f t="shared" si="104"/>
        <v/>
      </c>
      <c r="Y685" s="52" t="str">
        <f t="shared" si="105"/>
        <v/>
      </c>
      <c r="Z685" s="53" t="str">
        <f t="shared" si="106"/>
        <v/>
      </c>
      <c r="AB685" s="6" t="str">
        <f t="shared" si="107"/>
        <v/>
      </c>
      <c r="AC685" s="8" t="str">
        <f t="shared" si="108"/>
        <v/>
      </c>
      <c r="AE685" s="24" t="str">
        <f t="shared" si="109"/>
        <v/>
      </c>
      <c r="AG685" s="24" t="str">
        <f>IF($AE685="", "", IF($AE685&lt;0, $AG$4, IF($AE685&lt;='Intro &amp; Setup'!$AK$29, $AG$5, IF($AE685&lt;='Intro &amp; Setup'!$AK$30, $AG$6, $AG$7))))</f>
        <v/>
      </c>
    </row>
    <row r="686" spans="1:33" x14ac:dyDescent="0.25">
      <c r="A686" s="14"/>
      <c r="B686" s="85"/>
      <c r="C686" s="86"/>
      <c r="D686" s="87"/>
      <c r="E686" s="88"/>
      <c r="F686" s="89"/>
      <c r="G686" s="90"/>
      <c r="H686" s="91"/>
      <c r="I686" s="91"/>
      <c r="J686" s="92"/>
      <c r="K686" s="14"/>
      <c r="M686" s="24" t="str">
        <f t="shared" si="100"/>
        <v/>
      </c>
      <c r="O686" s="24" t="str">
        <f t="shared" si="101"/>
        <v/>
      </c>
      <c r="S686" s="24"/>
      <c r="T686" s="47" t="str">
        <f t="shared" si="102"/>
        <v/>
      </c>
      <c r="U686" s="47" t="str">
        <f t="shared" si="103"/>
        <v/>
      </c>
      <c r="W686" s="47" t="str">
        <f t="shared" si="104"/>
        <v/>
      </c>
      <c r="Y686" s="52" t="str">
        <f t="shared" si="105"/>
        <v/>
      </c>
      <c r="Z686" s="53" t="str">
        <f t="shared" si="106"/>
        <v/>
      </c>
      <c r="AB686" s="6" t="str">
        <f t="shared" si="107"/>
        <v/>
      </c>
      <c r="AC686" s="8" t="str">
        <f t="shared" si="108"/>
        <v/>
      </c>
      <c r="AE686" s="24" t="str">
        <f t="shared" si="109"/>
        <v/>
      </c>
      <c r="AG686" s="24" t="str">
        <f>IF($AE686="", "", IF($AE686&lt;0, $AG$4, IF($AE686&lt;='Intro &amp; Setup'!$AK$29, $AG$5, IF($AE686&lt;='Intro &amp; Setup'!$AK$30, $AG$6, $AG$7))))</f>
        <v/>
      </c>
    </row>
    <row r="687" spans="1:33" x14ac:dyDescent="0.25">
      <c r="A687" s="14"/>
      <c r="B687" s="85"/>
      <c r="C687" s="86"/>
      <c r="D687" s="87"/>
      <c r="E687" s="88"/>
      <c r="F687" s="89"/>
      <c r="G687" s="90"/>
      <c r="H687" s="91"/>
      <c r="I687" s="91"/>
      <c r="J687" s="92"/>
      <c r="K687" s="14"/>
      <c r="M687" s="24" t="str">
        <f t="shared" si="100"/>
        <v/>
      </c>
      <c r="O687" s="24" t="str">
        <f t="shared" si="101"/>
        <v/>
      </c>
      <c r="S687" s="24"/>
      <c r="T687" s="47" t="str">
        <f t="shared" si="102"/>
        <v/>
      </c>
      <c r="U687" s="47" t="str">
        <f t="shared" si="103"/>
        <v/>
      </c>
      <c r="W687" s="47" t="str">
        <f t="shared" si="104"/>
        <v/>
      </c>
      <c r="Y687" s="52" t="str">
        <f t="shared" si="105"/>
        <v/>
      </c>
      <c r="Z687" s="53" t="str">
        <f t="shared" si="106"/>
        <v/>
      </c>
      <c r="AB687" s="6" t="str">
        <f t="shared" si="107"/>
        <v/>
      </c>
      <c r="AC687" s="8" t="str">
        <f t="shared" si="108"/>
        <v/>
      </c>
      <c r="AE687" s="24" t="str">
        <f t="shared" si="109"/>
        <v/>
      </c>
      <c r="AG687" s="24" t="str">
        <f>IF($AE687="", "", IF($AE687&lt;0, $AG$4, IF($AE687&lt;='Intro &amp; Setup'!$AK$29, $AG$5, IF($AE687&lt;='Intro &amp; Setup'!$AK$30, $AG$6, $AG$7))))</f>
        <v/>
      </c>
    </row>
    <row r="688" spans="1:33" x14ac:dyDescent="0.25">
      <c r="A688" s="14"/>
      <c r="B688" s="85"/>
      <c r="C688" s="86"/>
      <c r="D688" s="87"/>
      <c r="E688" s="88"/>
      <c r="F688" s="89"/>
      <c r="G688" s="90"/>
      <c r="H688" s="91"/>
      <c r="I688" s="91"/>
      <c r="J688" s="92"/>
      <c r="K688" s="14"/>
      <c r="M688" s="24" t="str">
        <f t="shared" si="100"/>
        <v/>
      </c>
      <c r="O688" s="24" t="str">
        <f t="shared" si="101"/>
        <v/>
      </c>
      <c r="S688" s="24"/>
      <c r="T688" s="47" t="str">
        <f t="shared" si="102"/>
        <v/>
      </c>
      <c r="U688" s="47" t="str">
        <f t="shared" si="103"/>
        <v/>
      </c>
      <c r="W688" s="47" t="str">
        <f t="shared" si="104"/>
        <v/>
      </c>
      <c r="Y688" s="52" t="str">
        <f t="shared" si="105"/>
        <v/>
      </c>
      <c r="Z688" s="53" t="str">
        <f t="shared" si="106"/>
        <v/>
      </c>
      <c r="AB688" s="6" t="str">
        <f t="shared" si="107"/>
        <v/>
      </c>
      <c r="AC688" s="8" t="str">
        <f t="shared" si="108"/>
        <v/>
      </c>
      <c r="AE688" s="24" t="str">
        <f t="shared" si="109"/>
        <v/>
      </c>
      <c r="AG688" s="24" t="str">
        <f>IF($AE688="", "", IF($AE688&lt;0, $AG$4, IF($AE688&lt;='Intro &amp; Setup'!$AK$29, $AG$5, IF($AE688&lt;='Intro &amp; Setup'!$AK$30, $AG$6, $AG$7))))</f>
        <v/>
      </c>
    </row>
    <row r="689" spans="1:33" x14ac:dyDescent="0.25">
      <c r="A689" s="14"/>
      <c r="B689" s="85"/>
      <c r="C689" s="86"/>
      <c r="D689" s="87"/>
      <c r="E689" s="88"/>
      <c r="F689" s="89"/>
      <c r="G689" s="90"/>
      <c r="H689" s="91"/>
      <c r="I689" s="91"/>
      <c r="J689" s="92"/>
      <c r="K689" s="14"/>
      <c r="M689" s="24" t="str">
        <f t="shared" si="100"/>
        <v/>
      </c>
      <c r="O689" s="24" t="str">
        <f t="shared" si="101"/>
        <v/>
      </c>
      <c r="S689" s="24"/>
      <c r="T689" s="47" t="str">
        <f t="shared" si="102"/>
        <v/>
      </c>
      <c r="U689" s="47" t="str">
        <f t="shared" si="103"/>
        <v/>
      </c>
      <c r="W689" s="47" t="str">
        <f t="shared" si="104"/>
        <v/>
      </c>
      <c r="Y689" s="52" t="str">
        <f t="shared" si="105"/>
        <v/>
      </c>
      <c r="Z689" s="53" t="str">
        <f t="shared" si="106"/>
        <v/>
      </c>
      <c r="AB689" s="6" t="str">
        <f t="shared" si="107"/>
        <v/>
      </c>
      <c r="AC689" s="8" t="str">
        <f t="shared" si="108"/>
        <v/>
      </c>
      <c r="AE689" s="24" t="str">
        <f t="shared" si="109"/>
        <v/>
      </c>
      <c r="AG689" s="24" t="str">
        <f>IF($AE689="", "", IF($AE689&lt;0, $AG$4, IF($AE689&lt;='Intro &amp; Setup'!$AK$29, $AG$5, IF($AE689&lt;='Intro &amp; Setup'!$AK$30, $AG$6, $AG$7))))</f>
        <v/>
      </c>
    </row>
    <row r="690" spans="1:33" x14ac:dyDescent="0.25">
      <c r="A690" s="14"/>
      <c r="B690" s="85"/>
      <c r="C690" s="86"/>
      <c r="D690" s="87"/>
      <c r="E690" s="88"/>
      <c r="F690" s="89"/>
      <c r="G690" s="90"/>
      <c r="H690" s="91"/>
      <c r="I690" s="91"/>
      <c r="J690" s="92"/>
      <c r="K690" s="14"/>
      <c r="M690" s="24" t="str">
        <f t="shared" si="100"/>
        <v/>
      </c>
      <c r="O690" s="24" t="str">
        <f t="shared" si="101"/>
        <v/>
      </c>
      <c r="S690" s="24"/>
      <c r="T690" s="47" t="str">
        <f t="shared" si="102"/>
        <v/>
      </c>
      <c r="U690" s="47" t="str">
        <f t="shared" si="103"/>
        <v/>
      </c>
      <c r="W690" s="47" t="str">
        <f t="shared" si="104"/>
        <v/>
      </c>
      <c r="Y690" s="52" t="str">
        <f t="shared" si="105"/>
        <v/>
      </c>
      <c r="Z690" s="53" t="str">
        <f t="shared" si="106"/>
        <v/>
      </c>
      <c r="AB690" s="6" t="str">
        <f t="shared" si="107"/>
        <v/>
      </c>
      <c r="AC690" s="8" t="str">
        <f t="shared" si="108"/>
        <v/>
      </c>
      <c r="AE690" s="24" t="str">
        <f t="shared" si="109"/>
        <v/>
      </c>
      <c r="AG690" s="24" t="str">
        <f>IF($AE690="", "", IF($AE690&lt;0, $AG$4, IF($AE690&lt;='Intro &amp; Setup'!$AK$29, $AG$5, IF($AE690&lt;='Intro &amp; Setup'!$AK$30, $AG$6, $AG$7))))</f>
        <v/>
      </c>
    </row>
    <row r="691" spans="1:33" x14ac:dyDescent="0.25">
      <c r="A691" s="14"/>
      <c r="B691" s="85"/>
      <c r="C691" s="86"/>
      <c r="D691" s="87"/>
      <c r="E691" s="88"/>
      <c r="F691" s="89"/>
      <c r="G691" s="90"/>
      <c r="H691" s="91"/>
      <c r="I691" s="91"/>
      <c r="J691" s="92"/>
      <c r="K691" s="14"/>
      <c r="M691" s="24" t="str">
        <f t="shared" si="100"/>
        <v/>
      </c>
      <c r="O691" s="24" t="str">
        <f t="shared" si="101"/>
        <v/>
      </c>
      <c r="S691" s="24"/>
      <c r="T691" s="47" t="str">
        <f t="shared" si="102"/>
        <v/>
      </c>
      <c r="U691" s="47" t="str">
        <f t="shared" si="103"/>
        <v/>
      </c>
      <c r="W691" s="47" t="str">
        <f t="shared" si="104"/>
        <v/>
      </c>
      <c r="Y691" s="52" t="str">
        <f t="shared" si="105"/>
        <v/>
      </c>
      <c r="Z691" s="53" t="str">
        <f t="shared" si="106"/>
        <v/>
      </c>
      <c r="AB691" s="6" t="str">
        <f t="shared" si="107"/>
        <v/>
      </c>
      <c r="AC691" s="8" t="str">
        <f t="shared" si="108"/>
        <v/>
      </c>
      <c r="AE691" s="24" t="str">
        <f t="shared" si="109"/>
        <v/>
      </c>
      <c r="AG691" s="24" t="str">
        <f>IF($AE691="", "", IF($AE691&lt;0, $AG$4, IF($AE691&lt;='Intro &amp; Setup'!$AK$29, $AG$5, IF($AE691&lt;='Intro &amp; Setup'!$AK$30, $AG$6, $AG$7))))</f>
        <v/>
      </c>
    </row>
    <row r="692" spans="1:33" x14ac:dyDescent="0.25">
      <c r="A692" s="14"/>
      <c r="B692" s="85"/>
      <c r="C692" s="86"/>
      <c r="D692" s="87"/>
      <c r="E692" s="88"/>
      <c r="F692" s="89"/>
      <c r="G692" s="90"/>
      <c r="H692" s="91"/>
      <c r="I692" s="91"/>
      <c r="J692" s="92"/>
      <c r="K692" s="14"/>
      <c r="M692" s="24" t="str">
        <f t="shared" si="100"/>
        <v/>
      </c>
      <c r="O692" s="24" t="str">
        <f t="shared" si="101"/>
        <v/>
      </c>
      <c r="S692" s="24"/>
      <c r="T692" s="47" t="str">
        <f t="shared" si="102"/>
        <v/>
      </c>
      <c r="U692" s="47" t="str">
        <f t="shared" si="103"/>
        <v/>
      </c>
      <c r="W692" s="47" t="str">
        <f t="shared" si="104"/>
        <v/>
      </c>
      <c r="Y692" s="52" t="str">
        <f t="shared" si="105"/>
        <v/>
      </c>
      <c r="Z692" s="53" t="str">
        <f t="shared" si="106"/>
        <v/>
      </c>
      <c r="AB692" s="6" t="str">
        <f t="shared" si="107"/>
        <v/>
      </c>
      <c r="AC692" s="8" t="str">
        <f t="shared" si="108"/>
        <v/>
      </c>
      <c r="AE692" s="24" t="str">
        <f t="shared" si="109"/>
        <v/>
      </c>
      <c r="AG692" s="24" t="str">
        <f>IF($AE692="", "", IF($AE692&lt;0, $AG$4, IF($AE692&lt;='Intro &amp; Setup'!$AK$29, $AG$5, IF($AE692&lt;='Intro &amp; Setup'!$AK$30, $AG$6, $AG$7))))</f>
        <v/>
      </c>
    </row>
    <row r="693" spans="1:33" x14ac:dyDescent="0.25">
      <c r="A693" s="14"/>
      <c r="B693" s="85"/>
      <c r="C693" s="86"/>
      <c r="D693" s="87"/>
      <c r="E693" s="88"/>
      <c r="F693" s="89"/>
      <c r="G693" s="90"/>
      <c r="H693" s="91"/>
      <c r="I693" s="91"/>
      <c r="J693" s="92"/>
      <c r="K693" s="14"/>
      <c r="M693" s="24" t="str">
        <f t="shared" si="100"/>
        <v/>
      </c>
      <c r="O693" s="24" t="str">
        <f t="shared" si="101"/>
        <v/>
      </c>
      <c r="S693" s="24"/>
      <c r="T693" s="47" t="str">
        <f t="shared" si="102"/>
        <v/>
      </c>
      <c r="U693" s="47" t="str">
        <f t="shared" si="103"/>
        <v/>
      </c>
      <c r="W693" s="47" t="str">
        <f t="shared" si="104"/>
        <v/>
      </c>
      <c r="Y693" s="52" t="str">
        <f t="shared" si="105"/>
        <v/>
      </c>
      <c r="Z693" s="53" t="str">
        <f t="shared" si="106"/>
        <v/>
      </c>
      <c r="AB693" s="6" t="str">
        <f t="shared" si="107"/>
        <v/>
      </c>
      <c r="AC693" s="8" t="str">
        <f t="shared" si="108"/>
        <v/>
      </c>
      <c r="AE693" s="24" t="str">
        <f t="shared" si="109"/>
        <v/>
      </c>
      <c r="AG693" s="24" t="str">
        <f>IF($AE693="", "", IF($AE693&lt;0, $AG$4, IF($AE693&lt;='Intro &amp; Setup'!$AK$29, $AG$5, IF($AE693&lt;='Intro &amp; Setup'!$AK$30, $AG$6, $AG$7))))</f>
        <v/>
      </c>
    </row>
    <row r="694" spans="1:33" x14ac:dyDescent="0.25">
      <c r="A694" s="14"/>
      <c r="B694" s="85"/>
      <c r="C694" s="86"/>
      <c r="D694" s="87"/>
      <c r="E694" s="88"/>
      <c r="F694" s="89"/>
      <c r="G694" s="90"/>
      <c r="H694" s="91"/>
      <c r="I694" s="91"/>
      <c r="J694" s="92"/>
      <c r="K694" s="14"/>
      <c r="M694" s="24" t="str">
        <f t="shared" si="100"/>
        <v/>
      </c>
      <c r="O694" s="24" t="str">
        <f t="shared" si="101"/>
        <v/>
      </c>
      <c r="S694" s="24"/>
      <c r="T694" s="47" t="str">
        <f t="shared" si="102"/>
        <v/>
      </c>
      <c r="U694" s="47" t="str">
        <f t="shared" si="103"/>
        <v/>
      </c>
      <c r="W694" s="47" t="str">
        <f t="shared" si="104"/>
        <v/>
      </c>
      <c r="Y694" s="52" t="str">
        <f t="shared" si="105"/>
        <v/>
      </c>
      <c r="Z694" s="53" t="str">
        <f t="shared" si="106"/>
        <v/>
      </c>
      <c r="AB694" s="6" t="str">
        <f t="shared" si="107"/>
        <v/>
      </c>
      <c r="AC694" s="8" t="str">
        <f t="shared" si="108"/>
        <v/>
      </c>
      <c r="AE694" s="24" t="str">
        <f t="shared" si="109"/>
        <v/>
      </c>
      <c r="AG694" s="24" t="str">
        <f>IF($AE694="", "", IF($AE694&lt;0, $AG$4, IF($AE694&lt;='Intro &amp; Setup'!$AK$29, $AG$5, IF($AE694&lt;='Intro &amp; Setup'!$AK$30, $AG$6, $AG$7))))</f>
        <v/>
      </c>
    </row>
    <row r="695" spans="1:33" x14ac:dyDescent="0.25">
      <c r="A695" s="14"/>
      <c r="B695" s="85"/>
      <c r="C695" s="86"/>
      <c r="D695" s="87"/>
      <c r="E695" s="88"/>
      <c r="F695" s="89"/>
      <c r="G695" s="90"/>
      <c r="H695" s="91"/>
      <c r="I695" s="91"/>
      <c r="J695" s="92"/>
      <c r="K695" s="14"/>
      <c r="M695" s="24" t="str">
        <f t="shared" si="100"/>
        <v/>
      </c>
      <c r="O695" s="24" t="str">
        <f t="shared" si="101"/>
        <v/>
      </c>
      <c r="S695" s="24"/>
      <c r="T695" s="47" t="str">
        <f t="shared" si="102"/>
        <v/>
      </c>
      <c r="U695" s="47" t="str">
        <f t="shared" si="103"/>
        <v/>
      </c>
      <c r="W695" s="47" t="str">
        <f t="shared" si="104"/>
        <v/>
      </c>
      <c r="Y695" s="52" t="str">
        <f t="shared" si="105"/>
        <v/>
      </c>
      <c r="Z695" s="53" t="str">
        <f t="shared" si="106"/>
        <v/>
      </c>
      <c r="AB695" s="6" t="str">
        <f t="shared" si="107"/>
        <v/>
      </c>
      <c r="AC695" s="8" t="str">
        <f t="shared" si="108"/>
        <v/>
      </c>
      <c r="AE695" s="24" t="str">
        <f t="shared" si="109"/>
        <v/>
      </c>
      <c r="AG695" s="24" t="str">
        <f>IF($AE695="", "", IF($AE695&lt;0, $AG$4, IF($AE695&lt;='Intro &amp; Setup'!$AK$29, $AG$5, IF($AE695&lt;='Intro &amp; Setup'!$AK$30, $AG$6, $AG$7))))</f>
        <v/>
      </c>
    </row>
    <row r="696" spans="1:33" x14ac:dyDescent="0.25">
      <c r="A696" s="14"/>
      <c r="B696" s="85"/>
      <c r="C696" s="86"/>
      <c r="D696" s="87"/>
      <c r="E696" s="88"/>
      <c r="F696" s="89"/>
      <c r="G696" s="90"/>
      <c r="H696" s="91"/>
      <c r="I696" s="91"/>
      <c r="J696" s="92"/>
      <c r="K696" s="14"/>
      <c r="M696" s="24" t="str">
        <f t="shared" si="100"/>
        <v/>
      </c>
      <c r="O696" s="24" t="str">
        <f t="shared" si="101"/>
        <v/>
      </c>
      <c r="S696" s="24"/>
      <c r="T696" s="47" t="str">
        <f t="shared" si="102"/>
        <v/>
      </c>
      <c r="U696" s="47" t="str">
        <f t="shared" si="103"/>
        <v/>
      </c>
      <c r="W696" s="47" t="str">
        <f t="shared" si="104"/>
        <v/>
      </c>
      <c r="Y696" s="52" t="str">
        <f t="shared" si="105"/>
        <v/>
      </c>
      <c r="Z696" s="53" t="str">
        <f t="shared" si="106"/>
        <v/>
      </c>
      <c r="AB696" s="6" t="str">
        <f t="shared" si="107"/>
        <v/>
      </c>
      <c r="AC696" s="8" t="str">
        <f t="shared" si="108"/>
        <v/>
      </c>
      <c r="AE696" s="24" t="str">
        <f t="shared" si="109"/>
        <v/>
      </c>
      <c r="AG696" s="24" t="str">
        <f>IF($AE696="", "", IF($AE696&lt;0, $AG$4, IF($AE696&lt;='Intro &amp; Setup'!$AK$29, $AG$5, IF($AE696&lt;='Intro &amp; Setup'!$AK$30, $AG$6, $AG$7))))</f>
        <v/>
      </c>
    </row>
    <row r="697" spans="1:33" x14ac:dyDescent="0.25">
      <c r="A697" s="14"/>
      <c r="B697" s="85"/>
      <c r="C697" s="86"/>
      <c r="D697" s="87"/>
      <c r="E697" s="88"/>
      <c r="F697" s="89"/>
      <c r="G697" s="90"/>
      <c r="H697" s="91"/>
      <c r="I697" s="91"/>
      <c r="J697" s="92"/>
      <c r="K697" s="14"/>
      <c r="M697" s="24" t="str">
        <f t="shared" si="100"/>
        <v/>
      </c>
      <c r="O697" s="24" t="str">
        <f t="shared" si="101"/>
        <v/>
      </c>
      <c r="S697" s="24"/>
      <c r="T697" s="47" t="str">
        <f t="shared" si="102"/>
        <v/>
      </c>
      <c r="U697" s="47" t="str">
        <f t="shared" si="103"/>
        <v/>
      </c>
      <c r="W697" s="47" t="str">
        <f t="shared" si="104"/>
        <v/>
      </c>
      <c r="Y697" s="52" t="str">
        <f t="shared" si="105"/>
        <v/>
      </c>
      <c r="Z697" s="53" t="str">
        <f t="shared" si="106"/>
        <v/>
      </c>
      <c r="AB697" s="6" t="str">
        <f t="shared" si="107"/>
        <v/>
      </c>
      <c r="AC697" s="8" t="str">
        <f t="shared" si="108"/>
        <v/>
      </c>
      <c r="AE697" s="24" t="str">
        <f t="shared" si="109"/>
        <v/>
      </c>
      <c r="AG697" s="24" t="str">
        <f>IF($AE697="", "", IF($AE697&lt;0, $AG$4, IF($AE697&lt;='Intro &amp; Setup'!$AK$29, $AG$5, IF($AE697&lt;='Intro &amp; Setup'!$AK$30, $AG$6, $AG$7))))</f>
        <v/>
      </c>
    </row>
    <row r="698" spans="1:33" x14ac:dyDescent="0.25">
      <c r="A698" s="14"/>
      <c r="B698" s="85"/>
      <c r="C698" s="86"/>
      <c r="D698" s="87"/>
      <c r="E698" s="88"/>
      <c r="F698" s="89"/>
      <c r="G698" s="90"/>
      <c r="H698" s="91"/>
      <c r="I698" s="91"/>
      <c r="J698" s="92"/>
      <c r="K698" s="14"/>
      <c r="M698" s="24" t="str">
        <f t="shared" si="100"/>
        <v/>
      </c>
      <c r="O698" s="24" t="str">
        <f t="shared" si="101"/>
        <v/>
      </c>
      <c r="S698" s="24"/>
      <c r="T698" s="47" t="str">
        <f t="shared" si="102"/>
        <v/>
      </c>
      <c r="U698" s="47" t="str">
        <f t="shared" si="103"/>
        <v/>
      </c>
      <c r="W698" s="47" t="str">
        <f t="shared" si="104"/>
        <v/>
      </c>
      <c r="Y698" s="52" t="str">
        <f t="shared" si="105"/>
        <v/>
      </c>
      <c r="Z698" s="53" t="str">
        <f t="shared" si="106"/>
        <v/>
      </c>
      <c r="AB698" s="6" t="str">
        <f t="shared" si="107"/>
        <v/>
      </c>
      <c r="AC698" s="8" t="str">
        <f t="shared" si="108"/>
        <v/>
      </c>
      <c r="AE698" s="24" t="str">
        <f t="shared" si="109"/>
        <v/>
      </c>
      <c r="AG698" s="24" t="str">
        <f>IF($AE698="", "", IF($AE698&lt;0, $AG$4, IF($AE698&lt;='Intro &amp; Setup'!$AK$29, $AG$5, IF($AE698&lt;='Intro &amp; Setup'!$AK$30, $AG$6, $AG$7))))</f>
        <v/>
      </c>
    </row>
    <row r="699" spans="1:33" x14ac:dyDescent="0.25">
      <c r="A699" s="14"/>
      <c r="B699" s="85"/>
      <c r="C699" s="86"/>
      <c r="D699" s="87"/>
      <c r="E699" s="88"/>
      <c r="F699" s="89"/>
      <c r="G699" s="90"/>
      <c r="H699" s="91"/>
      <c r="I699" s="91"/>
      <c r="J699" s="92"/>
      <c r="K699" s="14"/>
      <c r="M699" s="24" t="str">
        <f t="shared" si="100"/>
        <v/>
      </c>
      <c r="O699" s="24" t="str">
        <f t="shared" si="101"/>
        <v/>
      </c>
      <c r="S699" s="24"/>
      <c r="T699" s="47" t="str">
        <f t="shared" si="102"/>
        <v/>
      </c>
      <c r="U699" s="47" t="str">
        <f t="shared" si="103"/>
        <v/>
      </c>
      <c r="W699" s="47" t="str">
        <f t="shared" si="104"/>
        <v/>
      </c>
      <c r="Y699" s="52" t="str">
        <f t="shared" si="105"/>
        <v/>
      </c>
      <c r="Z699" s="53" t="str">
        <f t="shared" si="106"/>
        <v/>
      </c>
      <c r="AB699" s="6" t="str">
        <f t="shared" si="107"/>
        <v/>
      </c>
      <c r="AC699" s="8" t="str">
        <f t="shared" si="108"/>
        <v/>
      </c>
      <c r="AE699" s="24" t="str">
        <f t="shared" si="109"/>
        <v/>
      </c>
      <c r="AG699" s="24" t="str">
        <f>IF($AE699="", "", IF($AE699&lt;0, $AG$4, IF($AE699&lt;='Intro &amp; Setup'!$AK$29, $AG$5, IF($AE699&lt;='Intro &amp; Setup'!$AK$30, $AG$6, $AG$7))))</f>
        <v/>
      </c>
    </row>
    <row r="700" spans="1:33" x14ac:dyDescent="0.25">
      <c r="A700" s="14"/>
      <c r="B700" s="85"/>
      <c r="C700" s="86"/>
      <c r="D700" s="87"/>
      <c r="E700" s="88"/>
      <c r="F700" s="89"/>
      <c r="G700" s="90"/>
      <c r="H700" s="91"/>
      <c r="I700" s="91"/>
      <c r="J700" s="92"/>
      <c r="K700" s="14"/>
      <c r="M700" s="24" t="str">
        <f t="shared" si="100"/>
        <v/>
      </c>
      <c r="O700" s="24" t="str">
        <f t="shared" si="101"/>
        <v/>
      </c>
      <c r="S700" s="24"/>
      <c r="T700" s="47" t="str">
        <f t="shared" si="102"/>
        <v/>
      </c>
      <c r="U700" s="47" t="str">
        <f t="shared" si="103"/>
        <v/>
      </c>
      <c r="W700" s="47" t="str">
        <f t="shared" si="104"/>
        <v/>
      </c>
      <c r="Y700" s="52" t="str">
        <f t="shared" si="105"/>
        <v/>
      </c>
      <c r="Z700" s="53" t="str">
        <f t="shared" si="106"/>
        <v/>
      </c>
      <c r="AB700" s="6" t="str">
        <f t="shared" si="107"/>
        <v/>
      </c>
      <c r="AC700" s="8" t="str">
        <f t="shared" si="108"/>
        <v/>
      </c>
      <c r="AE700" s="24" t="str">
        <f t="shared" si="109"/>
        <v/>
      </c>
      <c r="AG700" s="24" t="str">
        <f>IF($AE700="", "", IF($AE700&lt;0, $AG$4, IF($AE700&lt;='Intro &amp; Setup'!$AK$29, $AG$5, IF($AE700&lt;='Intro &amp; Setup'!$AK$30, $AG$6, $AG$7))))</f>
        <v/>
      </c>
    </row>
    <row r="701" spans="1:33" x14ac:dyDescent="0.25">
      <c r="A701" s="14"/>
      <c r="B701" s="85"/>
      <c r="C701" s="86"/>
      <c r="D701" s="87"/>
      <c r="E701" s="88"/>
      <c r="F701" s="89"/>
      <c r="G701" s="90"/>
      <c r="H701" s="91"/>
      <c r="I701" s="91"/>
      <c r="J701" s="92"/>
      <c r="K701" s="14"/>
      <c r="M701" s="24" t="str">
        <f t="shared" si="100"/>
        <v/>
      </c>
      <c r="O701" s="24" t="str">
        <f t="shared" si="101"/>
        <v/>
      </c>
      <c r="S701" s="24"/>
      <c r="T701" s="47" t="str">
        <f t="shared" si="102"/>
        <v/>
      </c>
      <c r="U701" s="47" t="str">
        <f t="shared" si="103"/>
        <v/>
      </c>
      <c r="W701" s="47" t="str">
        <f t="shared" si="104"/>
        <v/>
      </c>
      <c r="Y701" s="52" t="str">
        <f t="shared" si="105"/>
        <v/>
      </c>
      <c r="Z701" s="53" t="str">
        <f t="shared" si="106"/>
        <v/>
      </c>
      <c r="AB701" s="6" t="str">
        <f t="shared" si="107"/>
        <v/>
      </c>
      <c r="AC701" s="8" t="str">
        <f t="shared" si="108"/>
        <v/>
      </c>
      <c r="AE701" s="24" t="str">
        <f t="shared" si="109"/>
        <v/>
      </c>
      <c r="AG701" s="24" t="str">
        <f>IF($AE701="", "", IF($AE701&lt;0, $AG$4, IF($AE701&lt;='Intro &amp; Setup'!$AK$29, $AG$5, IF($AE701&lt;='Intro &amp; Setup'!$AK$30, $AG$6, $AG$7))))</f>
        <v/>
      </c>
    </row>
    <row r="702" spans="1:33" x14ac:dyDescent="0.25">
      <c r="A702" s="14"/>
      <c r="B702" s="85"/>
      <c r="C702" s="86"/>
      <c r="D702" s="87"/>
      <c r="E702" s="88"/>
      <c r="F702" s="89"/>
      <c r="G702" s="90"/>
      <c r="H702" s="91"/>
      <c r="I702" s="91"/>
      <c r="J702" s="92"/>
      <c r="K702" s="14"/>
      <c r="M702" s="24" t="str">
        <f t="shared" si="100"/>
        <v/>
      </c>
      <c r="O702" s="24" t="str">
        <f t="shared" si="101"/>
        <v/>
      </c>
      <c r="S702" s="24"/>
      <c r="T702" s="47" t="str">
        <f t="shared" si="102"/>
        <v/>
      </c>
      <c r="U702" s="47" t="str">
        <f t="shared" si="103"/>
        <v/>
      </c>
      <c r="W702" s="47" t="str">
        <f t="shared" si="104"/>
        <v/>
      </c>
      <c r="Y702" s="52" t="str">
        <f t="shared" si="105"/>
        <v/>
      </c>
      <c r="Z702" s="53" t="str">
        <f t="shared" si="106"/>
        <v/>
      </c>
      <c r="AB702" s="6" t="str">
        <f t="shared" si="107"/>
        <v/>
      </c>
      <c r="AC702" s="8" t="str">
        <f t="shared" si="108"/>
        <v/>
      </c>
      <c r="AE702" s="24" t="str">
        <f t="shared" si="109"/>
        <v/>
      </c>
      <c r="AG702" s="24" t="str">
        <f>IF($AE702="", "", IF($AE702&lt;0, $AG$4, IF($AE702&lt;='Intro &amp; Setup'!$AK$29, $AG$5, IF($AE702&lt;='Intro &amp; Setup'!$AK$30, $AG$6, $AG$7))))</f>
        <v/>
      </c>
    </row>
    <row r="703" spans="1:33" x14ac:dyDescent="0.25">
      <c r="A703" s="14"/>
      <c r="B703" s="85"/>
      <c r="C703" s="86"/>
      <c r="D703" s="87"/>
      <c r="E703" s="88"/>
      <c r="F703" s="89"/>
      <c r="G703" s="90"/>
      <c r="H703" s="91"/>
      <c r="I703" s="91"/>
      <c r="J703" s="92"/>
      <c r="K703" s="14"/>
      <c r="M703" s="24" t="str">
        <f t="shared" si="100"/>
        <v/>
      </c>
      <c r="O703" s="24" t="str">
        <f t="shared" si="101"/>
        <v/>
      </c>
      <c r="S703" s="24"/>
      <c r="T703" s="47" t="str">
        <f t="shared" si="102"/>
        <v/>
      </c>
      <c r="U703" s="47" t="str">
        <f t="shared" si="103"/>
        <v/>
      </c>
      <c r="W703" s="47" t="str">
        <f t="shared" si="104"/>
        <v/>
      </c>
      <c r="Y703" s="52" t="str">
        <f t="shared" si="105"/>
        <v/>
      </c>
      <c r="Z703" s="53" t="str">
        <f t="shared" si="106"/>
        <v/>
      </c>
      <c r="AB703" s="6" t="str">
        <f t="shared" si="107"/>
        <v/>
      </c>
      <c r="AC703" s="8" t="str">
        <f t="shared" si="108"/>
        <v/>
      </c>
      <c r="AE703" s="24" t="str">
        <f t="shared" si="109"/>
        <v/>
      </c>
      <c r="AG703" s="24" t="str">
        <f>IF($AE703="", "", IF($AE703&lt;0, $AG$4, IF($AE703&lt;='Intro &amp; Setup'!$AK$29, $AG$5, IF($AE703&lt;='Intro &amp; Setup'!$AK$30, $AG$6, $AG$7))))</f>
        <v/>
      </c>
    </row>
    <row r="704" spans="1:33" x14ac:dyDescent="0.25">
      <c r="A704" s="14"/>
      <c r="B704" s="85"/>
      <c r="C704" s="86"/>
      <c r="D704" s="87"/>
      <c r="E704" s="88"/>
      <c r="F704" s="89"/>
      <c r="G704" s="90"/>
      <c r="H704" s="91"/>
      <c r="I704" s="91"/>
      <c r="J704" s="92"/>
      <c r="K704" s="14"/>
      <c r="M704" s="24" t="str">
        <f t="shared" si="100"/>
        <v/>
      </c>
      <c r="O704" s="24" t="str">
        <f t="shared" si="101"/>
        <v/>
      </c>
      <c r="S704" s="24"/>
      <c r="T704" s="47" t="str">
        <f t="shared" si="102"/>
        <v/>
      </c>
      <c r="U704" s="47" t="str">
        <f t="shared" si="103"/>
        <v/>
      </c>
      <c r="W704" s="47" t="str">
        <f t="shared" si="104"/>
        <v/>
      </c>
      <c r="Y704" s="52" t="str">
        <f t="shared" si="105"/>
        <v/>
      </c>
      <c r="Z704" s="53" t="str">
        <f t="shared" si="106"/>
        <v/>
      </c>
      <c r="AB704" s="6" t="str">
        <f t="shared" si="107"/>
        <v/>
      </c>
      <c r="AC704" s="8" t="str">
        <f t="shared" si="108"/>
        <v/>
      </c>
      <c r="AE704" s="24" t="str">
        <f t="shared" si="109"/>
        <v/>
      </c>
      <c r="AG704" s="24" t="str">
        <f>IF($AE704="", "", IF($AE704&lt;0, $AG$4, IF($AE704&lt;='Intro &amp; Setup'!$AK$29, $AG$5, IF($AE704&lt;='Intro &amp; Setup'!$AK$30, $AG$6, $AG$7))))</f>
        <v/>
      </c>
    </row>
    <row r="705" spans="1:33" x14ac:dyDescent="0.25">
      <c r="A705" s="14"/>
      <c r="B705" s="85"/>
      <c r="C705" s="86"/>
      <c r="D705" s="87"/>
      <c r="E705" s="88"/>
      <c r="F705" s="89"/>
      <c r="G705" s="90"/>
      <c r="H705" s="91"/>
      <c r="I705" s="91"/>
      <c r="J705" s="92"/>
      <c r="K705" s="14"/>
      <c r="M705" s="24" t="str">
        <f t="shared" si="100"/>
        <v/>
      </c>
      <c r="O705" s="24" t="str">
        <f t="shared" si="101"/>
        <v/>
      </c>
      <c r="S705" s="24"/>
      <c r="T705" s="47" t="str">
        <f t="shared" si="102"/>
        <v/>
      </c>
      <c r="U705" s="47" t="str">
        <f t="shared" si="103"/>
        <v/>
      </c>
      <c r="W705" s="47" t="str">
        <f t="shared" si="104"/>
        <v/>
      </c>
      <c r="Y705" s="52" t="str">
        <f t="shared" si="105"/>
        <v/>
      </c>
      <c r="Z705" s="53" t="str">
        <f t="shared" si="106"/>
        <v/>
      </c>
      <c r="AB705" s="6" t="str">
        <f t="shared" si="107"/>
        <v/>
      </c>
      <c r="AC705" s="8" t="str">
        <f t="shared" si="108"/>
        <v/>
      </c>
      <c r="AE705" s="24" t="str">
        <f t="shared" si="109"/>
        <v/>
      </c>
      <c r="AG705" s="24" t="str">
        <f>IF($AE705="", "", IF($AE705&lt;0, $AG$4, IF($AE705&lt;='Intro &amp; Setup'!$AK$29, $AG$5, IF($AE705&lt;='Intro &amp; Setup'!$AK$30, $AG$6, $AG$7))))</f>
        <v/>
      </c>
    </row>
    <row r="706" spans="1:33" x14ac:dyDescent="0.25">
      <c r="A706" s="14"/>
      <c r="B706" s="85"/>
      <c r="C706" s="86"/>
      <c r="D706" s="87"/>
      <c r="E706" s="88"/>
      <c r="F706" s="89"/>
      <c r="G706" s="90"/>
      <c r="H706" s="91"/>
      <c r="I706" s="91"/>
      <c r="J706" s="92"/>
      <c r="K706" s="14"/>
      <c r="M706" s="24" t="str">
        <f t="shared" si="100"/>
        <v/>
      </c>
      <c r="O706" s="24" t="str">
        <f t="shared" si="101"/>
        <v/>
      </c>
      <c r="S706" s="24"/>
      <c r="T706" s="47" t="str">
        <f t="shared" si="102"/>
        <v/>
      </c>
      <c r="U706" s="47" t="str">
        <f t="shared" si="103"/>
        <v/>
      </c>
      <c r="W706" s="47" t="str">
        <f t="shared" si="104"/>
        <v/>
      </c>
      <c r="Y706" s="52" t="str">
        <f t="shared" si="105"/>
        <v/>
      </c>
      <c r="Z706" s="53" t="str">
        <f t="shared" si="106"/>
        <v/>
      </c>
      <c r="AB706" s="6" t="str">
        <f t="shared" si="107"/>
        <v/>
      </c>
      <c r="AC706" s="8" t="str">
        <f t="shared" si="108"/>
        <v/>
      </c>
      <c r="AE706" s="24" t="str">
        <f t="shared" si="109"/>
        <v/>
      </c>
      <c r="AG706" s="24" t="str">
        <f>IF($AE706="", "", IF($AE706&lt;0, $AG$4, IF($AE706&lt;='Intro &amp; Setup'!$AK$29, $AG$5, IF($AE706&lt;='Intro &amp; Setup'!$AK$30, $AG$6, $AG$7))))</f>
        <v/>
      </c>
    </row>
    <row r="707" spans="1:33" x14ac:dyDescent="0.25">
      <c r="A707" s="14"/>
      <c r="B707" s="85"/>
      <c r="C707" s="86"/>
      <c r="D707" s="87"/>
      <c r="E707" s="88"/>
      <c r="F707" s="89"/>
      <c r="G707" s="90"/>
      <c r="H707" s="91"/>
      <c r="I707" s="91"/>
      <c r="J707" s="92"/>
      <c r="K707" s="14"/>
      <c r="M707" s="24" t="str">
        <f t="shared" si="100"/>
        <v/>
      </c>
      <c r="O707" s="24" t="str">
        <f t="shared" si="101"/>
        <v/>
      </c>
      <c r="S707" s="24"/>
      <c r="T707" s="47" t="str">
        <f t="shared" si="102"/>
        <v/>
      </c>
      <c r="U707" s="47" t="str">
        <f t="shared" si="103"/>
        <v/>
      </c>
      <c r="W707" s="47" t="str">
        <f t="shared" si="104"/>
        <v/>
      </c>
      <c r="Y707" s="52" t="str">
        <f t="shared" si="105"/>
        <v/>
      </c>
      <c r="Z707" s="53" t="str">
        <f t="shared" si="106"/>
        <v/>
      </c>
      <c r="AB707" s="6" t="str">
        <f t="shared" si="107"/>
        <v/>
      </c>
      <c r="AC707" s="8" t="str">
        <f t="shared" si="108"/>
        <v/>
      </c>
      <c r="AE707" s="24" t="str">
        <f t="shared" si="109"/>
        <v/>
      </c>
      <c r="AG707" s="24" t="str">
        <f>IF($AE707="", "", IF($AE707&lt;0, $AG$4, IF($AE707&lt;='Intro &amp; Setup'!$AK$29, $AG$5, IF($AE707&lt;='Intro &amp; Setup'!$AK$30, $AG$6, $AG$7))))</f>
        <v/>
      </c>
    </row>
    <row r="708" spans="1:33" x14ac:dyDescent="0.25">
      <c r="A708" s="14"/>
      <c r="B708" s="85"/>
      <c r="C708" s="86"/>
      <c r="D708" s="87"/>
      <c r="E708" s="88"/>
      <c r="F708" s="89"/>
      <c r="G708" s="90"/>
      <c r="H708" s="91"/>
      <c r="I708" s="91"/>
      <c r="J708" s="92"/>
      <c r="K708" s="14"/>
      <c r="M708" s="24" t="str">
        <f t="shared" si="100"/>
        <v/>
      </c>
      <c r="O708" s="24" t="str">
        <f t="shared" si="101"/>
        <v/>
      </c>
      <c r="S708" s="24"/>
      <c r="T708" s="47" t="str">
        <f t="shared" si="102"/>
        <v/>
      </c>
      <c r="U708" s="47" t="str">
        <f t="shared" si="103"/>
        <v/>
      </c>
      <c r="W708" s="47" t="str">
        <f t="shared" si="104"/>
        <v/>
      </c>
      <c r="Y708" s="52" t="str">
        <f t="shared" si="105"/>
        <v/>
      </c>
      <c r="Z708" s="53" t="str">
        <f t="shared" si="106"/>
        <v/>
      </c>
      <c r="AB708" s="6" t="str">
        <f t="shared" si="107"/>
        <v/>
      </c>
      <c r="AC708" s="8" t="str">
        <f t="shared" si="108"/>
        <v/>
      </c>
      <c r="AE708" s="24" t="str">
        <f t="shared" si="109"/>
        <v/>
      </c>
      <c r="AG708" s="24" t="str">
        <f>IF($AE708="", "", IF($AE708&lt;0, $AG$4, IF($AE708&lt;='Intro &amp; Setup'!$AK$29, $AG$5, IF($AE708&lt;='Intro &amp; Setup'!$AK$30, $AG$6, $AG$7))))</f>
        <v/>
      </c>
    </row>
    <row r="709" spans="1:33" x14ac:dyDescent="0.25">
      <c r="A709" s="14"/>
      <c r="B709" s="85"/>
      <c r="C709" s="86"/>
      <c r="D709" s="87"/>
      <c r="E709" s="88"/>
      <c r="F709" s="89"/>
      <c r="G709" s="90"/>
      <c r="H709" s="91"/>
      <c r="I709" s="91"/>
      <c r="J709" s="92"/>
      <c r="K709" s="14"/>
      <c r="M709" s="24" t="str">
        <f t="shared" si="100"/>
        <v/>
      </c>
      <c r="O709" s="24" t="str">
        <f t="shared" si="101"/>
        <v/>
      </c>
      <c r="S709" s="24"/>
      <c r="T709" s="47" t="str">
        <f t="shared" si="102"/>
        <v/>
      </c>
      <c r="U709" s="47" t="str">
        <f t="shared" si="103"/>
        <v/>
      </c>
      <c r="W709" s="47" t="str">
        <f t="shared" si="104"/>
        <v/>
      </c>
      <c r="Y709" s="52" t="str">
        <f t="shared" si="105"/>
        <v/>
      </c>
      <c r="Z709" s="53" t="str">
        <f t="shared" si="106"/>
        <v/>
      </c>
      <c r="AB709" s="6" t="str">
        <f t="shared" si="107"/>
        <v/>
      </c>
      <c r="AC709" s="8" t="str">
        <f t="shared" si="108"/>
        <v/>
      </c>
      <c r="AE709" s="24" t="str">
        <f t="shared" si="109"/>
        <v/>
      </c>
      <c r="AG709" s="24" t="str">
        <f>IF($AE709="", "", IF($AE709&lt;0, $AG$4, IF($AE709&lt;='Intro &amp; Setup'!$AK$29, $AG$5, IF($AE709&lt;='Intro &amp; Setup'!$AK$30, $AG$6, $AG$7))))</f>
        <v/>
      </c>
    </row>
    <row r="710" spans="1:33" x14ac:dyDescent="0.25">
      <c r="A710" s="14"/>
      <c r="B710" s="85"/>
      <c r="C710" s="86"/>
      <c r="D710" s="87"/>
      <c r="E710" s="88"/>
      <c r="F710" s="89"/>
      <c r="G710" s="90"/>
      <c r="H710" s="91"/>
      <c r="I710" s="91"/>
      <c r="J710" s="92"/>
      <c r="K710" s="14"/>
      <c r="M710" s="24" t="str">
        <f t="shared" si="100"/>
        <v/>
      </c>
      <c r="O710" s="24" t="str">
        <f t="shared" si="101"/>
        <v/>
      </c>
      <c r="S710" s="24"/>
      <c r="T710" s="47" t="str">
        <f t="shared" si="102"/>
        <v/>
      </c>
      <c r="U710" s="47" t="str">
        <f t="shared" si="103"/>
        <v/>
      </c>
      <c r="W710" s="47" t="str">
        <f t="shared" si="104"/>
        <v/>
      </c>
      <c r="Y710" s="52" t="str">
        <f t="shared" si="105"/>
        <v/>
      </c>
      <c r="Z710" s="53" t="str">
        <f t="shared" si="106"/>
        <v/>
      </c>
      <c r="AB710" s="6" t="str">
        <f t="shared" si="107"/>
        <v/>
      </c>
      <c r="AC710" s="8" t="str">
        <f t="shared" si="108"/>
        <v/>
      </c>
      <c r="AE710" s="24" t="str">
        <f t="shared" si="109"/>
        <v/>
      </c>
      <c r="AG710" s="24" t="str">
        <f>IF($AE710="", "", IF($AE710&lt;0, $AG$4, IF($AE710&lt;='Intro &amp; Setup'!$AK$29, $AG$5, IF($AE710&lt;='Intro &amp; Setup'!$AK$30, $AG$6, $AG$7))))</f>
        <v/>
      </c>
    </row>
    <row r="711" spans="1:33" x14ac:dyDescent="0.25">
      <c r="A711" s="14"/>
      <c r="B711" s="85"/>
      <c r="C711" s="86"/>
      <c r="D711" s="87"/>
      <c r="E711" s="88"/>
      <c r="F711" s="89"/>
      <c r="G711" s="90"/>
      <c r="H711" s="91"/>
      <c r="I711" s="91"/>
      <c r="J711" s="92"/>
      <c r="K711" s="14"/>
      <c r="M711" s="24" t="str">
        <f t="shared" si="100"/>
        <v/>
      </c>
      <c r="O711" s="24" t="str">
        <f t="shared" si="101"/>
        <v/>
      </c>
      <c r="S711" s="24"/>
      <c r="T711" s="47" t="str">
        <f t="shared" si="102"/>
        <v/>
      </c>
      <c r="U711" s="47" t="str">
        <f t="shared" si="103"/>
        <v/>
      </c>
      <c r="W711" s="47" t="str">
        <f t="shared" si="104"/>
        <v/>
      </c>
      <c r="Y711" s="52" t="str">
        <f t="shared" si="105"/>
        <v/>
      </c>
      <c r="Z711" s="53" t="str">
        <f t="shared" si="106"/>
        <v/>
      </c>
      <c r="AB711" s="6" t="str">
        <f t="shared" si="107"/>
        <v/>
      </c>
      <c r="AC711" s="8" t="str">
        <f t="shared" si="108"/>
        <v/>
      </c>
      <c r="AE711" s="24" t="str">
        <f t="shared" si="109"/>
        <v/>
      </c>
      <c r="AG711" s="24" t="str">
        <f>IF($AE711="", "", IF($AE711&lt;0, $AG$4, IF($AE711&lt;='Intro &amp; Setup'!$AK$29, $AG$5, IF($AE711&lt;='Intro &amp; Setup'!$AK$30, $AG$6, $AG$7))))</f>
        <v/>
      </c>
    </row>
    <row r="712" spans="1:33" x14ac:dyDescent="0.25">
      <c r="A712" s="14"/>
      <c r="B712" s="85"/>
      <c r="C712" s="86"/>
      <c r="D712" s="87"/>
      <c r="E712" s="88"/>
      <c r="F712" s="89"/>
      <c r="G712" s="90"/>
      <c r="H712" s="91"/>
      <c r="I712" s="91"/>
      <c r="J712" s="92"/>
      <c r="K712" s="14"/>
      <c r="M712" s="24" t="str">
        <f t="shared" si="100"/>
        <v/>
      </c>
      <c r="O712" s="24" t="str">
        <f t="shared" si="101"/>
        <v/>
      </c>
      <c r="S712" s="24"/>
      <c r="T712" s="47" t="str">
        <f t="shared" si="102"/>
        <v/>
      </c>
      <c r="U712" s="47" t="str">
        <f t="shared" si="103"/>
        <v/>
      </c>
      <c r="W712" s="47" t="str">
        <f t="shared" si="104"/>
        <v/>
      </c>
      <c r="Y712" s="52" t="str">
        <f t="shared" si="105"/>
        <v/>
      </c>
      <c r="Z712" s="53" t="str">
        <f t="shared" si="106"/>
        <v/>
      </c>
      <c r="AB712" s="6" t="str">
        <f t="shared" si="107"/>
        <v/>
      </c>
      <c r="AC712" s="8" t="str">
        <f t="shared" si="108"/>
        <v/>
      </c>
      <c r="AE712" s="24" t="str">
        <f t="shared" si="109"/>
        <v/>
      </c>
      <c r="AG712" s="24" t="str">
        <f>IF($AE712="", "", IF($AE712&lt;0, $AG$4, IF($AE712&lt;='Intro &amp; Setup'!$AK$29, $AG$5, IF($AE712&lt;='Intro &amp; Setup'!$AK$30, $AG$6, $AG$7))))</f>
        <v/>
      </c>
    </row>
    <row r="713" spans="1:33" x14ac:dyDescent="0.25">
      <c r="A713" s="14"/>
      <c r="B713" s="85"/>
      <c r="C713" s="86"/>
      <c r="D713" s="87"/>
      <c r="E713" s="88"/>
      <c r="F713" s="89"/>
      <c r="G713" s="90"/>
      <c r="H713" s="91"/>
      <c r="I713" s="91"/>
      <c r="J713" s="92"/>
      <c r="K713" s="14"/>
      <c r="M713" s="24" t="str">
        <f t="shared" si="100"/>
        <v/>
      </c>
      <c r="O713" s="24" t="str">
        <f t="shared" si="101"/>
        <v/>
      </c>
      <c r="S713" s="24"/>
      <c r="T713" s="47" t="str">
        <f t="shared" si="102"/>
        <v/>
      </c>
      <c r="U713" s="47" t="str">
        <f t="shared" si="103"/>
        <v/>
      </c>
      <c r="W713" s="47" t="str">
        <f t="shared" si="104"/>
        <v/>
      </c>
      <c r="Y713" s="52" t="str">
        <f t="shared" si="105"/>
        <v/>
      </c>
      <c r="Z713" s="53" t="str">
        <f t="shared" si="106"/>
        <v/>
      </c>
      <c r="AB713" s="6" t="str">
        <f t="shared" si="107"/>
        <v/>
      </c>
      <c r="AC713" s="8" t="str">
        <f t="shared" si="108"/>
        <v/>
      </c>
      <c r="AE713" s="24" t="str">
        <f t="shared" si="109"/>
        <v/>
      </c>
      <c r="AG713" s="24" t="str">
        <f>IF($AE713="", "", IF($AE713&lt;0, $AG$4, IF($AE713&lt;='Intro &amp; Setup'!$AK$29, $AG$5, IF($AE713&lt;='Intro &amp; Setup'!$AK$30, $AG$6, $AG$7))))</f>
        <v/>
      </c>
    </row>
    <row r="714" spans="1:33" x14ac:dyDescent="0.25">
      <c r="A714" s="14"/>
      <c r="B714" s="85"/>
      <c r="C714" s="86"/>
      <c r="D714" s="87"/>
      <c r="E714" s="88"/>
      <c r="F714" s="89"/>
      <c r="G714" s="90"/>
      <c r="H714" s="91"/>
      <c r="I714" s="91"/>
      <c r="J714" s="92"/>
      <c r="K714" s="14"/>
      <c r="M714" s="24" t="str">
        <f t="shared" si="100"/>
        <v/>
      </c>
      <c r="O714" s="24" t="str">
        <f t="shared" si="101"/>
        <v/>
      </c>
      <c r="S714" s="24"/>
      <c r="T714" s="47" t="str">
        <f t="shared" si="102"/>
        <v/>
      </c>
      <c r="U714" s="47" t="str">
        <f t="shared" si="103"/>
        <v/>
      </c>
      <c r="W714" s="47" t="str">
        <f t="shared" si="104"/>
        <v/>
      </c>
      <c r="Y714" s="52" t="str">
        <f t="shared" si="105"/>
        <v/>
      </c>
      <c r="Z714" s="53" t="str">
        <f t="shared" si="106"/>
        <v/>
      </c>
      <c r="AB714" s="6" t="str">
        <f t="shared" si="107"/>
        <v/>
      </c>
      <c r="AC714" s="8" t="str">
        <f t="shared" si="108"/>
        <v/>
      </c>
      <c r="AE714" s="24" t="str">
        <f t="shared" si="109"/>
        <v/>
      </c>
      <c r="AG714" s="24" t="str">
        <f>IF($AE714="", "", IF($AE714&lt;0, $AG$4, IF($AE714&lt;='Intro &amp; Setup'!$AK$29, $AG$5, IF($AE714&lt;='Intro &amp; Setup'!$AK$30, $AG$6, $AG$7))))</f>
        <v/>
      </c>
    </row>
    <row r="715" spans="1:33" x14ac:dyDescent="0.25">
      <c r="A715" s="14"/>
      <c r="B715" s="85"/>
      <c r="C715" s="86"/>
      <c r="D715" s="87"/>
      <c r="E715" s="88"/>
      <c r="F715" s="89"/>
      <c r="G715" s="90"/>
      <c r="H715" s="91"/>
      <c r="I715" s="91"/>
      <c r="J715" s="92"/>
      <c r="K715" s="14"/>
      <c r="M715" s="24" t="str">
        <f t="shared" si="100"/>
        <v/>
      </c>
      <c r="O715" s="24" t="str">
        <f t="shared" si="101"/>
        <v/>
      </c>
      <c r="S715" s="24"/>
      <c r="T715" s="47" t="str">
        <f t="shared" si="102"/>
        <v/>
      </c>
      <c r="U715" s="47" t="str">
        <f t="shared" si="103"/>
        <v/>
      </c>
      <c r="W715" s="47" t="str">
        <f t="shared" si="104"/>
        <v/>
      </c>
      <c r="Y715" s="52" t="str">
        <f t="shared" si="105"/>
        <v/>
      </c>
      <c r="Z715" s="53" t="str">
        <f t="shared" si="106"/>
        <v/>
      </c>
      <c r="AB715" s="6" t="str">
        <f t="shared" si="107"/>
        <v/>
      </c>
      <c r="AC715" s="8" t="str">
        <f t="shared" si="108"/>
        <v/>
      </c>
      <c r="AE715" s="24" t="str">
        <f t="shared" si="109"/>
        <v/>
      </c>
      <c r="AG715" s="24" t="str">
        <f>IF($AE715="", "", IF($AE715&lt;0, $AG$4, IF($AE715&lt;='Intro &amp; Setup'!$AK$29, $AG$5, IF($AE715&lt;='Intro &amp; Setup'!$AK$30, $AG$6, $AG$7))))</f>
        <v/>
      </c>
    </row>
    <row r="716" spans="1:33" x14ac:dyDescent="0.25">
      <c r="A716" s="14"/>
      <c r="B716" s="85"/>
      <c r="C716" s="86"/>
      <c r="D716" s="87"/>
      <c r="E716" s="88"/>
      <c r="F716" s="89"/>
      <c r="G716" s="90"/>
      <c r="H716" s="91"/>
      <c r="I716" s="91"/>
      <c r="J716" s="92"/>
      <c r="K716" s="14"/>
      <c r="M716" s="24" t="str">
        <f t="shared" ref="M716:M779" si="110">IF(COUNTIF($B716:$J716, "")=9, "", "X")</f>
        <v/>
      </c>
      <c r="O716" s="24" t="str">
        <f t="shared" ref="O716:O779" si="111">IF($M716="", "", IF($C716="", "Y", IF(COUNTIF($Q$11:$Q$20, $C716)=0, "R", "")))</f>
        <v/>
      </c>
      <c r="S716" s="24"/>
      <c r="T716" s="47" t="str">
        <f t="shared" ref="T716:T779" si="112">IF($B716="", "", $T$8)</f>
        <v/>
      </c>
      <c r="U716" s="47" t="str">
        <f t="shared" ref="U716:U779" si="113">IF($F716="", "", $F716)</f>
        <v/>
      </c>
      <c r="W716" s="47" t="str">
        <f t="shared" ref="W716:W779" si="114">IF($E716="", "", DATE(YEAR($E716), MONTH($E716)+$D716, DAY($E716)))</f>
        <v/>
      </c>
      <c r="Y716" s="52" t="str">
        <f t="shared" ref="Y716:Y779" si="115">IF(OR($G716="", $D716=""), "", IFERROR(ROUND($G716/$D716, 2), ""))</f>
        <v/>
      </c>
      <c r="Z716" s="53" t="str">
        <f t="shared" ref="Z716:Z779" si="116">IF(OR($G716="", $D716=""), "", IFERROR(ROUND($G716/$D716*12, 2), ""))</f>
        <v/>
      </c>
      <c r="AB716" s="6" t="str">
        <f t="shared" ref="AB716:AB779" si="117">IF($E716="", "", TEXT($E716, "mmm yyyy"))</f>
        <v/>
      </c>
      <c r="AC716" s="8" t="str">
        <f t="shared" ref="AC716:AC779" si="118">IF($F716="", "", TEXT($F716, "mmm yyyy"))</f>
        <v/>
      </c>
      <c r="AE716" s="24" t="str">
        <f t="shared" ref="AE716:AE779" si="119">IF($F716="", "", $F716-$T$8)</f>
        <v/>
      </c>
      <c r="AG716" s="24" t="str">
        <f>IF($AE716="", "", IF($AE716&lt;0, $AG$4, IF($AE716&lt;='Intro &amp; Setup'!$AK$29, $AG$5, IF($AE716&lt;='Intro &amp; Setup'!$AK$30, $AG$6, $AG$7))))</f>
        <v/>
      </c>
    </row>
    <row r="717" spans="1:33" x14ac:dyDescent="0.25">
      <c r="A717" s="14"/>
      <c r="B717" s="85"/>
      <c r="C717" s="86"/>
      <c r="D717" s="87"/>
      <c r="E717" s="88"/>
      <c r="F717" s="89"/>
      <c r="G717" s="90"/>
      <c r="H717" s="91"/>
      <c r="I717" s="91"/>
      <c r="J717" s="92"/>
      <c r="K717" s="14"/>
      <c r="M717" s="24" t="str">
        <f t="shared" si="110"/>
        <v/>
      </c>
      <c r="O717" s="24" t="str">
        <f t="shared" si="111"/>
        <v/>
      </c>
      <c r="S717" s="24"/>
      <c r="T717" s="47" t="str">
        <f t="shared" si="112"/>
        <v/>
      </c>
      <c r="U717" s="47" t="str">
        <f t="shared" si="113"/>
        <v/>
      </c>
      <c r="W717" s="47" t="str">
        <f t="shared" si="114"/>
        <v/>
      </c>
      <c r="Y717" s="52" t="str">
        <f t="shared" si="115"/>
        <v/>
      </c>
      <c r="Z717" s="53" t="str">
        <f t="shared" si="116"/>
        <v/>
      </c>
      <c r="AB717" s="6" t="str">
        <f t="shared" si="117"/>
        <v/>
      </c>
      <c r="AC717" s="8" t="str">
        <f t="shared" si="118"/>
        <v/>
      </c>
      <c r="AE717" s="24" t="str">
        <f t="shared" si="119"/>
        <v/>
      </c>
      <c r="AG717" s="24" t="str">
        <f>IF($AE717="", "", IF($AE717&lt;0, $AG$4, IF($AE717&lt;='Intro &amp; Setup'!$AK$29, $AG$5, IF($AE717&lt;='Intro &amp; Setup'!$AK$30, $AG$6, $AG$7))))</f>
        <v/>
      </c>
    </row>
    <row r="718" spans="1:33" x14ac:dyDescent="0.25">
      <c r="A718" s="14"/>
      <c r="B718" s="85"/>
      <c r="C718" s="86"/>
      <c r="D718" s="87"/>
      <c r="E718" s="88"/>
      <c r="F718" s="89"/>
      <c r="G718" s="90"/>
      <c r="H718" s="91"/>
      <c r="I718" s="91"/>
      <c r="J718" s="92"/>
      <c r="K718" s="14"/>
      <c r="M718" s="24" t="str">
        <f t="shared" si="110"/>
        <v/>
      </c>
      <c r="O718" s="24" t="str">
        <f t="shared" si="111"/>
        <v/>
      </c>
      <c r="S718" s="24"/>
      <c r="T718" s="47" t="str">
        <f t="shared" si="112"/>
        <v/>
      </c>
      <c r="U718" s="47" t="str">
        <f t="shared" si="113"/>
        <v/>
      </c>
      <c r="W718" s="47" t="str">
        <f t="shared" si="114"/>
        <v/>
      </c>
      <c r="Y718" s="52" t="str">
        <f t="shared" si="115"/>
        <v/>
      </c>
      <c r="Z718" s="53" t="str">
        <f t="shared" si="116"/>
        <v/>
      </c>
      <c r="AB718" s="6" t="str">
        <f t="shared" si="117"/>
        <v/>
      </c>
      <c r="AC718" s="8" t="str">
        <f t="shared" si="118"/>
        <v/>
      </c>
      <c r="AE718" s="24" t="str">
        <f t="shared" si="119"/>
        <v/>
      </c>
      <c r="AG718" s="24" t="str">
        <f>IF($AE718="", "", IF($AE718&lt;0, $AG$4, IF($AE718&lt;='Intro &amp; Setup'!$AK$29, $AG$5, IF($AE718&lt;='Intro &amp; Setup'!$AK$30, $AG$6, $AG$7))))</f>
        <v/>
      </c>
    </row>
    <row r="719" spans="1:33" x14ac:dyDescent="0.25">
      <c r="A719" s="14"/>
      <c r="B719" s="85"/>
      <c r="C719" s="86"/>
      <c r="D719" s="87"/>
      <c r="E719" s="88"/>
      <c r="F719" s="89"/>
      <c r="G719" s="90"/>
      <c r="H719" s="91"/>
      <c r="I719" s="91"/>
      <c r="J719" s="92"/>
      <c r="K719" s="14"/>
      <c r="M719" s="24" t="str">
        <f t="shared" si="110"/>
        <v/>
      </c>
      <c r="O719" s="24" t="str">
        <f t="shared" si="111"/>
        <v/>
      </c>
      <c r="S719" s="24"/>
      <c r="T719" s="47" t="str">
        <f t="shared" si="112"/>
        <v/>
      </c>
      <c r="U719" s="47" t="str">
        <f t="shared" si="113"/>
        <v/>
      </c>
      <c r="W719" s="47" t="str">
        <f t="shared" si="114"/>
        <v/>
      </c>
      <c r="Y719" s="52" t="str">
        <f t="shared" si="115"/>
        <v/>
      </c>
      <c r="Z719" s="53" t="str">
        <f t="shared" si="116"/>
        <v/>
      </c>
      <c r="AB719" s="6" t="str">
        <f t="shared" si="117"/>
        <v/>
      </c>
      <c r="AC719" s="8" t="str">
        <f t="shared" si="118"/>
        <v/>
      </c>
      <c r="AE719" s="24" t="str">
        <f t="shared" si="119"/>
        <v/>
      </c>
      <c r="AG719" s="24" t="str">
        <f>IF($AE719="", "", IF($AE719&lt;0, $AG$4, IF($AE719&lt;='Intro &amp; Setup'!$AK$29, $AG$5, IF($AE719&lt;='Intro &amp; Setup'!$AK$30, $AG$6, $AG$7))))</f>
        <v/>
      </c>
    </row>
    <row r="720" spans="1:33" x14ac:dyDescent="0.25">
      <c r="A720" s="14"/>
      <c r="B720" s="85"/>
      <c r="C720" s="86"/>
      <c r="D720" s="87"/>
      <c r="E720" s="88"/>
      <c r="F720" s="89"/>
      <c r="G720" s="90"/>
      <c r="H720" s="91"/>
      <c r="I720" s="91"/>
      <c r="J720" s="92"/>
      <c r="K720" s="14"/>
      <c r="M720" s="24" t="str">
        <f t="shared" si="110"/>
        <v/>
      </c>
      <c r="O720" s="24" t="str">
        <f t="shared" si="111"/>
        <v/>
      </c>
      <c r="S720" s="24"/>
      <c r="T720" s="47" t="str">
        <f t="shared" si="112"/>
        <v/>
      </c>
      <c r="U720" s="47" t="str">
        <f t="shared" si="113"/>
        <v/>
      </c>
      <c r="W720" s="47" t="str">
        <f t="shared" si="114"/>
        <v/>
      </c>
      <c r="Y720" s="52" t="str">
        <f t="shared" si="115"/>
        <v/>
      </c>
      <c r="Z720" s="53" t="str">
        <f t="shared" si="116"/>
        <v/>
      </c>
      <c r="AB720" s="6" t="str">
        <f t="shared" si="117"/>
        <v/>
      </c>
      <c r="AC720" s="8" t="str">
        <f t="shared" si="118"/>
        <v/>
      </c>
      <c r="AE720" s="24" t="str">
        <f t="shared" si="119"/>
        <v/>
      </c>
      <c r="AG720" s="24" t="str">
        <f>IF($AE720="", "", IF($AE720&lt;0, $AG$4, IF($AE720&lt;='Intro &amp; Setup'!$AK$29, $AG$5, IF($AE720&lt;='Intro &amp; Setup'!$AK$30, $AG$6, $AG$7))))</f>
        <v/>
      </c>
    </row>
    <row r="721" spans="1:33" x14ac:dyDescent="0.25">
      <c r="A721" s="14"/>
      <c r="B721" s="85"/>
      <c r="C721" s="86"/>
      <c r="D721" s="87"/>
      <c r="E721" s="88"/>
      <c r="F721" s="89"/>
      <c r="G721" s="90"/>
      <c r="H721" s="91"/>
      <c r="I721" s="91"/>
      <c r="J721" s="92"/>
      <c r="K721" s="14"/>
      <c r="M721" s="24" t="str">
        <f t="shared" si="110"/>
        <v/>
      </c>
      <c r="O721" s="24" t="str">
        <f t="shared" si="111"/>
        <v/>
      </c>
      <c r="S721" s="24"/>
      <c r="T721" s="47" t="str">
        <f t="shared" si="112"/>
        <v/>
      </c>
      <c r="U721" s="47" t="str">
        <f t="shared" si="113"/>
        <v/>
      </c>
      <c r="W721" s="47" t="str">
        <f t="shared" si="114"/>
        <v/>
      </c>
      <c r="Y721" s="52" t="str">
        <f t="shared" si="115"/>
        <v/>
      </c>
      <c r="Z721" s="53" t="str">
        <f t="shared" si="116"/>
        <v/>
      </c>
      <c r="AB721" s="6" t="str">
        <f t="shared" si="117"/>
        <v/>
      </c>
      <c r="AC721" s="8" t="str">
        <f t="shared" si="118"/>
        <v/>
      </c>
      <c r="AE721" s="24" t="str">
        <f t="shared" si="119"/>
        <v/>
      </c>
      <c r="AG721" s="24" t="str">
        <f>IF($AE721="", "", IF($AE721&lt;0, $AG$4, IF($AE721&lt;='Intro &amp; Setup'!$AK$29, $AG$5, IF($AE721&lt;='Intro &amp; Setup'!$AK$30, $AG$6, $AG$7))))</f>
        <v/>
      </c>
    </row>
    <row r="722" spans="1:33" x14ac:dyDescent="0.25">
      <c r="A722" s="14"/>
      <c r="B722" s="85"/>
      <c r="C722" s="86"/>
      <c r="D722" s="87"/>
      <c r="E722" s="88"/>
      <c r="F722" s="89"/>
      <c r="G722" s="90"/>
      <c r="H722" s="91"/>
      <c r="I722" s="91"/>
      <c r="J722" s="92"/>
      <c r="K722" s="14"/>
      <c r="M722" s="24" t="str">
        <f t="shared" si="110"/>
        <v/>
      </c>
      <c r="O722" s="24" t="str">
        <f t="shared" si="111"/>
        <v/>
      </c>
      <c r="S722" s="24"/>
      <c r="T722" s="47" t="str">
        <f t="shared" si="112"/>
        <v/>
      </c>
      <c r="U722" s="47" t="str">
        <f t="shared" si="113"/>
        <v/>
      </c>
      <c r="W722" s="47" t="str">
        <f t="shared" si="114"/>
        <v/>
      </c>
      <c r="Y722" s="52" t="str">
        <f t="shared" si="115"/>
        <v/>
      </c>
      <c r="Z722" s="53" t="str">
        <f t="shared" si="116"/>
        <v/>
      </c>
      <c r="AB722" s="6" t="str">
        <f t="shared" si="117"/>
        <v/>
      </c>
      <c r="AC722" s="8" t="str">
        <f t="shared" si="118"/>
        <v/>
      </c>
      <c r="AE722" s="24" t="str">
        <f t="shared" si="119"/>
        <v/>
      </c>
      <c r="AG722" s="24" t="str">
        <f>IF($AE722="", "", IF($AE722&lt;0, $AG$4, IF($AE722&lt;='Intro &amp; Setup'!$AK$29, $AG$5, IF($AE722&lt;='Intro &amp; Setup'!$AK$30, $AG$6, $AG$7))))</f>
        <v/>
      </c>
    </row>
    <row r="723" spans="1:33" x14ac:dyDescent="0.25">
      <c r="A723" s="14"/>
      <c r="B723" s="85"/>
      <c r="C723" s="86"/>
      <c r="D723" s="87"/>
      <c r="E723" s="88"/>
      <c r="F723" s="89"/>
      <c r="G723" s="90"/>
      <c r="H723" s="91"/>
      <c r="I723" s="91"/>
      <c r="J723" s="92"/>
      <c r="K723" s="14"/>
      <c r="M723" s="24" t="str">
        <f t="shared" si="110"/>
        <v/>
      </c>
      <c r="O723" s="24" t="str">
        <f t="shared" si="111"/>
        <v/>
      </c>
      <c r="S723" s="24"/>
      <c r="T723" s="47" t="str">
        <f t="shared" si="112"/>
        <v/>
      </c>
      <c r="U723" s="47" t="str">
        <f t="shared" si="113"/>
        <v/>
      </c>
      <c r="W723" s="47" t="str">
        <f t="shared" si="114"/>
        <v/>
      </c>
      <c r="Y723" s="52" t="str">
        <f t="shared" si="115"/>
        <v/>
      </c>
      <c r="Z723" s="53" t="str">
        <f t="shared" si="116"/>
        <v/>
      </c>
      <c r="AB723" s="6" t="str">
        <f t="shared" si="117"/>
        <v/>
      </c>
      <c r="AC723" s="8" t="str">
        <f t="shared" si="118"/>
        <v/>
      </c>
      <c r="AE723" s="24" t="str">
        <f t="shared" si="119"/>
        <v/>
      </c>
      <c r="AG723" s="24" t="str">
        <f>IF($AE723="", "", IF($AE723&lt;0, $AG$4, IF($AE723&lt;='Intro &amp; Setup'!$AK$29, $AG$5, IF($AE723&lt;='Intro &amp; Setup'!$AK$30, $AG$6, $AG$7))))</f>
        <v/>
      </c>
    </row>
    <row r="724" spans="1:33" x14ac:dyDescent="0.25">
      <c r="A724" s="14"/>
      <c r="B724" s="85"/>
      <c r="C724" s="86"/>
      <c r="D724" s="87"/>
      <c r="E724" s="88"/>
      <c r="F724" s="89"/>
      <c r="G724" s="90"/>
      <c r="H724" s="91"/>
      <c r="I724" s="91"/>
      <c r="J724" s="92"/>
      <c r="K724" s="14"/>
      <c r="M724" s="24" t="str">
        <f t="shared" si="110"/>
        <v/>
      </c>
      <c r="O724" s="24" t="str">
        <f t="shared" si="111"/>
        <v/>
      </c>
      <c r="S724" s="24"/>
      <c r="T724" s="47" t="str">
        <f t="shared" si="112"/>
        <v/>
      </c>
      <c r="U724" s="47" t="str">
        <f t="shared" si="113"/>
        <v/>
      </c>
      <c r="W724" s="47" t="str">
        <f t="shared" si="114"/>
        <v/>
      </c>
      <c r="Y724" s="52" t="str">
        <f t="shared" si="115"/>
        <v/>
      </c>
      <c r="Z724" s="53" t="str">
        <f t="shared" si="116"/>
        <v/>
      </c>
      <c r="AB724" s="6" t="str">
        <f t="shared" si="117"/>
        <v/>
      </c>
      <c r="AC724" s="8" t="str">
        <f t="shared" si="118"/>
        <v/>
      </c>
      <c r="AE724" s="24" t="str">
        <f t="shared" si="119"/>
        <v/>
      </c>
      <c r="AG724" s="24" t="str">
        <f>IF($AE724="", "", IF($AE724&lt;0, $AG$4, IF($AE724&lt;='Intro &amp; Setup'!$AK$29, $AG$5, IF($AE724&lt;='Intro &amp; Setup'!$AK$30, $AG$6, $AG$7))))</f>
        <v/>
      </c>
    </row>
    <row r="725" spans="1:33" x14ac:dyDescent="0.25">
      <c r="A725" s="14"/>
      <c r="B725" s="85"/>
      <c r="C725" s="86"/>
      <c r="D725" s="87"/>
      <c r="E725" s="88"/>
      <c r="F725" s="89"/>
      <c r="G725" s="90"/>
      <c r="H725" s="91"/>
      <c r="I725" s="91"/>
      <c r="J725" s="92"/>
      <c r="K725" s="14"/>
      <c r="M725" s="24" t="str">
        <f t="shared" si="110"/>
        <v/>
      </c>
      <c r="O725" s="24" t="str">
        <f t="shared" si="111"/>
        <v/>
      </c>
      <c r="S725" s="24"/>
      <c r="T725" s="47" t="str">
        <f t="shared" si="112"/>
        <v/>
      </c>
      <c r="U725" s="47" t="str">
        <f t="shared" si="113"/>
        <v/>
      </c>
      <c r="W725" s="47" t="str">
        <f t="shared" si="114"/>
        <v/>
      </c>
      <c r="Y725" s="52" t="str">
        <f t="shared" si="115"/>
        <v/>
      </c>
      <c r="Z725" s="53" t="str">
        <f t="shared" si="116"/>
        <v/>
      </c>
      <c r="AB725" s="6" t="str">
        <f t="shared" si="117"/>
        <v/>
      </c>
      <c r="AC725" s="8" t="str">
        <f t="shared" si="118"/>
        <v/>
      </c>
      <c r="AE725" s="24" t="str">
        <f t="shared" si="119"/>
        <v/>
      </c>
      <c r="AG725" s="24" t="str">
        <f>IF($AE725="", "", IF($AE725&lt;0, $AG$4, IF($AE725&lt;='Intro &amp; Setup'!$AK$29, $AG$5, IF($AE725&lt;='Intro &amp; Setup'!$AK$30, $AG$6, $AG$7))))</f>
        <v/>
      </c>
    </row>
    <row r="726" spans="1:33" x14ac:dyDescent="0.25">
      <c r="A726" s="14"/>
      <c r="B726" s="85"/>
      <c r="C726" s="86"/>
      <c r="D726" s="87"/>
      <c r="E726" s="88"/>
      <c r="F726" s="89"/>
      <c r="G726" s="90"/>
      <c r="H726" s="91"/>
      <c r="I726" s="91"/>
      <c r="J726" s="92"/>
      <c r="K726" s="14"/>
      <c r="M726" s="24" t="str">
        <f t="shared" si="110"/>
        <v/>
      </c>
      <c r="O726" s="24" t="str">
        <f t="shared" si="111"/>
        <v/>
      </c>
      <c r="S726" s="24"/>
      <c r="T726" s="47" t="str">
        <f t="shared" si="112"/>
        <v/>
      </c>
      <c r="U726" s="47" t="str">
        <f t="shared" si="113"/>
        <v/>
      </c>
      <c r="W726" s="47" t="str">
        <f t="shared" si="114"/>
        <v/>
      </c>
      <c r="Y726" s="52" t="str">
        <f t="shared" si="115"/>
        <v/>
      </c>
      <c r="Z726" s="53" t="str">
        <f t="shared" si="116"/>
        <v/>
      </c>
      <c r="AB726" s="6" t="str">
        <f t="shared" si="117"/>
        <v/>
      </c>
      <c r="AC726" s="8" t="str">
        <f t="shared" si="118"/>
        <v/>
      </c>
      <c r="AE726" s="24" t="str">
        <f t="shared" si="119"/>
        <v/>
      </c>
      <c r="AG726" s="24" t="str">
        <f>IF($AE726="", "", IF($AE726&lt;0, $AG$4, IF($AE726&lt;='Intro &amp; Setup'!$AK$29, $AG$5, IF($AE726&lt;='Intro &amp; Setup'!$AK$30, $AG$6, $AG$7))))</f>
        <v/>
      </c>
    </row>
    <row r="727" spans="1:33" x14ac:dyDescent="0.25">
      <c r="A727" s="14"/>
      <c r="B727" s="85"/>
      <c r="C727" s="86"/>
      <c r="D727" s="87"/>
      <c r="E727" s="88"/>
      <c r="F727" s="89"/>
      <c r="G727" s="90"/>
      <c r="H727" s="91"/>
      <c r="I727" s="91"/>
      <c r="J727" s="92"/>
      <c r="K727" s="14"/>
      <c r="M727" s="24" t="str">
        <f t="shared" si="110"/>
        <v/>
      </c>
      <c r="O727" s="24" t="str">
        <f t="shared" si="111"/>
        <v/>
      </c>
      <c r="S727" s="24"/>
      <c r="T727" s="47" t="str">
        <f t="shared" si="112"/>
        <v/>
      </c>
      <c r="U727" s="47" t="str">
        <f t="shared" si="113"/>
        <v/>
      </c>
      <c r="W727" s="47" t="str">
        <f t="shared" si="114"/>
        <v/>
      </c>
      <c r="Y727" s="52" t="str">
        <f t="shared" si="115"/>
        <v/>
      </c>
      <c r="Z727" s="53" t="str">
        <f t="shared" si="116"/>
        <v/>
      </c>
      <c r="AB727" s="6" t="str">
        <f t="shared" si="117"/>
        <v/>
      </c>
      <c r="AC727" s="8" t="str">
        <f t="shared" si="118"/>
        <v/>
      </c>
      <c r="AE727" s="24" t="str">
        <f t="shared" si="119"/>
        <v/>
      </c>
      <c r="AG727" s="24" t="str">
        <f>IF($AE727="", "", IF($AE727&lt;0, $AG$4, IF($AE727&lt;='Intro &amp; Setup'!$AK$29, $AG$5, IF($AE727&lt;='Intro &amp; Setup'!$AK$30, $AG$6, $AG$7))))</f>
        <v/>
      </c>
    </row>
    <row r="728" spans="1:33" x14ac:dyDescent="0.25">
      <c r="A728" s="14"/>
      <c r="B728" s="85"/>
      <c r="C728" s="86"/>
      <c r="D728" s="87"/>
      <c r="E728" s="88"/>
      <c r="F728" s="89"/>
      <c r="G728" s="90"/>
      <c r="H728" s="91"/>
      <c r="I728" s="91"/>
      <c r="J728" s="92"/>
      <c r="K728" s="14"/>
      <c r="M728" s="24" t="str">
        <f t="shared" si="110"/>
        <v/>
      </c>
      <c r="O728" s="24" t="str">
        <f t="shared" si="111"/>
        <v/>
      </c>
      <c r="S728" s="24"/>
      <c r="T728" s="47" t="str">
        <f t="shared" si="112"/>
        <v/>
      </c>
      <c r="U728" s="47" t="str">
        <f t="shared" si="113"/>
        <v/>
      </c>
      <c r="W728" s="47" t="str">
        <f t="shared" si="114"/>
        <v/>
      </c>
      <c r="Y728" s="52" t="str">
        <f t="shared" si="115"/>
        <v/>
      </c>
      <c r="Z728" s="53" t="str">
        <f t="shared" si="116"/>
        <v/>
      </c>
      <c r="AB728" s="6" t="str">
        <f t="shared" si="117"/>
        <v/>
      </c>
      <c r="AC728" s="8" t="str">
        <f t="shared" si="118"/>
        <v/>
      </c>
      <c r="AE728" s="24" t="str">
        <f t="shared" si="119"/>
        <v/>
      </c>
      <c r="AG728" s="24" t="str">
        <f>IF($AE728="", "", IF($AE728&lt;0, $AG$4, IF($AE728&lt;='Intro &amp; Setup'!$AK$29, $AG$5, IF($AE728&lt;='Intro &amp; Setup'!$AK$30, $AG$6, $AG$7))))</f>
        <v/>
      </c>
    </row>
    <row r="729" spans="1:33" x14ac:dyDescent="0.25">
      <c r="A729" s="14"/>
      <c r="B729" s="85"/>
      <c r="C729" s="86"/>
      <c r="D729" s="87"/>
      <c r="E729" s="88"/>
      <c r="F729" s="89"/>
      <c r="G729" s="90"/>
      <c r="H729" s="91"/>
      <c r="I729" s="91"/>
      <c r="J729" s="92"/>
      <c r="K729" s="14"/>
      <c r="M729" s="24" t="str">
        <f t="shared" si="110"/>
        <v/>
      </c>
      <c r="O729" s="24" t="str">
        <f t="shared" si="111"/>
        <v/>
      </c>
      <c r="S729" s="24"/>
      <c r="T729" s="47" t="str">
        <f t="shared" si="112"/>
        <v/>
      </c>
      <c r="U729" s="47" t="str">
        <f t="shared" si="113"/>
        <v/>
      </c>
      <c r="W729" s="47" t="str">
        <f t="shared" si="114"/>
        <v/>
      </c>
      <c r="Y729" s="52" t="str">
        <f t="shared" si="115"/>
        <v/>
      </c>
      <c r="Z729" s="53" t="str">
        <f t="shared" si="116"/>
        <v/>
      </c>
      <c r="AB729" s="6" t="str">
        <f t="shared" si="117"/>
        <v/>
      </c>
      <c r="AC729" s="8" t="str">
        <f t="shared" si="118"/>
        <v/>
      </c>
      <c r="AE729" s="24" t="str">
        <f t="shared" si="119"/>
        <v/>
      </c>
      <c r="AG729" s="24" t="str">
        <f>IF($AE729="", "", IF($AE729&lt;0, $AG$4, IF($AE729&lt;='Intro &amp; Setup'!$AK$29, $AG$5, IF($AE729&lt;='Intro &amp; Setup'!$AK$30, $AG$6, $AG$7))))</f>
        <v/>
      </c>
    </row>
    <row r="730" spans="1:33" x14ac:dyDescent="0.25">
      <c r="A730" s="14"/>
      <c r="B730" s="85"/>
      <c r="C730" s="86"/>
      <c r="D730" s="87"/>
      <c r="E730" s="88"/>
      <c r="F730" s="89"/>
      <c r="G730" s="90"/>
      <c r="H730" s="91"/>
      <c r="I730" s="91"/>
      <c r="J730" s="92"/>
      <c r="K730" s="14"/>
      <c r="M730" s="24" t="str">
        <f t="shared" si="110"/>
        <v/>
      </c>
      <c r="O730" s="24" t="str">
        <f t="shared" si="111"/>
        <v/>
      </c>
      <c r="S730" s="24"/>
      <c r="T730" s="47" t="str">
        <f t="shared" si="112"/>
        <v/>
      </c>
      <c r="U730" s="47" t="str">
        <f t="shared" si="113"/>
        <v/>
      </c>
      <c r="W730" s="47" t="str">
        <f t="shared" si="114"/>
        <v/>
      </c>
      <c r="Y730" s="52" t="str">
        <f t="shared" si="115"/>
        <v/>
      </c>
      <c r="Z730" s="53" t="str">
        <f t="shared" si="116"/>
        <v/>
      </c>
      <c r="AB730" s="6" t="str">
        <f t="shared" si="117"/>
        <v/>
      </c>
      <c r="AC730" s="8" t="str">
        <f t="shared" si="118"/>
        <v/>
      </c>
      <c r="AE730" s="24" t="str">
        <f t="shared" si="119"/>
        <v/>
      </c>
      <c r="AG730" s="24" t="str">
        <f>IF($AE730="", "", IF($AE730&lt;0, $AG$4, IF($AE730&lt;='Intro &amp; Setup'!$AK$29, $AG$5, IF($AE730&lt;='Intro &amp; Setup'!$AK$30, $AG$6, $AG$7))))</f>
        <v/>
      </c>
    </row>
    <row r="731" spans="1:33" x14ac:dyDescent="0.25">
      <c r="A731" s="14"/>
      <c r="B731" s="85"/>
      <c r="C731" s="86"/>
      <c r="D731" s="87"/>
      <c r="E731" s="88"/>
      <c r="F731" s="89"/>
      <c r="G731" s="90"/>
      <c r="H731" s="91"/>
      <c r="I731" s="91"/>
      <c r="J731" s="92"/>
      <c r="K731" s="14"/>
      <c r="M731" s="24" t="str">
        <f t="shared" si="110"/>
        <v/>
      </c>
      <c r="O731" s="24" t="str">
        <f t="shared" si="111"/>
        <v/>
      </c>
      <c r="S731" s="24"/>
      <c r="T731" s="47" t="str">
        <f t="shared" si="112"/>
        <v/>
      </c>
      <c r="U731" s="47" t="str">
        <f t="shared" si="113"/>
        <v/>
      </c>
      <c r="W731" s="47" t="str">
        <f t="shared" si="114"/>
        <v/>
      </c>
      <c r="Y731" s="52" t="str">
        <f t="shared" si="115"/>
        <v/>
      </c>
      <c r="Z731" s="53" t="str">
        <f t="shared" si="116"/>
        <v/>
      </c>
      <c r="AB731" s="6" t="str">
        <f t="shared" si="117"/>
        <v/>
      </c>
      <c r="AC731" s="8" t="str">
        <f t="shared" si="118"/>
        <v/>
      </c>
      <c r="AE731" s="24" t="str">
        <f t="shared" si="119"/>
        <v/>
      </c>
      <c r="AG731" s="24" t="str">
        <f>IF($AE731="", "", IF($AE731&lt;0, $AG$4, IF($AE731&lt;='Intro &amp; Setup'!$AK$29, $AG$5, IF($AE731&lt;='Intro &amp; Setup'!$AK$30, $AG$6, $AG$7))))</f>
        <v/>
      </c>
    </row>
    <row r="732" spans="1:33" x14ac:dyDescent="0.25">
      <c r="A732" s="14"/>
      <c r="B732" s="85"/>
      <c r="C732" s="86"/>
      <c r="D732" s="87"/>
      <c r="E732" s="88"/>
      <c r="F732" s="89"/>
      <c r="G732" s="90"/>
      <c r="H732" s="91"/>
      <c r="I732" s="91"/>
      <c r="J732" s="92"/>
      <c r="K732" s="14"/>
      <c r="M732" s="24" t="str">
        <f t="shared" si="110"/>
        <v/>
      </c>
      <c r="O732" s="24" t="str">
        <f t="shared" si="111"/>
        <v/>
      </c>
      <c r="S732" s="24"/>
      <c r="T732" s="47" t="str">
        <f t="shared" si="112"/>
        <v/>
      </c>
      <c r="U732" s="47" t="str">
        <f t="shared" si="113"/>
        <v/>
      </c>
      <c r="W732" s="47" t="str">
        <f t="shared" si="114"/>
        <v/>
      </c>
      <c r="Y732" s="52" t="str">
        <f t="shared" si="115"/>
        <v/>
      </c>
      <c r="Z732" s="53" t="str">
        <f t="shared" si="116"/>
        <v/>
      </c>
      <c r="AB732" s="6" t="str">
        <f t="shared" si="117"/>
        <v/>
      </c>
      <c r="AC732" s="8" t="str">
        <f t="shared" si="118"/>
        <v/>
      </c>
      <c r="AE732" s="24" t="str">
        <f t="shared" si="119"/>
        <v/>
      </c>
      <c r="AG732" s="24" t="str">
        <f>IF($AE732="", "", IF($AE732&lt;0, $AG$4, IF($AE732&lt;='Intro &amp; Setup'!$AK$29, $AG$5, IF($AE732&lt;='Intro &amp; Setup'!$AK$30, $AG$6, $AG$7))))</f>
        <v/>
      </c>
    </row>
    <row r="733" spans="1:33" x14ac:dyDescent="0.25">
      <c r="A733" s="14"/>
      <c r="B733" s="85"/>
      <c r="C733" s="86"/>
      <c r="D733" s="87"/>
      <c r="E733" s="88"/>
      <c r="F733" s="89"/>
      <c r="G733" s="90"/>
      <c r="H733" s="91"/>
      <c r="I733" s="91"/>
      <c r="J733" s="92"/>
      <c r="K733" s="14"/>
      <c r="M733" s="24" t="str">
        <f t="shared" si="110"/>
        <v/>
      </c>
      <c r="O733" s="24" t="str">
        <f t="shared" si="111"/>
        <v/>
      </c>
      <c r="S733" s="24"/>
      <c r="T733" s="47" t="str">
        <f t="shared" si="112"/>
        <v/>
      </c>
      <c r="U733" s="47" t="str">
        <f t="shared" si="113"/>
        <v/>
      </c>
      <c r="W733" s="47" t="str">
        <f t="shared" si="114"/>
        <v/>
      </c>
      <c r="Y733" s="52" t="str">
        <f t="shared" si="115"/>
        <v/>
      </c>
      <c r="Z733" s="53" t="str">
        <f t="shared" si="116"/>
        <v/>
      </c>
      <c r="AB733" s="6" t="str">
        <f t="shared" si="117"/>
        <v/>
      </c>
      <c r="AC733" s="8" t="str">
        <f t="shared" si="118"/>
        <v/>
      </c>
      <c r="AE733" s="24" t="str">
        <f t="shared" si="119"/>
        <v/>
      </c>
      <c r="AG733" s="24" t="str">
        <f>IF($AE733="", "", IF($AE733&lt;0, $AG$4, IF($AE733&lt;='Intro &amp; Setup'!$AK$29, $AG$5, IF($AE733&lt;='Intro &amp; Setup'!$AK$30, $AG$6, $AG$7))))</f>
        <v/>
      </c>
    </row>
    <row r="734" spans="1:33" x14ac:dyDescent="0.25">
      <c r="A734" s="14"/>
      <c r="B734" s="85"/>
      <c r="C734" s="86"/>
      <c r="D734" s="87"/>
      <c r="E734" s="88"/>
      <c r="F734" s="89"/>
      <c r="G734" s="90"/>
      <c r="H734" s="91"/>
      <c r="I734" s="91"/>
      <c r="J734" s="92"/>
      <c r="K734" s="14"/>
      <c r="M734" s="24" t="str">
        <f t="shared" si="110"/>
        <v/>
      </c>
      <c r="O734" s="24" t="str">
        <f t="shared" si="111"/>
        <v/>
      </c>
      <c r="S734" s="24"/>
      <c r="T734" s="47" t="str">
        <f t="shared" si="112"/>
        <v/>
      </c>
      <c r="U734" s="47" t="str">
        <f t="shared" si="113"/>
        <v/>
      </c>
      <c r="W734" s="47" t="str">
        <f t="shared" si="114"/>
        <v/>
      </c>
      <c r="Y734" s="52" t="str">
        <f t="shared" si="115"/>
        <v/>
      </c>
      <c r="Z734" s="53" t="str">
        <f t="shared" si="116"/>
        <v/>
      </c>
      <c r="AB734" s="6" t="str">
        <f t="shared" si="117"/>
        <v/>
      </c>
      <c r="AC734" s="8" t="str">
        <f t="shared" si="118"/>
        <v/>
      </c>
      <c r="AE734" s="24" t="str">
        <f t="shared" si="119"/>
        <v/>
      </c>
      <c r="AG734" s="24" t="str">
        <f>IF($AE734="", "", IF($AE734&lt;0, $AG$4, IF($AE734&lt;='Intro &amp; Setup'!$AK$29, $AG$5, IF($AE734&lt;='Intro &amp; Setup'!$AK$30, $AG$6, $AG$7))))</f>
        <v/>
      </c>
    </row>
    <row r="735" spans="1:33" x14ac:dyDescent="0.25">
      <c r="A735" s="14"/>
      <c r="B735" s="85"/>
      <c r="C735" s="86"/>
      <c r="D735" s="87"/>
      <c r="E735" s="88"/>
      <c r="F735" s="89"/>
      <c r="G735" s="90"/>
      <c r="H735" s="91"/>
      <c r="I735" s="91"/>
      <c r="J735" s="92"/>
      <c r="K735" s="14"/>
      <c r="M735" s="24" t="str">
        <f t="shared" si="110"/>
        <v/>
      </c>
      <c r="O735" s="24" t="str">
        <f t="shared" si="111"/>
        <v/>
      </c>
      <c r="S735" s="24"/>
      <c r="T735" s="47" t="str">
        <f t="shared" si="112"/>
        <v/>
      </c>
      <c r="U735" s="47" t="str">
        <f t="shared" si="113"/>
        <v/>
      </c>
      <c r="W735" s="47" t="str">
        <f t="shared" si="114"/>
        <v/>
      </c>
      <c r="Y735" s="52" t="str">
        <f t="shared" si="115"/>
        <v/>
      </c>
      <c r="Z735" s="53" t="str">
        <f t="shared" si="116"/>
        <v/>
      </c>
      <c r="AB735" s="6" t="str">
        <f t="shared" si="117"/>
        <v/>
      </c>
      <c r="AC735" s="8" t="str">
        <f t="shared" si="118"/>
        <v/>
      </c>
      <c r="AE735" s="24" t="str">
        <f t="shared" si="119"/>
        <v/>
      </c>
      <c r="AG735" s="24" t="str">
        <f>IF($AE735="", "", IF($AE735&lt;0, $AG$4, IF($AE735&lt;='Intro &amp; Setup'!$AK$29, $AG$5, IF($AE735&lt;='Intro &amp; Setup'!$AK$30, $AG$6, $AG$7))))</f>
        <v/>
      </c>
    </row>
    <row r="736" spans="1:33" x14ac:dyDescent="0.25">
      <c r="A736" s="14"/>
      <c r="B736" s="85"/>
      <c r="C736" s="86"/>
      <c r="D736" s="87"/>
      <c r="E736" s="88"/>
      <c r="F736" s="89"/>
      <c r="G736" s="90"/>
      <c r="H736" s="91"/>
      <c r="I736" s="91"/>
      <c r="J736" s="92"/>
      <c r="K736" s="14"/>
      <c r="M736" s="24" t="str">
        <f t="shared" si="110"/>
        <v/>
      </c>
      <c r="O736" s="24" t="str">
        <f t="shared" si="111"/>
        <v/>
      </c>
      <c r="S736" s="24"/>
      <c r="T736" s="47" t="str">
        <f t="shared" si="112"/>
        <v/>
      </c>
      <c r="U736" s="47" t="str">
        <f t="shared" si="113"/>
        <v/>
      </c>
      <c r="W736" s="47" t="str">
        <f t="shared" si="114"/>
        <v/>
      </c>
      <c r="Y736" s="52" t="str">
        <f t="shared" si="115"/>
        <v/>
      </c>
      <c r="Z736" s="53" t="str">
        <f t="shared" si="116"/>
        <v/>
      </c>
      <c r="AB736" s="6" t="str">
        <f t="shared" si="117"/>
        <v/>
      </c>
      <c r="AC736" s="8" t="str">
        <f t="shared" si="118"/>
        <v/>
      </c>
      <c r="AE736" s="24" t="str">
        <f t="shared" si="119"/>
        <v/>
      </c>
      <c r="AG736" s="24" t="str">
        <f>IF($AE736="", "", IF($AE736&lt;0, $AG$4, IF($AE736&lt;='Intro &amp; Setup'!$AK$29, $AG$5, IF($AE736&lt;='Intro &amp; Setup'!$AK$30, $AG$6, $AG$7))))</f>
        <v/>
      </c>
    </row>
    <row r="737" spans="1:33" x14ac:dyDescent="0.25">
      <c r="A737" s="14"/>
      <c r="B737" s="85"/>
      <c r="C737" s="86"/>
      <c r="D737" s="87"/>
      <c r="E737" s="88"/>
      <c r="F737" s="89"/>
      <c r="G737" s="90"/>
      <c r="H737" s="91"/>
      <c r="I737" s="91"/>
      <c r="J737" s="92"/>
      <c r="K737" s="14"/>
      <c r="M737" s="24" t="str">
        <f t="shared" si="110"/>
        <v/>
      </c>
      <c r="O737" s="24" t="str">
        <f t="shared" si="111"/>
        <v/>
      </c>
      <c r="S737" s="24"/>
      <c r="T737" s="47" t="str">
        <f t="shared" si="112"/>
        <v/>
      </c>
      <c r="U737" s="47" t="str">
        <f t="shared" si="113"/>
        <v/>
      </c>
      <c r="W737" s="47" t="str">
        <f t="shared" si="114"/>
        <v/>
      </c>
      <c r="Y737" s="52" t="str">
        <f t="shared" si="115"/>
        <v/>
      </c>
      <c r="Z737" s="53" t="str">
        <f t="shared" si="116"/>
        <v/>
      </c>
      <c r="AB737" s="6" t="str">
        <f t="shared" si="117"/>
        <v/>
      </c>
      <c r="AC737" s="8" t="str">
        <f t="shared" si="118"/>
        <v/>
      </c>
      <c r="AE737" s="24" t="str">
        <f t="shared" si="119"/>
        <v/>
      </c>
      <c r="AG737" s="24" t="str">
        <f>IF($AE737="", "", IF($AE737&lt;0, $AG$4, IF($AE737&lt;='Intro &amp; Setup'!$AK$29, $AG$5, IF($AE737&lt;='Intro &amp; Setup'!$AK$30, $AG$6, $AG$7))))</f>
        <v/>
      </c>
    </row>
    <row r="738" spans="1:33" x14ac:dyDescent="0.25">
      <c r="A738" s="14"/>
      <c r="B738" s="85"/>
      <c r="C738" s="86"/>
      <c r="D738" s="87"/>
      <c r="E738" s="88"/>
      <c r="F738" s="89"/>
      <c r="G738" s="90"/>
      <c r="H738" s="91"/>
      <c r="I738" s="91"/>
      <c r="J738" s="92"/>
      <c r="K738" s="14"/>
      <c r="M738" s="24" t="str">
        <f t="shared" si="110"/>
        <v/>
      </c>
      <c r="O738" s="24" t="str">
        <f t="shared" si="111"/>
        <v/>
      </c>
      <c r="S738" s="24"/>
      <c r="T738" s="47" t="str">
        <f t="shared" si="112"/>
        <v/>
      </c>
      <c r="U738" s="47" t="str">
        <f t="shared" si="113"/>
        <v/>
      </c>
      <c r="W738" s="47" t="str">
        <f t="shared" si="114"/>
        <v/>
      </c>
      <c r="Y738" s="52" t="str">
        <f t="shared" si="115"/>
        <v/>
      </c>
      <c r="Z738" s="53" t="str">
        <f t="shared" si="116"/>
        <v/>
      </c>
      <c r="AB738" s="6" t="str">
        <f t="shared" si="117"/>
        <v/>
      </c>
      <c r="AC738" s="8" t="str">
        <f t="shared" si="118"/>
        <v/>
      </c>
      <c r="AE738" s="24" t="str">
        <f t="shared" si="119"/>
        <v/>
      </c>
      <c r="AG738" s="24" t="str">
        <f>IF($AE738="", "", IF($AE738&lt;0, $AG$4, IF($AE738&lt;='Intro &amp; Setup'!$AK$29, $AG$5, IF($AE738&lt;='Intro &amp; Setup'!$AK$30, $AG$6, $AG$7))))</f>
        <v/>
      </c>
    </row>
    <row r="739" spans="1:33" x14ac:dyDescent="0.25">
      <c r="A739" s="14"/>
      <c r="B739" s="85"/>
      <c r="C739" s="86"/>
      <c r="D739" s="87"/>
      <c r="E739" s="88"/>
      <c r="F739" s="89"/>
      <c r="G739" s="90"/>
      <c r="H739" s="91"/>
      <c r="I739" s="91"/>
      <c r="J739" s="92"/>
      <c r="K739" s="14"/>
      <c r="M739" s="24" t="str">
        <f t="shared" si="110"/>
        <v/>
      </c>
      <c r="O739" s="24" t="str">
        <f t="shared" si="111"/>
        <v/>
      </c>
      <c r="S739" s="24"/>
      <c r="T739" s="47" t="str">
        <f t="shared" si="112"/>
        <v/>
      </c>
      <c r="U739" s="47" t="str">
        <f t="shared" si="113"/>
        <v/>
      </c>
      <c r="W739" s="47" t="str">
        <f t="shared" si="114"/>
        <v/>
      </c>
      <c r="Y739" s="52" t="str">
        <f t="shared" si="115"/>
        <v/>
      </c>
      <c r="Z739" s="53" t="str">
        <f t="shared" si="116"/>
        <v/>
      </c>
      <c r="AB739" s="6" t="str">
        <f t="shared" si="117"/>
        <v/>
      </c>
      <c r="AC739" s="8" t="str">
        <f t="shared" si="118"/>
        <v/>
      </c>
      <c r="AE739" s="24" t="str">
        <f t="shared" si="119"/>
        <v/>
      </c>
      <c r="AG739" s="24" t="str">
        <f>IF($AE739="", "", IF($AE739&lt;0, $AG$4, IF($AE739&lt;='Intro &amp; Setup'!$AK$29, $AG$5, IF($AE739&lt;='Intro &amp; Setup'!$AK$30, $AG$6, $AG$7))))</f>
        <v/>
      </c>
    </row>
    <row r="740" spans="1:33" x14ac:dyDescent="0.25">
      <c r="A740" s="14"/>
      <c r="B740" s="85"/>
      <c r="C740" s="86"/>
      <c r="D740" s="87"/>
      <c r="E740" s="88"/>
      <c r="F740" s="89"/>
      <c r="G740" s="90"/>
      <c r="H740" s="91"/>
      <c r="I740" s="91"/>
      <c r="J740" s="92"/>
      <c r="K740" s="14"/>
      <c r="M740" s="24" t="str">
        <f t="shared" si="110"/>
        <v/>
      </c>
      <c r="O740" s="24" t="str">
        <f t="shared" si="111"/>
        <v/>
      </c>
      <c r="S740" s="24"/>
      <c r="T740" s="47" t="str">
        <f t="shared" si="112"/>
        <v/>
      </c>
      <c r="U740" s="47" t="str">
        <f t="shared" si="113"/>
        <v/>
      </c>
      <c r="W740" s="47" t="str">
        <f t="shared" si="114"/>
        <v/>
      </c>
      <c r="Y740" s="52" t="str">
        <f t="shared" si="115"/>
        <v/>
      </c>
      <c r="Z740" s="53" t="str">
        <f t="shared" si="116"/>
        <v/>
      </c>
      <c r="AB740" s="6" t="str">
        <f t="shared" si="117"/>
        <v/>
      </c>
      <c r="AC740" s="8" t="str">
        <f t="shared" si="118"/>
        <v/>
      </c>
      <c r="AE740" s="24" t="str">
        <f t="shared" si="119"/>
        <v/>
      </c>
      <c r="AG740" s="24" t="str">
        <f>IF($AE740="", "", IF($AE740&lt;0, $AG$4, IF($AE740&lt;='Intro &amp; Setup'!$AK$29, $AG$5, IF($AE740&lt;='Intro &amp; Setup'!$AK$30, $AG$6, $AG$7))))</f>
        <v/>
      </c>
    </row>
    <row r="741" spans="1:33" x14ac:dyDescent="0.25">
      <c r="A741" s="14"/>
      <c r="B741" s="85"/>
      <c r="C741" s="86"/>
      <c r="D741" s="87"/>
      <c r="E741" s="88"/>
      <c r="F741" s="89"/>
      <c r="G741" s="90"/>
      <c r="H741" s="91"/>
      <c r="I741" s="91"/>
      <c r="J741" s="92"/>
      <c r="K741" s="14"/>
      <c r="M741" s="24" t="str">
        <f t="shared" si="110"/>
        <v/>
      </c>
      <c r="O741" s="24" t="str">
        <f t="shared" si="111"/>
        <v/>
      </c>
      <c r="S741" s="24"/>
      <c r="T741" s="47" t="str">
        <f t="shared" si="112"/>
        <v/>
      </c>
      <c r="U741" s="47" t="str">
        <f t="shared" si="113"/>
        <v/>
      </c>
      <c r="W741" s="47" t="str">
        <f t="shared" si="114"/>
        <v/>
      </c>
      <c r="Y741" s="52" t="str">
        <f t="shared" si="115"/>
        <v/>
      </c>
      <c r="Z741" s="53" t="str">
        <f t="shared" si="116"/>
        <v/>
      </c>
      <c r="AB741" s="6" t="str">
        <f t="shared" si="117"/>
        <v/>
      </c>
      <c r="AC741" s="8" t="str">
        <f t="shared" si="118"/>
        <v/>
      </c>
      <c r="AE741" s="24" t="str">
        <f t="shared" si="119"/>
        <v/>
      </c>
      <c r="AG741" s="24" t="str">
        <f>IF($AE741="", "", IF($AE741&lt;0, $AG$4, IF($AE741&lt;='Intro &amp; Setup'!$AK$29, $AG$5, IF($AE741&lt;='Intro &amp; Setup'!$AK$30, $AG$6, $AG$7))))</f>
        <v/>
      </c>
    </row>
    <row r="742" spans="1:33" x14ac:dyDescent="0.25">
      <c r="A742" s="14"/>
      <c r="B742" s="85"/>
      <c r="C742" s="86"/>
      <c r="D742" s="87"/>
      <c r="E742" s="88"/>
      <c r="F742" s="89"/>
      <c r="G742" s="90"/>
      <c r="H742" s="91"/>
      <c r="I742" s="91"/>
      <c r="J742" s="92"/>
      <c r="K742" s="14"/>
      <c r="M742" s="24" t="str">
        <f t="shared" si="110"/>
        <v/>
      </c>
      <c r="O742" s="24" t="str">
        <f t="shared" si="111"/>
        <v/>
      </c>
      <c r="S742" s="24"/>
      <c r="T742" s="47" t="str">
        <f t="shared" si="112"/>
        <v/>
      </c>
      <c r="U742" s="47" t="str">
        <f t="shared" si="113"/>
        <v/>
      </c>
      <c r="W742" s="47" t="str">
        <f t="shared" si="114"/>
        <v/>
      </c>
      <c r="Y742" s="52" t="str">
        <f t="shared" si="115"/>
        <v/>
      </c>
      <c r="Z742" s="53" t="str">
        <f t="shared" si="116"/>
        <v/>
      </c>
      <c r="AB742" s="6" t="str">
        <f t="shared" si="117"/>
        <v/>
      </c>
      <c r="AC742" s="8" t="str">
        <f t="shared" si="118"/>
        <v/>
      </c>
      <c r="AE742" s="24" t="str">
        <f t="shared" si="119"/>
        <v/>
      </c>
      <c r="AG742" s="24" t="str">
        <f>IF($AE742="", "", IF($AE742&lt;0, $AG$4, IF($AE742&lt;='Intro &amp; Setup'!$AK$29, $AG$5, IF($AE742&lt;='Intro &amp; Setup'!$AK$30, $AG$6, $AG$7))))</f>
        <v/>
      </c>
    </row>
    <row r="743" spans="1:33" x14ac:dyDescent="0.25">
      <c r="A743" s="14"/>
      <c r="B743" s="85"/>
      <c r="C743" s="86"/>
      <c r="D743" s="87"/>
      <c r="E743" s="88"/>
      <c r="F743" s="89"/>
      <c r="G743" s="90"/>
      <c r="H743" s="91"/>
      <c r="I743" s="91"/>
      <c r="J743" s="92"/>
      <c r="K743" s="14"/>
      <c r="M743" s="24" t="str">
        <f t="shared" si="110"/>
        <v/>
      </c>
      <c r="O743" s="24" t="str">
        <f t="shared" si="111"/>
        <v/>
      </c>
      <c r="S743" s="24"/>
      <c r="T743" s="47" t="str">
        <f t="shared" si="112"/>
        <v/>
      </c>
      <c r="U743" s="47" t="str">
        <f t="shared" si="113"/>
        <v/>
      </c>
      <c r="W743" s="47" t="str">
        <f t="shared" si="114"/>
        <v/>
      </c>
      <c r="Y743" s="52" t="str">
        <f t="shared" si="115"/>
        <v/>
      </c>
      <c r="Z743" s="53" t="str">
        <f t="shared" si="116"/>
        <v/>
      </c>
      <c r="AB743" s="6" t="str">
        <f t="shared" si="117"/>
        <v/>
      </c>
      <c r="AC743" s="8" t="str">
        <f t="shared" si="118"/>
        <v/>
      </c>
      <c r="AE743" s="24" t="str">
        <f t="shared" si="119"/>
        <v/>
      </c>
      <c r="AG743" s="24" t="str">
        <f>IF($AE743="", "", IF($AE743&lt;0, $AG$4, IF($AE743&lt;='Intro &amp; Setup'!$AK$29, $AG$5, IF($AE743&lt;='Intro &amp; Setup'!$AK$30, $AG$6, $AG$7))))</f>
        <v/>
      </c>
    </row>
    <row r="744" spans="1:33" x14ac:dyDescent="0.25">
      <c r="A744" s="14"/>
      <c r="B744" s="85"/>
      <c r="C744" s="86"/>
      <c r="D744" s="87"/>
      <c r="E744" s="88"/>
      <c r="F744" s="89"/>
      <c r="G744" s="90"/>
      <c r="H744" s="91"/>
      <c r="I744" s="91"/>
      <c r="J744" s="92"/>
      <c r="K744" s="14"/>
      <c r="M744" s="24" t="str">
        <f t="shared" si="110"/>
        <v/>
      </c>
      <c r="O744" s="24" t="str">
        <f t="shared" si="111"/>
        <v/>
      </c>
      <c r="S744" s="24"/>
      <c r="T744" s="47" t="str">
        <f t="shared" si="112"/>
        <v/>
      </c>
      <c r="U744" s="47" t="str">
        <f t="shared" si="113"/>
        <v/>
      </c>
      <c r="W744" s="47" t="str">
        <f t="shared" si="114"/>
        <v/>
      </c>
      <c r="Y744" s="52" t="str">
        <f t="shared" si="115"/>
        <v/>
      </c>
      <c r="Z744" s="53" t="str">
        <f t="shared" si="116"/>
        <v/>
      </c>
      <c r="AB744" s="6" t="str">
        <f t="shared" si="117"/>
        <v/>
      </c>
      <c r="AC744" s="8" t="str">
        <f t="shared" si="118"/>
        <v/>
      </c>
      <c r="AE744" s="24" t="str">
        <f t="shared" si="119"/>
        <v/>
      </c>
      <c r="AG744" s="24" t="str">
        <f>IF($AE744="", "", IF($AE744&lt;0, $AG$4, IF($AE744&lt;='Intro &amp; Setup'!$AK$29, $AG$5, IF($AE744&lt;='Intro &amp; Setup'!$AK$30, $AG$6, $AG$7))))</f>
        <v/>
      </c>
    </row>
    <row r="745" spans="1:33" x14ac:dyDescent="0.25">
      <c r="A745" s="14"/>
      <c r="B745" s="85"/>
      <c r="C745" s="86"/>
      <c r="D745" s="87"/>
      <c r="E745" s="88"/>
      <c r="F745" s="89"/>
      <c r="G745" s="90"/>
      <c r="H745" s="91"/>
      <c r="I745" s="91"/>
      <c r="J745" s="92"/>
      <c r="K745" s="14"/>
      <c r="M745" s="24" t="str">
        <f t="shared" si="110"/>
        <v/>
      </c>
      <c r="O745" s="24" t="str">
        <f t="shared" si="111"/>
        <v/>
      </c>
      <c r="S745" s="24"/>
      <c r="T745" s="47" t="str">
        <f t="shared" si="112"/>
        <v/>
      </c>
      <c r="U745" s="47" t="str">
        <f t="shared" si="113"/>
        <v/>
      </c>
      <c r="W745" s="47" t="str">
        <f t="shared" si="114"/>
        <v/>
      </c>
      <c r="Y745" s="52" t="str">
        <f t="shared" si="115"/>
        <v/>
      </c>
      <c r="Z745" s="53" t="str">
        <f t="shared" si="116"/>
        <v/>
      </c>
      <c r="AB745" s="6" t="str">
        <f t="shared" si="117"/>
        <v/>
      </c>
      <c r="AC745" s="8" t="str">
        <f t="shared" si="118"/>
        <v/>
      </c>
      <c r="AE745" s="24" t="str">
        <f t="shared" si="119"/>
        <v/>
      </c>
      <c r="AG745" s="24" t="str">
        <f>IF($AE745="", "", IF($AE745&lt;0, $AG$4, IF($AE745&lt;='Intro &amp; Setup'!$AK$29, $AG$5, IF($AE745&lt;='Intro &amp; Setup'!$AK$30, $AG$6, $AG$7))))</f>
        <v/>
      </c>
    </row>
    <row r="746" spans="1:33" x14ac:dyDescent="0.25">
      <c r="A746" s="14"/>
      <c r="B746" s="85"/>
      <c r="C746" s="86"/>
      <c r="D746" s="87"/>
      <c r="E746" s="88"/>
      <c r="F746" s="89"/>
      <c r="G746" s="90"/>
      <c r="H746" s="91"/>
      <c r="I746" s="91"/>
      <c r="J746" s="92"/>
      <c r="K746" s="14"/>
      <c r="M746" s="24" t="str">
        <f t="shared" si="110"/>
        <v/>
      </c>
      <c r="O746" s="24" t="str">
        <f t="shared" si="111"/>
        <v/>
      </c>
      <c r="S746" s="24"/>
      <c r="T746" s="47" t="str">
        <f t="shared" si="112"/>
        <v/>
      </c>
      <c r="U746" s="47" t="str">
        <f t="shared" si="113"/>
        <v/>
      </c>
      <c r="W746" s="47" t="str">
        <f t="shared" si="114"/>
        <v/>
      </c>
      <c r="Y746" s="52" t="str">
        <f t="shared" si="115"/>
        <v/>
      </c>
      <c r="Z746" s="53" t="str">
        <f t="shared" si="116"/>
        <v/>
      </c>
      <c r="AB746" s="6" t="str">
        <f t="shared" si="117"/>
        <v/>
      </c>
      <c r="AC746" s="8" t="str">
        <f t="shared" si="118"/>
        <v/>
      </c>
      <c r="AE746" s="24" t="str">
        <f t="shared" si="119"/>
        <v/>
      </c>
      <c r="AG746" s="24" t="str">
        <f>IF($AE746="", "", IF($AE746&lt;0, $AG$4, IF($AE746&lt;='Intro &amp; Setup'!$AK$29, $AG$5, IF($AE746&lt;='Intro &amp; Setup'!$AK$30, $AG$6, $AG$7))))</f>
        <v/>
      </c>
    </row>
    <row r="747" spans="1:33" x14ac:dyDescent="0.25">
      <c r="A747" s="14"/>
      <c r="B747" s="85"/>
      <c r="C747" s="86"/>
      <c r="D747" s="87"/>
      <c r="E747" s="88"/>
      <c r="F747" s="89"/>
      <c r="G747" s="90"/>
      <c r="H747" s="91"/>
      <c r="I747" s="91"/>
      <c r="J747" s="92"/>
      <c r="K747" s="14"/>
      <c r="M747" s="24" t="str">
        <f t="shared" si="110"/>
        <v/>
      </c>
      <c r="O747" s="24" t="str">
        <f t="shared" si="111"/>
        <v/>
      </c>
      <c r="S747" s="24"/>
      <c r="T747" s="47" t="str">
        <f t="shared" si="112"/>
        <v/>
      </c>
      <c r="U747" s="47" t="str">
        <f t="shared" si="113"/>
        <v/>
      </c>
      <c r="W747" s="47" t="str">
        <f t="shared" si="114"/>
        <v/>
      </c>
      <c r="Y747" s="52" t="str">
        <f t="shared" si="115"/>
        <v/>
      </c>
      <c r="Z747" s="53" t="str">
        <f t="shared" si="116"/>
        <v/>
      </c>
      <c r="AB747" s="6" t="str">
        <f t="shared" si="117"/>
        <v/>
      </c>
      <c r="AC747" s="8" t="str">
        <f t="shared" si="118"/>
        <v/>
      </c>
      <c r="AE747" s="24" t="str">
        <f t="shared" si="119"/>
        <v/>
      </c>
      <c r="AG747" s="24" t="str">
        <f>IF($AE747="", "", IF($AE747&lt;0, $AG$4, IF($AE747&lt;='Intro &amp; Setup'!$AK$29, $AG$5, IF($AE747&lt;='Intro &amp; Setup'!$AK$30, $AG$6, $AG$7))))</f>
        <v/>
      </c>
    </row>
    <row r="748" spans="1:33" x14ac:dyDescent="0.25">
      <c r="A748" s="14"/>
      <c r="B748" s="85"/>
      <c r="C748" s="86"/>
      <c r="D748" s="87"/>
      <c r="E748" s="88"/>
      <c r="F748" s="89"/>
      <c r="G748" s="90"/>
      <c r="H748" s="91"/>
      <c r="I748" s="91"/>
      <c r="J748" s="92"/>
      <c r="K748" s="14"/>
      <c r="M748" s="24" t="str">
        <f t="shared" si="110"/>
        <v/>
      </c>
      <c r="O748" s="24" t="str">
        <f t="shared" si="111"/>
        <v/>
      </c>
      <c r="S748" s="24"/>
      <c r="T748" s="47" t="str">
        <f t="shared" si="112"/>
        <v/>
      </c>
      <c r="U748" s="47" t="str">
        <f t="shared" si="113"/>
        <v/>
      </c>
      <c r="W748" s="47" t="str">
        <f t="shared" si="114"/>
        <v/>
      </c>
      <c r="Y748" s="52" t="str">
        <f t="shared" si="115"/>
        <v/>
      </c>
      <c r="Z748" s="53" t="str">
        <f t="shared" si="116"/>
        <v/>
      </c>
      <c r="AB748" s="6" t="str">
        <f t="shared" si="117"/>
        <v/>
      </c>
      <c r="AC748" s="8" t="str">
        <f t="shared" si="118"/>
        <v/>
      </c>
      <c r="AE748" s="24" t="str">
        <f t="shared" si="119"/>
        <v/>
      </c>
      <c r="AG748" s="24" t="str">
        <f>IF($AE748="", "", IF($AE748&lt;0, $AG$4, IF($AE748&lt;='Intro &amp; Setup'!$AK$29, $AG$5, IF($AE748&lt;='Intro &amp; Setup'!$AK$30, $AG$6, $AG$7))))</f>
        <v/>
      </c>
    </row>
    <row r="749" spans="1:33" x14ac:dyDescent="0.25">
      <c r="A749" s="14"/>
      <c r="B749" s="85"/>
      <c r="C749" s="86"/>
      <c r="D749" s="87"/>
      <c r="E749" s="88"/>
      <c r="F749" s="89"/>
      <c r="G749" s="90"/>
      <c r="H749" s="91"/>
      <c r="I749" s="91"/>
      <c r="J749" s="92"/>
      <c r="K749" s="14"/>
      <c r="M749" s="24" t="str">
        <f t="shared" si="110"/>
        <v/>
      </c>
      <c r="O749" s="24" t="str">
        <f t="shared" si="111"/>
        <v/>
      </c>
      <c r="S749" s="24"/>
      <c r="T749" s="47" t="str">
        <f t="shared" si="112"/>
        <v/>
      </c>
      <c r="U749" s="47" t="str">
        <f t="shared" si="113"/>
        <v/>
      </c>
      <c r="W749" s="47" t="str">
        <f t="shared" si="114"/>
        <v/>
      </c>
      <c r="Y749" s="52" t="str">
        <f t="shared" si="115"/>
        <v/>
      </c>
      <c r="Z749" s="53" t="str">
        <f t="shared" si="116"/>
        <v/>
      </c>
      <c r="AB749" s="6" t="str">
        <f t="shared" si="117"/>
        <v/>
      </c>
      <c r="AC749" s="8" t="str">
        <f t="shared" si="118"/>
        <v/>
      </c>
      <c r="AE749" s="24" t="str">
        <f t="shared" si="119"/>
        <v/>
      </c>
      <c r="AG749" s="24" t="str">
        <f>IF($AE749="", "", IF($AE749&lt;0, $AG$4, IF($AE749&lt;='Intro &amp; Setup'!$AK$29, $AG$5, IF($AE749&lt;='Intro &amp; Setup'!$AK$30, $AG$6, $AG$7))))</f>
        <v/>
      </c>
    </row>
    <row r="750" spans="1:33" x14ac:dyDescent="0.25">
      <c r="A750" s="14"/>
      <c r="B750" s="85"/>
      <c r="C750" s="86"/>
      <c r="D750" s="87"/>
      <c r="E750" s="88"/>
      <c r="F750" s="89"/>
      <c r="G750" s="90"/>
      <c r="H750" s="91"/>
      <c r="I750" s="91"/>
      <c r="J750" s="92"/>
      <c r="K750" s="14"/>
      <c r="M750" s="24" t="str">
        <f t="shared" si="110"/>
        <v/>
      </c>
      <c r="O750" s="24" t="str">
        <f t="shared" si="111"/>
        <v/>
      </c>
      <c r="S750" s="24"/>
      <c r="T750" s="47" t="str">
        <f t="shared" si="112"/>
        <v/>
      </c>
      <c r="U750" s="47" t="str">
        <f t="shared" si="113"/>
        <v/>
      </c>
      <c r="W750" s="47" t="str">
        <f t="shared" si="114"/>
        <v/>
      </c>
      <c r="Y750" s="52" t="str">
        <f t="shared" si="115"/>
        <v/>
      </c>
      <c r="Z750" s="53" t="str">
        <f t="shared" si="116"/>
        <v/>
      </c>
      <c r="AB750" s="6" t="str">
        <f t="shared" si="117"/>
        <v/>
      </c>
      <c r="AC750" s="8" t="str">
        <f t="shared" si="118"/>
        <v/>
      </c>
      <c r="AE750" s="24" t="str">
        <f t="shared" si="119"/>
        <v/>
      </c>
      <c r="AG750" s="24" t="str">
        <f>IF($AE750="", "", IF($AE750&lt;0, $AG$4, IF($AE750&lt;='Intro &amp; Setup'!$AK$29, $AG$5, IF($AE750&lt;='Intro &amp; Setup'!$AK$30, $AG$6, $AG$7))))</f>
        <v/>
      </c>
    </row>
    <row r="751" spans="1:33" x14ac:dyDescent="0.25">
      <c r="A751" s="14"/>
      <c r="B751" s="85"/>
      <c r="C751" s="86"/>
      <c r="D751" s="87"/>
      <c r="E751" s="88"/>
      <c r="F751" s="89"/>
      <c r="G751" s="90"/>
      <c r="H751" s="91"/>
      <c r="I751" s="91"/>
      <c r="J751" s="92"/>
      <c r="K751" s="14"/>
      <c r="M751" s="24" t="str">
        <f t="shared" si="110"/>
        <v/>
      </c>
      <c r="O751" s="24" t="str">
        <f t="shared" si="111"/>
        <v/>
      </c>
      <c r="S751" s="24"/>
      <c r="T751" s="47" t="str">
        <f t="shared" si="112"/>
        <v/>
      </c>
      <c r="U751" s="47" t="str">
        <f t="shared" si="113"/>
        <v/>
      </c>
      <c r="W751" s="47" t="str">
        <f t="shared" si="114"/>
        <v/>
      </c>
      <c r="Y751" s="52" t="str">
        <f t="shared" si="115"/>
        <v/>
      </c>
      <c r="Z751" s="53" t="str">
        <f t="shared" si="116"/>
        <v/>
      </c>
      <c r="AB751" s="6" t="str">
        <f t="shared" si="117"/>
        <v/>
      </c>
      <c r="AC751" s="8" t="str">
        <f t="shared" si="118"/>
        <v/>
      </c>
      <c r="AE751" s="24" t="str">
        <f t="shared" si="119"/>
        <v/>
      </c>
      <c r="AG751" s="24" t="str">
        <f>IF($AE751="", "", IF($AE751&lt;0, $AG$4, IF($AE751&lt;='Intro &amp; Setup'!$AK$29, $AG$5, IF($AE751&lt;='Intro &amp; Setup'!$AK$30, $AG$6, $AG$7))))</f>
        <v/>
      </c>
    </row>
    <row r="752" spans="1:33" x14ac:dyDescent="0.25">
      <c r="A752" s="14"/>
      <c r="B752" s="85"/>
      <c r="C752" s="86"/>
      <c r="D752" s="87"/>
      <c r="E752" s="88"/>
      <c r="F752" s="89"/>
      <c r="G752" s="90"/>
      <c r="H752" s="91"/>
      <c r="I752" s="91"/>
      <c r="J752" s="92"/>
      <c r="K752" s="14"/>
      <c r="M752" s="24" t="str">
        <f t="shared" si="110"/>
        <v/>
      </c>
      <c r="O752" s="24" t="str">
        <f t="shared" si="111"/>
        <v/>
      </c>
      <c r="S752" s="24"/>
      <c r="T752" s="47" t="str">
        <f t="shared" si="112"/>
        <v/>
      </c>
      <c r="U752" s="47" t="str">
        <f t="shared" si="113"/>
        <v/>
      </c>
      <c r="W752" s="47" t="str">
        <f t="shared" si="114"/>
        <v/>
      </c>
      <c r="Y752" s="52" t="str">
        <f t="shared" si="115"/>
        <v/>
      </c>
      <c r="Z752" s="53" t="str">
        <f t="shared" si="116"/>
        <v/>
      </c>
      <c r="AB752" s="6" t="str">
        <f t="shared" si="117"/>
        <v/>
      </c>
      <c r="AC752" s="8" t="str">
        <f t="shared" si="118"/>
        <v/>
      </c>
      <c r="AE752" s="24" t="str">
        <f t="shared" si="119"/>
        <v/>
      </c>
      <c r="AG752" s="24" t="str">
        <f>IF($AE752="", "", IF($AE752&lt;0, $AG$4, IF($AE752&lt;='Intro &amp; Setup'!$AK$29, $AG$5, IF($AE752&lt;='Intro &amp; Setup'!$AK$30, $AG$6, $AG$7))))</f>
        <v/>
      </c>
    </row>
    <row r="753" spans="1:33" x14ac:dyDescent="0.25">
      <c r="A753" s="14"/>
      <c r="B753" s="85"/>
      <c r="C753" s="86"/>
      <c r="D753" s="87"/>
      <c r="E753" s="88"/>
      <c r="F753" s="89"/>
      <c r="G753" s="90"/>
      <c r="H753" s="91"/>
      <c r="I753" s="91"/>
      <c r="J753" s="92"/>
      <c r="K753" s="14"/>
      <c r="M753" s="24" t="str">
        <f t="shared" si="110"/>
        <v/>
      </c>
      <c r="O753" s="24" t="str">
        <f t="shared" si="111"/>
        <v/>
      </c>
      <c r="S753" s="24"/>
      <c r="T753" s="47" t="str">
        <f t="shared" si="112"/>
        <v/>
      </c>
      <c r="U753" s="47" t="str">
        <f t="shared" si="113"/>
        <v/>
      </c>
      <c r="W753" s="47" t="str">
        <f t="shared" si="114"/>
        <v/>
      </c>
      <c r="Y753" s="52" t="str">
        <f t="shared" si="115"/>
        <v/>
      </c>
      <c r="Z753" s="53" t="str">
        <f t="shared" si="116"/>
        <v/>
      </c>
      <c r="AB753" s="6" t="str">
        <f t="shared" si="117"/>
        <v/>
      </c>
      <c r="AC753" s="8" t="str">
        <f t="shared" si="118"/>
        <v/>
      </c>
      <c r="AE753" s="24" t="str">
        <f t="shared" si="119"/>
        <v/>
      </c>
      <c r="AG753" s="24" t="str">
        <f>IF($AE753="", "", IF($AE753&lt;0, $AG$4, IF($AE753&lt;='Intro &amp; Setup'!$AK$29, $AG$5, IF($AE753&lt;='Intro &amp; Setup'!$AK$30, $AG$6, $AG$7))))</f>
        <v/>
      </c>
    </row>
    <row r="754" spans="1:33" x14ac:dyDescent="0.25">
      <c r="A754" s="14"/>
      <c r="B754" s="85"/>
      <c r="C754" s="86"/>
      <c r="D754" s="87"/>
      <c r="E754" s="88"/>
      <c r="F754" s="89"/>
      <c r="G754" s="90"/>
      <c r="H754" s="91"/>
      <c r="I754" s="91"/>
      <c r="J754" s="92"/>
      <c r="K754" s="14"/>
      <c r="M754" s="24" t="str">
        <f t="shared" si="110"/>
        <v/>
      </c>
      <c r="O754" s="24" t="str">
        <f t="shared" si="111"/>
        <v/>
      </c>
      <c r="S754" s="24"/>
      <c r="T754" s="47" t="str">
        <f t="shared" si="112"/>
        <v/>
      </c>
      <c r="U754" s="47" t="str">
        <f t="shared" si="113"/>
        <v/>
      </c>
      <c r="W754" s="47" t="str">
        <f t="shared" si="114"/>
        <v/>
      </c>
      <c r="Y754" s="52" t="str">
        <f t="shared" si="115"/>
        <v/>
      </c>
      <c r="Z754" s="53" t="str">
        <f t="shared" si="116"/>
        <v/>
      </c>
      <c r="AB754" s="6" t="str">
        <f t="shared" si="117"/>
        <v/>
      </c>
      <c r="AC754" s="8" t="str">
        <f t="shared" si="118"/>
        <v/>
      </c>
      <c r="AE754" s="24" t="str">
        <f t="shared" si="119"/>
        <v/>
      </c>
      <c r="AG754" s="24" t="str">
        <f>IF($AE754="", "", IF($AE754&lt;0, $AG$4, IF($AE754&lt;='Intro &amp; Setup'!$AK$29, $AG$5, IF($AE754&lt;='Intro &amp; Setup'!$AK$30, $AG$6, $AG$7))))</f>
        <v/>
      </c>
    </row>
    <row r="755" spans="1:33" x14ac:dyDescent="0.25">
      <c r="A755" s="14"/>
      <c r="B755" s="85"/>
      <c r="C755" s="86"/>
      <c r="D755" s="87"/>
      <c r="E755" s="88"/>
      <c r="F755" s="89"/>
      <c r="G755" s="90"/>
      <c r="H755" s="91"/>
      <c r="I755" s="91"/>
      <c r="J755" s="92"/>
      <c r="K755" s="14"/>
      <c r="M755" s="24" t="str">
        <f t="shared" si="110"/>
        <v/>
      </c>
      <c r="O755" s="24" t="str">
        <f t="shared" si="111"/>
        <v/>
      </c>
      <c r="S755" s="24"/>
      <c r="T755" s="47" t="str">
        <f t="shared" si="112"/>
        <v/>
      </c>
      <c r="U755" s="47" t="str">
        <f t="shared" si="113"/>
        <v/>
      </c>
      <c r="W755" s="47" t="str">
        <f t="shared" si="114"/>
        <v/>
      </c>
      <c r="Y755" s="52" t="str">
        <f t="shared" si="115"/>
        <v/>
      </c>
      <c r="Z755" s="53" t="str">
        <f t="shared" si="116"/>
        <v/>
      </c>
      <c r="AB755" s="6" t="str">
        <f t="shared" si="117"/>
        <v/>
      </c>
      <c r="AC755" s="8" t="str">
        <f t="shared" si="118"/>
        <v/>
      </c>
      <c r="AE755" s="24" t="str">
        <f t="shared" si="119"/>
        <v/>
      </c>
      <c r="AG755" s="24" t="str">
        <f>IF($AE755="", "", IF($AE755&lt;0, $AG$4, IF($AE755&lt;='Intro &amp; Setup'!$AK$29, $AG$5, IF($AE755&lt;='Intro &amp; Setup'!$AK$30, $AG$6, $AG$7))))</f>
        <v/>
      </c>
    </row>
    <row r="756" spans="1:33" x14ac:dyDescent="0.25">
      <c r="A756" s="14"/>
      <c r="B756" s="85"/>
      <c r="C756" s="86"/>
      <c r="D756" s="87"/>
      <c r="E756" s="88"/>
      <c r="F756" s="89"/>
      <c r="G756" s="90"/>
      <c r="H756" s="91"/>
      <c r="I756" s="91"/>
      <c r="J756" s="92"/>
      <c r="K756" s="14"/>
      <c r="M756" s="24" t="str">
        <f t="shared" si="110"/>
        <v/>
      </c>
      <c r="O756" s="24" t="str">
        <f t="shared" si="111"/>
        <v/>
      </c>
      <c r="S756" s="24"/>
      <c r="T756" s="47" t="str">
        <f t="shared" si="112"/>
        <v/>
      </c>
      <c r="U756" s="47" t="str">
        <f t="shared" si="113"/>
        <v/>
      </c>
      <c r="W756" s="47" t="str">
        <f t="shared" si="114"/>
        <v/>
      </c>
      <c r="Y756" s="52" t="str">
        <f t="shared" si="115"/>
        <v/>
      </c>
      <c r="Z756" s="53" t="str">
        <f t="shared" si="116"/>
        <v/>
      </c>
      <c r="AB756" s="6" t="str">
        <f t="shared" si="117"/>
        <v/>
      </c>
      <c r="AC756" s="8" t="str">
        <f t="shared" si="118"/>
        <v/>
      </c>
      <c r="AE756" s="24" t="str">
        <f t="shared" si="119"/>
        <v/>
      </c>
      <c r="AG756" s="24" t="str">
        <f>IF($AE756="", "", IF($AE756&lt;0, $AG$4, IF($AE756&lt;='Intro &amp; Setup'!$AK$29, $AG$5, IF($AE756&lt;='Intro &amp; Setup'!$AK$30, $AG$6, $AG$7))))</f>
        <v/>
      </c>
    </row>
    <row r="757" spans="1:33" x14ac:dyDescent="0.25">
      <c r="A757" s="14"/>
      <c r="B757" s="85"/>
      <c r="C757" s="86"/>
      <c r="D757" s="87"/>
      <c r="E757" s="88"/>
      <c r="F757" s="89"/>
      <c r="G757" s="90"/>
      <c r="H757" s="91"/>
      <c r="I757" s="91"/>
      <c r="J757" s="92"/>
      <c r="K757" s="14"/>
      <c r="M757" s="24" t="str">
        <f t="shared" si="110"/>
        <v/>
      </c>
      <c r="O757" s="24" t="str">
        <f t="shared" si="111"/>
        <v/>
      </c>
      <c r="S757" s="24"/>
      <c r="T757" s="47" t="str">
        <f t="shared" si="112"/>
        <v/>
      </c>
      <c r="U757" s="47" t="str">
        <f t="shared" si="113"/>
        <v/>
      </c>
      <c r="W757" s="47" t="str">
        <f t="shared" si="114"/>
        <v/>
      </c>
      <c r="Y757" s="52" t="str">
        <f t="shared" si="115"/>
        <v/>
      </c>
      <c r="Z757" s="53" t="str">
        <f t="shared" si="116"/>
        <v/>
      </c>
      <c r="AB757" s="6" t="str">
        <f t="shared" si="117"/>
        <v/>
      </c>
      <c r="AC757" s="8" t="str">
        <f t="shared" si="118"/>
        <v/>
      </c>
      <c r="AE757" s="24" t="str">
        <f t="shared" si="119"/>
        <v/>
      </c>
      <c r="AG757" s="24" t="str">
        <f>IF($AE757="", "", IF($AE757&lt;0, $AG$4, IF($AE757&lt;='Intro &amp; Setup'!$AK$29, $AG$5, IF($AE757&lt;='Intro &amp; Setup'!$AK$30, $AG$6, $AG$7))))</f>
        <v/>
      </c>
    </row>
    <row r="758" spans="1:33" x14ac:dyDescent="0.25">
      <c r="A758" s="14"/>
      <c r="B758" s="85"/>
      <c r="C758" s="86"/>
      <c r="D758" s="87"/>
      <c r="E758" s="88"/>
      <c r="F758" s="89"/>
      <c r="G758" s="90"/>
      <c r="H758" s="91"/>
      <c r="I758" s="91"/>
      <c r="J758" s="92"/>
      <c r="K758" s="14"/>
      <c r="M758" s="24" t="str">
        <f t="shared" si="110"/>
        <v/>
      </c>
      <c r="O758" s="24" t="str">
        <f t="shared" si="111"/>
        <v/>
      </c>
      <c r="S758" s="24"/>
      <c r="T758" s="47" t="str">
        <f t="shared" si="112"/>
        <v/>
      </c>
      <c r="U758" s="47" t="str">
        <f t="shared" si="113"/>
        <v/>
      </c>
      <c r="W758" s="47" t="str">
        <f t="shared" si="114"/>
        <v/>
      </c>
      <c r="Y758" s="52" t="str">
        <f t="shared" si="115"/>
        <v/>
      </c>
      <c r="Z758" s="53" t="str">
        <f t="shared" si="116"/>
        <v/>
      </c>
      <c r="AB758" s="6" t="str">
        <f t="shared" si="117"/>
        <v/>
      </c>
      <c r="AC758" s="8" t="str">
        <f t="shared" si="118"/>
        <v/>
      </c>
      <c r="AE758" s="24" t="str">
        <f t="shared" si="119"/>
        <v/>
      </c>
      <c r="AG758" s="24" t="str">
        <f>IF($AE758="", "", IF($AE758&lt;0, $AG$4, IF($AE758&lt;='Intro &amp; Setup'!$AK$29, $AG$5, IF($AE758&lt;='Intro &amp; Setup'!$AK$30, $AG$6, $AG$7))))</f>
        <v/>
      </c>
    </row>
    <row r="759" spans="1:33" x14ac:dyDescent="0.25">
      <c r="A759" s="14"/>
      <c r="B759" s="85"/>
      <c r="C759" s="86"/>
      <c r="D759" s="87"/>
      <c r="E759" s="88"/>
      <c r="F759" s="89"/>
      <c r="G759" s="90"/>
      <c r="H759" s="91"/>
      <c r="I759" s="91"/>
      <c r="J759" s="92"/>
      <c r="K759" s="14"/>
      <c r="M759" s="24" t="str">
        <f t="shared" si="110"/>
        <v/>
      </c>
      <c r="O759" s="24" t="str">
        <f t="shared" si="111"/>
        <v/>
      </c>
      <c r="S759" s="24"/>
      <c r="T759" s="47" t="str">
        <f t="shared" si="112"/>
        <v/>
      </c>
      <c r="U759" s="47" t="str">
        <f t="shared" si="113"/>
        <v/>
      </c>
      <c r="W759" s="47" t="str">
        <f t="shared" si="114"/>
        <v/>
      </c>
      <c r="Y759" s="52" t="str">
        <f t="shared" si="115"/>
        <v/>
      </c>
      <c r="Z759" s="53" t="str">
        <f t="shared" si="116"/>
        <v/>
      </c>
      <c r="AB759" s="6" t="str">
        <f t="shared" si="117"/>
        <v/>
      </c>
      <c r="AC759" s="8" t="str">
        <f t="shared" si="118"/>
        <v/>
      </c>
      <c r="AE759" s="24" t="str">
        <f t="shared" si="119"/>
        <v/>
      </c>
      <c r="AG759" s="24" t="str">
        <f>IF($AE759="", "", IF($AE759&lt;0, $AG$4, IF($AE759&lt;='Intro &amp; Setup'!$AK$29, $AG$5, IF($AE759&lt;='Intro &amp; Setup'!$AK$30, $AG$6, $AG$7))))</f>
        <v/>
      </c>
    </row>
    <row r="760" spans="1:33" x14ac:dyDescent="0.25">
      <c r="A760" s="14"/>
      <c r="B760" s="85"/>
      <c r="C760" s="86"/>
      <c r="D760" s="87"/>
      <c r="E760" s="88"/>
      <c r="F760" s="89"/>
      <c r="G760" s="90"/>
      <c r="H760" s="91"/>
      <c r="I760" s="91"/>
      <c r="J760" s="92"/>
      <c r="K760" s="14"/>
      <c r="M760" s="24" t="str">
        <f t="shared" si="110"/>
        <v/>
      </c>
      <c r="O760" s="24" t="str">
        <f t="shared" si="111"/>
        <v/>
      </c>
      <c r="S760" s="24"/>
      <c r="T760" s="47" t="str">
        <f t="shared" si="112"/>
        <v/>
      </c>
      <c r="U760" s="47" t="str">
        <f t="shared" si="113"/>
        <v/>
      </c>
      <c r="W760" s="47" t="str">
        <f t="shared" si="114"/>
        <v/>
      </c>
      <c r="Y760" s="52" t="str">
        <f t="shared" si="115"/>
        <v/>
      </c>
      <c r="Z760" s="53" t="str">
        <f t="shared" si="116"/>
        <v/>
      </c>
      <c r="AB760" s="6" t="str">
        <f t="shared" si="117"/>
        <v/>
      </c>
      <c r="AC760" s="8" t="str">
        <f t="shared" si="118"/>
        <v/>
      </c>
      <c r="AE760" s="24" t="str">
        <f t="shared" si="119"/>
        <v/>
      </c>
      <c r="AG760" s="24" t="str">
        <f>IF($AE760="", "", IF($AE760&lt;0, $AG$4, IF($AE760&lt;='Intro &amp; Setup'!$AK$29, $AG$5, IF($AE760&lt;='Intro &amp; Setup'!$AK$30, $AG$6, $AG$7))))</f>
        <v/>
      </c>
    </row>
    <row r="761" spans="1:33" x14ac:dyDescent="0.25">
      <c r="A761" s="14"/>
      <c r="B761" s="85"/>
      <c r="C761" s="86"/>
      <c r="D761" s="87"/>
      <c r="E761" s="88"/>
      <c r="F761" s="89"/>
      <c r="G761" s="90"/>
      <c r="H761" s="91"/>
      <c r="I761" s="91"/>
      <c r="J761" s="92"/>
      <c r="K761" s="14"/>
      <c r="M761" s="24" t="str">
        <f t="shared" si="110"/>
        <v/>
      </c>
      <c r="O761" s="24" t="str">
        <f t="shared" si="111"/>
        <v/>
      </c>
      <c r="S761" s="24"/>
      <c r="T761" s="47" t="str">
        <f t="shared" si="112"/>
        <v/>
      </c>
      <c r="U761" s="47" t="str">
        <f t="shared" si="113"/>
        <v/>
      </c>
      <c r="W761" s="47" t="str">
        <f t="shared" si="114"/>
        <v/>
      </c>
      <c r="Y761" s="52" t="str">
        <f t="shared" si="115"/>
        <v/>
      </c>
      <c r="Z761" s="53" t="str">
        <f t="shared" si="116"/>
        <v/>
      </c>
      <c r="AB761" s="6" t="str">
        <f t="shared" si="117"/>
        <v/>
      </c>
      <c r="AC761" s="8" t="str">
        <f t="shared" si="118"/>
        <v/>
      </c>
      <c r="AE761" s="24" t="str">
        <f t="shared" si="119"/>
        <v/>
      </c>
      <c r="AG761" s="24" t="str">
        <f>IF($AE761="", "", IF($AE761&lt;0, $AG$4, IF($AE761&lt;='Intro &amp; Setup'!$AK$29, $AG$5, IF($AE761&lt;='Intro &amp; Setup'!$AK$30, $AG$6, $AG$7))))</f>
        <v/>
      </c>
    </row>
    <row r="762" spans="1:33" x14ac:dyDescent="0.25">
      <c r="A762" s="14"/>
      <c r="B762" s="85"/>
      <c r="C762" s="86"/>
      <c r="D762" s="87"/>
      <c r="E762" s="88"/>
      <c r="F762" s="89"/>
      <c r="G762" s="90"/>
      <c r="H762" s="91"/>
      <c r="I762" s="91"/>
      <c r="J762" s="92"/>
      <c r="K762" s="14"/>
      <c r="M762" s="24" t="str">
        <f t="shared" si="110"/>
        <v/>
      </c>
      <c r="O762" s="24" t="str">
        <f t="shared" si="111"/>
        <v/>
      </c>
      <c r="S762" s="24"/>
      <c r="T762" s="47" t="str">
        <f t="shared" si="112"/>
        <v/>
      </c>
      <c r="U762" s="47" t="str">
        <f t="shared" si="113"/>
        <v/>
      </c>
      <c r="W762" s="47" t="str">
        <f t="shared" si="114"/>
        <v/>
      </c>
      <c r="Y762" s="52" t="str">
        <f t="shared" si="115"/>
        <v/>
      </c>
      <c r="Z762" s="53" t="str">
        <f t="shared" si="116"/>
        <v/>
      </c>
      <c r="AB762" s="6" t="str">
        <f t="shared" si="117"/>
        <v/>
      </c>
      <c r="AC762" s="8" t="str">
        <f t="shared" si="118"/>
        <v/>
      </c>
      <c r="AE762" s="24" t="str">
        <f t="shared" si="119"/>
        <v/>
      </c>
      <c r="AG762" s="24" t="str">
        <f>IF($AE762="", "", IF($AE762&lt;0, $AG$4, IF($AE762&lt;='Intro &amp; Setup'!$AK$29, $AG$5, IF($AE762&lt;='Intro &amp; Setup'!$AK$30, $AG$6, $AG$7))))</f>
        <v/>
      </c>
    </row>
    <row r="763" spans="1:33" x14ac:dyDescent="0.25">
      <c r="A763" s="14"/>
      <c r="B763" s="85"/>
      <c r="C763" s="86"/>
      <c r="D763" s="87"/>
      <c r="E763" s="88"/>
      <c r="F763" s="89"/>
      <c r="G763" s="90"/>
      <c r="H763" s="91"/>
      <c r="I763" s="91"/>
      <c r="J763" s="92"/>
      <c r="K763" s="14"/>
      <c r="M763" s="24" t="str">
        <f t="shared" si="110"/>
        <v/>
      </c>
      <c r="O763" s="24" t="str">
        <f t="shared" si="111"/>
        <v/>
      </c>
      <c r="S763" s="24"/>
      <c r="T763" s="47" t="str">
        <f t="shared" si="112"/>
        <v/>
      </c>
      <c r="U763" s="47" t="str">
        <f t="shared" si="113"/>
        <v/>
      </c>
      <c r="W763" s="47" t="str">
        <f t="shared" si="114"/>
        <v/>
      </c>
      <c r="Y763" s="52" t="str">
        <f t="shared" si="115"/>
        <v/>
      </c>
      <c r="Z763" s="53" t="str">
        <f t="shared" si="116"/>
        <v/>
      </c>
      <c r="AB763" s="6" t="str">
        <f t="shared" si="117"/>
        <v/>
      </c>
      <c r="AC763" s="8" t="str">
        <f t="shared" si="118"/>
        <v/>
      </c>
      <c r="AE763" s="24" t="str">
        <f t="shared" si="119"/>
        <v/>
      </c>
      <c r="AG763" s="24" t="str">
        <f>IF($AE763="", "", IF($AE763&lt;0, $AG$4, IF($AE763&lt;='Intro &amp; Setup'!$AK$29, $AG$5, IF($AE763&lt;='Intro &amp; Setup'!$AK$30, $AG$6, $AG$7))))</f>
        <v/>
      </c>
    </row>
    <row r="764" spans="1:33" x14ac:dyDescent="0.25">
      <c r="A764" s="14"/>
      <c r="B764" s="85"/>
      <c r="C764" s="86"/>
      <c r="D764" s="87"/>
      <c r="E764" s="88"/>
      <c r="F764" s="89"/>
      <c r="G764" s="90"/>
      <c r="H764" s="91"/>
      <c r="I764" s="91"/>
      <c r="J764" s="92"/>
      <c r="K764" s="14"/>
      <c r="M764" s="24" t="str">
        <f t="shared" si="110"/>
        <v/>
      </c>
      <c r="O764" s="24" t="str">
        <f t="shared" si="111"/>
        <v/>
      </c>
      <c r="S764" s="24"/>
      <c r="T764" s="47" t="str">
        <f t="shared" si="112"/>
        <v/>
      </c>
      <c r="U764" s="47" t="str">
        <f t="shared" si="113"/>
        <v/>
      </c>
      <c r="W764" s="47" t="str">
        <f t="shared" si="114"/>
        <v/>
      </c>
      <c r="Y764" s="52" t="str">
        <f t="shared" si="115"/>
        <v/>
      </c>
      <c r="Z764" s="53" t="str">
        <f t="shared" si="116"/>
        <v/>
      </c>
      <c r="AB764" s="6" t="str">
        <f t="shared" si="117"/>
        <v/>
      </c>
      <c r="AC764" s="8" t="str">
        <f t="shared" si="118"/>
        <v/>
      </c>
      <c r="AE764" s="24" t="str">
        <f t="shared" si="119"/>
        <v/>
      </c>
      <c r="AG764" s="24" t="str">
        <f>IF($AE764="", "", IF($AE764&lt;0, $AG$4, IF($AE764&lt;='Intro &amp; Setup'!$AK$29, $AG$5, IF($AE764&lt;='Intro &amp; Setup'!$AK$30, $AG$6, $AG$7))))</f>
        <v/>
      </c>
    </row>
    <row r="765" spans="1:33" x14ac:dyDescent="0.25">
      <c r="A765" s="14"/>
      <c r="B765" s="85"/>
      <c r="C765" s="86"/>
      <c r="D765" s="87"/>
      <c r="E765" s="88"/>
      <c r="F765" s="89"/>
      <c r="G765" s="90"/>
      <c r="H765" s="91"/>
      <c r="I765" s="91"/>
      <c r="J765" s="92"/>
      <c r="K765" s="14"/>
      <c r="M765" s="24" t="str">
        <f t="shared" si="110"/>
        <v/>
      </c>
      <c r="O765" s="24" t="str">
        <f t="shared" si="111"/>
        <v/>
      </c>
      <c r="S765" s="24"/>
      <c r="T765" s="47" t="str">
        <f t="shared" si="112"/>
        <v/>
      </c>
      <c r="U765" s="47" t="str">
        <f t="shared" si="113"/>
        <v/>
      </c>
      <c r="W765" s="47" t="str">
        <f t="shared" si="114"/>
        <v/>
      </c>
      <c r="Y765" s="52" t="str">
        <f t="shared" si="115"/>
        <v/>
      </c>
      <c r="Z765" s="53" t="str">
        <f t="shared" si="116"/>
        <v/>
      </c>
      <c r="AB765" s="6" t="str">
        <f t="shared" si="117"/>
        <v/>
      </c>
      <c r="AC765" s="8" t="str">
        <f t="shared" si="118"/>
        <v/>
      </c>
      <c r="AE765" s="24" t="str">
        <f t="shared" si="119"/>
        <v/>
      </c>
      <c r="AG765" s="24" t="str">
        <f>IF($AE765="", "", IF($AE765&lt;0, $AG$4, IF($AE765&lt;='Intro &amp; Setup'!$AK$29, $AG$5, IF($AE765&lt;='Intro &amp; Setup'!$AK$30, $AG$6, $AG$7))))</f>
        <v/>
      </c>
    </row>
    <row r="766" spans="1:33" x14ac:dyDescent="0.25">
      <c r="A766" s="14"/>
      <c r="B766" s="85"/>
      <c r="C766" s="86"/>
      <c r="D766" s="87"/>
      <c r="E766" s="88"/>
      <c r="F766" s="89"/>
      <c r="G766" s="90"/>
      <c r="H766" s="91"/>
      <c r="I766" s="91"/>
      <c r="J766" s="92"/>
      <c r="K766" s="14"/>
      <c r="M766" s="24" t="str">
        <f t="shared" si="110"/>
        <v/>
      </c>
      <c r="O766" s="24" t="str">
        <f t="shared" si="111"/>
        <v/>
      </c>
      <c r="S766" s="24"/>
      <c r="T766" s="47" t="str">
        <f t="shared" si="112"/>
        <v/>
      </c>
      <c r="U766" s="47" t="str">
        <f t="shared" si="113"/>
        <v/>
      </c>
      <c r="W766" s="47" t="str">
        <f t="shared" si="114"/>
        <v/>
      </c>
      <c r="Y766" s="52" t="str">
        <f t="shared" si="115"/>
        <v/>
      </c>
      <c r="Z766" s="53" t="str">
        <f t="shared" si="116"/>
        <v/>
      </c>
      <c r="AB766" s="6" t="str">
        <f t="shared" si="117"/>
        <v/>
      </c>
      <c r="AC766" s="8" t="str">
        <f t="shared" si="118"/>
        <v/>
      </c>
      <c r="AE766" s="24" t="str">
        <f t="shared" si="119"/>
        <v/>
      </c>
      <c r="AG766" s="24" t="str">
        <f>IF($AE766="", "", IF($AE766&lt;0, $AG$4, IF($AE766&lt;='Intro &amp; Setup'!$AK$29, $AG$5, IF($AE766&lt;='Intro &amp; Setup'!$AK$30, $AG$6, $AG$7))))</f>
        <v/>
      </c>
    </row>
    <row r="767" spans="1:33" x14ac:dyDescent="0.25">
      <c r="A767" s="14"/>
      <c r="B767" s="85"/>
      <c r="C767" s="86"/>
      <c r="D767" s="87"/>
      <c r="E767" s="88"/>
      <c r="F767" s="89"/>
      <c r="G767" s="90"/>
      <c r="H767" s="91"/>
      <c r="I767" s="91"/>
      <c r="J767" s="92"/>
      <c r="K767" s="14"/>
      <c r="M767" s="24" t="str">
        <f t="shared" si="110"/>
        <v/>
      </c>
      <c r="O767" s="24" t="str">
        <f t="shared" si="111"/>
        <v/>
      </c>
      <c r="S767" s="24"/>
      <c r="T767" s="47" t="str">
        <f t="shared" si="112"/>
        <v/>
      </c>
      <c r="U767" s="47" t="str">
        <f t="shared" si="113"/>
        <v/>
      </c>
      <c r="W767" s="47" t="str">
        <f t="shared" si="114"/>
        <v/>
      </c>
      <c r="Y767" s="52" t="str">
        <f t="shared" si="115"/>
        <v/>
      </c>
      <c r="Z767" s="53" t="str">
        <f t="shared" si="116"/>
        <v/>
      </c>
      <c r="AB767" s="6" t="str">
        <f t="shared" si="117"/>
        <v/>
      </c>
      <c r="AC767" s="8" t="str">
        <f t="shared" si="118"/>
        <v/>
      </c>
      <c r="AE767" s="24" t="str">
        <f t="shared" si="119"/>
        <v/>
      </c>
      <c r="AG767" s="24" t="str">
        <f>IF($AE767="", "", IF($AE767&lt;0, $AG$4, IF($AE767&lt;='Intro &amp; Setup'!$AK$29, $AG$5, IF($AE767&lt;='Intro &amp; Setup'!$AK$30, $AG$6, $AG$7))))</f>
        <v/>
      </c>
    </row>
    <row r="768" spans="1:33" x14ac:dyDescent="0.25">
      <c r="A768" s="14"/>
      <c r="B768" s="85"/>
      <c r="C768" s="86"/>
      <c r="D768" s="87"/>
      <c r="E768" s="88"/>
      <c r="F768" s="89"/>
      <c r="G768" s="90"/>
      <c r="H768" s="91"/>
      <c r="I768" s="91"/>
      <c r="J768" s="92"/>
      <c r="K768" s="14"/>
      <c r="M768" s="24" t="str">
        <f t="shared" si="110"/>
        <v/>
      </c>
      <c r="O768" s="24" t="str">
        <f t="shared" si="111"/>
        <v/>
      </c>
      <c r="S768" s="24"/>
      <c r="T768" s="47" t="str">
        <f t="shared" si="112"/>
        <v/>
      </c>
      <c r="U768" s="47" t="str">
        <f t="shared" si="113"/>
        <v/>
      </c>
      <c r="W768" s="47" t="str">
        <f t="shared" si="114"/>
        <v/>
      </c>
      <c r="Y768" s="52" t="str">
        <f t="shared" si="115"/>
        <v/>
      </c>
      <c r="Z768" s="53" t="str">
        <f t="shared" si="116"/>
        <v/>
      </c>
      <c r="AB768" s="6" t="str">
        <f t="shared" si="117"/>
        <v/>
      </c>
      <c r="AC768" s="8" t="str">
        <f t="shared" si="118"/>
        <v/>
      </c>
      <c r="AE768" s="24" t="str">
        <f t="shared" si="119"/>
        <v/>
      </c>
      <c r="AG768" s="24" t="str">
        <f>IF($AE768="", "", IF($AE768&lt;0, $AG$4, IF($AE768&lt;='Intro &amp; Setup'!$AK$29, $AG$5, IF($AE768&lt;='Intro &amp; Setup'!$AK$30, $AG$6, $AG$7))))</f>
        <v/>
      </c>
    </row>
    <row r="769" spans="1:33" x14ac:dyDescent="0.25">
      <c r="A769" s="14"/>
      <c r="B769" s="85"/>
      <c r="C769" s="86"/>
      <c r="D769" s="87"/>
      <c r="E769" s="88"/>
      <c r="F769" s="89"/>
      <c r="G769" s="90"/>
      <c r="H769" s="91"/>
      <c r="I769" s="91"/>
      <c r="J769" s="92"/>
      <c r="K769" s="14"/>
      <c r="M769" s="24" t="str">
        <f t="shared" si="110"/>
        <v/>
      </c>
      <c r="O769" s="24" t="str">
        <f t="shared" si="111"/>
        <v/>
      </c>
      <c r="S769" s="24"/>
      <c r="T769" s="47" t="str">
        <f t="shared" si="112"/>
        <v/>
      </c>
      <c r="U769" s="47" t="str">
        <f t="shared" si="113"/>
        <v/>
      </c>
      <c r="W769" s="47" t="str">
        <f t="shared" si="114"/>
        <v/>
      </c>
      <c r="Y769" s="52" t="str">
        <f t="shared" si="115"/>
        <v/>
      </c>
      <c r="Z769" s="53" t="str">
        <f t="shared" si="116"/>
        <v/>
      </c>
      <c r="AB769" s="6" t="str">
        <f t="shared" si="117"/>
        <v/>
      </c>
      <c r="AC769" s="8" t="str">
        <f t="shared" si="118"/>
        <v/>
      </c>
      <c r="AE769" s="24" t="str">
        <f t="shared" si="119"/>
        <v/>
      </c>
      <c r="AG769" s="24" t="str">
        <f>IF($AE769="", "", IF($AE769&lt;0, $AG$4, IF($AE769&lt;='Intro &amp; Setup'!$AK$29, $AG$5, IF($AE769&lt;='Intro &amp; Setup'!$AK$30, $AG$6, $AG$7))))</f>
        <v/>
      </c>
    </row>
    <row r="770" spans="1:33" x14ac:dyDescent="0.25">
      <c r="A770" s="14"/>
      <c r="B770" s="85"/>
      <c r="C770" s="86"/>
      <c r="D770" s="87"/>
      <c r="E770" s="88"/>
      <c r="F770" s="89"/>
      <c r="G770" s="90"/>
      <c r="H770" s="91"/>
      <c r="I770" s="91"/>
      <c r="J770" s="92"/>
      <c r="K770" s="14"/>
      <c r="M770" s="24" t="str">
        <f t="shared" si="110"/>
        <v/>
      </c>
      <c r="O770" s="24" t="str">
        <f t="shared" si="111"/>
        <v/>
      </c>
      <c r="S770" s="24"/>
      <c r="T770" s="47" t="str">
        <f t="shared" si="112"/>
        <v/>
      </c>
      <c r="U770" s="47" t="str">
        <f t="shared" si="113"/>
        <v/>
      </c>
      <c r="W770" s="47" t="str">
        <f t="shared" si="114"/>
        <v/>
      </c>
      <c r="Y770" s="52" t="str">
        <f t="shared" si="115"/>
        <v/>
      </c>
      <c r="Z770" s="53" t="str">
        <f t="shared" si="116"/>
        <v/>
      </c>
      <c r="AB770" s="6" t="str">
        <f t="shared" si="117"/>
        <v/>
      </c>
      <c r="AC770" s="8" t="str">
        <f t="shared" si="118"/>
        <v/>
      </c>
      <c r="AE770" s="24" t="str">
        <f t="shared" si="119"/>
        <v/>
      </c>
      <c r="AG770" s="24" t="str">
        <f>IF($AE770="", "", IF($AE770&lt;0, $AG$4, IF($AE770&lt;='Intro &amp; Setup'!$AK$29, $AG$5, IF($AE770&lt;='Intro &amp; Setup'!$AK$30, $AG$6, $AG$7))))</f>
        <v/>
      </c>
    </row>
    <row r="771" spans="1:33" x14ac:dyDescent="0.25">
      <c r="A771" s="14"/>
      <c r="B771" s="85"/>
      <c r="C771" s="86"/>
      <c r="D771" s="87"/>
      <c r="E771" s="88"/>
      <c r="F771" s="89"/>
      <c r="G771" s="90"/>
      <c r="H771" s="91"/>
      <c r="I771" s="91"/>
      <c r="J771" s="92"/>
      <c r="K771" s="14"/>
      <c r="M771" s="24" t="str">
        <f t="shared" si="110"/>
        <v/>
      </c>
      <c r="O771" s="24" t="str">
        <f t="shared" si="111"/>
        <v/>
      </c>
      <c r="S771" s="24"/>
      <c r="T771" s="47" t="str">
        <f t="shared" si="112"/>
        <v/>
      </c>
      <c r="U771" s="47" t="str">
        <f t="shared" si="113"/>
        <v/>
      </c>
      <c r="W771" s="47" t="str">
        <f t="shared" si="114"/>
        <v/>
      </c>
      <c r="Y771" s="52" t="str">
        <f t="shared" si="115"/>
        <v/>
      </c>
      <c r="Z771" s="53" t="str">
        <f t="shared" si="116"/>
        <v/>
      </c>
      <c r="AB771" s="6" t="str">
        <f t="shared" si="117"/>
        <v/>
      </c>
      <c r="AC771" s="8" t="str">
        <f t="shared" si="118"/>
        <v/>
      </c>
      <c r="AE771" s="24" t="str">
        <f t="shared" si="119"/>
        <v/>
      </c>
      <c r="AG771" s="24" t="str">
        <f>IF($AE771="", "", IF($AE771&lt;0, $AG$4, IF($AE771&lt;='Intro &amp; Setup'!$AK$29, $AG$5, IF($AE771&lt;='Intro &amp; Setup'!$AK$30, $AG$6, $AG$7))))</f>
        <v/>
      </c>
    </row>
    <row r="772" spans="1:33" x14ac:dyDescent="0.25">
      <c r="A772" s="14"/>
      <c r="B772" s="85"/>
      <c r="C772" s="86"/>
      <c r="D772" s="87"/>
      <c r="E772" s="88"/>
      <c r="F772" s="89"/>
      <c r="G772" s="90"/>
      <c r="H772" s="91"/>
      <c r="I772" s="91"/>
      <c r="J772" s="92"/>
      <c r="K772" s="14"/>
      <c r="M772" s="24" t="str">
        <f t="shared" si="110"/>
        <v/>
      </c>
      <c r="O772" s="24" t="str">
        <f t="shared" si="111"/>
        <v/>
      </c>
      <c r="S772" s="24"/>
      <c r="T772" s="47" t="str">
        <f t="shared" si="112"/>
        <v/>
      </c>
      <c r="U772" s="47" t="str">
        <f t="shared" si="113"/>
        <v/>
      </c>
      <c r="W772" s="47" t="str">
        <f t="shared" si="114"/>
        <v/>
      </c>
      <c r="Y772" s="52" t="str">
        <f t="shared" si="115"/>
        <v/>
      </c>
      <c r="Z772" s="53" t="str">
        <f t="shared" si="116"/>
        <v/>
      </c>
      <c r="AB772" s="6" t="str">
        <f t="shared" si="117"/>
        <v/>
      </c>
      <c r="AC772" s="8" t="str">
        <f t="shared" si="118"/>
        <v/>
      </c>
      <c r="AE772" s="24" t="str">
        <f t="shared" si="119"/>
        <v/>
      </c>
      <c r="AG772" s="24" t="str">
        <f>IF($AE772="", "", IF($AE772&lt;0, $AG$4, IF($AE772&lt;='Intro &amp; Setup'!$AK$29, $AG$5, IF($AE772&lt;='Intro &amp; Setup'!$AK$30, $AG$6, $AG$7))))</f>
        <v/>
      </c>
    </row>
    <row r="773" spans="1:33" x14ac:dyDescent="0.25">
      <c r="A773" s="14"/>
      <c r="B773" s="85"/>
      <c r="C773" s="86"/>
      <c r="D773" s="87"/>
      <c r="E773" s="88"/>
      <c r="F773" s="89"/>
      <c r="G773" s="90"/>
      <c r="H773" s="91"/>
      <c r="I773" s="91"/>
      <c r="J773" s="92"/>
      <c r="K773" s="14"/>
      <c r="M773" s="24" t="str">
        <f t="shared" si="110"/>
        <v/>
      </c>
      <c r="O773" s="24" t="str">
        <f t="shared" si="111"/>
        <v/>
      </c>
      <c r="S773" s="24"/>
      <c r="T773" s="47" t="str">
        <f t="shared" si="112"/>
        <v/>
      </c>
      <c r="U773" s="47" t="str">
        <f t="shared" si="113"/>
        <v/>
      </c>
      <c r="W773" s="47" t="str">
        <f t="shared" si="114"/>
        <v/>
      </c>
      <c r="Y773" s="52" t="str">
        <f t="shared" si="115"/>
        <v/>
      </c>
      <c r="Z773" s="53" t="str">
        <f t="shared" si="116"/>
        <v/>
      </c>
      <c r="AB773" s="6" t="str">
        <f t="shared" si="117"/>
        <v/>
      </c>
      <c r="AC773" s="8" t="str">
        <f t="shared" si="118"/>
        <v/>
      </c>
      <c r="AE773" s="24" t="str">
        <f t="shared" si="119"/>
        <v/>
      </c>
      <c r="AG773" s="24" t="str">
        <f>IF($AE773="", "", IF($AE773&lt;0, $AG$4, IF($AE773&lt;='Intro &amp; Setup'!$AK$29, $AG$5, IF($AE773&lt;='Intro &amp; Setup'!$AK$30, $AG$6, $AG$7))))</f>
        <v/>
      </c>
    </row>
    <row r="774" spans="1:33" x14ac:dyDescent="0.25">
      <c r="A774" s="14"/>
      <c r="B774" s="85"/>
      <c r="C774" s="86"/>
      <c r="D774" s="87"/>
      <c r="E774" s="88"/>
      <c r="F774" s="89"/>
      <c r="G774" s="90"/>
      <c r="H774" s="91"/>
      <c r="I774" s="91"/>
      <c r="J774" s="92"/>
      <c r="K774" s="14"/>
      <c r="M774" s="24" t="str">
        <f t="shared" si="110"/>
        <v/>
      </c>
      <c r="O774" s="24" t="str">
        <f t="shared" si="111"/>
        <v/>
      </c>
      <c r="S774" s="24"/>
      <c r="T774" s="47" t="str">
        <f t="shared" si="112"/>
        <v/>
      </c>
      <c r="U774" s="47" t="str">
        <f t="shared" si="113"/>
        <v/>
      </c>
      <c r="W774" s="47" t="str">
        <f t="shared" si="114"/>
        <v/>
      </c>
      <c r="Y774" s="52" t="str">
        <f t="shared" si="115"/>
        <v/>
      </c>
      <c r="Z774" s="53" t="str">
        <f t="shared" si="116"/>
        <v/>
      </c>
      <c r="AB774" s="6" t="str">
        <f t="shared" si="117"/>
        <v/>
      </c>
      <c r="AC774" s="8" t="str">
        <f t="shared" si="118"/>
        <v/>
      </c>
      <c r="AE774" s="24" t="str">
        <f t="shared" si="119"/>
        <v/>
      </c>
      <c r="AG774" s="24" t="str">
        <f>IF($AE774="", "", IF($AE774&lt;0, $AG$4, IF($AE774&lt;='Intro &amp; Setup'!$AK$29, $AG$5, IF($AE774&lt;='Intro &amp; Setup'!$AK$30, $AG$6, $AG$7))))</f>
        <v/>
      </c>
    </row>
    <row r="775" spans="1:33" x14ac:dyDescent="0.25">
      <c r="A775" s="14"/>
      <c r="B775" s="85"/>
      <c r="C775" s="86"/>
      <c r="D775" s="87"/>
      <c r="E775" s="88"/>
      <c r="F775" s="89"/>
      <c r="G775" s="90"/>
      <c r="H775" s="91"/>
      <c r="I775" s="91"/>
      <c r="J775" s="92"/>
      <c r="K775" s="14"/>
      <c r="M775" s="24" t="str">
        <f t="shared" si="110"/>
        <v/>
      </c>
      <c r="O775" s="24" t="str">
        <f t="shared" si="111"/>
        <v/>
      </c>
      <c r="S775" s="24"/>
      <c r="T775" s="47" t="str">
        <f t="shared" si="112"/>
        <v/>
      </c>
      <c r="U775" s="47" t="str">
        <f t="shared" si="113"/>
        <v/>
      </c>
      <c r="W775" s="47" t="str">
        <f t="shared" si="114"/>
        <v/>
      </c>
      <c r="Y775" s="52" t="str">
        <f t="shared" si="115"/>
        <v/>
      </c>
      <c r="Z775" s="53" t="str">
        <f t="shared" si="116"/>
        <v/>
      </c>
      <c r="AB775" s="6" t="str">
        <f t="shared" si="117"/>
        <v/>
      </c>
      <c r="AC775" s="8" t="str">
        <f t="shared" si="118"/>
        <v/>
      </c>
      <c r="AE775" s="24" t="str">
        <f t="shared" si="119"/>
        <v/>
      </c>
      <c r="AG775" s="24" t="str">
        <f>IF($AE775="", "", IF($AE775&lt;0, $AG$4, IF($AE775&lt;='Intro &amp; Setup'!$AK$29, $AG$5, IF($AE775&lt;='Intro &amp; Setup'!$AK$30, $AG$6, $AG$7))))</f>
        <v/>
      </c>
    </row>
    <row r="776" spans="1:33" x14ac:dyDescent="0.25">
      <c r="A776" s="14"/>
      <c r="B776" s="85"/>
      <c r="C776" s="86"/>
      <c r="D776" s="87"/>
      <c r="E776" s="88"/>
      <c r="F776" s="89"/>
      <c r="G776" s="90"/>
      <c r="H776" s="91"/>
      <c r="I776" s="91"/>
      <c r="J776" s="92"/>
      <c r="K776" s="14"/>
      <c r="M776" s="24" t="str">
        <f t="shared" si="110"/>
        <v/>
      </c>
      <c r="O776" s="24" t="str">
        <f t="shared" si="111"/>
        <v/>
      </c>
      <c r="S776" s="24"/>
      <c r="T776" s="47" t="str">
        <f t="shared" si="112"/>
        <v/>
      </c>
      <c r="U776" s="47" t="str">
        <f t="shared" si="113"/>
        <v/>
      </c>
      <c r="W776" s="47" t="str">
        <f t="shared" si="114"/>
        <v/>
      </c>
      <c r="Y776" s="52" t="str">
        <f t="shared" si="115"/>
        <v/>
      </c>
      <c r="Z776" s="53" t="str">
        <f t="shared" si="116"/>
        <v/>
      </c>
      <c r="AB776" s="6" t="str">
        <f t="shared" si="117"/>
        <v/>
      </c>
      <c r="AC776" s="8" t="str">
        <f t="shared" si="118"/>
        <v/>
      </c>
      <c r="AE776" s="24" t="str">
        <f t="shared" si="119"/>
        <v/>
      </c>
      <c r="AG776" s="24" t="str">
        <f>IF($AE776="", "", IF($AE776&lt;0, $AG$4, IF($AE776&lt;='Intro &amp; Setup'!$AK$29, $AG$5, IF($AE776&lt;='Intro &amp; Setup'!$AK$30, $AG$6, $AG$7))))</f>
        <v/>
      </c>
    </row>
    <row r="777" spans="1:33" x14ac:dyDescent="0.25">
      <c r="A777" s="14"/>
      <c r="B777" s="85"/>
      <c r="C777" s="86"/>
      <c r="D777" s="87"/>
      <c r="E777" s="88"/>
      <c r="F777" s="89"/>
      <c r="G777" s="90"/>
      <c r="H777" s="91"/>
      <c r="I777" s="91"/>
      <c r="J777" s="92"/>
      <c r="K777" s="14"/>
      <c r="M777" s="24" t="str">
        <f t="shared" si="110"/>
        <v/>
      </c>
      <c r="O777" s="24" t="str">
        <f t="shared" si="111"/>
        <v/>
      </c>
      <c r="S777" s="24"/>
      <c r="T777" s="47" t="str">
        <f t="shared" si="112"/>
        <v/>
      </c>
      <c r="U777" s="47" t="str">
        <f t="shared" si="113"/>
        <v/>
      </c>
      <c r="W777" s="47" t="str">
        <f t="shared" si="114"/>
        <v/>
      </c>
      <c r="Y777" s="52" t="str">
        <f t="shared" si="115"/>
        <v/>
      </c>
      <c r="Z777" s="53" t="str">
        <f t="shared" si="116"/>
        <v/>
      </c>
      <c r="AB777" s="6" t="str">
        <f t="shared" si="117"/>
        <v/>
      </c>
      <c r="AC777" s="8" t="str">
        <f t="shared" si="118"/>
        <v/>
      </c>
      <c r="AE777" s="24" t="str">
        <f t="shared" si="119"/>
        <v/>
      </c>
      <c r="AG777" s="24" t="str">
        <f>IF($AE777="", "", IF($AE777&lt;0, $AG$4, IF($AE777&lt;='Intro &amp; Setup'!$AK$29, $AG$5, IF($AE777&lt;='Intro &amp; Setup'!$AK$30, $AG$6, $AG$7))))</f>
        <v/>
      </c>
    </row>
    <row r="778" spans="1:33" x14ac:dyDescent="0.25">
      <c r="A778" s="14"/>
      <c r="B778" s="85"/>
      <c r="C778" s="86"/>
      <c r="D778" s="87"/>
      <c r="E778" s="88"/>
      <c r="F778" s="89"/>
      <c r="G778" s="90"/>
      <c r="H778" s="91"/>
      <c r="I778" s="91"/>
      <c r="J778" s="92"/>
      <c r="K778" s="14"/>
      <c r="M778" s="24" t="str">
        <f t="shared" si="110"/>
        <v/>
      </c>
      <c r="O778" s="24" t="str">
        <f t="shared" si="111"/>
        <v/>
      </c>
      <c r="S778" s="24"/>
      <c r="T778" s="47" t="str">
        <f t="shared" si="112"/>
        <v/>
      </c>
      <c r="U778" s="47" t="str">
        <f t="shared" si="113"/>
        <v/>
      </c>
      <c r="W778" s="47" t="str">
        <f t="shared" si="114"/>
        <v/>
      </c>
      <c r="Y778" s="52" t="str">
        <f t="shared" si="115"/>
        <v/>
      </c>
      <c r="Z778" s="53" t="str">
        <f t="shared" si="116"/>
        <v/>
      </c>
      <c r="AB778" s="6" t="str">
        <f t="shared" si="117"/>
        <v/>
      </c>
      <c r="AC778" s="8" t="str">
        <f t="shared" si="118"/>
        <v/>
      </c>
      <c r="AE778" s="24" t="str">
        <f t="shared" si="119"/>
        <v/>
      </c>
      <c r="AG778" s="24" t="str">
        <f>IF($AE778="", "", IF($AE778&lt;0, $AG$4, IF($AE778&lt;='Intro &amp; Setup'!$AK$29, $AG$5, IF($AE778&lt;='Intro &amp; Setup'!$AK$30, $AG$6, $AG$7))))</f>
        <v/>
      </c>
    </row>
    <row r="779" spans="1:33" x14ac:dyDescent="0.25">
      <c r="A779" s="14"/>
      <c r="B779" s="85"/>
      <c r="C779" s="86"/>
      <c r="D779" s="87"/>
      <c r="E779" s="88"/>
      <c r="F779" s="89"/>
      <c r="G779" s="90"/>
      <c r="H779" s="91"/>
      <c r="I779" s="91"/>
      <c r="J779" s="92"/>
      <c r="K779" s="14"/>
      <c r="M779" s="24" t="str">
        <f t="shared" si="110"/>
        <v/>
      </c>
      <c r="O779" s="24" t="str">
        <f t="shared" si="111"/>
        <v/>
      </c>
      <c r="S779" s="24"/>
      <c r="T779" s="47" t="str">
        <f t="shared" si="112"/>
        <v/>
      </c>
      <c r="U779" s="47" t="str">
        <f t="shared" si="113"/>
        <v/>
      </c>
      <c r="W779" s="47" t="str">
        <f t="shared" si="114"/>
        <v/>
      </c>
      <c r="Y779" s="52" t="str">
        <f t="shared" si="115"/>
        <v/>
      </c>
      <c r="Z779" s="53" t="str">
        <f t="shared" si="116"/>
        <v/>
      </c>
      <c r="AB779" s="6" t="str">
        <f t="shared" si="117"/>
        <v/>
      </c>
      <c r="AC779" s="8" t="str">
        <f t="shared" si="118"/>
        <v/>
      </c>
      <c r="AE779" s="24" t="str">
        <f t="shared" si="119"/>
        <v/>
      </c>
      <c r="AG779" s="24" t="str">
        <f>IF($AE779="", "", IF($AE779&lt;0, $AG$4, IF($AE779&lt;='Intro &amp; Setup'!$AK$29, $AG$5, IF($AE779&lt;='Intro &amp; Setup'!$AK$30, $AG$6, $AG$7))))</f>
        <v/>
      </c>
    </row>
    <row r="780" spans="1:33" x14ac:dyDescent="0.25">
      <c r="A780" s="14"/>
      <c r="B780" s="85"/>
      <c r="C780" s="86"/>
      <c r="D780" s="87"/>
      <c r="E780" s="88"/>
      <c r="F780" s="89"/>
      <c r="G780" s="90"/>
      <c r="H780" s="91"/>
      <c r="I780" s="91"/>
      <c r="J780" s="92"/>
      <c r="K780" s="14"/>
      <c r="M780" s="24" t="str">
        <f t="shared" ref="M780:M843" si="120">IF(COUNTIF($B780:$J780, "")=9, "", "X")</f>
        <v/>
      </c>
      <c r="O780" s="24" t="str">
        <f t="shared" ref="O780:O843" si="121">IF($M780="", "", IF($C780="", "Y", IF(COUNTIF($Q$11:$Q$20, $C780)=0, "R", "")))</f>
        <v/>
      </c>
      <c r="S780" s="24"/>
      <c r="T780" s="47" t="str">
        <f t="shared" ref="T780:T843" si="122">IF($B780="", "", $T$8)</f>
        <v/>
      </c>
      <c r="U780" s="47" t="str">
        <f t="shared" ref="U780:U843" si="123">IF($F780="", "", $F780)</f>
        <v/>
      </c>
      <c r="W780" s="47" t="str">
        <f t="shared" ref="W780:W843" si="124">IF($E780="", "", DATE(YEAR($E780), MONTH($E780)+$D780, DAY($E780)))</f>
        <v/>
      </c>
      <c r="Y780" s="52" t="str">
        <f t="shared" ref="Y780:Y843" si="125">IF(OR($G780="", $D780=""), "", IFERROR(ROUND($G780/$D780, 2), ""))</f>
        <v/>
      </c>
      <c r="Z780" s="53" t="str">
        <f t="shared" ref="Z780:Z843" si="126">IF(OR($G780="", $D780=""), "", IFERROR(ROUND($G780/$D780*12, 2), ""))</f>
        <v/>
      </c>
      <c r="AB780" s="6" t="str">
        <f t="shared" ref="AB780:AB843" si="127">IF($E780="", "", TEXT($E780, "mmm yyyy"))</f>
        <v/>
      </c>
      <c r="AC780" s="8" t="str">
        <f t="shared" ref="AC780:AC843" si="128">IF($F780="", "", TEXT($F780, "mmm yyyy"))</f>
        <v/>
      </c>
      <c r="AE780" s="24" t="str">
        <f t="shared" ref="AE780:AE843" si="129">IF($F780="", "", $F780-$T$8)</f>
        <v/>
      </c>
      <c r="AG780" s="24" t="str">
        <f>IF($AE780="", "", IF($AE780&lt;0, $AG$4, IF($AE780&lt;='Intro &amp; Setup'!$AK$29, $AG$5, IF($AE780&lt;='Intro &amp; Setup'!$AK$30, $AG$6, $AG$7))))</f>
        <v/>
      </c>
    </row>
    <row r="781" spans="1:33" x14ac:dyDescent="0.25">
      <c r="A781" s="14"/>
      <c r="B781" s="85"/>
      <c r="C781" s="86"/>
      <c r="D781" s="87"/>
      <c r="E781" s="88"/>
      <c r="F781" s="89"/>
      <c r="G781" s="90"/>
      <c r="H781" s="91"/>
      <c r="I781" s="91"/>
      <c r="J781" s="92"/>
      <c r="K781" s="14"/>
      <c r="M781" s="24" t="str">
        <f t="shared" si="120"/>
        <v/>
      </c>
      <c r="O781" s="24" t="str">
        <f t="shared" si="121"/>
        <v/>
      </c>
      <c r="S781" s="24"/>
      <c r="T781" s="47" t="str">
        <f t="shared" si="122"/>
        <v/>
      </c>
      <c r="U781" s="47" t="str">
        <f t="shared" si="123"/>
        <v/>
      </c>
      <c r="W781" s="47" t="str">
        <f t="shared" si="124"/>
        <v/>
      </c>
      <c r="Y781" s="52" t="str">
        <f t="shared" si="125"/>
        <v/>
      </c>
      <c r="Z781" s="53" t="str">
        <f t="shared" si="126"/>
        <v/>
      </c>
      <c r="AB781" s="6" t="str">
        <f t="shared" si="127"/>
        <v/>
      </c>
      <c r="AC781" s="8" t="str">
        <f t="shared" si="128"/>
        <v/>
      </c>
      <c r="AE781" s="24" t="str">
        <f t="shared" si="129"/>
        <v/>
      </c>
      <c r="AG781" s="24" t="str">
        <f>IF($AE781="", "", IF($AE781&lt;0, $AG$4, IF($AE781&lt;='Intro &amp; Setup'!$AK$29, $AG$5, IF($AE781&lt;='Intro &amp; Setup'!$AK$30, $AG$6, $AG$7))))</f>
        <v/>
      </c>
    </row>
    <row r="782" spans="1:33" x14ac:dyDescent="0.25">
      <c r="A782" s="14"/>
      <c r="B782" s="85"/>
      <c r="C782" s="86"/>
      <c r="D782" s="87"/>
      <c r="E782" s="88"/>
      <c r="F782" s="89"/>
      <c r="G782" s="90"/>
      <c r="H782" s="91"/>
      <c r="I782" s="91"/>
      <c r="J782" s="92"/>
      <c r="K782" s="14"/>
      <c r="M782" s="24" t="str">
        <f t="shared" si="120"/>
        <v/>
      </c>
      <c r="O782" s="24" t="str">
        <f t="shared" si="121"/>
        <v/>
      </c>
      <c r="S782" s="24"/>
      <c r="T782" s="47" t="str">
        <f t="shared" si="122"/>
        <v/>
      </c>
      <c r="U782" s="47" t="str">
        <f t="shared" si="123"/>
        <v/>
      </c>
      <c r="W782" s="47" t="str">
        <f t="shared" si="124"/>
        <v/>
      </c>
      <c r="Y782" s="52" t="str">
        <f t="shared" si="125"/>
        <v/>
      </c>
      <c r="Z782" s="53" t="str">
        <f t="shared" si="126"/>
        <v/>
      </c>
      <c r="AB782" s="6" t="str">
        <f t="shared" si="127"/>
        <v/>
      </c>
      <c r="AC782" s="8" t="str">
        <f t="shared" si="128"/>
        <v/>
      </c>
      <c r="AE782" s="24" t="str">
        <f t="shared" si="129"/>
        <v/>
      </c>
      <c r="AG782" s="24" t="str">
        <f>IF($AE782="", "", IF($AE782&lt;0, $AG$4, IF($AE782&lt;='Intro &amp; Setup'!$AK$29, $AG$5, IF($AE782&lt;='Intro &amp; Setup'!$AK$30, $AG$6, $AG$7))))</f>
        <v/>
      </c>
    </row>
    <row r="783" spans="1:33" x14ac:dyDescent="0.25">
      <c r="A783" s="14"/>
      <c r="B783" s="85"/>
      <c r="C783" s="86"/>
      <c r="D783" s="87"/>
      <c r="E783" s="88"/>
      <c r="F783" s="89"/>
      <c r="G783" s="90"/>
      <c r="H783" s="91"/>
      <c r="I783" s="91"/>
      <c r="J783" s="92"/>
      <c r="K783" s="14"/>
      <c r="M783" s="24" t="str">
        <f t="shared" si="120"/>
        <v/>
      </c>
      <c r="O783" s="24" t="str">
        <f t="shared" si="121"/>
        <v/>
      </c>
      <c r="S783" s="24"/>
      <c r="T783" s="47" t="str">
        <f t="shared" si="122"/>
        <v/>
      </c>
      <c r="U783" s="47" t="str">
        <f t="shared" si="123"/>
        <v/>
      </c>
      <c r="W783" s="47" t="str">
        <f t="shared" si="124"/>
        <v/>
      </c>
      <c r="Y783" s="52" t="str">
        <f t="shared" si="125"/>
        <v/>
      </c>
      <c r="Z783" s="53" t="str">
        <f t="shared" si="126"/>
        <v/>
      </c>
      <c r="AB783" s="6" t="str">
        <f t="shared" si="127"/>
        <v/>
      </c>
      <c r="AC783" s="8" t="str">
        <f t="shared" si="128"/>
        <v/>
      </c>
      <c r="AE783" s="24" t="str">
        <f t="shared" si="129"/>
        <v/>
      </c>
      <c r="AG783" s="24" t="str">
        <f>IF($AE783="", "", IF($AE783&lt;0, $AG$4, IF($AE783&lt;='Intro &amp; Setup'!$AK$29, $AG$5, IF($AE783&lt;='Intro &amp; Setup'!$AK$30, $AG$6, $AG$7))))</f>
        <v/>
      </c>
    </row>
    <row r="784" spans="1:33" x14ac:dyDescent="0.25">
      <c r="A784" s="14"/>
      <c r="B784" s="85"/>
      <c r="C784" s="86"/>
      <c r="D784" s="87"/>
      <c r="E784" s="88"/>
      <c r="F784" s="89"/>
      <c r="G784" s="90"/>
      <c r="H784" s="91"/>
      <c r="I784" s="91"/>
      <c r="J784" s="92"/>
      <c r="K784" s="14"/>
      <c r="M784" s="24" t="str">
        <f t="shared" si="120"/>
        <v/>
      </c>
      <c r="O784" s="24" t="str">
        <f t="shared" si="121"/>
        <v/>
      </c>
      <c r="S784" s="24"/>
      <c r="T784" s="47" t="str">
        <f t="shared" si="122"/>
        <v/>
      </c>
      <c r="U784" s="47" t="str">
        <f t="shared" si="123"/>
        <v/>
      </c>
      <c r="W784" s="47" t="str">
        <f t="shared" si="124"/>
        <v/>
      </c>
      <c r="Y784" s="52" t="str">
        <f t="shared" si="125"/>
        <v/>
      </c>
      <c r="Z784" s="53" t="str">
        <f t="shared" si="126"/>
        <v/>
      </c>
      <c r="AB784" s="6" t="str">
        <f t="shared" si="127"/>
        <v/>
      </c>
      <c r="AC784" s="8" t="str">
        <f t="shared" si="128"/>
        <v/>
      </c>
      <c r="AE784" s="24" t="str">
        <f t="shared" si="129"/>
        <v/>
      </c>
      <c r="AG784" s="24" t="str">
        <f>IF($AE784="", "", IF($AE784&lt;0, $AG$4, IF($AE784&lt;='Intro &amp; Setup'!$AK$29, $AG$5, IF($AE784&lt;='Intro &amp; Setup'!$AK$30, $AG$6, $AG$7))))</f>
        <v/>
      </c>
    </row>
    <row r="785" spans="1:33" x14ac:dyDescent="0.25">
      <c r="A785" s="14"/>
      <c r="B785" s="85"/>
      <c r="C785" s="86"/>
      <c r="D785" s="87"/>
      <c r="E785" s="88"/>
      <c r="F785" s="89"/>
      <c r="G785" s="90"/>
      <c r="H785" s="91"/>
      <c r="I785" s="91"/>
      <c r="J785" s="92"/>
      <c r="K785" s="14"/>
      <c r="M785" s="24" t="str">
        <f t="shared" si="120"/>
        <v/>
      </c>
      <c r="O785" s="24" t="str">
        <f t="shared" si="121"/>
        <v/>
      </c>
      <c r="S785" s="24"/>
      <c r="T785" s="47" t="str">
        <f t="shared" si="122"/>
        <v/>
      </c>
      <c r="U785" s="47" t="str">
        <f t="shared" si="123"/>
        <v/>
      </c>
      <c r="W785" s="47" t="str">
        <f t="shared" si="124"/>
        <v/>
      </c>
      <c r="Y785" s="52" t="str">
        <f t="shared" si="125"/>
        <v/>
      </c>
      <c r="Z785" s="53" t="str">
        <f t="shared" si="126"/>
        <v/>
      </c>
      <c r="AB785" s="6" t="str">
        <f t="shared" si="127"/>
        <v/>
      </c>
      <c r="AC785" s="8" t="str">
        <f t="shared" si="128"/>
        <v/>
      </c>
      <c r="AE785" s="24" t="str">
        <f t="shared" si="129"/>
        <v/>
      </c>
      <c r="AG785" s="24" t="str">
        <f>IF($AE785="", "", IF($AE785&lt;0, $AG$4, IF($AE785&lt;='Intro &amp; Setup'!$AK$29, $AG$5, IF($AE785&lt;='Intro &amp; Setup'!$AK$30, $AG$6, $AG$7))))</f>
        <v/>
      </c>
    </row>
    <row r="786" spans="1:33" x14ac:dyDescent="0.25">
      <c r="A786" s="14"/>
      <c r="B786" s="85"/>
      <c r="C786" s="86"/>
      <c r="D786" s="87"/>
      <c r="E786" s="88"/>
      <c r="F786" s="89"/>
      <c r="G786" s="90"/>
      <c r="H786" s="91"/>
      <c r="I786" s="91"/>
      <c r="J786" s="92"/>
      <c r="K786" s="14"/>
      <c r="M786" s="24" t="str">
        <f t="shared" si="120"/>
        <v/>
      </c>
      <c r="O786" s="24" t="str">
        <f t="shared" si="121"/>
        <v/>
      </c>
      <c r="S786" s="24"/>
      <c r="T786" s="47" t="str">
        <f t="shared" si="122"/>
        <v/>
      </c>
      <c r="U786" s="47" t="str">
        <f t="shared" si="123"/>
        <v/>
      </c>
      <c r="W786" s="47" t="str">
        <f t="shared" si="124"/>
        <v/>
      </c>
      <c r="Y786" s="52" t="str">
        <f t="shared" si="125"/>
        <v/>
      </c>
      <c r="Z786" s="53" t="str">
        <f t="shared" si="126"/>
        <v/>
      </c>
      <c r="AB786" s="6" t="str">
        <f t="shared" si="127"/>
        <v/>
      </c>
      <c r="AC786" s="8" t="str">
        <f t="shared" si="128"/>
        <v/>
      </c>
      <c r="AE786" s="24" t="str">
        <f t="shared" si="129"/>
        <v/>
      </c>
      <c r="AG786" s="24" t="str">
        <f>IF($AE786="", "", IF($AE786&lt;0, $AG$4, IF($AE786&lt;='Intro &amp; Setup'!$AK$29, $AG$5, IF($AE786&lt;='Intro &amp; Setup'!$AK$30, $AG$6, $AG$7))))</f>
        <v/>
      </c>
    </row>
    <row r="787" spans="1:33" x14ac:dyDescent="0.25">
      <c r="A787" s="14"/>
      <c r="B787" s="85"/>
      <c r="C787" s="86"/>
      <c r="D787" s="87"/>
      <c r="E787" s="88"/>
      <c r="F787" s="89"/>
      <c r="G787" s="90"/>
      <c r="H787" s="91"/>
      <c r="I787" s="91"/>
      <c r="J787" s="92"/>
      <c r="K787" s="14"/>
      <c r="M787" s="24" t="str">
        <f t="shared" si="120"/>
        <v/>
      </c>
      <c r="O787" s="24" t="str">
        <f t="shared" si="121"/>
        <v/>
      </c>
      <c r="S787" s="24"/>
      <c r="T787" s="47" t="str">
        <f t="shared" si="122"/>
        <v/>
      </c>
      <c r="U787" s="47" t="str">
        <f t="shared" si="123"/>
        <v/>
      </c>
      <c r="W787" s="47" t="str">
        <f t="shared" si="124"/>
        <v/>
      </c>
      <c r="Y787" s="52" t="str">
        <f t="shared" si="125"/>
        <v/>
      </c>
      <c r="Z787" s="53" t="str">
        <f t="shared" si="126"/>
        <v/>
      </c>
      <c r="AB787" s="6" t="str">
        <f t="shared" si="127"/>
        <v/>
      </c>
      <c r="AC787" s="8" t="str">
        <f t="shared" si="128"/>
        <v/>
      </c>
      <c r="AE787" s="24" t="str">
        <f t="shared" si="129"/>
        <v/>
      </c>
      <c r="AG787" s="24" t="str">
        <f>IF($AE787="", "", IF($AE787&lt;0, $AG$4, IF($AE787&lt;='Intro &amp; Setup'!$AK$29, $AG$5, IF($AE787&lt;='Intro &amp; Setup'!$AK$30, $AG$6, $AG$7))))</f>
        <v/>
      </c>
    </row>
    <row r="788" spans="1:33" x14ac:dyDescent="0.25">
      <c r="A788" s="14"/>
      <c r="B788" s="85"/>
      <c r="C788" s="86"/>
      <c r="D788" s="87"/>
      <c r="E788" s="88"/>
      <c r="F788" s="89"/>
      <c r="G788" s="90"/>
      <c r="H788" s="91"/>
      <c r="I788" s="91"/>
      <c r="J788" s="92"/>
      <c r="K788" s="14"/>
      <c r="M788" s="24" t="str">
        <f t="shared" si="120"/>
        <v/>
      </c>
      <c r="O788" s="24" t="str">
        <f t="shared" si="121"/>
        <v/>
      </c>
      <c r="S788" s="24"/>
      <c r="T788" s="47" t="str">
        <f t="shared" si="122"/>
        <v/>
      </c>
      <c r="U788" s="47" t="str">
        <f t="shared" si="123"/>
        <v/>
      </c>
      <c r="W788" s="47" t="str">
        <f t="shared" si="124"/>
        <v/>
      </c>
      <c r="Y788" s="52" t="str">
        <f t="shared" si="125"/>
        <v/>
      </c>
      <c r="Z788" s="53" t="str">
        <f t="shared" si="126"/>
        <v/>
      </c>
      <c r="AB788" s="6" t="str">
        <f t="shared" si="127"/>
        <v/>
      </c>
      <c r="AC788" s="8" t="str">
        <f t="shared" si="128"/>
        <v/>
      </c>
      <c r="AE788" s="24" t="str">
        <f t="shared" si="129"/>
        <v/>
      </c>
      <c r="AG788" s="24" t="str">
        <f>IF($AE788="", "", IF($AE788&lt;0, $AG$4, IF($AE788&lt;='Intro &amp; Setup'!$AK$29, $AG$5, IF($AE788&lt;='Intro &amp; Setup'!$AK$30, $AG$6, $AG$7))))</f>
        <v/>
      </c>
    </row>
    <row r="789" spans="1:33" x14ac:dyDescent="0.25">
      <c r="A789" s="14"/>
      <c r="B789" s="85"/>
      <c r="C789" s="86"/>
      <c r="D789" s="87"/>
      <c r="E789" s="88"/>
      <c r="F789" s="89"/>
      <c r="G789" s="90"/>
      <c r="H789" s="91"/>
      <c r="I789" s="91"/>
      <c r="J789" s="92"/>
      <c r="K789" s="14"/>
      <c r="M789" s="24" t="str">
        <f t="shared" si="120"/>
        <v/>
      </c>
      <c r="O789" s="24" t="str">
        <f t="shared" si="121"/>
        <v/>
      </c>
      <c r="S789" s="24"/>
      <c r="T789" s="47" t="str">
        <f t="shared" si="122"/>
        <v/>
      </c>
      <c r="U789" s="47" t="str">
        <f t="shared" si="123"/>
        <v/>
      </c>
      <c r="W789" s="47" t="str">
        <f t="shared" si="124"/>
        <v/>
      </c>
      <c r="Y789" s="52" t="str">
        <f t="shared" si="125"/>
        <v/>
      </c>
      <c r="Z789" s="53" t="str">
        <f t="shared" si="126"/>
        <v/>
      </c>
      <c r="AB789" s="6" t="str">
        <f t="shared" si="127"/>
        <v/>
      </c>
      <c r="AC789" s="8" t="str">
        <f t="shared" si="128"/>
        <v/>
      </c>
      <c r="AE789" s="24" t="str">
        <f t="shared" si="129"/>
        <v/>
      </c>
      <c r="AG789" s="24" t="str">
        <f>IF($AE789="", "", IF($AE789&lt;0, $AG$4, IF($AE789&lt;='Intro &amp; Setup'!$AK$29, $AG$5, IF($AE789&lt;='Intro &amp; Setup'!$AK$30, $AG$6, $AG$7))))</f>
        <v/>
      </c>
    </row>
    <row r="790" spans="1:33" x14ac:dyDescent="0.25">
      <c r="A790" s="14"/>
      <c r="B790" s="85"/>
      <c r="C790" s="86"/>
      <c r="D790" s="87"/>
      <c r="E790" s="88"/>
      <c r="F790" s="89"/>
      <c r="G790" s="90"/>
      <c r="H790" s="91"/>
      <c r="I790" s="91"/>
      <c r="J790" s="92"/>
      <c r="K790" s="14"/>
      <c r="M790" s="24" t="str">
        <f t="shared" si="120"/>
        <v/>
      </c>
      <c r="O790" s="24" t="str">
        <f t="shared" si="121"/>
        <v/>
      </c>
      <c r="S790" s="24"/>
      <c r="T790" s="47" t="str">
        <f t="shared" si="122"/>
        <v/>
      </c>
      <c r="U790" s="47" t="str">
        <f t="shared" si="123"/>
        <v/>
      </c>
      <c r="W790" s="47" t="str">
        <f t="shared" si="124"/>
        <v/>
      </c>
      <c r="Y790" s="52" t="str">
        <f t="shared" si="125"/>
        <v/>
      </c>
      <c r="Z790" s="53" t="str">
        <f t="shared" si="126"/>
        <v/>
      </c>
      <c r="AB790" s="6" t="str">
        <f t="shared" si="127"/>
        <v/>
      </c>
      <c r="AC790" s="8" t="str">
        <f t="shared" si="128"/>
        <v/>
      </c>
      <c r="AE790" s="24" t="str">
        <f t="shared" si="129"/>
        <v/>
      </c>
      <c r="AG790" s="24" t="str">
        <f>IF($AE790="", "", IF($AE790&lt;0, $AG$4, IF($AE790&lt;='Intro &amp; Setup'!$AK$29, $AG$5, IF($AE790&lt;='Intro &amp; Setup'!$AK$30, $AG$6, $AG$7))))</f>
        <v/>
      </c>
    </row>
    <row r="791" spans="1:33" x14ac:dyDescent="0.25">
      <c r="A791" s="14"/>
      <c r="B791" s="85"/>
      <c r="C791" s="86"/>
      <c r="D791" s="87"/>
      <c r="E791" s="88"/>
      <c r="F791" s="89"/>
      <c r="G791" s="90"/>
      <c r="H791" s="91"/>
      <c r="I791" s="91"/>
      <c r="J791" s="92"/>
      <c r="K791" s="14"/>
      <c r="M791" s="24" t="str">
        <f t="shared" si="120"/>
        <v/>
      </c>
      <c r="O791" s="24" t="str">
        <f t="shared" si="121"/>
        <v/>
      </c>
      <c r="S791" s="24"/>
      <c r="T791" s="47" t="str">
        <f t="shared" si="122"/>
        <v/>
      </c>
      <c r="U791" s="47" t="str">
        <f t="shared" si="123"/>
        <v/>
      </c>
      <c r="W791" s="47" t="str">
        <f t="shared" si="124"/>
        <v/>
      </c>
      <c r="Y791" s="52" t="str">
        <f t="shared" si="125"/>
        <v/>
      </c>
      <c r="Z791" s="53" t="str">
        <f t="shared" si="126"/>
        <v/>
      </c>
      <c r="AB791" s="6" t="str">
        <f t="shared" si="127"/>
        <v/>
      </c>
      <c r="AC791" s="8" t="str">
        <f t="shared" si="128"/>
        <v/>
      </c>
      <c r="AE791" s="24" t="str">
        <f t="shared" si="129"/>
        <v/>
      </c>
      <c r="AG791" s="24" t="str">
        <f>IF($AE791="", "", IF($AE791&lt;0, $AG$4, IF($AE791&lt;='Intro &amp; Setup'!$AK$29, $AG$5, IF($AE791&lt;='Intro &amp; Setup'!$AK$30, $AG$6, $AG$7))))</f>
        <v/>
      </c>
    </row>
    <row r="792" spans="1:33" x14ac:dyDescent="0.25">
      <c r="A792" s="14"/>
      <c r="B792" s="85"/>
      <c r="C792" s="86"/>
      <c r="D792" s="87"/>
      <c r="E792" s="88"/>
      <c r="F792" s="89"/>
      <c r="G792" s="90"/>
      <c r="H792" s="91"/>
      <c r="I792" s="91"/>
      <c r="J792" s="92"/>
      <c r="K792" s="14"/>
      <c r="M792" s="24" t="str">
        <f t="shared" si="120"/>
        <v/>
      </c>
      <c r="O792" s="24" t="str">
        <f t="shared" si="121"/>
        <v/>
      </c>
      <c r="S792" s="24"/>
      <c r="T792" s="47" t="str">
        <f t="shared" si="122"/>
        <v/>
      </c>
      <c r="U792" s="47" t="str">
        <f t="shared" si="123"/>
        <v/>
      </c>
      <c r="W792" s="47" t="str">
        <f t="shared" si="124"/>
        <v/>
      </c>
      <c r="Y792" s="52" t="str">
        <f t="shared" si="125"/>
        <v/>
      </c>
      <c r="Z792" s="53" t="str">
        <f t="shared" si="126"/>
        <v/>
      </c>
      <c r="AB792" s="6" t="str">
        <f t="shared" si="127"/>
        <v/>
      </c>
      <c r="AC792" s="8" t="str">
        <f t="shared" si="128"/>
        <v/>
      </c>
      <c r="AE792" s="24" t="str">
        <f t="shared" si="129"/>
        <v/>
      </c>
      <c r="AG792" s="24" t="str">
        <f>IF($AE792="", "", IF($AE792&lt;0, $AG$4, IF($AE792&lt;='Intro &amp; Setup'!$AK$29, $AG$5, IF($AE792&lt;='Intro &amp; Setup'!$AK$30, $AG$6, $AG$7))))</f>
        <v/>
      </c>
    </row>
    <row r="793" spans="1:33" x14ac:dyDescent="0.25">
      <c r="A793" s="14"/>
      <c r="B793" s="85"/>
      <c r="C793" s="86"/>
      <c r="D793" s="87"/>
      <c r="E793" s="88"/>
      <c r="F793" s="89"/>
      <c r="G793" s="90"/>
      <c r="H793" s="91"/>
      <c r="I793" s="91"/>
      <c r="J793" s="92"/>
      <c r="K793" s="14"/>
      <c r="M793" s="24" t="str">
        <f t="shared" si="120"/>
        <v/>
      </c>
      <c r="O793" s="24" t="str">
        <f t="shared" si="121"/>
        <v/>
      </c>
      <c r="S793" s="24"/>
      <c r="T793" s="47" t="str">
        <f t="shared" si="122"/>
        <v/>
      </c>
      <c r="U793" s="47" t="str">
        <f t="shared" si="123"/>
        <v/>
      </c>
      <c r="W793" s="47" t="str">
        <f t="shared" si="124"/>
        <v/>
      </c>
      <c r="Y793" s="52" t="str">
        <f t="shared" si="125"/>
        <v/>
      </c>
      <c r="Z793" s="53" t="str">
        <f t="shared" si="126"/>
        <v/>
      </c>
      <c r="AB793" s="6" t="str">
        <f t="shared" si="127"/>
        <v/>
      </c>
      <c r="AC793" s="8" t="str">
        <f t="shared" si="128"/>
        <v/>
      </c>
      <c r="AE793" s="24" t="str">
        <f t="shared" si="129"/>
        <v/>
      </c>
      <c r="AG793" s="24" t="str">
        <f>IF($AE793="", "", IF($AE793&lt;0, $AG$4, IF($AE793&lt;='Intro &amp; Setup'!$AK$29, $AG$5, IF($AE793&lt;='Intro &amp; Setup'!$AK$30, $AG$6, $AG$7))))</f>
        <v/>
      </c>
    </row>
    <row r="794" spans="1:33" x14ac:dyDescent="0.25">
      <c r="A794" s="14"/>
      <c r="B794" s="85"/>
      <c r="C794" s="86"/>
      <c r="D794" s="87"/>
      <c r="E794" s="88"/>
      <c r="F794" s="89"/>
      <c r="G794" s="90"/>
      <c r="H794" s="91"/>
      <c r="I794" s="91"/>
      <c r="J794" s="92"/>
      <c r="K794" s="14"/>
      <c r="M794" s="24" t="str">
        <f t="shared" si="120"/>
        <v/>
      </c>
      <c r="O794" s="24" t="str">
        <f t="shared" si="121"/>
        <v/>
      </c>
      <c r="S794" s="24"/>
      <c r="T794" s="47" t="str">
        <f t="shared" si="122"/>
        <v/>
      </c>
      <c r="U794" s="47" t="str">
        <f t="shared" si="123"/>
        <v/>
      </c>
      <c r="W794" s="47" t="str">
        <f t="shared" si="124"/>
        <v/>
      </c>
      <c r="Y794" s="52" t="str">
        <f t="shared" si="125"/>
        <v/>
      </c>
      <c r="Z794" s="53" t="str">
        <f t="shared" si="126"/>
        <v/>
      </c>
      <c r="AB794" s="6" t="str">
        <f t="shared" si="127"/>
        <v/>
      </c>
      <c r="AC794" s="8" t="str">
        <f t="shared" si="128"/>
        <v/>
      </c>
      <c r="AE794" s="24" t="str">
        <f t="shared" si="129"/>
        <v/>
      </c>
      <c r="AG794" s="24" t="str">
        <f>IF($AE794="", "", IF($AE794&lt;0, $AG$4, IF($AE794&lt;='Intro &amp; Setup'!$AK$29, $AG$5, IF($AE794&lt;='Intro &amp; Setup'!$AK$30, $AG$6, $AG$7))))</f>
        <v/>
      </c>
    </row>
    <row r="795" spans="1:33" x14ac:dyDescent="0.25">
      <c r="A795" s="14"/>
      <c r="B795" s="85"/>
      <c r="C795" s="86"/>
      <c r="D795" s="87"/>
      <c r="E795" s="88"/>
      <c r="F795" s="89"/>
      <c r="G795" s="90"/>
      <c r="H795" s="91"/>
      <c r="I795" s="91"/>
      <c r="J795" s="92"/>
      <c r="K795" s="14"/>
      <c r="M795" s="24" t="str">
        <f t="shared" si="120"/>
        <v/>
      </c>
      <c r="O795" s="24" t="str">
        <f t="shared" si="121"/>
        <v/>
      </c>
      <c r="S795" s="24"/>
      <c r="T795" s="47" t="str">
        <f t="shared" si="122"/>
        <v/>
      </c>
      <c r="U795" s="47" t="str">
        <f t="shared" si="123"/>
        <v/>
      </c>
      <c r="W795" s="47" t="str">
        <f t="shared" si="124"/>
        <v/>
      </c>
      <c r="Y795" s="52" t="str">
        <f t="shared" si="125"/>
        <v/>
      </c>
      <c r="Z795" s="53" t="str">
        <f t="shared" si="126"/>
        <v/>
      </c>
      <c r="AB795" s="6" t="str">
        <f t="shared" si="127"/>
        <v/>
      </c>
      <c r="AC795" s="8" t="str">
        <f t="shared" si="128"/>
        <v/>
      </c>
      <c r="AE795" s="24" t="str">
        <f t="shared" si="129"/>
        <v/>
      </c>
      <c r="AG795" s="24" t="str">
        <f>IF($AE795="", "", IF($AE795&lt;0, $AG$4, IF($AE795&lt;='Intro &amp; Setup'!$AK$29, $AG$5, IF($AE795&lt;='Intro &amp; Setup'!$AK$30, $AG$6, $AG$7))))</f>
        <v/>
      </c>
    </row>
    <row r="796" spans="1:33" x14ac:dyDescent="0.25">
      <c r="A796" s="14"/>
      <c r="B796" s="85"/>
      <c r="C796" s="86"/>
      <c r="D796" s="87"/>
      <c r="E796" s="88"/>
      <c r="F796" s="89"/>
      <c r="G796" s="90"/>
      <c r="H796" s="91"/>
      <c r="I796" s="91"/>
      <c r="J796" s="92"/>
      <c r="K796" s="14"/>
      <c r="M796" s="24" t="str">
        <f t="shared" si="120"/>
        <v/>
      </c>
      <c r="O796" s="24" t="str">
        <f t="shared" si="121"/>
        <v/>
      </c>
      <c r="S796" s="24"/>
      <c r="T796" s="47" t="str">
        <f t="shared" si="122"/>
        <v/>
      </c>
      <c r="U796" s="47" t="str">
        <f t="shared" si="123"/>
        <v/>
      </c>
      <c r="W796" s="47" t="str">
        <f t="shared" si="124"/>
        <v/>
      </c>
      <c r="Y796" s="52" t="str">
        <f t="shared" si="125"/>
        <v/>
      </c>
      <c r="Z796" s="53" t="str">
        <f t="shared" si="126"/>
        <v/>
      </c>
      <c r="AB796" s="6" t="str">
        <f t="shared" si="127"/>
        <v/>
      </c>
      <c r="AC796" s="8" t="str">
        <f t="shared" si="128"/>
        <v/>
      </c>
      <c r="AE796" s="24" t="str">
        <f t="shared" si="129"/>
        <v/>
      </c>
      <c r="AG796" s="24" t="str">
        <f>IF($AE796="", "", IF($AE796&lt;0, $AG$4, IF($AE796&lt;='Intro &amp; Setup'!$AK$29, $AG$5, IF($AE796&lt;='Intro &amp; Setup'!$AK$30, $AG$6, $AG$7))))</f>
        <v/>
      </c>
    </row>
    <row r="797" spans="1:33" x14ac:dyDescent="0.25">
      <c r="A797" s="14"/>
      <c r="B797" s="85"/>
      <c r="C797" s="86"/>
      <c r="D797" s="87"/>
      <c r="E797" s="88"/>
      <c r="F797" s="89"/>
      <c r="G797" s="90"/>
      <c r="H797" s="91"/>
      <c r="I797" s="91"/>
      <c r="J797" s="92"/>
      <c r="K797" s="14"/>
      <c r="M797" s="24" t="str">
        <f t="shared" si="120"/>
        <v/>
      </c>
      <c r="O797" s="24" t="str">
        <f t="shared" si="121"/>
        <v/>
      </c>
      <c r="S797" s="24"/>
      <c r="T797" s="47" t="str">
        <f t="shared" si="122"/>
        <v/>
      </c>
      <c r="U797" s="47" t="str">
        <f t="shared" si="123"/>
        <v/>
      </c>
      <c r="W797" s="47" t="str">
        <f t="shared" si="124"/>
        <v/>
      </c>
      <c r="Y797" s="52" t="str">
        <f t="shared" si="125"/>
        <v/>
      </c>
      <c r="Z797" s="53" t="str">
        <f t="shared" si="126"/>
        <v/>
      </c>
      <c r="AB797" s="6" t="str">
        <f t="shared" si="127"/>
        <v/>
      </c>
      <c r="AC797" s="8" t="str">
        <f t="shared" si="128"/>
        <v/>
      </c>
      <c r="AE797" s="24" t="str">
        <f t="shared" si="129"/>
        <v/>
      </c>
      <c r="AG797" s="24" t="str">
        <f>IF($AE797="", "", IF($AE797&lt;0, $AG$4, IF($AE797&lt;='Intro &amp; Setup'!$AK$29, $AG$5, IF($AE797&lt;='Intro &amp; Setup'!$AK$30, $AG$6, $AG$7))))</f>
        <v/>
      </c>
    </row>
    <row r="798" spans="1:33" x14ac:dyDescent="0.25">
      <c r="A798" s="14"/>
      <c r="B798" s="85"/>
      <c r="C798" s="86"/>
      <c r="D798" s="87"/>
      <c r="E798" s="88"/>
      <c r="F798" s="89"/>
      <c r="G798" s="90"/>
      <c r="H798" s="91"/>
      <c r="I798" s="91"/>
      <c r="J798" s="92"/>
      <c r="K798" s="14"/>
      <c r="M798" s="24" t="str">
        <f t="shared" si="120"/>
        <v/>
      </c>
      <c r="O798" s="24" t="str">
        <f t="shared" si="121"/>
        <v/>
      </c>
      <c r="S798" s="24"/>
      <c r="T798" s="47" t="str">
        <f t="shared" si="122"/>
        <v/>
      </c>
      <c r="U798" s="47" t="str">
        <f t="shared" si="123"/>
        <v/>
      </c>
      <c r="W798" s="47" t="str">
        <f t="shared" si="124"/>
        <v/>
      </c>
      <c r="Y798" s="52" t="str">
        <f t="shared" si="125"/>
        <v/>
      </c>
      <c r="Z798" s="53" t="str">
        <f t="shared" si="126"/>
        <v/>
      </c>
      <c r="AB798" s="6" t="str">
        <f t="shared" si="127"/>
        <v/>
      </c>
      <c r="AC798" s="8" t="str">
        <f t="shared" si="128"/>
        <v/>
      </c>
      <c r="AE798" s="24" t="str">
        <f t="shared" si="129"/>
        <v/>
      </c>
      <c r="AG798" s="24" t="str">
        <f>IF($AE798="", "", IF($AE798&lt;0, $AG$4, IF($AE798&lt;='Intro &amp; Setup'!$AK$29, $AG$5, IF($AE798&lt;='Intro &amp; Setup'!$AK$30, $AG$6, $AG$7))))</f>
        <v/>
      </c>
    </row>
    <row r="799" spans="1:33" x14ac:dyDescent="0.25">
      <c r="A799" s="14"/>
      <c r="B799" s="85"/>
      <c r="C799" s="86"/>
      <c r="D799" s="87"/>
      <c r="E799" s="88"/>
      <c r="F799" s="89"/>
      <c r="G799" s="90"/>
      <c r="H799" s="91"/>
      <c r="I799" s="91"/>
      <c r="J799" s="92"/>
      <c r="K799" s="14"/>
      <c r="M799" s="24" t="str">
        <f t="shared" si="120"/>
        <v/>
      </c>
      <c r="O799" s="24" t="str">
        <f t="shared" si="121"/>
        <v/>
      </c>
      <c r="S799" s="24"/>
      <c r="T799" s="47" t="str">
        <f t="shared" si="122"/>
        <v/>
      </c>
      <c r="U799" s="47" t="str">
        <f t="shared" si="123"/>
        <v/>
      </c>
      <c r="W799" s="47" t="str">
        <f t="shared" si="124"/>
        <v/>
      </c>
      <c r="Y799" s="52" t="str">
        <f t="shared" si="125"/>
        <v/>
      </c>
      <c r="Z799" s="53" t="str">
        <f t="shared" si="126"/>
        <v/>
      </c>
      <c r="AB799" s="6" t="str">
        <f t="shared" si="127"/>
        <v/>
      </c>
      <c r="AC799" s="8" t="str">
        <f t="shared" si="128"/>
        <v/>
      </c>
      <c r="AE799" s="24" t="str">
        <f t="shared" si="129"/>
        <v/>
      </c>
      <c r="AG799" s="24" t="str">
        <f>IF($AE799="", "", IF($AE799&lt;0, $AG$4, IF($AE799&lt;='Intro &amp; Setup'!$AK$29, $AG$5, IF($AE799&lt;='Intro &amp; Setup'!$AK$30, $AG$6, $AG$7))))</f>
        <v/>
      </c>
    </row>
    <row r="800" spans="1:33" x14ac:dyDescent="0.25">
      <c r="A800" s="14"/>
      <c r="B800" s="85"/>
      <c r="C800" s="86"/>
      <c r="D800" s="87"/>
      <c r="E800" s="88"/>
      <c r="F800" s="89"/>
      <c r="G800" s="90"/>
      <c r="H800" s="91"/>
      <c r="I800" s="91"/>
      <c r="J800" s="92"/>
      <c r="K800" s="14"/>
      <c r="M800" s="24" t="str">
        <f t="shared" si="120"/>
        <v/>
      </c>
      <c r="O800" s="24" t="str">
        <f t="shared" si="121"/>
        <v/>
      </c>
      <c r="S800" s="24"/>
      <c r="T800" s="47" t="str">
        <f t="shared" si="122"/>
        <v/>
      </c>
      <c r="U800" s="47" t="str">
        <f t="shared" si="123"/>
        <v/>
      </c>
      <c r="W800" s="47" t="str">
        <f t="shared" si="124"/>
        <v/>
      </c>
      <c r="Y800" s="52" t="str">
        <f t="shared" si="125"/>
        <v/>
      </c>
      <c r="Z800" s="53" t="str">
        <f t="shared" si="126"/>
        <v/>
      </c>
      <c r="AB800" s="6" t="str">
        <f t="shared" si="127"/>
        <v/>
      </c>
      <c r="AC800" s="8" t="str">
        <f t="shared" si="128"/>
        <v/>
      </c>
      <c r="AE800" s="24" t="str">
        <f t="shared" si="129"/>
        <v/>
      </c>
      <c r="AG800" s="24" t="str">
        <f>IF($AE800="", "", IF($AE800&lt;0, $AG$4, IF($AE800&lt;='Intro &amp; Setup'!$AK$29, $AG$5, IF($AE800&lt;='Intro &amp; Setup'!$AK$30, $AG$6, $AG$7))))</f>
        <v/>
      </c>
    </row>
    <row r="801" spans="1:33" x14ac:dyDescent="0.25">
      <c r="A801" s="14"/>
      <c r="B801" s="85"/>
      <c r="C801" s="86"/>
      <c r="D801" s="87"/>
      <c r="E801" s="88"/>
      <c r="F801" s="89"/>
      <c r="G801" s="90"/>
      <c r="H801" s="91"/>
      <c r="I801" s="91"/>
      <c r="J801" s="92"/>
      <c r="K801" s="14"/>
      <c r="M801" s="24" t="str">
        <f t="shared" si="120"/>
        <v/>
      </c>
      <c r="O801" s="24" t="str">
        <f t="shared" si="121"/>
        <v/>
      </c>
      <c r="S801" s="24"/>
      <c r="T801" s="47" t="str">
        <f t="shared" si="122"/>
        <v/>
      </c>
      <c r="U801" s="47" t="str">
        <f t="shared" si="123"/>
        <v/>
      </c>
      <c r="W801" s="47" t="str">
        <f t="shared" si="124"/>
        <v/>
      </c>
      <c r="Y801" s="52" t="str">
        <f t="shared" si="125"/>
        <v/>
      </c>
      <c r="Z801" s="53" t="str">
        <f t="shared" si="126"/>
        <v/>
      </c>
      <c r="AB801" s="6" t="str">
        <f t="shared" si="127"/>
        <v/>
      </c>
      <c r="AC801" s="8" t="str">
        <f t="shared" si="128"/>
        <v/>
      </c>
      <c r="AE801" s="24" t="str">
        <f t="shared" si="129"/>
        <v/>
      </c>
      <c r="AG801" s="24" t="str">
        <f>IF($AE801="", "", IF($AE801&lt;0, $AG$4, IF($AE801&lt;='Intro &amp; Setup'!$AK$29, $AG$5, IF($AE801&lt;='Intro &amp; Setup'!$AK$30, $AG$6, $AG$7))))</f>
        <v/>
      </c>
    </row>
    <row r="802" spans="1:33" x14ac:dyDescent="0.25">
      <c r="A802" s="14"/>
      <c r="B802" s="85"/>
      <c r="C802" s="86"/>
      <c r="D802" s="87"/>
      <c r="E802" s="88"/>
      <c r="F802" s="89"/>
      <c r="G802" s="90"/>
      <c r="H802" s="91"/>
      <c r="I802" s="91"/>
      <c r="J802" s="92"/>
      <c r="K802" s="14"/>
      <c r="M802" s="24" t="str">
        <f t="shared" si="120"/>
        <v/>
      </c>
      <c r="O802" s="24" t="str">
        <f t="shared" si="121"/>
        <v/>
      </c>
      <c r="S802" s="24"/>
      <c r="T802" s="47" t="str">
        <f t="shared" si="122"/>
        <v/>
      </c>
      <c r="U802" s="47" t="str">
        <f t="shared" si="123"/>
        <v/>
      </c>
      <c r="W802" s="47" t="str">
        <f t="shared" si="124"/>
        <v/>
      </c>
      <c r="Y802" s="52" t="str">
        <f t="shared" si="125"/>
        <v/>
      </c>
      <c r="Z802" s="53" t="str">
        <f t="shared" si="126"/>
        <v/>
      </c>
      <c r="AB802" s="6" t="str">
        <f t="shared" si="127"/>
        <v/>
      </c>
      <c r="AC802" s="8" t="str">
        <f t="shared" si="128"/>
        <v/>
      </c>
      <c r="AE802" s="24" t="str">
        <f t="shared" si="129"/>
        <v/>
      </c>
      <c r="AG802" s="24" t="str">
        <f>IF($AE802="", "", IF($AE802&lt;0, $AG$4, IF($AE802&lt;='Intro &amp; Setup'!$AK$29, $AG$5, IF($AE802&lt;='Intro &amp; Setup'!$AK$30, $AG$6, $AG$7))))</f>
        <v/>
      </c>
    </row>
    <row r="803" spans="1:33" x14ac:dyDescent="0.25">
      <c r="A803" s="14"/>
      <c r="B803" s="85"/>
      <c r="C803" s="86"/>
      <c r="D803" s="87"/>
      <c r="E803" s="88"/>
      <c r="F803" s="89"/>
      <c r="G803" s="90"/>
      <c r="H803" s="91"/>
      <c r="I803" s="91"/>
      <c r="J803" s="92"/>
      <c r="K803" s="14"/>
      <c r="M803" s="24" t="str">
        <f t="shared" si="120"/>
        <v/>
      </c>
      <c r="O803" s="24" t="str">
        <f t="shared" si="121"/>
        <v/>
      </c>
      <c r="S803" s="24"/>
      <c r="T803" s="47" t="str">
        <f t="shared" si="122"/>
        <v/>
      </c>
      <c r="U803" s="47" t="str">
        <f t="shared" si="123"/>
        <v/>
      </c>
      <c r="W803" s="47" t="str">
        <f t="shared" si="124"/>
        <v/>
      </c>
      <c r="Y803" s="52" t="str">
        <f t="shared" si="125"/>
        <v/>
      </c>
      <c r="Z803" s="53" t="str">
        <f t="shared" si="126"/>
        <v/>
      </c>
      <c r="AB803" s="6" t="str">
        <f t="shared" si="127"/>
        <v/>
      </c>
      <c r="AC803" s="8" t="str">
        <f t="shared" si="128"/>
        <v/>
      </c>
      <c r="AE803" s="24" t="str">
        <f t="shared" si="129"/>
        <v/>
      </c>
      <c r="AG803" s="24" t="str">
        <f>IF($AE803="", "", IF($AE803&lt;0, $AG$4, IF($AE803&lt;='Intro &amp; Setup'!$AK$29, $AG$5, IF($AE803&lt;='Intro &amp; Setup'!$AK$30, $AG$6, $AG$7))))</f>
        <v/>
      </c>
    </row>
    <row r="804" spans="1:33" x14ac:dyDescent="0.25">
      <c r="A804" s="14"/>
      <c r="B804" s="85"/>
      <c r="C804" s="86"/>
      <c r="D804" s="87"/>
      <c r="E804" s="88"/>
      <c r="F804" s="89"/>
      <c r="G804" s="90"/>
      <c r="H804" s="91"/>
      <c r="I804" s="91"/>
      <c r="J804" s="92"/>
      <c r="K804" s="14"/>
      <c r="M804" s="24" t="str">
        <f t="shared" si="120"/>
        <v/>
      </c>
      <c r="O804" s="24" t="str">
        <f t="shared" si="121"/>
        <v/>
      </c>
      <c r="S804" s="24"/>
      <c r="T804" s="47" t="str">
        <f t="shared" si="122"/>
        <v/>
      </c>
      <c r="U804" s="47" t="str">
        <f t="shared" si="123"/>
        <v/>
      </c>
      <c r="W804" s="47" t="str">
        <f t="shared" si="124"/>
        <v/>
      </c>
      <c r="Y804" s="52" t="str">
        <f t="shared" si="125"/>
        <v/>
      </c>
      <c r="Z804" s="53" t="str">
        <f t="shared" si="126"/>
        <v/>
      </c>
      <c r="AB804" s="6" t="str">
        <f t="shared" si="127"/>
        <v/>
      </c>
      <c r="AC804" s="8" t="str">
        <f t="shared" si="128"/>
        <v/>
      </c>
      <c r="AE804" s="24" t="str">
        <f t="shared" si="129"/>
        <v/>
      </c>
      <c r="AG804" s="24" t="str">
        <f>IF($AE804="", "", IF($AE804&lt;0, $AG$4, IF($AE804&lt;='Intro &amp; Setup'!$AK$29, $AG$5, IF($AE804&lt;='Intro &amp; Setup'!$AK$30, $AG$6, $AG$7))))</f>
        <v/>
      </c>
    </row>
    <row r="805" spans="1:33" x14ac:dyDescent="0.25">
      <c r="A805" s="14"/>
      <c r="B805" s="85"/>
      <c r="C805" s="86"/>
      <c r="D805" s="87"/>
      <c r="E805" s="88"/>
      <c r="F805" s="89"/>
      <c r="G805" s="90"/>
      <c r="H805" s="91"/>
      <c r="I805" s="91"/>
      <c r="J805" s="92"/>
      <c r="K805" s="14"/>
      <c r="M805" s="24" t="str">
        <f t="shared" si="120"/>
        <v/>
      </c>
      <c r="O805" s="24" t="str">
        <f t="shared" si="121"/>
        <v/>
      </c>
      <c r="S805" s="24"/>
      <c r="T805" s="47" t="str">
        <f t="shared" si="122"/>
        <v/>
      </c>
      <c r="U805" s="47" t="str">
        <f t="shared" si="123"/>
        <v/>
      </c>
      <c r="W805" s="47" t="str">
        <f t="shared" si="124"/>
        <v/>
      </c>
      <c r="Y805" s="52" t="str">
        <f t="shared" si="125"/>
        <v/>
      </c>
      <c r="Z805" s="53" t="str">
        <f t="shared" si="126"/>
        <v/>
      </c>
      <c r="AB805" s="6" t="str">
        <f t="shared" si="127"/>
        <v/>
      </c>
      <c r="AC805" s="8" t="str">
        <f t="shared" si="128"/>
        <v/>
      </c>
      <c r="AE805" s="24" t="str">
        <f t="shared" si="129"/>
        <v/>
      </c>
      <c r="AG805" s="24" t="str">
        <f>IF($AE805="", "", IF($AE805&lt;0, $AG$4, IF($AE805&lt;='Intro &amp; Setup'!$AK$29, $AG$5, IF($AE805&lt;='Intro &amp; Setup'!$AK$30, $AG$6, $AG$7))))</f>
        <v/>
      </c>
    </row>
    <row r="806" spans="1:33" x14ac:dyDescent="0.25">
      <c r="A806" s="14"/>
      <c r="B806" s="85"/>
      <c r="C806" s="86"/>
      <c r="D806" s="87"/>
      <c r="E806" s="88"/>
      <c r="F806" s="89"/>
      <c r="G806" s="90"/>
      <c r="H806" s="91"/>
      <c r="I806" s="91"/>
      <c r="J806" s="92"/>
      <c r="K806" s="14"/>
      <c r="M806" s="24" t="str">
        <f t="shared" si="120"/>
        <v/>
      </c>
      <c r="O806" s="24" t="str">
        <f t="shared" si="121"/>
        <v/>
      </c>
      <c r="S806" s="24"/>
      <c r="T806" s="47" t="str">
        <f t="shared" si="122"/>
        <v/>
      </c>
      <c r="U806" s="47" t="str">
        <f t="shared" si="123"/>
        <v/>
      </c>
      <c r="W806" s="47" t="str">
        <f t="shared" si="124"/>
        <v/>
      </c>
      <c r="Y806" s="52" t="str">
        <f t="shared" si="125"/>
        <v/>
      </c>
      <c r="Z806" s="53" t="str">
        <f t="shared" si="126"/>
        <v/>
      </c>
      <c r="AB806" s="6" t="str">
        <f t="shared" si="127"/>
        <v/>
      </c>
      <c r="AC806" s="8" t="str">
        <f t="shared" si="128"/>
        <v/>
      </c>
      <c r="AE806" s="24" t="str">
        <f t="shared" si="129"/>
        <v/>
      </c>
      <c r="AG806" s="24" t="str">
        <f>IF($AE806="", "", IF($AE806&lt;0, $AG$4, IF($AE806&lt;='Intro &amp; Setup'!$AK$29, $AG$5, IF($AE806&lt;='Intro &amp; Setup'!$AK$30, $AG$6, $AG$7))))</f>
        <v/>
      </c>
    </row>
    <row r="807" spans="1:33" x14ac:dyDescent="0.25">
      <c r="A807" s="14"/>
      <c r="B807" s="85"/>
      <c r="C807" s="86"/>
      <c r="D807" s="87"/>
      <c r="E807" s="88"/>
      <c r="F807" s="89"/>
      <c r="G807" s="90"/>
      <c r="H807" s="91"/>
      <c r="I807" s="91"/>
      <c r="J807" s="92"/>
      <c r="K807" s="14"/>
      <c r="M807" s="24" t="str">
        <f t="shared" si="120"/>
        <v/>
      </c>
      <c r="O807" s="24" t="str">
        <f t="shared" si="121"/>
        <v/>
      </c>
      <c r="S807" s="24"/>
      <c r="T807" s="47" t="str">
        <f t="shared" si="122"/>
        <v/>
      </c>
      <c r="U807" s="47" t="str">
        <f t="shared" si="123"/>
        <v/>
      </c>
      <c r="W807" s="47" t="str">
        <f t="shared" si="124"/>
        <v/>
      </c>
      <c r="Y807" s="52" t="str">
        <f t="shared" si="125"/>
        <v/>
      </c>
      <c r="Z807" s="53" t="str">
        <f t="shared" si="126"/>
        <v/>
      </c>
      <c r="AB807" s="6" t="str">
        <f t="shared" si="127"/>
        <v/>
      </c>
      <c r="AC807" s="8" t="str">
        <f t="shared" si="128"/>
        <v/>
      </c>
      <c r="AE807" s="24" t="str">
        <f t="shared" si="129"/>
        <v/>
      </c>
      <c r="AG807" s="24" t="str">
        <f>IF($AE807="", "", IF($AE807&lt;0, $AG$4, IF($AE807&lt;='Intro &amp; Setup'!$AK$29, $AG$5, IF($AE807&lt;='Intro &amp; Setup'!$AK$30, $AG$6, $AG$7))))</f>
        <v/>
      </c>
    </row>
    <row r="808" spans="1:33" x14ac:dyDescent="0.25">
      <c r="A808" s="14"/>
      <c r="B808" s="85"/>
      <c r="C808" s="86"/>
      <c r="D808" s="87"/>
      <c r="E808" s="88"/>
      <c r="F808" s="89"/>
      <c r="G808" s="90"/>
      <c r="H808" s="91"/>
      <c r="I808" s="91"/>
      <c r="J808" s="92"/>
      <c r="K808" s="14"/>
      <c r="M808" s="24" t="str">
        <f t="shared" si="120"/>
        <v/>
      </c>
      <c r="O808" s="24" t="str">
        <f t="shared" si="121"/>
        <v/>
      </c>
      <c r="S808" s="24"/>
      <c r="T808" s="47" t="str">
        <f t="shared" si="122"/>
        <v/>
      </c>
      <c r="U808" s="47" t="str">
        <f t="shared" si="123"/>
        <v/>
      </c>
      <c r="W808" s="47" t="str">
        <f t="shared" si="124"/>
        <v/>
      </c>
      <c r="Y808" s="52" t="str">
        <f t="shared" si="125"/>
        <v/>
      </c>
      <c r="Z808" s="53" t="str">
        <f t="shared" si="126"/>
        <v/>
      </c>
      <c r="AB808" s="6" t="str">
        <f t="shared" si="127"/>
        <v/>
      </c>
      <c r="AC808" s="8" t="str">
        <f t="shared" si="128"/>
        <v/>
      </c>
      <c r="AE808" s="24" t="str">
        <f t="shared" si="129"/>
        <v/>
      </c>
      <c r="AG808" s="24" t="str">
        <f>IF($AE808="", "", IF($AE808&lt;0, $AG$4, IF($AE808&lt;='Intro &amp; Setup'!$AK$29, $AG$5, IF($AE808&lt;='Intro &amp; Setup'!$AK$30, $AG$6, $AG$7))))</f>
        <v/>
      </c>
    </row>
    <row r="809" spans="1:33" x14ac:dyDescent="0.25">
      <c r="A809" s="14"/>
      <c r="B809" s="85"/>
      <c r="C809" s="86"/>
      <c r="D809" s="87"/>
      <c r="E809" s="88"/>
      <c r="F809" s="89"/>
      <c r="G809" s="90"/>
      <c r="H809" s="91"/>
      <c r="I809" s="91"/>
      <c r="J809" s="92"/>
      <c r="K809" s="14"/>
      <c r="M809" s="24" t="str">
        <f t="shared" si="120"/>
        <v/>
      </c>
      <c r="O809" s="24" t="str">
        <f t="shared" si="121"/>
        <v/>
      </c>
      <c r="S809" s="24"/>
      <c r="T809" s="47" t="str">
        <f t="shared" si="122"/>
        <v/>
      </c>
      <c r="U809" s="47" t="str">
        <f t="shared" si="123"/>
        <v/>
      </c>
      <c r="W809" s="47" t="str">
        <f t="shared" si="124"/>
        <v/>
      </c>
      <c r="Y809" s="52" t="str">
        <f t="shared" si="125"/>
        <v/>
      </c>
      <c r="Z809" s="53" t="str">
        <f t="shared" si="126"/>
        <v/>
      </c>
      <c r="AB809" s="6" t="str">
        <f t="shared" si="127"/>
        <v/>
      </c>
      <c r="AC809" s="8" t="str">
        <f t="shared" si="128"/>
        <v/>
      </c>
      <c r="AE809" s="24" t="str">
        <f t="shared" si="129"/>
        <v/>
      </c>
      <c r="AG809" s="24" t="str">
        <f>IF($AE809="", "", IF($AE809&lt;0, $AG$4, IF($AE809&lt;='Intro &amp; Setup'!$AK$29, $AG$5, IF($AE809&lt;='Intro &amp; Setup'!$AK$30, $AG$6, $AG$7))))</f>
        <v/>
      </c>
    </row>
    <row r="810" spans="1:33" x14ac:dyDescent="0.25">
      <c r="A810" s="14"/>
      <c r="B810" s="85"/>
      <c r="C810" s="86"/>
      <c r="D810" s="87"/>
      <c r="E810" s="88"/>
      <c r="F810" s="89"/>
      <c r="G810" s="90"/>
      <c r="H810" s="91"/>
      <c r="I810" s="91"/>
      <c r="J810" s="92"/>
      <c r="K810" s="14"/>
      <c r="M810" s="24" t="str">
        <f t="shared" si="120"/>
        <v/>
      </c>
      <c r="O810" s="24" t="str">
        <f t="shared" si="121"/>
        <v/>
      </c>
      <c r="S810" s="24"/>
      <c r="T810" s="47" t="str">
        <f t="shared" si="122"/>
        <v/>
      </c>
      <c r="U810" s="47" t="str">
        <f t="shared" si="123"/>
        <v/>
      </c>
      <c r="W810" s="47" t="str">
        <f t="shared" si="124"/>
        <v/>
      </c>
      <c r="Y810" s="52" t="str">
        <f t="shared" si="125"/>
        <v/>
      </c>
      <c r="Z810" s="53" t="str">
        <f t="shared" si="126"/>
        <v/>
      </c>
      <c r="AB810" s="6" t="str">
        <f t="shared" si="127"/>
        <v/>
      </c>
      <c r="AC810" s="8" t="str">
        <f t="shared" si="128"/>
        <v/>
      </c>
      <c r="AE810" s="24" t="str">
        <f t="shared" si="129"/>
        <v/>
      </c>
      <c r="AG810" s="24" t="str">
        <f>IF($AE810="", "", IF($AE810&lt;0, $AG$4, IF($AE810&lt;='Intro &amp; Setup'!$AK$29, $AG$5, IF($AE810&lt;='Intro &amp; Setup'!$AK$30, $AG$6, $AG$7))))</f>
        <v/>
      </c>
    </row>
    <row r="811" spans="1:33" x14ac:dyDescent="0.25">
      <c r="A811" s="14"/>
      <c r="B811" s="85"/>
      <c r="C811" s="86"/>
      <c r="D811" s="87"/>
      <c r="E811" s="88"/>
      <c r="F811" s="89"/>
      <c r="G811" s="90"/>
      <c r="H811" s="91"/>
      <c r="I811" s="91"/>
      <c r="J811" s="92"/>
      <c r="K811" s="14"/>
      <c r="M811" s="24" t="str">
        <f t="shared" si="120"/>
        <v/>
      </c>
      <c r="O811" s="24" t="str">
        <f t="shared" si="121"/>
        <v/>
      </c>
      <c r="S811" s="24"/>
      <c r="T811" s="47" t="str">
        <f t="shared" si="122"/>
        <v/>
      </c>
      <c r="U811" s="47" t="str">
        <f t="shared" si="123"/>
        <v/>
      </c>
      <c r="W811" s="47" t="str">
        <f t="shared" si="124"/>
        <v/>
      </c>
      <c r="Y811" s="52" t="str">
        <f t="shared" si="125"/>
        <v/>
      </c>
      <c r="Z811" s="53" t="str">
        <f t="shared" si="126"/>
        <v/>
      </c>
      <c r="AB811" s="6" t="str">
        <f t="shared" si="127"/>
        <v/>
      </c>
      <c r="AC811" s="8" t="str">
        <f t="shared" si="128"/>
        <v/>
      </c>
      <c r="AE811" s="24" t="str">
        <f t="shared" si="129"/>
        <v/>
      </c>
      <c r="AG811" s="24" t="str">
        <f>IF($AE811="", "", IF($AE811&lt;0, $AG$4, IF($AE811&lt;='Intro &amp; Setup'!$AK$29, $AG$5, IF($AE811&lt;='Intro &amp; Setup'!$AK$30, $AG$6, $AG$7))))</f>
        <v/>
      </c>
    </row>
    <row r="812" spans="1:33" x14ac:dyDescent="0.25">
      <c r="A812" s="14"/>
      <c r="B812" s="85"/>
      <c r="C812" s="86"/>
      <c r="D812" s="87"/>
      <c r="E812" s="88"/>
      <c r="F812" s="89"/>
      <c r="G812" s="90"/>
      <c r="H812" s="91"/>
      <c r="I812" s="91"/>
      <c r="J812" s="92"/>
      <c r="K812" s="14"/>
      <c r="M812" s="24" t="str">
        <f t="shared" si="120"/>
        <v/>
      </c>
      <c r="O812" s="24" t="str">
        <f t="shared" si="121"/>
        <v/>
      </c>
      <c r="S812" s="24"/>
      <c r="T812" s="47" t="str">
        <f t="shared" si="122"/>
        <v/>
      </c>
      <c r="U812" s="47" t="str">
        <f t="shared" si="123"/>
        <v/>
      </c>
      <c r="W812" s="47" t="str">
        <f t="shared" si="124"/>
        <v/>
      </c>
      <c r="Y812" s="52" t="str">
        <f t="shared" si="125"/>
        <v/>
      </c>
      <c r="Z812" s="53" t="str">
        <f t="shared" si="126"/>
        <v/>
      </c>
      <c r="AB812" s="6" t="str">
        <f t="shared" si="127"/>
        <v/>
      </c>
      <c r="AC812" s="8" t="str">
        <f t="shared" si="128"/>
        <v/>
      </c>
      <c r="AE812" s="24" t="str">
        <f t="shared" si="129"/>
        <v/>
      </c>
      <c r="AG812" s="24" t="str">
        <f>IF($AE812="", "", IF($AE812&lt;0, $AG$4, IF($AE812&lt;='Intro &amp; Setup'!$AK$29, $AG$5, IF($AE812&lt;='Intro &amp; Setup'!$AK$30, $AG$6, $AG$7))))</f>
        <v/>
      </c>
    </row>
    <row r="813" spans="1:33" x14ac:dyDescent="0.25">
      <c r="A813" s="14"/>
      <c r="B813" s="85"/>
      <c r="C813" s="86"/>
      <c r="D813" s="87"/>
      <c r="E813" s="88"/>
      <c r="F813" s="89"/>
      <c r="G813" s="90"/>
      <c r="H813" s="91"/>
      <c r="I813" s="91"/>
      <c r="J813" s="92"/>
      <c r="K813" s="14"/>
      <c r="M813" s="24" t="str">
        <f t="shared" si="120"/>
        <v/>
      </c>
      <c r="O813" s="24" t="str">
        <f t="shared" si="121"/>
        <v/>
      </c>
      <c r="S813" s="24"/>
      <c r="T813" s="47" t="str">
        <f t="shared" si="122"/>
        <v/>
      </c>
      <c r="U813" s="47" t="str">
        <f t="shared" si="123"/>
        <v/>
      </c>
      <c r="W813" s="47" t="str">
        <f t="shared" si="124"/>
        <v/>
      </c>
      <c r="Y813" s="52" t="str">
        <f t="shared" si="125"/>
        <v/>
      </c>
      <c r="Z813" s="53" t="str">
        <f t="shared" si="126"/>
        <v/>
      </c>
      <c r="AB813" s="6" t="str">
        <f t="shared" si="127"/>
        <v/>
      </c>
      <c r="AC813" s="8" t="str">
        <f t="shared" si="128"/>
        <v/>
      </c>
      <c r="AE813" s="24" t="str">
        <f t="shared" si="129"/>
        <v/>
      </c>
      <c r="AG813" s="24" t="str">
        <f>IF($AE813="", "", IF($AE813&lt;0, $AG$4, IF($AE813&lt;='Intro &amp; Setup'!$AK$29, $AG$5, IF($AE813&lt;='Intro &amp; Setup'!$AK$30, $AG$6, $AG$7))))</f>
        <v/>
      </c>
    </row>
    <row r="814" spans="1:33" x14ac:dyDescent="0.25">
      <c r="A814" s="14"/>
      <c r="B814" s="85"/>
      <c r="C814" s="86"/>
      <c r="D814" s="87"/>
      <c r="E814" s="88"/>
      <c r="F814" s="89"/>
      <c r="G814" s="90"/>
      <c r="H814" s="91"/>
      <c r="I814" s="91"/>
      <c r="J814" s="92"/>
      <c r="K814" s="14"/>
      <c r="M814" s="24" t="str">
        <f t="shared" si="120"/>
        <v/>
      </c>
      <c r="O814" s="24" t="str">
        <f t="shared" si="121"/>
        <v/>
      </c>
      <c r="S814" s="24"/>
      <c r="T814" s="47" t="str">
        <f t="shared" si="122"/>
        <v/>
      </c>
      <c r="U814" s="47" t="str">
        <f t="shared" si="123"/>
        <v/>
      </c>
      <c r="W814" s="47" t="str">
        <f t="shared" si="124"/>
        <v/>
      </c>
      <c r="Y814" s="52" t="str">
        <f t="shared" si="125"/>
        <v/>
      </c>
      <c r="Z814" s="53" t="str">
        <f t="shared" si="126"/>
        <v/>
      </c>
      <c r="AB814" s="6" t="str">
        <f t="shared" si="127"/>
        <v/>
      </c>
      <c r="AC814" s="8" t="str">
        <f t="shared" si="128"/>
        <v/>
      </c>
      <c r="AE814" s="24" t="str">
        <f t="shared" si="129"/>
        <v/>
      </c>
      <c r="AG814" s="24" t="str">
        <f>IF($AE814="", "", IF($AE814&lt;0, $AG$4, IF($AE814&lt;='Intro &amp; Setup'!$AK$29, $AG$5, IF($AE814&lt;='Intro &amp; Setup'!$AK$30, $AG$6, $AG$7))))</f>
        <v/>
      </c>
    </row>
    <row r="815" spans="1:33" x14ac:dyDescent="0.25">
      <c r="A815" s="14"/>
      <c r="B815" s="85"/>
      <c r="C815" s="86"/>
      <c r="D815" s="87"/>
      <c r="E815" s="88"/>
      <c r="F815" s="89"/>
      <c r="G815" s="90"/>
      <c r="H815" s="91"/>
      <c r="I815" s="91"/>
      <c r="J815" s="92"/>
      <c r="K815" s="14"/>
      <c r="M815" s="24" t="str">
        <f t="shared" si="120"/>
        <v/>
      </c>
      <c r="O815" s="24" t="str">
        <f t="shared" si="121"/>
        <v/>
      </c>
      <c r="S815" s="24"/>
      <c r="T815" s="47" t="str">
        <f t="shared" si="122"/>
        <v/>
      </c>
      <c r="U815" s="47" t="str">
        <f t="shared" si="123"/>
        <v/>
      </c>
      <c r="W815" s="47" t="str">
        <f t="shared" si="124"/>
        <v/>
      </c>
      <c r="Y815" s="52" t="str">
        <f t="shared" si="125"/>
        <v/>
      </c>
      <c r="Z815" s="53" t="str">
        <f t="shared" si="126"/>
        <v/>
      </c>
      <c r="AB815" s="6" t="str">
        <f t="shared" si="127"/>
        <v/>
      </c>
      <c r="AC815" s="8" t="str">
        <f t="shared" si="128"/>
        <v/>
      </c>
      <c r="AE815" s="24" t="str">
        <f t="shared" si="129"/>
        <v/>
      </c>
      <c r="AG815" s="24" t="str">
        <f>IF($AE815="", "", IF($AE815&lt;0, $AG$4, IF($AE815&lt;='Intro &amp; Setup'!$AK$29, $AG$5, IF($AE815&lt;='Intro &amp; Setup'!$AK$30, $AG$6, $AG$7))))</f>
        <v/>
      </c>
    </row>
    <row r="816" spans="1:33" x14ac:dyDescent="0.25">
      <c r="A816" s="14"/>
      <c r="B816" s="85"/>
      <c r="C816" s="86"/>
      <c r="D816" s="87"/>
      <c r="E816" s="88"/>
      <c r="F816" s="89"/>
      <c r="G816" s="90"/>
      <c r="H816" s="91"/>
      <c r="I816" s="91"/>
      <c r="J816" s="92"/>
      <c r="K816" s="14"/>
      <c r="M816" s="24" t="str">
        <f t="shared" si="120"/>
        <v/>
      </c>
      <c r="O816" s="24" t="str">
        <f t="shared" si="121"/>
        <v/>
      </c>
      <c r="S816" s="24"/>
      <c r="T816" s="47" t="str">
        <f t="shared" si="122"/>
        <v/>
      </c>
      <c r="U816" s="47" t="str">
        <f t="shared" si="123"/>
        <v/>
      </c>
      <c r="W816" s="47" t="str">
        <f t="shared" si="124"/>
        <v/>
      </c>
      <c r="Y816" s="52" t="str">
        <f t="shared" si="125"/>
        <v/>
      </c>
      <c r="Z816" s="53" t="str">
        <f t="shared" si="126"/>
        <v/>
      </c>
      <c r="AB816" s="6" t="str">
        <f t="shared" si="127"/>
        <v/>
      </c>
      <c r="AC816" s="8" t="str">
        <f t="shared" si="128"/>
        <v/>
      </c>
      <c r="AE816" s="24" t="str">
        <f t="shared" si="129"/>
        <v/>
      </c>
      <c r="AG816" s="24" t="str">
        <f>IF($AE816="", "", IF($AE816&lt;0, $AG$4, IF($AE816&lt;='Intro &amp; Setup'!$AK$29, $AG$5, IF($AE816&lt;='Intro &amp; Setup'!$AK$30, $AG$6, $AG$7))))</f>
        <v/>
      </c>
    </row>
    <row r="817" spans="1:33" x14ac:dyDescent="0.25">
      <c r="A817" s="14"/>
      <c r="B817" s="85"/>
      <c r="C817" s="86"/>
      <c r="D817" s="87"/>
      <c r="E817" s="88"/>
      <c r="F817" s="89"/>
      <c r="G817" s="90"/>
      <c r="H817" s="91"/>
      <c r="I817" s="91"/>
      <c r="J817" s="92"/>
      <c r="K817" s="14"/>
      <c r="M817" s="24" t="str">
        <f t="shared" si="120"/>
        <v/>
      </c>
      <c r="O817" s="24" t="str">
        <f t="shared" si="121"/>
        <v/>
      </c>
      <c r="S817" s="24"/>
      <c r="T817" s="47" t="str">
        <f t="shared" si="122"/>
        <v/>
      </c>
      <c r="U817" s="47" t="str">
        <f t="shared" si="123"/>
        <v/>
      </c>
      <c r="W817" s="47" t="str">
        <f t="shared" si="124"/>
        <v/>
      </c>
      <c r="Y817" s="52" t="str">
        <f t="shared" si="125"/>
        <v/>
      </c>
      <c r="Z817" s="53" t="str">
        <f t="shared" si="126"/>
        <v/>
      </c>
      <c r="AB817" s="6" t="str">
        <f t="shared" si="127"/>
        <v/>
      </c>
      <c r="AC817" s="8" t="str">
        <f t="shared" si="128"/>
        <v/>
      </c>
      <c r="AE817" s="24" t="str">
        <f t="shared" si="129"/>
        <v/>
      </c>
      <c r="AG817" s="24" t="str">
        <f>IF($AE817="", "", IF($AE817&lt;0, $AG$4, IF($AE817&lt;='Intro &amp; Setup'!$AK$29, $AG$5, IF($AE817&lt;='Intro &amp; Setup'!$AK$30, $AG$6, $AG$7))))</f>
        <v/>
      </c>
    </row>
    <row r="818" spans="1:33" x14ac:dyDescent="0.25">
      <c r="A818" s="14"/>
      <c r="B818" s="85"/>
      <c r="C818" s="86"/>
      <c r="D818" s="87"/>
      <c r="E818" s="88"/>
      <c r="F818" s="89"/>
      <c r="G818" s="90"/>
      <c r="H818" s="91"/>
      <c r="I818" s="91"/>
      <c r="J818" s="92"/>
      <c r="K818" s="14"/>
      <c r="M818" s="24" t="str">
        <f t="shared" si="120"/>
        <v/>
      </c>
      <c r="O818" s="24" t="str">
        <f t="shared" si="121"/>
        <v/>
      </c>
      <c r="S818" s="24"/>
      <c r="T818" s="47" t="str">
        <f t="shared" si="122"/>
        <v/>
      </c>
      <c r="U818" s="47" t="str">
        <f t="shared" si="123"/>
        <v/>
      </c>
      <c r="W818" s="47" t="str">
        <f t="shared" si="124"/>
        <v/>
      </c>
      <c r="Y818" s="52" t="str">
        <f t="shared" si="125"/>
        <v/>
      </c>
      <c r="Z818" s="53" t="str">
        <f t="shared" si="126"/>
        <v/>
      </c>
      <c r="AB818" s="6" t="str">
        <f t="shared" si="127"/>
        <v/>
      </c>
      <c r="AC818" s="8" t="str">
        <f t="shared" si="128"/>
        <v/>
      </c>
      <c r="AE818" s="24" t="str">
        <f t="shared" si="129"/>
        <v/>
      </c>
      <c r="AG818" s="24" t="str">
        <f>IF($AE818="", "", IF($AE818&lt;0, $AG$4, IF($AE818&lt;='Intro &amp; Setup'!$AK$29, $AG$5, IF($AE818&lt;='Intro &amp; Setup'!$AK$30, $AG$6, $AG$7))))</f>
        <v/>
      </c>
    </row>
    <row r="819" spans="1:33" x14ac:dyDescent="0.25">
      <c r="A819" s="14"/>
      <c r="B819" s="85"/>
      <c r="C819" s="86"/>
      <c r="D819" s="87"/>
      <c r="E819" s="88"/>
      <c r="F819" s="89"/>
      <c r="G819" s="90"/>
      <c r="H819" s="91"/>
      <c r="I819" s="91"/>
      <c r="J819" s="92"/>
      <c r="K819" s="14"/>
      <c r="M819" s="24" t="str">
        <f t="shared" si="120"/>
        <v/>
      </c>
      <c r="O819" s="24" t="str">
        <f t="shared" si="121"/>
        <v/>
      </c>
      <c r="S819" s="24"/>
      <c r="T819" s="47" t="str">
        <f t="shared" si="122"/>
        <v/>
      </c>
      <c r="U819" s="47" t="str">
        <f t="shared" si="123"/>
        <v/>
      </c>
      <c r="W819" s="47" t="str">
        <f t="shared" si="124"/>
        <v/>
      </c>
      <c r="Y819" s="52" t="str">
        <f t="shared" si="125"/>
        <v/>
      </c>
      <c r="Z819" s="53" t="str">
        <f t="shared" si="126"/>
        <v/>
      </c>
      <c r="AB819" s="6" t="str">
        <f t="shared" si="127"/>
        <v/>
      </c>
      <c r="AC819" s="8" t="str">
        <f t="shared" si="128"/>
        <v/>
      </c>
      <c r="AE819" s="24" t="str">
        <f t="shared" si="129"/>
        <v/>
      </c>
      <c r="AG819" s="24" t="str">
        <f>IF($AE819="", "", IF($AE819&lt;0, $AG$4, IF($AE819&lt;='Intro &amp; Setup'!$AK$29, $AG$5, IF($AE819&lt;='Intro &amp; Setup'!$AK$30, $AG$6, $AG$7))))</f>
        <v/>
      </c>
    </row>
    <row r="820" spans="1:33" x14ac:dyDescent="0.25">
      <c r="A820" s="14"/>
      <c r="B820" s="85"/>
      <c r="C820" s="86"/>
      <c r="D820" s="87"/>
      <c r="E820" s="88"/>
      <c r="F820" s="89"/>
      <c r="G820" s="90"/>
      <c r="H820" s="91"/>
      <c r="I820" s="91"/>
      <c r="J820" s="92"/>
      <c r="K820" s="14"/>
      <c r="M820" s="24" t="str">
        <f t="shared" si="120"/>
        <v/>
      </c>
      <c r="O820" s="24" t="str">
        <f t="shared" si="121"/>
        <v/>
      </c>
      <c r="S820" s="24"/>
      <c r="T820" s="47" t="str">
        <f t="shared" si="122"/>
        <v/>
      </c>
      <c r="U820" s="47" t="str">
        <f t="shared" si="123"/>
        <v/>
      </c>
      <c r="W820" s="47" t="str">
        <f t="shared" si="124"/>
        <v/>
      </c>
      <c r="Y820" s="52" t="str">
        <f t="shared" si="125"/>
        <v/>
      </c>
      <c r="Z820" s="53" t="str">
        <f t="shared" si="126"/>
        <v/>
      </c>
      <c r="AB820" s="6" t="str">
        <f t="shared" si="127"/>
        <v/>
      </c>
      <c r="AC820" s="8" t="str">
        <f t="shared" si="128"/>
        <v/>
      </c>
      <c r="AE820" s="24" t="str">
        <f t="shared" si="129"/>
        <v/>
      </c>
      <c r="AG820" s="24" t="str">
        <f>IF($AE820="", "", IF($AE820&lt;0, $AG$4, IF($AE820&lt;='Intro &amp; Setup'!$AK$29, $AG$5, IF($AE820&lt;='Intro &amp; Setup'!$AK$30, $AG$6, $AG$7))))</f>
        <v/>
      </c>
    </row>
    <row r="821" spans="1:33" x14ac:dyDescent="0.25">
      <c r="A821" s="14"/>
      <c r="B821" s="85"/>
      <c r="C821" s="86"/>
      <c r="D821" s="87"/>
      <c r="E821" s="88"/>
      <c r="F821" s="89"/>
      <c r="G821" s="90"/>
      <c r="H821" s="91"/>
      <c r="I821" s="91"/>
      <c r="J821" s="92"/>
      <c r="K821" s="14"/>
      <c r="M821" s="24" t="str">
        <f t="shared" si="120"/>
        <v/>
      </c>
      <c r="O821" s="24" t="str">
        <f t="shared" si="121"/>
        <v/>
      </c>
      <c r="S821" s="24"/>
      <c r="T821" s="47" t="str">
        <f t="shared" si="122"/>
        <v/>
      </c>
      <c r="U821" s="47" t="str">
        <f t="shared" si="123"/>
        <v/>
      </c>
      <c r="W821" s="47" t="str">
        <f t="shared" si="124"/>
        <v/>
      </c>
      <c r="Y821" s="52" t="str">
        <f t="shared" si="125"/>
        <v/>
      </c>
      <c r="Z821" s="53" t="str">
        <f t="shared" si="126"/>
        <v/>
      </c>
      <c r="AB821" s="6" t="str">
        <f t="shared" si="127"/>
        <v/>
      </c>
      <c r="AC821" s="8" t="str">
        <f t="shared" si="128"/>
        <v/>
      </c>
      <c r="AE821" s="24" t="str">
        <f t="shared" si="129"/>
        <v/>
      </c>
      <c r="AG821" s="24" t="str">
        <f>IF($AE821="", "", IF($AE821&lt;0, $AG$4, IF($AE821&lt;='Intro &amp; Setup'!$AK$29, $AG$5, IF($AE821&lt;='Intro &amp; Setup'!$AK$30, $AG$6, $AG$7))))</f>
        <v/>
      </c>
    </row>
    <row r="822" spans="1:33" x14ac:dyDescent="0.25">
      <c r="A822" s="14"/>
      <c r="B822" s="85"/>
      <c r="C822" s="86"/>
      <c r="D822" s="87"/>
      <c r="E822" s="88"/>
      <c r="F822" s="89"/>
      <c r="G822" s="90"/>
      <c r="H822" s="91"/>
      <c r="I822" s="91"/>
      <c r="J822" s="92"/>
      <c r="K822" s="14"/>
      <c r="M822" s="24" t="str">
        <f t="shared" si="120"/>
        <v/>
      </c>
      <c r="O822" s="24" t="str">
        <f t="shared" si="121"/>
        <v/>
      </c>
      <c r="S822" s="24"/>
      <c r="T822" s="47" t="str">
        <f t="shared" si="122"/>
        <v/>
      </c>
      <c r="U822" s="47" t="str">
        <f t="shared" si="123"/>
        <v/>
      </c>
      <c r="W822" s="47" t="str">
        <f t="shared" si="124"/>
        <v/>
      </c>
      <c r="Y822" s="52" t="str">
        <f t="shared" si="125"/>
        <v/>
      </c>
      <c r="Z822" s="53" t="str">
        <f t="shared" si="126"/>
        <v/>
      </c>
      <c r="AB822" s="6" t="str">
        <f t="shared" si="127"/>
        <v/>
      </c>
      <c r="AC822" s="8" t="str">
        <f t="shared" si="128"/>
        <v/>
      </c>
      <c r="AE822" s="24" t="str">
        <f t="shared" si="129"/>
        <v/>
      </c>
      <c r="AG822" s="24" t="str">
        <f>IF($AE822="", "", IF($AE822&lt;0, $AG$4, IF($AE822&lt;='Intro &amp; Setup'!$AK$29, $AG$5, IF($AE822&lt;='Intro &amp; Setup'!$AK$30, $AG$6, $AG$7))))</f>
        <v/>
      </c>
    </row>
    <row r="823" spans="1:33" x14ac:dyDescent="0.25">
      <c r="A823" s="14"/>
      <c r="B823" s="85"/>
      <c r="C823" s="86"/>
      <c r="D823" s="87"/>
      <c r="E823" s="88"/>
      <c r="F823" s="89"/>
      <c r="G823" s="90"/>
      <c r="H823" s="91"/>
      <c r="I823" s="91"/>
      <c r="J823" s="92"/>
      <c r="K823" s="14"/>
      <c r="M823" s="24" t="str">
        <f t="shared" si="120"/>
        <v/>
      </c>
      <c r="O823" s="24" t="str">
        <f t="shared" si="121"/>
        <v/>
      </c>
      <c r="S823" s="24"/>
      <c r="T823" s="47" t="str">
        <f t="shared" si="122"/>
        <v/>
      </c>
      <c r="U823" s="47" t="str">
        <f t="shared" si="123"/>
        <v/>
      </c>
      <c r="W823" s="47" t="str">
        <f t="shared" si="124"/>
        <v/>
      </c>
      <c r="Y823" s="52" t="str">
        <f t="shared" si="125"/>
        <v/>
      </c>
      <c r="Z823" s="53" t="str">
        <f t="shared" si="126"/>
        <v/>
      </c>
      <c r="AB823" s="6" t="str">
        <f t="shared" si="127"/>
        <v/>
      </c>
      <c r="AC823" s="8" t="str">
        <f t="shared" si="128"/>
        <v/>
      </c>
      <c r="AE823" s="24" t="str">
        <f t="shared" si="129"/>
        <v/>
      </c>
      <c r="AG823" s="24" t="str">
        <f>IF($AE823="", "", IF($AE823&lt;0, $AG$4, IF($AE823&lt;='Intro &amp; Setup'!$AK$29, $AG$5, IF($AE823&lt;='Intro &amp; Setup'!$AK$30, $AG$6, $AG$7))))</f>
        <v/>
      </c>
    </row>
    <row r="824" spans="1:33" x14ac:dyDescent="0.25">
      <c r="A824" s="14"/>
      <c r="B824" s="85"/>
      <c r="C824" s="86"/>
      <c r="D824" s="87"/>
      <c r="E824" s="88"/>
      <c r="F824" s="89"/>
      <c r="G824" s="90"/>
      <c r="H824" s="91"/>
      <c r="I824" s="91"/>
      <c r="J824" s="92"/>
      <c r="K824" s="14"/>
      <c r="M824" s="24" t="str">
        <f t="shared" si="120"/>
        <v/>
      </c>
      <c r="O824" s="24" t="str">
        <f t="shared" si="121"/>
        <v/>
      </c>
      <c r="S824" s="24"/>
      <c r="T824" s="47" t="str">
        <f t="shared" si="122"/>
        <v/>
      </c>
      <c r="U824" s="47" t="str">
        <f t="shared" si="123"/>
        <v/>
      </c>
      <c r="W824" s="47" t="str">
        <f t="shared" si="124"/>
        <v/>
      </c>
      <c r="Y824" s="52" t="str">
        <f t="shared" si="125"/>
        <v/>
      </c>
      <c r="Z824" s="53" t="str">
        <f t="shared" si="126"/>
        <v/>
      </c>
      <c r="AB824" s="6" t="str">
        <f t="shared" si="127"/>
        <v/>
      </c>
      <c r="AC824" s="8" t="str">
        <f t="shared" si="128"/>
        <v/>
      </c>
      <c r="AE824" s="24" t="str">
        <f t="shared" si="129"/>
        <v/>
      </c>
      <c r="AG824" s="24" t="str">
        <f>IF($AE824="", "", IF($AE824&lt;0, $AG$4, IF($AE824&lt;='Intro &amp; Setup'!$AK$29, $AG$5, IF($AE824&lt;='Intro &amp; Setup'!$AK$30, $AG$6, $AG$7))))</f>
        <v/>
      </c>
    </row>
    <row r="825" spans="1:33" x14ac:dyDescent="0.25">
      <c r="A825" s="14"/>
      <c r="B825" s="85"/>
      <c r="C825" s="86"/>
      <c r="D825" s="87"/>
      <c r="E825" s="88"/>
      <c r="F825" s="89"/>
      <c r="G825" s="90"/>
      <c r="H825" s="91"/>
      <c r="I825" s="91"/>
      <c r="J825" s="92"/>
      <c r="K825" s="14"/>
      <c r="M825" s="24" t="str">
        <f t="shared" si="120"/>
        <v/>
      </c>
      <c r="O825" s="24" t="str">
        <f t="shared" si="121"/>
        <v/>
      </c>
      <c r="S825" s="24"/>
      <c r="T825" s="47" t="str">
        <f t="shared" si="122"/>
        <v/>
      </c>
      <c r="U825" s="47" t="str">
        <f t="shared" si="123"/>
        <v/>
      </c>
      <c r="W825" s="47" t="str">
        <f t="shared" si="124"/>
        <v/>
      </c>
      <c r="Y825" s="52" t="str">
        <f t="shared" si="125"/>
        <v/>
      </c>
      <c r="Z825" s="53" t="str">
        <f t="shared" si="126"/>
        <v/>
      </c>
      <c r="AB825" s="6" t="str">
        <f t="shared" si="127"/>
        <v/>
      </c>
      <c r="AC825" s="8" t="str">
        <f t="shared" si="128"/>
        <v/>
      </c>
      <c r="AE825" s="24" t="str">
        <f t="shared" si="129"/>
        <v/>
      </c>
      <c r="AG825" s="24" t="str">
        <f>IF($AE825="", "", IF($AE825&lt;0, $AG$4, IF($AE825&lt;='Intro &amp; Setup'!$AK$29, $AG$5, IF($AE825&lt;='Intro &amp; Setup'!$AK$30, $AG$6, $AG$7))))</f>
        <v/>
      </c>
    </row>
    <row r="826" spans="1:33" x14ac:dyDescent="0.25">
      <c r="A826" s="14"/>
      <c r="B826" s="85"/>
      <c r="C826" s="86"/>
      <c r="D826" s="87"/>
      <c r="E826" s="88"/>
      <c r="F826" s="89"/>
      <c r="G826" s="90"/>
      <c r="H826" s="91"/>
      <c r="I826" s="91"/>
      <c r="J826" s="92"/>
      <c r="K826" s="14"/>
      <c r="M826" s="24" t="str">
        <f t="shared" si="120"/>
        <v/>
      </c>
      <c r="O826" s="24" t="str">
        <f t="shared" si="121"/>
        <v/>
      </c>
      <c r="S826" s="24"/>
      <c r="T826" s="47" t="str">
        <f t="shared" si="122"/>
        <v/>
      </c>
      <c r="U826" s="47" t="str">
        <f t="shared" si="123"/>
        <v/>
      </c>
      <c r="W826" s="47" t="str">
        <f t="shared" si="124"/>
        <v/>
      </c>
      <c r="Y826" s="52" t="str">
        <f t="shared" si="125"/>
        <v/>
      </c>
      <c r="Z826" s="53" t="str">
        <f t="shared" si="126"/>
        <v/>
      </c>
      <c r="AB826" s="6" t="str">
        <f t="shared" si="127"/>
        <v/>
      </c>
      <c r="AC826" s="8" t="str">
        <f t="shared" si="128"/>
        <v/>
      </c>
      <c r="AE826" s="24" t="str">
        <f t="shared" si="129"/>
        <v/>
      </c>
      <c r="AG826" s="24" t="str">
        <f>IF($AE826="", "", IF($AE826&lt;0, $AG$4, IF($AE826&lt;='Intro &amp; Setup'!$AK$29, $AG$5, IF($AE826&lt;='Intro &amp; Setup'!$AK$30, $AG$6, $AG$7))))</f>
        <v/>
      </c>
    </row>
    <row r="827" spans="1:33" x14ac:dyDescent="0.25">
      <c r="A827" s="14"/>
      <c r="B827" s="85"/>
      <c r="C827" s="86"/>
      <c r="D827" s="87"/>
      <c r="E827" s="88"/>
      <c r="F827" s="89"/>
      <c r="G827" s="90"/>
      <c r="H827" s="91"/>
      <c r="I827" s="91"/>
      <c r="J827" s="92"/>
      <c r="K827" s="14"/>
      <c r="M827" s="24" t="str">
        <f t="shared" si="120"/>
        <v/>
      </c>
      <c r="O827" s="24" t="str">
        <f t="shared" si="121"/>
        <v/>
      </c>
      <c r="S827" s="24"/>
      <c r="T827" s="47" t="str">
        <f t="shared" si="122"/>
        <v/>
      </c>
      <c r="U827" s="47" t="str">
        <f t="shared" si="123"/>
        <v/>
      </c>
      <c r="W827" s="47" t="str">
        <f t="shared" si="124"/>
        <v/>
      </c>
      <c r="Y827" s="52" t="str">
        <f t="shared" si="125"/>
        <v/>
      </c>
      <c r="Z827" s="53" t="str">
        <f t="shared" si="126"/>
        <v/>
      </c>
      <c r="AB827" s="6" t="str">
        <f t="shared" si="127"/>
        <v/>
      </c>
      <c r="AC827" s="8" t="str">
        <f t="shared" si="128"/>
        <v/>
      </c>
      <c r="AE827" s="24" t="str">
        <f t="shared" si="129"/>
        <v/>
      </c>
      <c r="AG827" s="24" t="str">
        <f>IF($AE827="", "", IF($AE827&lt;0, $AG$4, IF($AE827&lt;='Intro &amp; Setup'!$AK$29, $AG$5, IF($AE827&lt;='Intro &amp; Setup'!$AK$30, $AG$6, $AG$7))))</f>
        <v/>
      </c>
    </row>
    <row r="828" spans="1:33" x14ac:dyDescent="0.25">
      <c r="A828" s="14"/>
      <c r="B828" s="85"/>
      <c r="C828" s="86"/>
      <c r="D828" s="87"/>
      <c r="E828" s="88"/>
      <c r="F828" s="89"/>
      <c r="G828" s="90"/>
      <c r="H828" s="91"/>
      <c r="I828" s="91"/>
      <c r="J828" s="92"/>
      <c r="K828" s="14"/>
      <c r="M828" s="24" t="str">
        <f t="shared" si="120"/>
        <v/>
      </c>
      <c r="O828" s="24" t="str">
        <f t="shared" si="121"/>
        <v/>
      </c>
      <c r="S828" s="24"/>
      <c r="T828" s="47" t="str">
        <f t="shared" si="122"/>
        <v/>
      </c>
      <c r="U828" s="47" t="str">
        <f t="shared" si="123"/>
        <v/>
      </c>
      <c r="W828" s="47" t="str">
        <f t="shared" si="124"/>
        <v/>
      </c>
      <c r="Y828" s="52" t="str">
        <f t="shared" si="125"/>
        <v/>
      </c>
      <c r="Z828" s="53" t="str">
        <f t="shared" si="126"/>
        <v/>
      </c>
      <c r="AB828" s="6" t="str">
        <f t="shared" si="127"/>
        <v/>
      </c>
      <c r="AC828" s="8" t="str">
        <f t="shared" si="128"/>
        <v/>
      </c>
      <c r="AE828" s="24" t="str">
        <f t="shared" si="129"/>
        <v/>
      </c>
      <c r="AG828" s="24" t="str">
        <f>IF($AE828="", "", IF($AE828&lt;0, $AG$4, IF($AE828&lt;='Intro &amp; Setup'!$AK$29, $AG$5, IF($AE828&lt;='Intro &amp; Setup'!$AK$30, $AG$6, $AG$7))))</f>
        <v/>
      </c>
    </row>
    <row r="829" spans="1:33" x14ac:dyDescent="0.25">
      <c r="A829" s="14"/>
      <c r="B829" s="85"/>
      <c r="C829" s="86"/>
      <c r="D829" s="87"/>
      <c r="E829" s="88"/>
      <c r="F829" s="89"/>
      <c r="G829" s="90"/>
      <c r="H829" s="91"/>
      <c r="I829" s="91"/>
      <c r="J829" s="92"/>
      <c r="K829" s="14"/>
      <c r="M829" s="24" t="str">
        <f t="shared" si="120"/>
        <v/>
      </c>
      <c r="O829" s="24" t="str">
        <f t="shared" si="121"/>
        <v/>
      </c>
      <c r="S829" s="24"/>
      <c r="T829" s="47" t="str">
        <f t="shared" si="122"/>
        <v/>
      </c>
      <c r="U829" s="47" t="str">
        <f t="shared" si="123"/>
        <v/>
      </c>
      <c r="W829" s="47" t="str">
        <f t="shared" si="124"/>
        <v/>
      </c>
      <c r="Y829" s="52" t="str">
        <f t="shared" si="125"/>
        <v/>
      </c>
      <c r="Z829" s="53" t="str">
        <f t="shared" si="126"/>
        <v/>
      </c>
      <c r="AB829" s="6" t="str">
        <f t="shared" si="127"/>
        <v/>
      </c>
      <c r="AC829" s="8" t="str">
        <f t="shared" si="128"/>
        <v/>
      </c>
      <c r="AE829" s="24" t="str">
        <f t="shared" si="129"/>
        <v/>
      </c>
      <c r="AG829" s="24" t="str">
        <f>IF($AE829="", "", IF($AE829&lt;0, $AG$4, IF($AE829&lt;='Intro &amp; Setup'!$AK$29, $AG$5, IF($AE829&lt;='Intro &amp; Setup'!$AK$30, $AG$6, $AG$7))))</f>
        <v/>
      </c>
    </row>
    <row r="830" spans="1:33" x14ac:dyDescent="0.25">
      <c r="A830" s="14"/>
      <c r="B830" s="85"/>
      <c r="C830" s="86"/>
      <c r="D830" s="87"/>
      <c r="E830" s="88"/>
      <c r="F830" s="89"/>
      <c r="G830" s="90"/>
      <c r="H830" s="91"/>
      <c r="I830" s="91"/>
      <c r="J830" s="92"/>
      <c r="K830" s="14"/>
      <c r="M830" s="24" t="str">
        <f t="shared" si="120"/>
        <v/>
      </c>
      <c r="O830" s="24" t="str">
        <f t="shared" si="121"/>
        <v/>
      </c>
      <c r="S830" s="24"/>
      <c r="T830" s="47" t="str">
        <f t="shared" si="122"/>
        <v/>
      </c>
      <c r="U830" s="47" t="str">
        <f t="shared" si="123"/>
        <v/>
      </c>
      <c r="W830" s="47" t="str">
        <f t="shared" si="124"/>
        <v/>
      </c>
      <c r="Y830" s="52" t="str">
        <f t="shared" si="125"/>
        <v/>
      </c>
      <c r="Z830" s="53" t="str">
        <f t="shared" si="126"/>
        <v/>
      </c>
      <c r="AB830" s="6" t="str">
        <f t="shared" si="127"/>
        <v/>
      </c>
      <c r="AC830" s="8" t="str">
        <f t="shared" si="128"/>
        <v/>
      </c>
      <c r="AE830" s="24" t="str">
        <f t="shared" si="129"/>
        <v/>
      </c>
      <c r="AG830" s="24" t="str">
        <f>IF($AE830="", "", IF($AE830&lt;0, $AG$4, IF($AE830&lt;='Intro &amp; Setup'!$AK$29, $AG$5, IF($AE830&lt;='Intro &amp; Setup'!$AK$30, $AG$6, $AG$7))))</f>
        <v/>
      </c>
    </row>
    <row r="831" spans="1:33" x14ac:dyDescent="0.25">
      <c r="A831" s="14"/>
      <c r="B831" s="85"/>
      <c r="C831" s="86"/>
      <c r="D831" s="87"/>
      <c r="E831" s="88"/>
      <c r="F831" s="89"/>
      <c r="G831" s="90"/>
      <c r="H831" s="91"/>
      <c r="I831" s="91"/>
      <c r="J831" s="92"/>
      <c r="K831" s="14"/>
      <c r="M831" s="24" t="str">
        <f t="shared" si="120"/>
        <v/>
      </c>
      <c r="O831" s="24" t="str">
        <f t="shared" si="121"/>
        <v/>
      </c>
      <c r="S831" s="24"/>
      <c r="T831" s="47" t="str">
        <f t="shared" si="122"/>
        <v/>
      </c>
      <c r="U831" s="47" t="str">
        <f t="shared" si="123"/>
        <v/>
      </c>
      <c r="W831" s="47" t="str">
        <f t="shared" si="124"/>
        <v/>
      </c>
      <c r="Y831" s="52" t="str">
        <f t="shared" si="125"/>
        <v/>
      </c>
      <c r="Z831" s="53" t="str">
        <f t="shared" si="126"/>
        <v/>
      </c>
      <c r="AB831" s="6" t="str">
        <f t="shared" si="127"/>
        <v/>
      </c>
      <c r="AC831" s="8" t="str">
        <f t="shared" si="128"/>
        <v/>
      </c>
      <c r="AE831" s="24" t="str">
        <f t="shared" si="129"/>
        <v/>
      </c>
      <c r="AG831" s="24" t="str">
        <f>IF($AE831="", "", IF($AE831&lt;0, $AG$4, IF($AE831&lt;='Intro &amp; Setup'!$AK$29, $AG$5, IF($AE831&lt;='Intro &amp; Setup'!$AK$30, $AG$6, $AG$7))))</f>
        <v/>
      </c>
    </row>
    <row r="832" spans="1:33" x14ac:dyDescent="0.25">
      <c r="A832" s="14"/>
      <c r="B832" s="85"/>
      <c r="C832" s="86"/>
      <c r="D832" s="87"/>
      <c r="E832" s="88"/>
      <c r="F832" s="89"/>
      <c r="G832" s="90"/>
      <c r="H832" s="91"/>
      <c r="I832" s="91"/>
      <c r="J832" s="92"/>
      <c r="K832" s="14"/>
      <c r="M832" s="24" t="str">
        <f t="shared" si="120"/>
        <v/>
      </c>
      <c r="O832" s="24" t="str">
        <f t="shared" si="121"/>
        <v/>
      </c>
      <c r="S832" s="24"/>
      <c r="T832" s="47" t="str">
        <f t="shared" si="122"/>
        <v/>
      </c>
      <c r="U832" s="47" t="str">
        <f t="shared" si="123"/>
        <v/>
      </c>
      <c r="W832" s="47" t="str">
        <f t="shared" si="124"/>
        <v/>
      </c>
      <c r="Y832" s="52" t="str">
        <f t="shared" si="125"/>
        <v/>
      </c>
      <c r="Z832" s="53" t="str">
        <f t="shared" si="126"/>
        <v/>
      </c>
      <c r="AB832" s="6" t="str">
        <f t="shared" si="127"/>
        <v/>
      </c>
      <c r="AC832" s="8" t="str">
        <f t="shared" si="128"/>
        <v/>
      </c>
      <c r="AE832" s="24" t="str">
        <f t="shared" si="129"/>
        <v/>
      </c>
      <c r="AG832" s="24" t="str">
        <f>IF($AE832="", "", IF($AE832&lt;0, $AG$4, IF($AE832&lt;='Intro &amp; Setup'!$AK$29, $AG$5, IF($AE832&lt;='Intro &amp; Setup'!$AK$30, $AG$6, $AG$7))))</f>
        <v/>
      </c>
    </row>
    <row r="833" spans="1:33" x14ac:dyDescent="0.25">
      <c r="A833" s="14"/>
      <c r="B833" s="85"/>
      <c r="C833" s="86"/>
      <c r="D833" s="87"/>
      <c r="E833" s="88"/>
      <c r="F833" s="89"/>
      <c r="G833" s="90"/>
      <c r="H833" s="91"/>
      <c r="I833" s="91"/>
      <c r="J833" s="92"/>
      <c r="K833" s="14"/>
      <c r="M833" s="24" t="str">
        <f t="shared" si="120"/>
        <v/>
      </c>
      <c r="O833" s="24" t="str">
        <f t="shared" si="121"/>
        <v/>
      </c>
      <c r="S833" s="24"/>
      <c r="T833" s="47" t="str">
        <f t="shared" si="122"/>
        <v/>
      </c>
      <c r="U833" s="47" t="str">
        <f t="shared" si="123"/>
        <v/>
      </c>
      <c r="W833" s="47" t="str">
        <f t="shared" si="124"/>
        <v/>
      </c>
      <c r="Y833" s="52" t="str">
        <f t="shared" si="125"/>
        <v/>
      </c>
      <c r="Z833" s="53" t="str">
        <f t="shared" si="126"/>
        <v/>
      </c>
      <c r="AB833" s="6" t="str">
        <f t="shared" si="127"/>
        <v/>
      </c>
      <c r="AC833" s="8" t="str">
        <f t="shared" si="128"/>
        <v/>
      </c>
      <c r="AE833" s="24" t="str">
        <f t="shared" si="129"/>
        <v/>
      </c>
      <c r="AG833" s="24" t="str">
        <f>IF($AE833="", "", IF($AE833&lt;0, $AG$4, IF($AE833&lt;='Intro &amp; Setup'!$AK$29, $AG$5, IF($AE833&lt;='Intro &amp; Setup'!$AK$30, $AG$6, $AG$7))))</f>
        <v/>
      </c>
    </row>
    <row r="834" spans="1:33" x14ac:dyDescent="0.25">
      <c r="A834" s="14"/>
      <c r="B834" s="85"/>
      <c r="C834" s="86"/>
      <c r="D834" s="87"/>
      <c r="E834" s="88"/>
      <c r="F834" s="89"/>
      <c r="G834" s="90"/>
      <c r="H834" s="91"/>
      <c r="I834" s="91"/>
      <c r="J834" s="92"/>
      <c r="K834" s="14"/>
      <c r="M834" s="24" t="str">
        <f t="shared" si="120"/>
        <v/>
      </c>
      <c r="O834" s="24" t="str">
        <f t="shared" si="121"/>
        <v/>
      </c>
      <c r="S834" s="24"/>
      <c r="T834" s="47" t="str">
        <f t="shared" si="122"/>
        <v/>
      </c>
      <c r="U834" s="47" t="str">
        <f t="shared" si="123"/>
        <v/>
      </c>
      <c r="W834" s="47" t="str">
        <f t="shared" si="124"/>
        <v/>
      </c>
      <c r="Y834" s="52" t="str">
        <f t="shared" si="125"/>
        <v/>
      </c>
      <c r="Z834" s="53" t="str">
        <f t="shared" si="126"/>
        <v/>
      </c>
      <c r="AB834" s="6" t="str">
        <f t="shared" si="127"/>
        <v/>
      </c>
      <c r="AC834" s="8" t="str">
        <f t="shared" si="128"/>
        <v/>
      </c>
      <c r="AE834" s="24" t="str">
        <f t="shared" si="129"/>
        <v/>
      </c>
      <c r="AG834" s="24" t="str">
        <f>IF($AE834="", "", IF($AE834&lt;0, $AG$4, IF($AE834&lt;='Intro &amp; Setup'!$AK$29, $AG$5, IF($AE834&lt;='Intro &amp; Setup'!$AK$30, $AG$6, $AG$7))))</f>
        <v/>
      </c>
    </row>
    <row r="835" spans="1:33" x14ac:dyDescent="0.25">
      <c r="A835" s="14"/>
      <c r="B835" s="85"/>
      <c r="C835" s="86"/>
      <c r="D835" s="87"/>
      <c r="E835" s="88"/>
      <c r="F835" s="89"/>
      <c r="G835" s="90"/>
      <c r="H835" s="91"/>
      <c r="I835" s="91"/>
      <c r="J835" s="92"/>
      <c r="K835" s="14"/>
      <c r="M835" s="24" t="str">
        <f t="shared" si="120"/>
        <v/>
      </c>
      <c r="O835" s="24" t="str">
        <f t="shared" si="121"/>
        <v/>
      </c>
      <c r="S835" s="24"/>
      <c r="T835" s="47" t="str">
        <f t="shared" si="122"/>
        <v/>
      </c>
      <c r="U835" s="47" t="str">
        <f t="shared" si="123"/>
        <v/>
      </c>
      <c r="W835" s="47" t="str">
        <f t="shared" si="124"/>
        <v/>
      </c>
      <c r="Y835" s="52" t="str">
        <f t="shared" si="125"/>
        <v/>
      </c>
      <c r="Z835" s="53" t="str">
        <f t="shared" si="126"/>
        <v/>
      </c>
      <c r="AB835" s="6" t="str">
        <f t="shared" si="127"/>
        <v/>
      </c>
      <c r="AC835" s="8" t="str">
        <f t="shared" si="128"/>
        <v/>
      </c>
      <c r="AE835" s="24" t="str">
        <f t="shared" si="129"/>
        <v/>
      </c>
      <c r="AG835" s="24" t="str">
        <f>IF($AE835="", "", IF($AE835&lt;0, $AG$4, IF($AE835&lt;='Intro &amp; Setup'!$AK$29, $AG$5, IF($AE835&lt;='Intro &amp; Setup'!$AK$30, $AG$6, $AG$7))))</f>
        <v/>
      </c>
    </row>
    <row r="836" spans="1:33" x14ac:dyDescent="0.25">
      <c r="A836" s="14"/>
      <c r="B836" s="85"/>
      <c r="C836" s="86"/>
      <c r="D836" s="87"/>
      <c r="E836" s="88"/>
      <c r="F836" s="89"/>
      <c r="G836" s="90"/>
      <c r="H836" s="91"/>
      <c r="I836" s="91"/>
      <c r="J836" s="92"/>
      <c r="K836" s="14"/>
      <c r="M836" s="24" t="str">
        <f t="shared" si="120"/>
        <v/>
      </c>
      <c r="O836" s="24" t="str">
        <f t="shared" si="121"/>
        <v/>
      </c>
      <c r="S836" s="24"/>
      <c r="T836" s="47" t="str">
        <f t="shared" si="122"/>
        <v/>
      </c>
      <c r="U836" s="47" t="str">
        <f t="shared" si="123"/>
        <v/>
      </c>
      <c r="W836" s="47" t="str">
        <f t="shared" si="124"/>
        <v/>
      </c>
      <c r="Y836" s="52" t="str">
        <f t="shared" si="125"/>
        <v/>
      </c>
      <c r="Z836" s="53" t="str">
        <f t="shared" si="126"/>
        <v/>
      </c>
      <c r="AB836" s="6" t="str">
        <f t="shared" si="127"/>
        <v/>
      </c>
      <c r="AC836" s="8" t="str">
        <f t="shared" si="128"/>
        <v/>
      </c>
      <c r="AE836" s="24" t="str">
        <f t="shared" si="129"/>
        <v/>
      </c>
      <c r="AG836" s="24" t="str">
        <f>IF($AE836="", "", IF($AE836&lt;0, $AG$4, IF($AE836&lt;='Intro &amp; Setup'!$AK$29, $AG$5, IF($AE836&lt;='Intro &amp; Setup'!$AK$30, $AG$6, $AG$7))))</f>
        <v/>
      </c>
    </row>
    <row r="837" spans="1:33" x14ac:dyDescent="0.25">
      <c r="A837" s="14"/>
      <c r="B837" s="85"/>
      <c r="C837" s="86"/>
      <c r="D837" s="87"/>
      <c r="E837" s="88"/>
      <c r="F837" s="89"/>
      <c r="G837" s="90"/>
      <c r="H837" s="91"/>
      <c r="I837" s="91"/>
      <c r="J837" s="92"/>
      <c r="K837" s="14"/>
      <c r="M837" s="24" t="str">
        <f t="shared" si="120"/>
        <v/>
      </c>
      <c r="O837" s="24" t="str">
        <f t="shared" si="121"/>
        <v/>
      </c>
      <c r="S837" s="24"/>
      <c r="T837" s="47" t="str">
        <f t="shared" si="122"/>
        <v/>
      </c>
      <c r="U837" s="47" t="str">
        <f t="shared" si="123"/>
        <v/>
      </c>
      <c r="W837" s="47" t="str">
        <f t="shared" si="124"/>
        <v/>
      </c>
      <c r="Y837" s="52" t="str">
        <f t="shared" si="125"/>
        <v/>
      </c>
      <c r="Z837" s="53" t="str">
        <f t="shared" si="126"/>
        <v/>
      </c>
      <c r="AB837" s="6" t="str">
        <f t="shared" si="127"/>
        <v/>
      </c>
      <c r="AC837" s="8" t="str">
        <f t="shared" si="128"/>
        <v/>
      </c>
      <c r="AE837" s="24" t="str">
        <f t="shared" si="129"/>
        <v/>
      </c>
      <c r="AG837" s="24" t="str">
        <f>IF($AE837="", "", IF($AE837&lt;0, $AG$4, IF($AE837&lt;='Intro &amp; Setup'!$AK$29, $AG$5, IF($AE837&lt;='Intro &amp; Setup'!$AK$30, $AG$6, $AG$7))))</f>
        <v/>
      </c>
    </row>
    <row r="838" spans="1:33" x14ac:dyDescent="0.25">
      <c r="A838" s="14"/>
      <c r="B838" s="85"/>
      <c r="C838" s="86"/>
      <c r="D838" s="87"/>
      <c r="E838" s="88"/>
      <c r="F838" s="89"/>
      <c r="G838" s="90"/>
      <c r="H838" s="91"/>
      <c r="I838" s="91"/>
      <c r="J838" s="92"/>
      <c r="K838" s="14"/>
      <c r="M838" s="24" t="str">
        <f t="shared" si="120"/>
        <v/>
      </c>
      <c r="O838" s="24" t="str">
        <f t="shared" si="121"/>
        <v/>
      </c>
      <c r="S838" s="24"/>
      <c r="T838" s="47" t="str">
        <f t="shared" si="122"/>
        <v/>
      </c>
      <c r="U838" s="47" t="str">
        <f t="shared" si="123"/>
        <v/>
      </c>
      <c r="W838" s="47" t="str">
        <f t="shared" si="124"/>
        <v/>
      </c>
      <c r="Y838" s="52" t="str">
        <f t="shared" si="125"/>
        <v/>
      </c>
      <c r="Z838" s="53" t="str">
        <f t="shared" si="126"/>
        <v/>
      </c>
      <c r="AB838" s="6" t="str">
        <f t="shared" si="127"/>
        <v/>
      </c>
      <c r="AC838" s="8" t="str">
        <f t="shared" si="128"/>
        <v/>
      </c>
      <c r="AE838" s="24" t="str">
        <f t="shared" si="129"/>
        <v/>
      </c>
      <c r="AG838" s="24" t="str">
        <f>IF($AE838="", "", IF($AE838&lt;0, $AG$4, IF($AE838&lt;='Intro &amp; Setup'!$AK$29, $AG$5, IF($AE838&lt;='Intro &amp; Setup'!$AK$30, $AG$6, $AG$7))))</f>
        <v/>
      </c>
    </row>
    <row r="839" spans="1:33" x14ac:dyDescent="0.25">
      <c r="A839" s="14"/>
      <c r="B839" s="85"/>
      <c r="C839" s="86"/>
      <c r="D839" s="87"/>
      <c r="E839" s="88"/>
      <c r="F839" s="89"/>
      <c r="G839" s="90"/>
      <c r="H839" s="91"/>
      <c r="I839" s="91"/>
      <c r="J839" s="92"/>
      <c r="K839" s="14"/>
      <c r="M839" s="24" t="str">
        <f t="shared" si="120"/>
        <v/>
      </c>
      <c r="O839" s="24" t="str">
        <f t="shared" si="121"/>
        <v/>
      </c>
      <c r="S839" s="24"/>
      <c r="T839" s="47" t="str">
        <f t="shared" si="122"/>
        <v/>
      </c>
      <c r="U839" s="47" t="str">
        <f t="shared" si="123"/>
        <v/>
      </c>
      <c r="W839" s="47" t="str">
        <f t="shared" si="124"/>
        <v/>
      </c>
      <c r="Y839" s="52" t="str">
        <f t="shared" si="125"/>
        <v/>
      </c>
      <c r="Z839" s="53" t="str">
        <f t="shared" si="126"/>
        <v/>
      </c>
      <c r="AB839" s="6" t="str">
        <f t="shared" si="127"/>
        <v/>
      </c>
      <c r="AC839" s="8" t="str">
        <f t="shared" si="128"/>
        <v/>
      </c>
      <c r="AE839" s="24" t="str">
        <f t="shared" si="129"/>
        <v/>
      </c>
      <c r="AG839" s="24" t="str">
        <f>IF($AE839="", "", IF($AE839&lt;0, $AG$4, IF($AE839&lt;='Intro &amp; Setup'!$AK$29, $AG$5, IF($AE839&lt;='Intro &amp; Setup'!$AK$30, $AG$6, $AG$7))))</f>
        <v/>
      </c>
    </row>
    <row r="840" spans="1:33" x14ac:dyDescent="0.25">
      <c r="A840" s="14"/>
      <c r="B840" s="85"/>
      <c r="C840" s="86"/>
      <c r="D840" s="87"/>
      <c r="E840" s="88"/>
      <c r="F840" s="89"/>
      <c r="G840" s="90"/>
      <c r="H840" s="91"/>
      <c r="I840" s="91"/>
      <c r="J840" s="92"/>
      <c r="K840" s="14"/>
      <c r="M840" s="24" t="str">
        <f t="shared" si="120"/>
        <v/>
      </c>
      <c r="O840" s="24" t="str">
        <f t="shared" si="121"/>
        <v/>
      </c>
      <c r="S840" s="24"/>
      <c r="T840" s="47" t="str">
        <f t="shared" si="122"/>
        <v/>
      </c>
      <c r="U840" s="47" t="str">
        <f t="shared" si="123"/>
        <v/>
      </c>
      <c r="W840" s="47" t="str">
        <f t="shared" si="124"/>
        <v/>
      </c>
      <c r="Y840" s="52" t="str">
        <f t="shared" si="125"/>
        <v/>
      </c>
      <c r="Z840" s="53" t="str">
        <f t="shared" si="126"/>
        <v/>
      </c>
      <c r="AB840" s="6" t="str">
        <f t="shared" si="127"/>
        <v/>
      </c>
      <c r="AC840" s="8" t="str">
        <f t="shared" si="128"/>
        <v/>
      </c>
      <c r="AE840" s="24" t="str">
        <f t="shared" si="129"/>
        <v/>
      </c>
      <c r="AG840" s="24" t="str">
        <f>IF($AE840="", "", IF($AE840&lt;0, $AG$4, IF($AE840&lt;='Intro &amp; Setup'!$AK$29, $AG$5, IF($AE840&lt;='Intro &amp; Setup'!$AK$30, $AG$6, $AG$7))))</f>
        <v/>
      </c>
    </row>
    <row r="841" spans="1:33" x14ac:dyDescent="0.25">
      <c r="A841" s="14"/>
      <c r="B841" s="85"/>
      <c r="C841" s="86"/>
      <c r="D841" s="87"/>
      <c r="E841" s="88"/>
      <c r="F841" s="89"/>
      <c r="G841" s="90"/>
      <c r="H841" s="91"/>
      <c r="I841" s="91"/>
      <c r="J841" s="92"/>
      <c r="K841" s="14"/>
      <c r="M841" s="24" t="str">
        <f t="shared" si="120"/>
        <v/>
      </c>
      <c r="O841" s="24" t="str">
        <f t="shared" si="121"/>
        <v/>
      </c>
      <c r="S841" s="24"/>
      <c r="T841" s="47" t="str">
        <f t="shared" si="122"/>
        <v/>
      </c>
      <c r="U841" s="47" t="str">
        <f t="shared" si="123"/>
        <v/>
      </c>
      <c r="W841" s="47" t="str">
        <f t="shared" si="124"/>
        <v/>
      </c>
      <c r="Y841" s="52" t="str">
        <f t="shared" si="125"/>
        <v/>
      </c>
      <c r="Z841" s="53" t="str">
        <f t="shared" si="126"/>
        <v/>
      </c>
      <c r="AB841" s="6" t="str">
        <f t="shared" si="127"/>
        <v/>
      </c>
      <c r="AC841" s="8" t="str">
        <f t="shared" si="128"/>
        <v/>
      </c>
      <c r="AE841" s="24" t="str">
        <f t="shared" si="129"/>
        <v/>
      </c>
      <c r="AG841" s="24" t="str">
        <f>IF($AE841="", "", IF($AE841&lt;0, $AG$4, IF($AE841&lt;='Intro &amp; Setup'!$AK$29, $AG$5, IF($AE841&lt;='Intro &amp; Setup'!$AK$30, $AG$6, $AG$7))))</f>
        <v/>
      </c>
    </row>
    <row r="842" spans="1:33" x14ac:dyDescent="0.25">
      <c r="A842" s="14"/>
      <c r="B842" s="85"/>
      <c r="C842" s="86"/>
      <c r="D842" s="87"/>
      <c r="E842" s="88"/>
      <c r="F842" s="89"/>
      <c r="G842" s="90"/>
      <c r="H842" s="91"/>
      <c r="I842" s="91"/>
      <c r="J842" s="92"/>
      <c r="K842" s="14"/>
      <c r="M842" s="24" t="str">
        <f t="shared" si="120"/>
        <v/>
      </c>
      <c r="O842" s="24" t="str">
        <f t="shared" si="121"/>
        <v/>
      </c>
      <c r="S842" s="24"/>
      <c r="T842" s="47" t="str">
        <f t="shared" si="122"/>
        <v/>
      </c>
      <c r="U842" s="47" t="str">
        <f t="shared" si="123"/>
        <v/>
      </c>
      <c r="W842" s="47" t="str">
        <f t="shared" si="124"/>
        <v/>
      </c>
      <c r="Y842" s="52" t="str">
        <f t="shared" si="125"/>
        <v/>
      </c>
      <c r="Z842" s="53" t="str">
        <f t="shared" si="126"/>
        <v/>
      </c>
      <c r="AB842" s="6" t="str">
        <f t="shared" si="127"/>
        <v/>
      </c>
      <c r="AC842" s="8" t="str">
        <f t="shared" si="128"/>
        <v/>
      </c>
      <c r="AE842" s="24" t="str">
        <f t="shared" si="129"/>
        <v/>
      </c>
      <c r="AG842" s="24" t="str">
        <f>IF($AE842="", "", IF($AE842&lt;0, $AG$4, IF($AE842&lt;='Intro &amp; Setup'!$AK$29, $AG$5, IF($AE842&lt;='Intro &amp; Setup'!$AK$30, $AG$6, $AG$7))))</f>
        <v/>
      </c>
    </row>
    <row r="843" spans="1:33" x14ac:dyDescent="0.25">
      <c r="A843" s="14"/>
      <c r="B843" s="85"/>
      <c r="C843" s="86"/>
      <c r="D843" s="87"/>
      <c r="E843" s="88"/>
      <c r="F843" s="89"/>
      <c r="G843" s="90"/>
      <c r="H843" s="91"/>
      <c r="I843" s="91"/>
      <c r="J843" s="92"/>
      <c r="K843" s="14"/>
      <c r="M843" s="24" t="str">
        <f t="shared" si="120"/>
        <v/>
      </c>
      <c r="O843" s="24" t="str">
        <f t="shared" si="121"/>
        <v/>
      </c>
      <c r="S843" s="24"/>
      <c r="T843" s="47" t="str">
        <f t="shared" si="122"/>
        <v/>
      </c>
      <c r="U843" s="47" t="str">
        <f t="shared" si="123"/>
        <v/>
      </c>
      <c r="W843" s="47" t="str">
        <f t="shared" si="124"/>
        <v/>
      </c>
      <c r="Y843" s="52" t="str">
        <f t="shared" si="125"/>
        <v/>
      </c>
      <c r="Z843" s="53" t="str">
        <f t="shared" si="126"/>
        <v/>
      </c>
      <c r="AB843" s="6" t="str">
        <f t="shared" si="127"/>
        <v/>
      </c>
      <c r="AC843" s="8" t="str">
        <f t="shared" si="128"/>
        <v/>
      </c>
      <c r="AE843" s="24" t="str">
        <f t="shared" si="129"/>
        <v/>
      </c>
      <c r="AG843" s="24" t="str">
        <f>IF($AE843="", "", IF($AE843&lt;0, $AG$4, IF($AE843&lt;='Intro &amp; Setup'!$AK$29, $AG$5, IF($AE843&lt;='Intro &amp; Setup'!$AK$30, $AG$6, $AG$7))))</f>
        <v/>
      </c>
    </row>
    <row r="844" spans="1:33" x14ac:dyDescent="0.25">
      <c r="A844" s="14"/>
      <c r="B844" s="85"/>
      <c r="C844" s="86"/>
      <c r="D844" s="87"/>
      <c r="E844" s="88"/>
      <c r="F844" s="89"/>
      <c r="G844" s="90"/>
      <c r="H844" s="91"/>
      <c r="I844" s="91"/>
      <c r="J844" s="92"/>
      <c r="K844" s="14"/>
      <c r="M844" s="24" t="str">
        <f t="shared" ref="M844:M907" si="130">IF(COUNTIF($B844:$J844, "")=9, "", "X")</f>
        <v/>
      </c>
      <c r="O844" s="24" t="str">
        <f t="shared" ref="O844:O907" si="131">IF($M844="", "", IF($C844="", "Y", IF(COUNTIF($Q$11:$Q$20, $C844)=0, "R", "")))</f>
        <v/>
      </c>
      <c r="S844" s="24"/>
      <c r="T844" s="47" t="str">
        <f t="shared" ref="T844:T907" si="132">IF($B844="", "", $T$8)</f>
        <v/>
      </c>
      <c r="U844" s="47" t="str">
        <f t="shared" ref="U844:U907" si="133">IF($F844="", "", $F844)</f>
        <v/>
      </c>
      <c r="W844" s="47" t="str">
        <f t="shared" ref="W844:W907" si="134">IF($E844="", "", DATE(YEAR($E844), MONTH($E844)+$D844, DAY($E844)))</f>
        <v/>
      </c>
      <c r="Y844" s="52" t="str">
        <f t="shared" ref="Y844:Y907" si="135">IF(OR($G844="", $D844=""), "", IFERROR(ROUND($G844/$D844, 2), ""))</f>
        <v/>
      </c>
      <c r="Z844" s="53" t="str">
        <f t="shared" ref="Z844:Z907" si="136">IF(OR($G844="", $D844=""), "", IFERROR(ROUND($G844/$D844*12, 2), ""))</f>
        <v/>
      </c>
      <c r="AB844" s="6" t="str">
        <f t="shared" ref="AB844:AB907" si="137">IF($E844="", "", TEXT($E844, "mmm yyyy"))</f>
        <v/>
      </c>
      <c r="AC844" s="8" t="str">
        <f t="shared" ref="AC844:AC907" si="138">IF($F844="", "", TEXT($F844, "mmm yyyy"))</f>
        <v/>
      </c>
      <c r="AE844" s="24" t="str">
        <f t="shared" ref="AE844:AE907" si="139">IF($F844="", "", $F844-$T$8)</f>
        <v/>
      </c>
      <c r="AG844" s="24" t="str">
        <f>IF($AE844="", "", IF($AE844&lt;0, $AG$4, IF($AE844&lt;='Intro &amp; Setup'!$AK$29, $AG$5, IF($AE844&lt;='Intro &amp; Setup'!$AK$30, $AG$6, $AG$7))))</f>
        <v/>
      </c>
    </row>
    <row r="845" spans="1:33" x14ac:dyDescent="0.25">
      <c r="A845" s="14"/>
      <c r="B845" s="85"/>
      <c r="C845" s="86"/>
      <c r="D845" s="87"/>
      <c r="E845" s="88"/>
      <c r="F845" s="89"/>
      <c r="G845" s="90"/>
      <c r="H845" s="91"/>
      <c r="I845" s="91"/>
      <c r="J845" s="92"/>
      <c r="K845" s="14"/>
      <c r="M845" s="24" t="str">
        <f t="shared" si="130"/>
        <v/>
      </c>
      <c r="O845" s="24" t="str">
        <f t="shared" si="131"/>
        <v/>
      </c>
      <c r="S845" s="24"/>
      <c r="T845" s="47" t="str">
        <f t="shared" si="132"/>
        <v/>
      </c>
      <c r="U845" s="47" t="str">
        <f t="shared" si="133"/>
        <v/>
      </c>
      <c r="W845" s="47" t="str">
        <f t="shared" si="134"/>
        <v/>
      </c>
      <c r="Y845" s="52" t="str">
        <f t="shared" si="135"/>
        <v/>
      </c>
      <c r="Z845" s="53" t="str">
        <f t="shared" si="136"/>
        <v/>
      </c>
      <c r="AB845" s="6" t="str">
        <f t="shared" si="137"/>
        <v/>
      </c>
      <c r="AC845" s="8" t="str">
        <f t="shared" si="138"/>
        <v/>
      </c>
      <c r="AE845" s="24" t="str">
        <f t="shared" si="139"/>
        <v/>
      </c>
      <c r="AG845" s="24" t="str">
        <f>IF($AE845="", "", IF($AE845&lt;0, $AG$4, IF($AE845&lt;='Intro &amp; Setup'!$AK$29, $AG$5, IF($AE845&lt;='Intro &amp; Setup'!$AK$30, $AG$6, $AG$7))))</f>
        <v/>
      </c>
    </row>
    <row r="846" spans="1:33" x14ac:dyDescent="0.25">
      <c r="A846" s="14"/>
      <c r="B846" s="85"/>
      <c r="C846" s="86"/>
      <c r="D846" s="87"/>
      <c r="E846" s="88"/>
      <c r="F846" s="89"/>
      <c r="G846" s="90"/>
      <c r="H846" s="91"/>
      <c r="I846" s="91"/>
      <c r="J846" s="92"/>
      <c r="K846" s="14"/>
      <c r="M846" s="24" t="str">
        <f t="shared" si="130"/>
        <v/>
      </c>
      <c r="O846" s="24" t="str">
        <f t="shared" si="131"/>
        <v/>
      </c>
      <c r="S846" s="24"/>
      <c r="T846" s="47" t="str">
        <f t="shared" si="132"/>
        <v/>
      </c>
      <c r="U846" s="47" t="str">
        <f t="shared" si="133"/>
        <v/>
      </c>
      <c r="W846" s="47" t="str">
        <f t="shared" si="134"/>
        <v/>
      </c>
      <c r="Y846" s="52" t="str">
        <f t="shared" si="135"/>
        <v/>
      </c>
      <c r="Z846" s="53" t="str">
        <f t="shared" si="136"/>
        <v/>
      </c>
      <c r="AB846" s="6" t="str">
        <f t="shared" si="137"/>
        <v/>
      </c>
      <c r="AC846" s="8" t="str">
        <f t="shared" si="138"/>
        <v/>
      </c>
      <c r="AE846" s="24" t="str">
        <f t="shared" si="139"/>
        <v/>
      </c>
      <c r="AG846" s="24" t="str">
        <f>IF($AE846="", "", IF($AE846&lt;0, $AG$4, IF($AE846&lt;='Intro &amp; Setup'!$AK$29, $AG$5, IF($AE846&lt;='Intro &amp; Setup'!$AK$30, $AG$6, $AG$7))))</f>
        <v/>
      </c>
    </row>
    <row r="847" spans="1:33" x14ac:dyDescent="0.25">
      <c r="A847" s="14"/>
      <c r="B847" s="85"/>
      <c r="C847" s="86"/>
      <c r="D847" s="87"/>
      <c r="E847" s="88"/>
      <c r="F847" s="89"/>
      <c r="G847" s="90"/>
      <c r="H847" s="91"/>
      <c r="I847" s="91"/>
      <c r="J847" s="92"/>
      <c r="K847" s="14"/>
      <c r="M847" s="24" t="str">
        <f t="shared" si="130"/>
        <v/>
      </c>
      <c r="O847" s="24" t="str">
        <f t="shared" si="131"/>
        <v/>
      </c>
      <c r="S847" s="24"/>
      <c r="T847" s="47" t="str">
        <f t="shared" si="132"/>
        <v/>
      </c>
      <c r="U847" s="47" t="str">
        <f t="shared" si="133"/>
        <v/>
      </c>
      <c r="W847" s="47" t="str">
        <f t="shared" si="134"/>
        <v/>
      </c>
      <c r="Y847" s="52" t="str">
        <f t="shared" si="135"/>
        <v/>
      </c>
      <c r="Z847" s="53" t="str">
        <f t="shared" si="136"/>
        <v/>
      </c>
      <c r="AB847" s="6" t="str">
        <f t="shared" si="137"/>
        <v/>
      </c>
      <c r="AC847" s="8" t="str">
        <f t="shared" si="138"/>
        <v/>
      </c>
      <c r="AE847" s="24" t="str">
        <f t="shared" si="139"/>
        <v/>
      </c>
      <c r="AG847" s="24" t="str">
        <f>IF($AE847="", "", IF($AE847&lt;0, $AG$4, IF($AE847&lt;='Intro &amp; Setup'!$AK$29, $AG$5, IF($AE847&lt;='Intro &amp; Setup'!$AK$30, $AG$6, $AG$7))))</f>
        <v/>
      </c>
    </row>
    <row r="848" spans="1:33" x14ac:dyDescent="0.25">
      <c r="A848" s="14"/>
      <c r="B848" s="85"/>
      <c r="C848" s="86"/>
      <c r="D848" s="87"/>
      <c r="E848" s="88"/>
      <c r="F848" s="89"/>
      <c r="G848" s="90"/>
      <c r="H848" s="91"/>
      <c r="I848" s="91"/>
      <c r="J848" s="92"/>
      <c r="K848" s="14"/>
      <c r="M848" s="24" t="str">
        <f t="shared" si="130"/>
        <v/>
      </c>
      <c r="O848" s="24" t="str">
        <f t="shared" si="131"/>
        <v/>
      </c>
      <c r="S848" s="24"/>
      <c r="T848" s="47" t="str">
        <f t="shared" si="132"/>
        <v/>
      </c>
      <c r="U848" s="47" t="str">
        <f t="shared" si="133"/>
        <v/>
      </c>
      <c r="W848" s="47" t="str">
        <f t="shared" si="134"/>
        <v/>
      </c>
      <c r="Y848" s="52" t="str">
        <f t="shared" si="135"/>
        <v/>
      </c>
      <c r="Z848" s="53" t="str">
        <f t="shared" si="136"/>
        <v/>
      </c>
      <c r="AB848" s="6" t="str">
        <f t="shared" si="137"/>
        <v/>
      </c>
      <c r="AC848" s="8" t="str">
        <f t="shared" si="138"/>
        <v/>
      </c>
      <c r="AE848" s="24" t="str">
        <f t="shared" si="139"/>
        <v/>
      </c>
      <c r="AG848" s="24" t="str">
        <f>IF($AE848="", "", IF($AE848&lt;0, $AG$4, IF($AE848&lt;='Intro &amp; Setup'!$AK$29, $AG$5, IF($AE848&lt;='Intro &amp; Setup'!$AK$30, $AG$6, $AG$7))))</f>
        <v/>
      </c>
    </row>
    <row r="849" spans="1:33" x14ac:dyDescent="0.25">
      <c r="A849" s="14"/>
      <c r="B849" s="85"/>
      <c r="C849" s="86"/>
      <c r="D849" s="87"/>
      <c r="E849" s="88"/>
      <c r="F849" s="89"/>
      <c r="G849" s="90"/>
      <c r="H849" s="91"/>
      <c r="I849" s="91"/>
      <c r="J849" s="92"/>
      <c r="K849" s="14"/>
      <c r="M849" s="24" t="str">
        <f t="shared" si="130"/>
        <v/>
      </c>
      <c r="O849" s="24" t="str">
        <f t="shared" si="131"/>
        <v/>
      </c>
      <c r="S849" s="24"/>
      <c r="T849" s="47" t="str">
        <f t="shared" si="132"/>
        <v/>
      </c>
      <c r="U849" s="47" t="str">
        <f t="shared" si="133"/>
        <v/>
      </c>
      <c r="W849" s="47" t="str">
        <f t="shared" si="134"/>
        <v/>
      </c>
      <c r="Y849" s="52" t="str">
        <f t="shared" si="135"/>
        <v/>
      </c>
      <c r="Z849" s="53" t="str">
        <f t="shared" si="136"/>
        <v/>
      </c>
      <c r="AB849" s="6" t="str">
        <f t="shared" si="137"/>
        <v/>
      </c>
      <c r="AC849" s="8" t="str">
        <f t="shared" si="138"/>
        <v/>
      </c>
      <c r="AE849" s="24" t="str">
        <f t="shared" si="139"/>
        <v/>
      </c>
      <c r="AG849" s="24" t="str">
        <f>IF($AE849="", "", IF($AE849&lt;0, $AG$4, IF($AE849&lt;='Intro &amp; Setup'!$AK$29, $AG$5, IF($AE849&lt;='Intro &amp; Setup'!$AK$30, $AG$6, $AG$7))))</f>
        <v/>
      </c>
    </row>
    <row r="850" spans="1:33" x14ac:dyDescent="0.25">
      <c r="A850" s="14"/>
      <c r="B850" s="85"/>
      <c r="C850" s="86"/>
      <c r="D850" s="87"/>
      <c r="E850" s="88"/>
      <c r="F850" s="89"/>
      <c r="G850" s="90"/>
      <c r="H850" s="91"/>
      <c r="I850" s="91"/>
      <c r="J850" s="92"/>
      <c r="K850" s="14"/>
      <c r="M850" s="24" t="str">
        <f t="shared" si="130"/>
        <v/>
      </c>
      <c r="O850" s="24" t="str">
        <f t="shared" si="131"/>
        <v/>
      </c>
      <c r="S850" s="24"/>
      <c r="T850" s="47" t="str">
        <f t="shared" si="132"/>
        <v/>
      </c>
      <c r="U850" s="47" t="str">
        <f t="shared" si="133"/>
        <v/>
      </c>
      <c r="W850" s="47" t="str">
        <f t="shared" si="134"/>
        <v/>
      </c>
      <c r="Y850" s="52" t="str">
        <f t="shared" si="135"/>
        <v/>
      </c>
      <c r="Z850" s="53" t="str">
        <f t="shared" si="136"/>
        <v/>
      </c>
      <c r="AB850" s="6" t="str">
        <f t="shared" si="137"/>
        <v/>
      </c>
      <c r="AC850" s="8" t="str">
        <f t="shared" si="138"/>
        <v/>
      </c>
      <c r="AE850" s="24" t="str">
        <f t="shared" si="139"/>
        <v/>
      </c>
      <c r="AG850" s="24" t="str">
        <f>IF($AE850="", "", IF($AE850&lt;0, $AG$4, IF($AE850&lt;='Intro &amp; Setup'!$AK$29, $AG$5, IF($AE850&lt;='Intro &amp; Setup'!$AK$30, $AG$6, $AG$7))))</f>
        <v/>
      </c>
    </row>
    <row r="851" spans="1:33" x14ac:dyDescent="0.25">
      <c r="A851" s="14"/>
      <c r="B851" s="85"/>
      <c r="C851" s="86"/>
      <c r="D851" s="87"/>
      <c r="E851" s="88"/>
      <c r="F851" s="89"/>
      <c r="G851" s="90"/>
      <c r="H851" s="91"/>
      <c r="I851" s="91"/>
      <c r="J851" s="92"/>
      <c r="K851" s="14"/>
      <c r="M851" s="24" t="str">
        <f t="shared" si="130"/>
        <v/>
      </c>
      <c r="O851" s="24" t="str">
        <f t="shared" si="131"/>
        <v/>
      </c>
      <c r="S851" s="24"/>
      <c r="T851" s="47" t="str">
        <f t="shared" si="132"/>
        <v/>
      </c>
      <c r="U851" s="47" t="str">
        <f t="shared" si="133"/>
        <v/>
      </c>
      <c r="W851" s="47" t="str">
        <f t="shared" si="134"/>
        <v/>
      </c>
      <c r="Y851" s="52" t="str">
        <f t="shared" si="135"/>
        <v/>
      </c>
      <c r="Z851" s="53" t="str">
        <f t="shared" si="136"/>
        <v/>
      </c>
      <c r="AB851" s="6" t="str">
        <f t="shared" si="137"/>
        <v/>
      </c>
      <c r="AC851" s="8" t="str">
        <f t="shared" si="138"/>
        <v/>
      </c>
      <c r="AE851" s="24" t="str">
        <f t="shared" si="139"/>
        <v/>
      </c>
      <c r="AG851" s="24" t="str">
        <f>IF($AE851="", "", IF($AE851&lt;0, $AG$4, IF($AE851&lt;='Intro &amp; Setup'!$AK$29, $AG$5, IF($AE851&lt;='Intro &amp; Setup'!$AK$30, $AG$6, $AG$7))))</f>
        <v/>
      </c>
    </row>
    <row r="852" spans="1:33" x14ac:dyDescent="0.25">
      <c r="A852" s="14"/>
      <c r="B852" s="85"/>
      <c r="C852" s="86"/>
      <c r="D852" s="87"/>
      <c r="E852" s="88"/>
      <c r="F852" s="89"/>
      <c r="G852" s="90"/>
      <c r="H852" s="91"/>
      <c r="I852" s="91"/>
      <c r="J852" s="92"/>
      <c r="K852" s="14"/>
      <c r="M852" s="24" t="str">
        <f t="shared" si="130"/>
        <v/>
      </c>
      <c r="O852" s="24" t="str">
        <f t="shared" si="131"/>
        <v/>
      </c>
      <c r="S852" s="24"/>
      <c r="T852" s="47" t="str">
        <f t="shared" si="132"/>
        <v/>
      </c>
      <c r="U852" s="47" t="str">
        <f t="shared" si="133"/>
        <v/>
      </c>
      <c r="W852" s="47" t="str">
        <f t="shared" si="134"/>
        <v/>
      </c>
      <c r="Y852" s="52" t="str">
        <f t="shared" si="135"/>
        <v/>
      </c>
      <c r="Z852" s="53" t="str">
        <f t="shared" si="136"/>
        <v/>
      </c>
      <c r="AB852" s="6" t="str">
        <f t="shared" si="137"/>
        <v/>
      </c>
      <c r="AC852" s="8" t="str">
        <f t="shared" si="138"/>
        <v/>
      </c>
      <c r="AE852" s="24" t="str">
        <f t="shared" si="139"/>
        <v/>
      </c>
      <c r="AG852" s="24" t="str">
        <f>IF($AE852="", "", IF($AE852&lt;0, $AG$4, IF($AE852&lt;='Intro &amp; Setup'!$AK$29, $AG$5, IF($AE852&lt;='Intro &amp; Setup'!$AK$30, $AG$6, $AG$7))))</f>
        <v/>
      </c>
    </row>
    <row r="853" spans="1:33" x14ac:dyDescent="0.25">
      <c r="A853" s="14"/>
      <c r="B853" s="85"/>
      <c r="C853" s="86"/>
      <c r="D853" s="87"/>
      <c r="E853" s="88"/>
      <c r="F853" s="89"/>
      <c r="G853" s="90"/>
      <c r="H853" s="91"/>
      <c r="I853" s="91"/>
      <c r="J853" s="92"/>
      <c r="K853" s="14"/>
      <c r="M853" s="24" t="str">
        <f t="shared" si="130"/>
        <v/>
      </c>
      <c r="O853" s="24" t="str">
        <f t="shared" si="131"/>
        <v/>
      </c>
      <c r="S853" s="24"/>
      <c r="T853" s="47" t="str">
        <f t="shared" si="132"/>
        <v/>
      </c>
      <c r="U853" s="47" t="str">
        <f t="shared" si="133"/>
        <v/>
      </c>
      <c r="W853" s="47" t="str">
        <f t="shared" si="134"/>
        <v/>
      </c>
      <c r="Y853" s="52" t="str">
        <f t="shared" si="135"/>
        <v/>
      </c>
      <c r="Z853" s="53" t="str">
        <f t="shared" si="136"/>
        <v/>
      </c>
      <c r="AB853" s="6" t="str">
        <f t="shared" si="137"/>
        <v/>
      </c>
      <c r="AC853" s="8" t="str">
        <f t="shared" si="138"/>
        <v/>
      </c>
      <c r="AE853" s="24" t="str">
        <f t="shared" si="139"/>
        <v/>
      </c>
      <c r="AG853" s="24" t="str">
        <f>IF($AE853="", "", IF($AE853&lt;0, $AG$4, IF($AE853&lt;='Intro &amp; Setup'!$AK$29, $AG$5, IF($AE853&lt;='Intro &amp; Setup'!$AK$30, $AG$6, $AG$7))))</f>
        <v/>
      </c>
    </row>
    <row r="854" spans="1:33" x14ac:dyDescent="0.25">
      <c r="A854" s="14"/>
      <c r="B854" s="85"/>
      <c r="C854" s="86"/>
      <c r="D854" s="87"/>
      <c r="E854" s="88"/>
      <c r="F854" s="89"/>
      <c r="G854" s="90"/>
      <c r="H854" s="91"/>
      <c r="I854" s="91"/>
      <c r="J854" s="92"/>
      <c r="K854" s="14"/>
      <c r="M854" s="24" t="str">
        <f t="shared" si="130"/>
        <v/>
      </c>
      <c r="O854" s="24" t="str">
        <f t="shared" si="131"/>
        <v/>
      </c>
      <c r="S854" s="24"/>
      <c r="T854" s="47" t="str">
        <f t="shared" si="132"/>
        <v/>
      </c>
      <c r="U854" s="47" t="str">
        <f t="shared" si="133"/>
        <v/>
      </c>
      <c r="W854" s="47" t="str">
        <f t="shared" si="134"/>
        <v/>
      </c>
      <c r="Y854" s="52" t="str">
        <f t="shared" si="135"/>
        <v/>
      </c>
      <c r="Z854" s="53" t="str">
        <f t="shared" si="136"/>
        <v/>
      </c>
      <c r="AB854" s="6" t="str">
        <f t="shared" si="137"/>
        <v/>
      </c>
      <c r="AC854" s="8" t="str">
        <f t="shared" si="138"/>
        <v/>
      </c>
      <c r="AE854" s="24" t="str">
        <f t="shared" si="139"/>
        <v/>
      </c>
      <c r="AG854" s="24" t="str">
        <f>IF($AE854="", "", IF($AE854&lt;0, $AG$4, IF($AE854&lt;='Intro &amp; Setup'!$AK$29, $AG$5, IF($AE854&lt;='Intro &amp; Setup'!$AK$30, $AG$6, $AG$7))))</f>
        <v/>
      </c>
    </row>
    <row r="855" spans="1:33" x14ac:dyDescent="0.25">
      <c r="A855" s="14"/>
      <c r="B855" s="85"/>
      <c r="C855" s="86"/>
      <c r="D855" s="87"/>
      <c r="E855" s="88"/>
      <c r="F855" s="89"/>
      <c r="G855" s="90"/>
      <c r="H855" s="91"/>
      <c r="I855" s="91"/>
      <c r="J855" s="92"/>
      <c r="K855" s="14"/>
      <c r="M855" s="24" t="str">
        <f t="shared" si="130"/>
        <v/>
      </c>
      <c r="O855" s="24" t="str">
        <f t="shared" si="131"/>
        <v/>
      </c>
      <c r="S855" s="24"/>
      <c r="T855" s="47" t="str">
        <f t="shared" si="132"/>
        <v/>
      </c>
      <c r="U855" s="47" t="str">
        <f t="shared" si="133"/>
        <v/>
      </c>
      <c r="W855" s="47" t="str">
        <f t="shared" si="134"/>
        <v/>
      </c>
      <c r="Y855" s="52" t="str">
        <f t="shared" si="135"/>
        <v/>
      </c>
      <c r="Z855" s="53" t="str">
        <f t="shared" si="136"/>
        <v/>
      </c>
      <c r="AB855" s="6" t="str">
        <f t="shared" si="137"/>
        <v/>
      </c>
      <c r="AC855" s="8" t="str">
        <f t="shared" si="138"/>
        <v/>
      </c>
      <c r="AE855" s="24" t="str">
        <f t="shared" si="139"/>
        <v/>
      </c>
      <c r="AG855" s="24" t="str">
        <f>IF($AE855="", "", IF($AE855&lt;0, $AG$4, IF($AE855&lt;='Intro &amp; Setup'!$AK$29, $AG$5, IF($AE855&lt;='Intro &amp; Setup'!$AK$30, $AG$6, $AG$7))))</f>
        <v/>
      </c>
    </row>
    <row r="856" spans="1:33" x14ac:dyDescent="0.25">
      <c r="A856" s="14"/>
      <c r="B856" s="85"/>
      <c r="C856" s="86"/>
      <c r="D856" s="87"/>
      <c r="E856" s="88"/>
      <c r="F856" s="89"/>
      <c r="G856" s="90"/>
      <c r="H856" s="91"/>
      <c r="I856" s="91"/>
      <c r="J856" s="92"/>
      <c r="K856" s="14"/>
      <c r="M856" s="24" t="str">
        <f t="shared" si="130"/>
        <v/>
      </c>
      <c r="O856" s="24" t="str">
        <f t="shared" si="131"/>
        <v/>
      </c>
      <c r="S856" s="24"/>
      <c r="T856" s="47" t="str">
        <f t="shared" si="132"/>
        <v/>
      </c>
      <c r="U856" s="47" t="str">
        <f t="shared" si="133"/>
        <v/>
      </c>
      <c r="W856" s="47" t="str">
        <f t="shared" si="134"/>
        <v/>
      </c>
      <c r="Y856" s="52" t="str">
        <f t="shared" si="135"/>
        <v/>
      </c>
      <c r="Z856" s="53" t="str">
        <f t="shared" si="136"/>
        <v/>
      </c>
      <c r="AB856" s="6" t="str">
        <f t="shared" si="137"/>
        <v/>
      </c>
      <c r="AC856" s="8" t="str">
        <f t="shared" si="138"/>
        <v/>
      </c>
      <c r="AE856" s="24" t="str">
        <f t="shared" si="139"/>
        <v/>
      </c>
      <c r="AG856" s="24" t="str">
        <f>IF($AE856="", "", IF($AE856&lt;0, $AG$4, IF($AE856&lt;='Intro &amp; Setup'!$AK$29, $AG$5, IF($AE856&lt;='Intro &amp; Setup'!$AK$30, $AG$6, $AG$7))))</f>
        <v/>
      </c>
    </row>
    <row r="857" spans="1:33" x14ac:dyDescent="0.25">
      <c r="A857" s="14"/>
      <c r="B857" s="85"/>
      <c r="C857" s="86"/>
      <c r="D857" s="87"/>
      <c r="E857" s="88"/>
      <c r="F857" s="89"/>
      <c r="G857" s="90"/>
      <c r="H857" s="91"/>
      <c r="I857" s="91"/>
      <c r="J857" s="92"/>
      <c r="K857" s="14"/>
      <c r="M857" s="24" t="str">
        <f t="shared" si="130"/>
        <v/>
      </c>
      <c r="O857" s="24" t="str">
        <f t="shared" si="131"/>
        <v/>
      </c>
      <c r="S857" s="24"/>
      <c r="T857" s="47" t="str">
        <f t="shared" si="132"/>
        <v/>
      </c>
      <c r="U857" s="47" t="str">
        <f t="shared" si="133"/>
        <v/>
      </c>
      <c r="W857" s="47" t="str">
        <f t="shared" si="134"/>
        <v/>
      </c>
      <c r="Y857" s="52" t="str">
        <f t="shared" si="135"/>
        <v/>
      </c>
      <c r="Z857" s="53" t="str">
        <f t="shared" si="136"/>
        <v/>
      </c>
      <c r="AB857" s="6" t="str">
        <f t="shared" si="137"/>
        <v/>
      </c>
      <c r="AC857" s="8" t="str">
        <f t="shared" si="138"/>
        <v/>
      </c>
      <c r="AE857" s="24" t="str">
        <f t="shared" si="139"/>
        <v/>
      </c>
      <c r="AG857" s="24" t="str">
        <f>IF($AE857="", "", IF($AE857&lt;0, $AG$4, IF($AE857&lt;='Intro &amp; Setup'!$AK$29, $AG$5, IF($AE857&lt;='Intro &amp; Setup'!$AK$30, $AG$6, $AG$7))))</f>
        <v/>
      </c>
    </row>
    <row r="858" spans="1:33" x14ac:dyDescent="0.25">
      <c r="A858" s="14"/>
      <c r="B858" s="85"/>
      <c r="C858" s="86"/>
      <c r="D858" s="87"/>
      <c r="E858" s="88"/>
      <c r="F858" s="89"/>
      <c r="G858" s="90"/>
      <c r="H858" s="91"/>
      <c r="I858" s="91"/>
      <c r="J858" s="92"/>
      <c r="K858" s="14"/>
      <c r="M858" s="24" t="str">
        <f t="shared" si="130"/>
        <v/>
      </c>
      <c r="O858" s="24" t="str">
        <f t="shared" si="131"/>
        <v/>
      </c>
      <c r="S858" s="24"/>
      <c r="T858" s="47" t="str">
        <f t="shared" si="132"/>
        <v/>
      </c>
      <c r="U858" s="47" t="str">
        <f t="shared" si="133"/>
        <v/>
      </c>
      <c r="W858" s="47" t="str">
        <f t="shared" si="134"/>
        <v/>
      </c>
      <c r="Y858" s="52" t="str">
        <f t="shared" si="135"/>
        <v/>
      </c>
      <c r="Z858" s="53" t="str">
        <f t="shared" si="136"/>
        <v/>
      </c>
      <c r="AB858" s="6" t="str">
        <f t="shared" si="137"/>
        <v/>
      </c>
      <c r="AC858" s="8" t="str">
        <f t="shared" si="138"/>
        <v/>
      </c>
      <c r="AE858" s="24" t="str">
        <f t="shared" si="139"/>
        <v/>
      </c>
      <c r="AG858" s="24" t="str">
        <f>IF($AE858="", "", IF($AE858&lt;0, $AG$4, IF($AE858&lt;='Intro &amp; Setup'!$AK$29, $AG$5, IF($AE858&lt;='Intro &amp; Setup'!$AK$30, $AG$6, $AG$7))))</f>
        <v/>
      </c>
    </row>
    <row r="859" spans="1:33" x14ac:dyDescent="0.25">
      <c r="A859" s="14"/>
      <c r="B859" s="85"/>
      <c r="C859" s="86"/>
      <c r="D859" s="87"/>
      <c r="E859" s="88"/>
      <c r="F859" s="89"/>
      <c r="G859" s="90"/>
      <c r="H859" s="91"/>
      <c r="I859" s="91"/>
      <c r="J859" s="92"/>
      <c r="K859" s="14"/>
      <c r="M859" s="24" t="str">
        <f t="shared" si="130"/>
        <v/>
      </c>
      <c r="O859" s="24" t="str">
        <f t="shared" si="131"/>
        <v/>
      </c>
      <c r="S859" s="24"/>
      <c r="T859" s="47" t="str">
        <f t="shared" si="132"/>
        <v/>
      </c>
      <c r="U859" s="47" t="str">
        <f t="shared" si="133"/>
        <v/>
      </c>
      <c r="W859" s="47" t="str">
        <f t="shared" si="134"/>
        <v/>
      </c>
      <c r="Y859" s="52" t="str">
        <f t="shared" si="135"/>
        <v/>
      </c>
      <c r="Z859" s="53" t="str">
        <f t="shared" si="136"/>
        <v/>
      </c>
      <c r="AB859" s="6" t="str">
        <f t="shared" si="137"/>
        <v/>
      </c>
      <c r="AC859" s="8" t="str">
        <f t="shared" si="138"/>
        <v/>
      </c>
      <c r="AE859" s="24" t="str">
        <f t="shared" si="139"/>
        <v/>
      </c>
      <c r="AG859" s="24" t="str">
        <f>IF($AE859="", "", IF($AE859&lt;0, $AG$4, IF($AE859&lt;='Intro &amp; Setup'!$AK$29, $AG$5, IF($AE859&lt;='Intro &amp; Setup'!$AK$30, $AG$6, $AG$7))))</f>
        <v/>
      </c>
    </row>
    <row r="860" spans="1:33" x14ac:dyDescent="0.25">
      <c r="A860" s="14"/>
      <c r="B860" s="85"/>
      <c r="C860" s="86"/>
      <c r="D860" s="87"/>
      <c r="E860" s="88"/>
      <c r="F860" s="89"/>
      <c r="G860" s="90"/>
      <c r="H860" s="91"/>
      <c r="I860" s="91"/>
      <c r="J860" s="92"/>
      <c r="K860" s="14"/>
      <c r="M860" s="24" t="str">
        <f t="shared" si="130"/>
        <v/>
      </c>
      <c r="O860" s="24" t="str">
        <f t="shared" si="131"/>
        <v/>
      </c>
      <c r="S860" s="24"/>
      <c r="T860" s="47" t="str">
        <f t="shared" si="132"/>
        <v/>
      </c>
      <c r="U860" s="47" t="str">
        <f t="shared" si="133"/>
        <v/>
      </c>
      <c r="W860" s="47" t="str">
        <f t="shared" si="134"/>
        <v/>
      </c>
      <c r="Y860" s="52" t="str">
        <f t="shared" si="135"/>
        <v/>
      </c>
      <c r="Z860" s="53" t="str">
        <f t="shared" si="136"/>
        <v/>
      </c>
      <c r="AB860" s="6" t="str">
        <f t="shared" si="137"/>
        <v/>
      </c>
      <c r="AC860" s="8" t="str">
        <f t="shared" si="138"/>
        <v/>
      </c>
      <c r="AE860" s="24" t="str">
        <f t="shared" si="139"/>
        <v/>
      </c>
      <c r="AG860" s="24" t="str">
        <f>IF($AE860="", "", IF($AE860&lt;0, $AG$4, IF($AE860&lt;='Intro &amp; Setup'!$AK$29, $AG$5, IF($AE860&lt;='Intro &amp; Setup'!$AK$30, $AG$6, $AG$7))))</f>
        <v/>
      </c>
    </row>
    <row r="861" spans="1:33" x14ac:dyDescent="0.25">
      <c r="A861" s="14"/>
      <c r="B861" s="85"/>
      <c r="C861" s="86"/>
      <c r="D861" s="87"/>
      <c r="E861" s="88"/>
      <c r="F861" s="89"/>
      <c r="G861" s="90"/>
      <c r="H861" s="91"/>
      <c r="I861" s="91"/>
      <c r="J861" s="92"/>
      <c r="K861" s="14"/>
      <c r="M861" s="24" t="str">
        <f t="shared" si="130"/>
        <v/>
      </c>
      <c r="O861" s="24" t="str">
        <f t="shared" si="131"/>
        <v/>
      </c>
      <c r="S861" s="24"/>
      <c r="T861" s="47" t="str">
        <f t="shared" si="132"/>
        <v/>
      </c>
      <c r="U861" s="47" t="str">
        <f t="shared" si="133"/>
        <v/>
      </c>
      <c r="W861" s="47" t="str">
        <f t="shared" si="134"/>
        <v/>
      </c>
      <c r="Y861" s="52" t="str">
        <f t="shared" si="135"/>
        <v/>
      </c>
      <c r="Z861" s="53" t="str">
        <f t="shared" si="136"/>
        <v/>
      </c>
      <c r="AB861" s="6" t="str">
        <f t="shared" si="137"/>
        <v/>
      </c>
      <c r="AC861" s="8" t="str">
        <f t="shared" si="138"/>
        <v/>
      </c>
      <c r="AE861" s="24" t="str">
        <f t="shared" si="139"/>
        <v/>
      </c>
      <c r="AG861" s="24" t="str">
        <f>IF($AE861="", "", IF($AE861&lt;0, $AG$4, IF($AE861&lt;='Intro &amp; Setup'!$AK$29, $AG$5, IF($AE861&lt;='Intro &amp; Setup'!$AK$30, $AG$6, $AG$7))))</f>
        <v/>
      </c>
    </row>
    <row r="862" spans="1:33" x14ac:dyDescent="0.25">
      <c r="A862" s="14"/>
      <c r="B862" s="85"/>
      <c r="C862" s="86"/>
      <c r="D862" s="87"/>
      <c r="E862" s="88"/>
      <c r="F862" s="89"/>
      <c r="G862" s="90"/>
      <c r="H862" s="91"/>
      <c r="I862" s="91"/>
      <c r="J862" s="92"/>
      <c r="K862" s="14"/>
      <c r="M862" s="24" t="str">
        <f t="shared" si="130"/>
        <v/>
      </c>
      <c r="O862" s="24" t="str">
        <f t="shared" si="131"/>
        <v/>
      </c>
      <c r="S862" s="24"/>
      <c r="T862" s="47" t="str">
        <f t="shared" si="132"/>
        <v/>
      </c>
      <c r="U862" s="47" t="str">
        <f t="shared" si="133"/>
        <v/>
      </c>
      <c r="W862" s="47" t="str">
        <f t="shared" si="134"/>
        <v/>
      </c>
      <c r="Y862" s="52" t="str">
        <f t="shared" si="135"/>
        <v/>
      </c>
      <c r="Z862" s="53" t="str">
        <f t="shared" si="136"/>
        <v/>
      </c>
      <c r="AB862" s="6" t="str">
        <f t="shared" si="137"/>
        <v/>
      </c>
      <c r="AC862" s="8" t="str">
        <f t="shared" si="138"/>
        <v/>
      </c>
      <c r="AE862" s="24" t="str">
        <f t="shared" si="139"/>
        <v/>
      </c>
      <c r="AG862" s="24" t="str">
        <f>IF($AE862="", "", IF($AE862&lt;0, $AG$4, IF($AE862&lt;='Intro &amp; Setup'!$AK$29, $AG$5, IF($AE862&lt;='Intro &amp; Setup'!$AK$30, $AG$6, $AG$7))))</f>
        <v/>
      </c>
    </row>
    <row r="863" spans="1:33" x14ac:dyDescent="0.25">
      <c r="A863" s="14"/>
      <c r="B863" s="85"/>
      <c r="C863" s="86"/>
      <c r="D863" s="87"/>
      <c r="E863" s="88"/>
      <c r="F863" s="89"/>
      <c r="G863" s="90"/>
      <c r="H863" s="91"/>
      <c r="I863" s="91"/>
      <c r="J863" s="92"/>
      <c r="K863" s="14"/>
      <c r="M863" s="24" t="str">
        <f t="shared" si="130"/>
        <v/>
      </c>
      <c r="O863" s="24" t="str">
        <f t="shared" si="131"/>
        <v/>
      </c>
      <c r="S863" s="24"/>
      <c r="T863" s="47" t="str">
        <f t="shared" si="132"/>
        <v/>
      </c>
      <c r="U863" s="47" t="str">
        <f t="shared" si="133"/>
        <v/>
      </c>
      <c r="W863" s="47" t="str">
        <f t="shared" si="134"/>
        <v/>
      </c>
      <c r="Y863" s="52" t="str">
        <f t="shared" si="135"/>
        <v/>
      </c>
      <c r="Z863" s="53" t="str">
        <f t="shared" si="136"/>
        <v/>
      </c>
      <c r="AB863" s="6" t="str">
        <f t="shared" si="137"/>
        <v/>
      </c>
      <c r="AC863" s="8" t="str">
        <f t="shared" si="138"/>
        <v/>
      </c>
      <c r="AE863" s="24" t="str">
        <f t="shared" si="139"/>
        <v/>
      </c>
      <c r="AG863" s="24" t="str">
        <f>IF($AE863="", "", IF($AE863&lt;0, $AG$4, IF($AE863&lt;='Intro &amp; Setup'!$AK$29, $AG$5, IF($AE863&lt;='Intro &amp; Setup'!$AK$30, $AG$6, $AG$7))))</f>
        <v/>
      </c>
    </row>
    <row r="864" spans="1:33" x14ac:dyDescent="0.25">
      <c r="A864" s="14"/>
      <c r="B864" s="85"/>
      <c r="C864" s="86"/>
      <c r="D864" s="87"/>
      <c r="E864" s="88"/>
      <c r="F864" s="89"/>
      <c r="G864" s="90"/>
      <c r="H864" s="91"/>
      <c r="I864" s="91"/>
      <c r="J864" s="92"/>
      <c r="K864" s="14"/>
      <c r="M864" s="24" t="str">
        <f t="shared" si="130"/>
        <v/>
      </c>
      <c r="O864" s="24" t="str">
        <f t="shared" si="131"/>
        <v/>
      </c>
      <c r="S864" s="24"/>
      <c r="T864" s="47" t="str">
        <f t="shared" si="132"/>
        <v/>
      </c>
      <c r="U864" s="47" t="str">
        <f t="shared" si="133"/>
        <v/>
      </c>
      <c r="W864" s="47" t="str">
        <f t="shared" si="134"/>
        <v/>
      </c>
      <c r="Y864" s="52" t="str">
        <f t="shared" si="135"/>
        <v/>
      </c>
      <c r="Z864" s="53" t="str">
        <f t="shared" si="136"/>
        <v/>
      </c>
      <c r="AB864" s="6" t="str">
        <f t="shared" si="137"/>
        <v/>
      </c>
      <c r="AC864" s="8" t="str">
        <f t="shared" si="138"/>
        <v/>
      </c>
      <c r="AE864" s="24" t="str">
        <f t="shared" si="139"/>
        <v/>
      </c>
      <c r="AG864" s="24" t="str">
        <f>IF($AE864="", "", IF($AE864&lt;0, $AG$4, IF($AE864&lt;='Intro &amp; Setup'!$AK$29, $AG$5, IF($AE864&lt;='Intro &amp; Setup'!$AK$30, $AG$6, $AG$7))))</f>
        <v/>
      </c>
    </row>
    <row r="865" spans="1:33" x14ac:dyDescent="0.25">
      <c r="A865" s="14"/>
      <c r="B865" s="85"/>
      <c r="C865" s="86"/>
      <c r="D865" s="87"/>
      <c r="E865" s="88"/>
      <c r="F865" s="89"/>
      <c r="G865" s="90"/>
      <c r="H865" s="91"/>
      <c r="I865" s="91"/>
      <c r="J865" s="92"/>
      <c r="K865" s="14"/>
      <c r="M865" s="24" t="str">
        <f t="shared" si="130"/>
        <v/>
      </c>
      <c r="O865" s="24" t="str">
        <f t="shared" si="131"/>
        <v/>
      </c>
      <c r="S865" s="24"/>
      <c r="T865" s="47" t="str">
        <f t="shared" si="132"/>
        <v/>
      </c>
      <c r="U865" s="47" t="str">
        <f t="shared" si="133"/>
        <v/>
      </c>
      <c r="W865" s="47" t="str">
        <f t="shared" si="134"/>
        <v/>
      </c>
      <c r="Y865" s="52" t="str">
        <f t="shared" si="135"/>
        <v/>
      </c>
      <c r="Z865" s="53" t="str">
        <f t="shared" si="136"/>
        <v/>
      </c>
      <c r="AB865" s="6" t="str">
        <f t="shared" si="137"/>
        <v/>
      </c>
      <c r="AC865" s="8" t="str">
        <f t="shared" si="138"/>
        <v/>
      </c>
      <c r="AE865" s="24" t="str">
        <f t="shared" si="139"/>
        <v/>
      </c>
      <c r="AG865" s="24" t="str">
        <f>IF($AE865="", "", IF($AE865&lt;0, $AG$4, IF($AE865&lt;='Intro &amp; Setup'!$AK$29, $AG$5, IF($AE865&lt;='Intro &amp; Setup'!$AK$30, $AG$6, $AG$7))))</f>
        <v/>
      </c>
    </row>
    <row r="866" spans="1:33" x14ac:dyDescent="0.25">
      <c r="A866" s="14"/>
      <c r="B866" s="85"/>
      <c r="C866" s="86"/>
      <c r="D866" s="87"/>
      <c r="E866" s="88"/>
      <c r="F866" s="89"/>
      <c r="G866" s="90"/>
      <c r="H866" s="91"/>
      <c r="I866" s="91"/>
      <c r="J866" s="92"/>
      <c r="K866" s="14"/>
      <c r="M866" s="24" t="str">
        <f t="shared" si="130"/>
        <v/>
      </c>
      <c r="O866" s="24" t="str">
        <f t="shared" si="131"/>
        <v/>
      </c>
      <c r="S866" s="24"/>
      <c r="T866" s="47" t="str">
        <f t="shared" si="132"/>
        <v/>
      </c>
      <c r="U866" s="47" t="str">
        <f t="shared" si="133"/>
        <v/>
      </c>
      <c r="W866" s="47" t="str">
        <f t="shared" si="134"/>
        <v/>
      </c>
      <c r="Y866" s="52" t="str">
        <f t="shared" si="135"/>
        <v/>
      </c>
      <c r="Z866" s="53" t="str">
        <f t="shared" si="136"/>
        <v/>
      </c>
      <c r="AB866" s="6" t="str">
        <f t="shared" si="137"/>
        <v/>
      </c>
      <c r="AC866" s="8" t="str">
        <f t="shared" si="138"/>
        <v/>
      </c>
      <c r="AE866" s="24" t="str">
        <f t="shared" si="139"/>
        <v/>
      </c>
      <c r="AG866" s="24" t="str">
        <f>IF($AE866="", "", IF($AE866&lt;0, $AG$4, IF($AE866&lt;='Intro &amp; Setup'!$AK$29, $AG$5, IF($AE866&lt;='Intro &amp; Setup'!$AK$30, $AG$6, $AG$7))))</f>
        <v/>
      </c>
    </row>
    <row r="867" spans="1:33" x14ac:dyDescent="0.25">
      <c r="A867" s="14"/>
      <c r="B867" s="85"/>
      <c r="C867" s="86"/>
      <c r="D867" s="87"/>
      <c r="E867" s="88"/>
      <c r="F867" s="89"/>
      <c r="G867" s="90"/>
      <c r="H867" s="91"/>
      <c r="I867" s="91"/>
      <c r="J867" s="92"/>
      <c r="K867" s="14"/>
      <c r="M867" s="24" t="str">
        <f t="shared" si="130"/>
        <v/>
      </c>
      <c r="O867" s="24" t="str">
        <f t="shared" si="131"/>
        <v/>
      </c>
      <c r="S867" s="24"/>
      <c r="T867" s="47" t="str">
        <f t="shared" si="132"/>
        <v/>
      </c>
      <c r="U867" s="47" t="str">
        <f t="shared" si="133"/>
        <v/>
      </c>
      <c r="W867" s="47" t="str">
        <f t="shared" si="134"/>
        <v/>
      </c>
      <c r="Y867" s="52" t="str">
        <f t="shared" si="135"/>
        <v/>
      </c>
      <c r="Z867" s="53" t="str">
        <f t="shared" si="136"/>
        <v/>
      </c>
      <c r="AB867" s="6" t="str">
        <f t="shared" si="137"/>
        <v/>
      </c>
      <c r="AC867" s="8" t="str">
        <f t="shared" si="138"/>
        <v/>
      </c>
      <c r="AE867" s="24" t="str">
        <f t="shared" si="139"/>
        <v/>
      </c>
      <c r="AG867" s="24" t="str">
        <f>IF($AE867="", "", IF($AE867&lt;0, $AG$4, IF($AE867&lt;='Intro &amp; Setup'!$AK$29, $AG$5, IF($AE867&lt;='Intro &amp; Setup'!$AK$30, $AG$6, $AG$7))))</f>
        <v/>
      </c>
    </row>
    <row r="868" spans="1:33" x14ac:dyDescent="0.25">
      <c r="A868" s="14"/>
      <c r="B868" s="85"/>
      <c r="C868" s="86"/>
      <c r="D868" s="87"/>
      <c r="E868" s="88"/>
      <c r="F868" s="89"/>
      <c r="G868" s="90"/>
      <c r="H868" s="91"/>
      <c r="I868" s="91"/>
      <c r="J868" s="92"/>
      <c r="K868" s="14"/>
      <c r="M868" s="24" t="str">
        <f t="shared" si="130"/>
        <v/>
      </c>
      <c r="O868" s="24" t="str">
        <f t="shared" si="131"/>
        <v/>
      </c>
      <c r="S868" s="24"/>
      <c r="T868" s="47" t="str">
        <f t="shared" si="132"/>
        <v/>
      </c>
      <c r="U868" s="47" t="str">
        <f t="shared" si="133"/>
        <v/>
      </c>
      <c r="W868" s="47" t="str">
        <f t="shared" si="134"/>
        <v/>
      </c>
      <c r="Y868" s="52" t="str">
        <f t="shared" si="135"/>
        <v/>
      </c>
      <c r="Z868" s="53" t="str">
        <f t="shared" si="136"/>
        <v/>
      </c>
      <c r="AB868" s="6" t="str">
        <f t="shared" si="137"/>
        <v/>
      </c>
      <c r="AC868" s="8" t="str">
        <f t="shared" si="138"/>
        <v/>
      </c>
      <c r="AE868" s="24" t="str">
        <f t="shared" si="139"/>
        <v/>
      </c>
      <c r="AG868" s="24" t="str">
        <f>IF($AE868="", "", IF($AE868&lt;0, $AG$4, IF($AE868&lt;='Intro &amp; Setup'!$AK$29, $AG$5, IF($AE868&lt;='Intro &amp; Setup'!$AK$30, $AG$6, $AG$7))))</f>
        <v/>
      </c>
    </row>
    <row r="869" spans="1:33" x14ac:dyDescent="0.25">
      <c r="A869" s="14"/>
      <c r="B869" s="85"/>
      <c r="C869" s="86"/>
      <c r="D869" s="87"/>
      <c r="E869" s="88"/>
      <c r="F869" s="89"/>
      <c r="G869" s="90"/>
      <c r="H869" s="91"/>
      <c r="I869" s="91"/>
      <c r="J869" s="92"/>
      <c r="K869" s="14"/>
      <c r="M869" s="24" t="str">
        <f t="shared" si="130"/>
        <v/>
      </c>
      <c r="O869" s="24" t="str">
        <f t="shared" si="131"/>
        <v/>
      </c>
      <c r="S869" s="24"/>
      <c r="T869" s="47" t="str">
        <f t="shared" si="132"/>
        <v/>
      </c>
      <c r="U869" s="47" t="str">
        <f t="shared" si="133"/>
        <v/>
      </c>
      <c r="W869" s="47" t="str">
        <f t="shared" si="134"/>
        <v/>
      </c>
      <c r="Y869" s="52" t="str">
        <f t="shared" si="135"/>
        <v/>
      </c>
      <c r="Z869" s="53" t="str">
        <f t="shared" si="136"/>
        <v/>
      </c>
      <c r="AB869" s="6" t="str">
        <f t="shared" si="137"/>
        <v/>
      </c>
      <c r="AC869" s="8" t="str">
        <f t="shared" si="138"/>
        <v/>
      </c>
      <c r="AE869" s="24" t="str">
        <f t="shared" si="139"/>
        <v/>
      </c>
      <c r="AG869" s="24" t="str">
        <f>IF($AE869="", "", IF($AE869&lt;0, $AG$4, IF($AE869&lt;='Intro &amp; Setup'!$AK$29, $AG$5, IF($AE869&lt;='Intro &amp; Setup'!$AK$30, $AG$6, $AG$7))))</f>
        <v/>
      </c>
    </row>
    <row r="870" spans="1:33" x14ac:dyDescent="0.25">
      <c r="A870" s="14"/>
      <c r="B870" s="85"/>
      <c r="C870" s="86"/>
      <c r="D870" s="87"/>
      <c r="E870" s="88"/>
      <c r="F870" s="89"/>
      <c r="G870" s="90"/>
      <c r="H870" s="91"/>
      <c r="I870" s="91"/>
      <c r="J870" s="92"/>
      <c r="K870" s="14"/>
      <c r="M870" s="24" t="str">
        <f t="shared" si="130"/>
        <v/>
      </c>
      <c r="O870" s="24" t="str">
        <f t="shared" si="131"/>
        <v/>
      </c>
      <c r="S870" s="24"/>
      <c r="T870" s="47" t="str">
        <f t="shared" si="132"/>
        <v/>
      </c>
      <c r="U870" s="47" t="str">
        <f t="shared" si="133"/>
        <v/>
      </c>
      <c r="W870" s="47" t="str">
        <f t="shared" si="134"/>
        <v/>
      </c>
      <c r="Y870" s="52" t="str">
        <f t="shared" si="135"/>
        <v/>
      </c>
      <c r="Z870" s="53" t="str">
        <f t="shared" si="136"/>
        <v/>
      </c>
      <c r="AB870" s="6" t="str">
        <f t="shared" si="137"/>
        <v/>
      </c>
      <c r="AC870" s="8" t="str">
        <f t="shared" si="138"/>
        <v/>
      </c>
      <c r="AE870" s="24" t="str">
        <f t="shared" si="139"/>
        <v/>
      </c>
      <c r="AG870" s="24" t="str">
        <f>IF($AE870="", "", IF($AE870&lt;0, $AG$4, IF($AE870&lt;='Intro &amp; Setup'!$AK$29, $AG$5, IF($AE870&lt;='Intro &amp; Setup'!$AK$30, $AG$6, $AG$7))))</f>
        <v/>
      </c>
    </row>
    <row r="871" spans="1:33" x14ac:dyDescent="0.25">
      <c r="A871" s="14"/>
      <c r="B871" s="85"/>
      <c r="C871" s="86"/>
      <c r="D871" s="87"/>
      <c r="E871" s="88"/>
      <c r="F871" s="89"/>
      <c r="G871" s="90"/>
      <c r="H871" s="91"/>
      <c r="I871" s="91"/>
      <c r="J871" s="92"/>
      <c r="K871" s="14"/>
      <c r="M871" s="24" t="str">
        <f t="shared" si="130"/>
        <v/>
      </c>
      <c r="O871" s="24" t="str">
        <f t="shared" si="131"/>
        <v/>
      </c>
      <c r="S871" s="24"/>
      <c r="T871" s="47" t="str">
        <f t="shared" si="132"/>
        <v/>
      </c>
      <c r="U871" s="47" t="str">
        <f t="shared" si="133"/>
        <v/>
      </c>
      <c r="W871" s="47" t="str">
        <f t="shared" si="134"/>
        <v/>
      </c>
      <c r="Y871" s="52" t="str">
        <f t="shared" si="135"/>
        <v/>
      </c>
      <c r="Z871" s="53" t="str">
        <f t="shared" si="136"/>
        <v/>
      </c>
      <c r="AB871" s="6" t="str">
        <f t="shared" si="137"/>
        <v/>
      </c>
      <c r="AC871" s="8" t="str">
        <f t="shared" si="138"/>
        <v/>
      </c>
      <c r="AE871" s="24" t="str">
        <f t="shared" si="139"/>
        <v/>
      </c>
      <c r="AG871" s="24" t="str">
        <f>IF($AE871="", "", IF($AE871&lt;0, $AG$4, IF($AE871&lt;='Intro &amp; Setup'!$AK$29, $AG$5, IF($AE871&lt;='Intro &amp; Setup'!$AK$30, $AG$6, $AG$7))))</f>
        <v/>
      </c>
    </row>
    <row r="872" spans="1:33" x14ac:dyDescent="0.25">
      <c r="A872" s="14"/>
      <c r="B872" s="85"/>
      <c r="C872" s="86"/>
      <c r="D872" s="87"/>
      <c r="E872" s="88"/>
      <c r="F872" s="89"/>
      <c r="G872" s="90"/>
      <c r="H872" s="91"/>
      <c r="I872" s="91"/>
      <c r="J872" s="92"/>
      <c r="K872" s="14"/>
      <c r="M872" s="24" t="str">
        <f t="shared" si="130"/>
        <v/>
      </c>
      <c r="O872" s="24" t="str">
        <f t="shared" si="131"/>
        <v/>
      </c>
      <c r="S872" s="24"/>
      <c r="T872" s="47" t="str">
        <f t="shared" si="132"/>
        <v/>
      </c>
      <c r="U872" s="47" t="str">
        <f t="shared" si="133"/>
        <v/>
      </c>
      <c r="W872" s="47" t="str">
        <f t="shared" si="134"/>
        <v/>
      </c>
      <c r="Y872" s="52" t="str">
        <f t="shared" si="135"/>
        <v/>
      </c>
      <c r="Z872" s="53" t="str">
        <f t="shared" si="136"/>
        <v/>
      </c>
      <c r="AB872" s="6" t="str">
        <f t="shared" si="137"/>
        <v/>
      </c>
      <c r="AC872" s="8" t="str">
        <f t="shared" si="138"/>
        <v/>
      </c>
      <c r="AE872" s="24" t="str">
        <f t="shared" si="139"/>
        <v/>
      </c>
      <c r="AG872" s="24" t="str">
        <f>IF($AE872="", "", IF($AE872&lt;0, $AG$4, IF($AE872&lt;='Intro &amp; Setup'!$AK$29, $AG$5, IF($AE872&lt;='Intro &amp; Setup'!$AK$30, $AG$6, $AG$7))))</f>
        <v/>
      </c>
    </row>
    <row r="873" spans="1:33" x14ac:dyDescent="0.25">
      <c r="A873" s="14"/>
      <c r="B873" s="85"/>
      <c r="C873" s="86"/>
      <c r="D873" s="87"/>
      <c r="E873" s="88"/>
      <c r="F873" s="89"/>
      <c r="G873" s="90"/>
      <c r="H873" s="91"/>
      <c r="I873" s="91"/>
      <c r="J873" s="92"/>
      <c r="K873" s="14"/>
      <c r="M873" s="24" t="str">
        <f t="shared" si="130"/>
        <v/>
      </c>
      <c r="O873" s="24" t="str">
        <f t="shared" si="131"/>
        <v/>
      </c>
      <c r="S873" s="24"/>
      <c r="T873" s="47" t="str">
        <f t="shared" si="132"/>
        <v/>
      </c>
      <c r="U873" s="47" t="str">
        <f t="shared" si="133"/>
        <v/>
      </c>
      <c r="W873" s="47" t="str">
        <f t="shared" si="134"/>
        <v/>
      </c>
      <c r="Y873" s="52" t="str">
        <f t="shared" si="135"/>
        <v/>
      </c>
      <c r="Z873" s="53" t="str">
        <f t="shared" si="136"/>
        <v/>
      </c>
      <c r="AB873" s="6" t="str">
        <f t="shared" si="137"/>
        <v/>
      </c>
      <c r="AC873" s="8" t="str">
        <f t="shared" si="138"/>
        <v/>
      </c>
      <c r="AE873" s="24" t="str">
        <f t="shared" si="139"/>
        <v/>
      </c>
      <c r="AG873" s="24" t="str">
        <f>IF($AE873="", "", IF($AE873&lt;0, $AG$4, IF($AE873&lt;='Intro &amp; Setup'!$AK$29, $AG$5, IF($AE873&lt;='Intro &amp; Setup'!$AK$30, $AG$6, $AG$7))))</f>
        <v/>
      </c>
    </row>
    <row r="874" spans="1:33" x14ac:dyDescent="0.25">
      <c r="A874" s="14"/>
      <c r="B874" s="85"/>
      <c r="C874" s="86"/>
      <c r="D874" s="87"/>
      <c r="E874" s="88"/>
      <c r="F874" s="89"/>
      <c r="G874" s="90"/>
      <c r="H874" s="91"/>
      <c r="I874" s="91"/>
      <c r="J874" s="92"/>
      <c r="K874" s="14"/>
      <c r="M874" s="24" t="str">
        <f t="shared" si="130"/>
        <v/>
      </c>
      <c r="O874" s="24" t="str">
        <f t="shared" si="131"/>
        <v/>
      </c>
      <c r="S874" s="24"/>
      <c r="T874" s="47" t="str">
        <f t="shared" si="132"/>
        <v/>
      </c>
      <c r="U874" s="47" t="str">
        <f t="shared" si="133"/>
        <v/>
      </c>
      <c r="W874" s="47" t="str">
        <f t="shared" si="134"/>
        <v/>
      </c>
      <c r="Y874" s="52" t="str">
        <f t="shared" si="135"/>
        <v/>
      </c>
      <c r="Z874" s="53" t="str">
        <f t="shared" si="136"/>
        <v/>
      </c>
      <c r="AB874" s="6" t="str">
        <f t="shared" si="137"/>
        <v/>
      </c>
      <c r="AC874" s="8" t="str">
        <f t="shared" si="138"/>
        <v/>
      </c>
      <c r="AE874" s="24" t="str">
        <f t="shared" si="139"/>
        <v/>
      </c>
      <c r="AG874" s="24" t="str">
        <f>IF($AE874="", "", IF($AE874&lt;0, $AG$4, IF($AE874&lt;='Intro &amp; Setup'!$AK$29, $AG$5, IF($AE874&lt;='Intro &amp; Setup'!$AK$30, $AG$6, $AG$7))))</f>
        <v/>
      </c>
    </row>
    <row r="875" spans="1:33" x14ac:dyDescent="0.25">
      <c r="A875" s="14"/>
      <c r="B875" s="85"/>
      <c r="C875" s="86"/>
      <c r="D875" s="87"/>
      <c r="E875" s="88"/>
      <c r="F875" s="89"/>
      <c r="G875" s="90"/>
      <c r="H875" s="91"/>
      <c r="I875" s="91"/>
      <c r="J875" s="92"/>
      <c r="K875" s="14"/>
      <c r="M875" s="24" t="str">
        <f t="shared" si="130"/>
        <v/>
      </c>
      <c r="O875" s="24" t="str">
        <f t="shared" si="131"/>
        <v/>
      </c>
      <c r="S875" s="24"/>
      <c r="T875" s="47" t="str">
        <f t="shared" si="132"/>
        <v/>
      </c>
      <c r="U875" s="47" t="str">
        <f t="shared" si="133"/>
        <v/>
      </c>
      <c r="W875" s="47" t="str">
        <f t="shared" si="134"/>
        <v/>
      </c>
      <c r="Y875" s="52" t="str">
        <f t="shared" si="135"/>
        <v/>
      </c>
      <c r="Z875" s="53" t="str">
        <f t="shared" si="136"/>
        <v/>
      </c>
      <c r="AB875" s="6" t="str">
        <f t="shared" si="137"/>
        <v/>
      </c>
      <c r="AC875" s="8" t="str">
        <f t="shared" si="138"/>
        <v/>
      </c>
      <c r="AE875" s="24" t="str">
        <f t="shared" si="139"/>
        <v/>
      </c>
      <c r="AG875" s="24" t="str">
        <f>IF($AE875="", "", IF($AE875&lt;0, $AG$4, IF($AE875&lt;='Intro &amp; Setup'!$AK$29, $AG$5, IF($AE875&lt;='Intro &amp; Setup'!$AK$30, $AG$6, $AG$7))))</f>
        <v/>
      </c>
    </row>
    <row r="876" spans="1:33" x14ac:dyDescent="0.25">
      <c r="A876" s="14"/>
      <c r="B876" s="85"/>
      <c r="C876" s="86"/>
      <c r="D876" s="87"/>
      <c r="E876" s="88"/>
      <c r="F876" s="89"/>
      <c r="G876" s="90"/>
      <c r="H876" s="91"/>
      <c r="I876" s="91"/>
      <c r="J876" s="92"/>
      <c r="K876" s="14"/>
      <c r="M876" s="24" t="str">
        <f t="shared" si="130"/>
        <v/>
      </c>
      <c r="O876" s="24" t="str">
        <f t="shared" si="131"/>
        <v/>
      </c>
      <c r="S876" s="24"/>
      <c r="T876" s="47" t="str">
        <f t="shared" si="132"/>
        <v/>
      </c>
      <c r="U876" s="47" t="str">
        <f t="shared" si="133"/>
        <v/>
      </c>
      <c r="W876" s="47" t="str">
        <f t="shared" si="134"/>
        <v/>
      </c>
      <c r="Y876" s="52" t="str">
        <f t="shared" si="135"/>
        <v/>
      </c>
      <c r="Z876" s="53" t="str">
        <f t="shared" si="136"/>
        <v/>
      </c>
      <c r="AB876" s="6" t="str">
        <f t="shared" si="137"/>
        <v/>
      </c>
      <c r="AC876" s="8" t="str">
        <f t="shared" si="138"/>
        <v/>
      </c>
      <c r="AE876" s="24" t="str">
        <f t="shared" si="139"/>
        <v/>
      </c>
      <c r="AG876" s="24" t="str">
        <f>IF($AE876="", "", IF($AE876&lt;0, $AG$4, IF($AE876&lt;='Intro &amp; Setup'!$AK$29, $AG$5, IF($AE876&lt;='Intro &amp; Setup'!$AK$30, $AG$6, $AG$7))))</f>
        <v/>
      </c>
    </row>
    <row r="877" spans="1:33" x14ac:dyDescent="0.25">
      <c r="A877" s="14"/>
      <c r="B877" s="85"/>
      <c r="C877" s="86"/>
      <c r="D877" s="87"/>
      <c r="E877" s="88"/>
      <c r="F877" s="89"/>
      <c r="G877" s="90"/>
      <c r="H877" s="91"/>
      <c r="I877" s="91"/>
      <c r="J877" s="92"/>
      <c r="K877" s="14"/>
      <c r="M877" s="24" t="str">
        <f t="shared" si="130"/>
        <v/>
      </c>
      <c r="O877" s="24" t="str">
        <f t="shared" si="131"/>
        <v/>
      </c>
      <c r="S877" s="24"/>
      <c r="T877" s="47" t="str">
        <f t="shared" si="132"/>
        <v/>
      </c>
      <c r="U877" s="47" t="str">
        <f t="shared" si="133"/>
        <v/>
      </c>
      <c r="W877" s="47" t="str">
        <f t="shared" si="134"/>
        <v/>
      </c>
      <c r="Y877" s="52" t="str">
        <f t="shared" si="135"/>
        <v/>
      </c>
      <c r="Z877" s="53" t="str">
        <f t="shared" si="136"/>
        <v/>
      </c>
      <c r="AB877" s="6" t="str">
        <f t="shared" si="137"/>
        <v/>
      </c>
      <c r="AC877" s="8" t="str">
        <f t="shared" si="138"/>
        <v/>
      </c>
      <c r="AE877" s="24" t="str">
        <f t="shared" si="139"/>
        <v/>
      </c>
      <c r="AG877" s="24" t="str">
        <f>IF($AE877="", "", IF($AE877&lt;0, $AG$4, IF($AE877&lt;='Intro &amp; Setup'!$AK$29, $AG$5, IF($AE877&lt;='Intro &amp; Setup'!$AK$30, $AG$6, $AG$7))))</f>
        <v/>
      </c>
    </row>
    <row r="878" spans="1:33" x14ac:dyDescent="0.25">
      <c r="A878" s="14"/>
      <c r="B878" s="85"/>
      <c r="C878" s="86"/>
      <c r="D878" s="87"/>
      <c r="E878" s="88"/>
      <c r="F878" s="89"/>
      <c r="G878" s="90"/>
      <c r="H878" s="91"/>
      <c r="I878" s="91"/>
      <c r="J878" s="92"/>
      <c r="K878" s="14"/>
      <c r="M878" s="24" t="str">
        <f t="shared" si="130"/>
        <v/>
      </c>
      <c r="O878" s="24" t="str">
        <f t="shared" si="131"/>
        <v/>
      </c>
      <c r="S878" s="24"/>
      <c r="T878" s="47" t="str">
        <f t="shared" si="132"/>
        <v/>
      </c>
      <c r="U878" s="47" t="str">
        <f t="shared" si="133"/>
        <v/>
      </c>
      <c r="W878" s="47" t="str">
        <f t="shared" si="134"/>
        <v/>
      </c>
      <c r="Y878" s="52" t="str">
        <f t="shared" si="135"/>
        <v/>
      </c>
      <c r="Z878" s="53" t="str">
        <f t="shared" si="136"/>
        <v/>
      </c>
      <c r="AB878" s="6" t="str">
        <f t="shared" si="137"/>
        <v/>
      </c>
      <c r="AC878" s="8" t="str">
        <f t="shared" si="138"/>
        <v/>
      </c>
      <c r="AE878" s="24" t="str">
        <f t="shared" si="139"/>
        <v/>
      </c>
      <c r="AG878" s="24" t="str">
        <f>IF($AE878="", "", IF($AE878&lt;0, $AG$4, IF($AE878&lt;='Intro &amp; Setup'!$AK$29, $AG$5, IF($AE878&lt;='Intro &amp; Setup'!$AK$30, $AG$6, $AG$7))))</f>
        <v/>
      </c>
    </row>
    <row r="879" spans="1:33" x14ac:dyDescent="0.25">
      <c r="A879" s="14"/>
      <c r="B879" s="85"/>
      <c r="C879" s="86"/>
      <c r="D879" s="87"/>
      <c r="E879" s="88"/>
      <c r="F879" s="89"/>
      <c r="G879" s="90"/>
      <c r="H879" s="91"/>
      <c r="I879" s="91"/>
      <c r="J879" s="92"/>
      <c r="K879" s="14"/>
      <c r="M879" s="24" t="str">
        <f t="shared" si="130"/>
        <v/>
      </c>
      <c r="O879" s="24" t="str">
        <f t="shared" si="131"/>
        <v/>
      </c>
      <c r="S879" s="24"/>
      <c r="T879" s="47" t="str">
        <f t="shared" si="132"/>
        <v/>
      </c>
      <c r="U879" s="47" t="str">
        <f t="shared" si="133"/>
        <v/>
      </c>
      <c r="W879" s="47" t="str">
        <f t="shared" si="134"/>
        <v/>
      </c>
      <c r="Y879" s="52" t="str">
        <f t="shared" si="135"/>
        <v/>
      </c>
      <c r="Z879" s="53" t="str">
        <f t="shared" si="136"/>
        <v/>
      </c>
      <c r="AB879" s="6" t="str">
        <f t="shared" si="137"/>
        <v/>
      </c>
      <c r="AC879" s="8" t="str">
        <f t="shared" si="138"/>
        <v/>
      </c>
      <c r="AE879" s="24" t="str">
        <f t="shared" si="139"/>
        <v/>
      </c>
      <c r="AG879" s="24" t="str">
        <f>IF($AE879="", "", IF($AE879&lt;0, $AG$4, IF($AE879&lt;='Intro &amp; Setup'!$AK$29, $AG$5, IF($AE879&lt;='Intro &amp; Setup'!$AK$30, $AG$6, $AG$7))))</f>
        <v/>
      </c>
    </row>
    <row r="880" spans="1:33" x14ac:dyDescent="0.25">
      <c r="A880" s="14"/>
      <c r="B880" s="85"/>
      <c r="C880" s="86"/>
      <c r="D880" s="87"/>
      <c r="E880" s="88"/>
      <c r="F880" s="89"/>
      <c r="G880" s="90"/>
      <c r="H880" s="91"/>
      <c r="I880" s="91"/>
      <c r="J880" s="92"/>
      <c r="K880" s="14"/>
      <c r="M880" s="24" t="str">
        <f t="shared" si="130"/>
        <v/>
      </c>
      <c r="O880" s="24" t="str">
        <f t="shared" si="131"/>
        <v/>
      </c>
      <c r="S880" s="24"/>
      <c r="T880" s="47" t="str">
        <f t="shared" si="132"/>
        <v/>
      </c>
      <c r="U880" s="47" t="str">
        <f t="shared" si="133"/>
        <v/>
      </c>
      <c r="W880" s="47" t="str">
        <f t="shared" si="134"/>
        <v/>
      </c>
      <c r="Y880" s="52" t="str">
        <f t="shared" si="135"/>
        <v/>
      </c>
      <c r="Z880" s="53" t="str">
        <f t="shared" si="136"/>
        <v/>
      </c>
      <c r="AB880" s="6" t="str">
        <f t="shared" si="137"/>
        <v/>
      </c>
      <c r="AC880" s="8" t="str">
        <f t="shared" si="138"/>
        <v/>
      </c>
      <c r="AE880" s="24" t="str">
        <f t="shared" si="139"/>
        <v/>
      </c>
      <c r="AG880" s="24" t="str">
        <f>IF($AE880="", "", IF($AE880&lt;0, $AG$4, IF($AE880&lt;='Intro &amp; Setup'!$AK$29, $AG$5, IF($AE880&lt;='Intro &amp; Setup'!$AK$30, $AG$6, $AG$7))))</f>
        <v/>
      </c>
    </row>
    <row r="881" spans="1:33" x14ac:dyDescent="0.25">
      <c r="A881" s="14"/>
      <c r="B881" s="85"/>
      <c r="C881" s="86"/>
      <c r="D881" s="87"/>
      <c r="E881" s="88"/>
      <c r="F881" s="89"/>
      <c r="G881" s="90"/>
      <c r="H881" s="91"/>
      <c r="I881" s="91"/>
      <c r="J881" s="92"/>
      <c r="K881" s="14"/>
      <c r="M881" s="24" t="str">
        <f t="shared" si="130"/>
        <v/>
      </c>
      <c r="O881" s="24" t="str">
        <f t="shared" si="131"/>
        <v/>
      </c>
      <c r="S881" s="24"/>
      <c r="T881" s="47" t="str">
        <f t="shared" si="132"/>
        <v/>
      </c>
      <c r="U881" s="47" t="str">
        <f t="shared" si="133"/>
        <v/>
      </c>
      <c r="W881" s="47" t="str">
        <f t="shared" si="134"/>
        <v/>
      </c>
      <c r="Y881" s="52" t="str">
        <f t="shared" si="135"/>
        <v/>
      </c>
      <c r="Z881" s="53" t="str">
        <f t="shared" si="136"/>
        <v/>
      </c>
      <c r="AB881" s="6" t="str">
        <f t="shared" si="137"/>
        <v/>
      </c>
      <c r="AC881" s="8" t="str">
        <f t="shared" si="138"/>
        <v/>
      </c>
      <c r="AE881" s="24" t="str">
        <f t="shared" si="139"/>
        <v/>
      </c>
      <c r="AG881" s="24" t="str">
        <f>IF($AE881="", "", IF($AE881&lt;0, $AG$4, IF($AE881&lt;='Intro &amp; Setup'!$AK$29, $AG$5, IF($AE881&lt;='Intro &amp; Setup'!$AK$30, $AG$6, $AG$7))))</f>
        <v/>
      </c>
    </row>
    <row r="882" spans="1:33" x14ac:dyDescent="0.25">
      <c r="A882" s="14"/>
      <c r="B882" s="85"/>
      <c r="C882" s="86"/>
      <c r="D882" s="87"/>
      <c r="E882" s="88"/>
      <c r="F882" s="89"/>
      <c r="G882" s="90"/>
      <c r="H882" s="91"/>
      <c r="I882" s="91"/>
      <c r="J882" s="92"/>
      <c r="K882" s="14"/>
      <c r="M882" s="24" t="str">
        <f t="shared" si="130"/>
        <v/>
      </c>
      <c r="O882" s="24" t="str">
        <f t="shared" si="131"/>
        <v/>
      </c>
      <c r="S882" s="24"/>
      <c r="T882" s="47" t="str">
        <f t="shared" si="132"/>
        <v/>
      </c>
      <c r="U882" s="47" t="str">
        <f t="shared" si="133"/>
        <v/>
      </c>
      <c r="W882" s="47" t="str">
        <f t="shared" si="134"/>
        <v/>
      </c>
      <c r="Y882" s="52" t="str">
        <f t="shared" si="135"/>
        <v/>
      </c>
      <c r="Z882" s="53" t="str">
        <f t="shared" si="136"/>
        <v/>
      </c>
      <c r="AB882" s="6" t="str">
        <f t="shared" si="137"/>
        <v/>
      </c>
      <c r="AC882" s="8" t="str">
        <f t="shared" si="138"/>
        <v/>
      </c>
      <c r="AE882" s="24" t="str">
        <f t="shared" si="139"/>
        <v/>
      </c>
      <c r="AG882" s="24" t="str">
        <f>IF($AE882="", "", IF($AE882&lt;0, $AG$4, IF($AE882&lt;='Intro &amp; Setup'!$AK$29, $AG$5, IF($AE882&lt;='Intro &amp; Setup'!$AK$30, $AG$6, $AG$7))))</f>
        <v/>
      </c>
    </row>
    <row r="883" spans="1:33" x14ac:dyDescent="0.25">
      <c r="A883" s="14"/>
      <c r="B883" s="85"/>
      <c r="C883" s="86"/>
      <c r="D883" s="87"/>
      <c r="E883" s="88"/>
      <c r="F883" s="89"/>
      <c r="G883" s="90"/>
      <c r="H883" s="91"/>
      <c r="I883" s="91"/>
      <c r="J883" s="92"/>
      <c r="K883" s="14"/>
      <c r="M883" s="24" t="str">
        <f t="shared" si="130"/>
        <v/>
      </c>
      <c r="O883" s="24" t="str">
        <f t="shared" si="131"/>
        <v/>
      </c>
      <c r="S883" s="24"/>
      <c r="T883" s="47" t="str">
        <f t="shared" si="132"/>
        <v/>
      </c>
      <c r="U883" s="47" t="str">
        <f t="shared" si="133"/>
        <v/>
      </c>
      <c r="W883" s="47" t="str">
        <f t="shared" si="134"/>
        <v/>
      </c>
      <c r="Y883" s="52" t="str">
        <f t="shared" si="135"/>
        <v/>
      </c>
      <c r="Z883" s="53" t="str">
        <f t="shared" si="136"/>
        <v/>
      </c>
      <c r="AB883" s="6" t="str">
        <f t="shared" si="137"/>
        <v/>
      </c>
      <c r="AC883" s="8" t="str">
        <f t="shared" si="138"/>
        <v/>
      </c>
      <c r="AE883" s="24" t="str">
        <f t="shared" si="139"/>
        <v/>
      </c>
      <c r="AG883" s="24" t="str">
        <f>IF($AE883="", "", IF($AE883&lt;0, $AG$4, IF($AE883&lt;='Intro &amp; Setup'!$AK$29, $AG$5, IF($AE883&lt;='Intro &amp; Setup'!$AK$30, $AG$6, $AG$7))))</f>
        <v/>
      </c>
    </row>
    <row r="884" spans="1:33" x14ac:dyDescent="0.25">
      <c r="A884" s="14"/>
      <c r="B884" s="85"/>
      <c r="C884" s="86"/>
      <c r="D884" s="87"/>
      <c r="E884" s="88"/>
      <c r="F884" s="89"/>
      <c r="G884" s="90"/>
      <c r="H884" s="91"/>
      <c r="I884" s="91"/>
      <c r="J884" s="92"/>
      <c r="K884" s="14"/>
      <c r="M884" s="24" t="str">
        <f t="shared" si="130"/>
        <v/>
      </c>
      <c r="O884" s="24" t="str">
        <f t="shared" si="131"/>
        <v/>
      </c>
      <c r="S884" s="24"/>
      <c r="T884" s="47" t="str">
        <f t="shared" si="132"/>
        <v/>
      </c>
      <c r="U884" s="47" t="str">
        <f t="shared" si="133"/>
        <v/>
      </c>
      <c r="W884" s="47" t="str">
        <f t="shared" si="134"/>
        <v/>
      </c>
      <c r="Y884" s="52" t="str">
        <f t="shared" si="135"/>
        <v/>
      </c>
      <c r="Z884" s="53" t="str">
        <f t="shared" si="136"/>
        <v/>
      </c>
      <c r="AB884" s="6" t="str">
        <f t="shared" si="137"/>
        <v/>
      </c>
      <c r="AC884" s="8" t="str">
        <f t="shared" si="138"/>
        <v/>
      </c>
      <c r="AE884" s="24" t="str">
        <f t="shared" si="139"/>
        <v/>
      </c>
      <c r="AG884" s="24" t="str">
        <f>IF($AE884="", "", IF($AE884&lt;0, $AG$4, IF($AE884&lt;='Intro &amp; Setup'!$AK$29, $AG$5, IF($AE884&lt;='Intro &amp; Setup'!$AK$30, $AG$6, $AG$7))))</f>
        <v/>
      </c>
    </row>
    <row r="885" spans="1:33" x14ac:dyDescent="0.25">
      <c r="A885" s="14"/>
      <c r="B885" s="85"/>
      <c r="C885" s="86"/>
      <c r="D885" s="87"/>
      <c r="E885" s="88"/>
      <c r="F885" s="89"/>
      <c r="G885" s="90"/>
      <c r="H885" s="91"/>
      <c r="I885" s="91"/>
      <c r="J885" s="92"/>
      <c r="K885" s="14"/>
      <c r="M885" s="24" t="str">
        <f t="shared" si="130"/>
        <v/>
      </c>
      <c r="O885" s="24" t="str">
        <f t="shared" si="131"/>
        <v/>
      </c>
      <c r="S885" s="24"/>
      <c r="T885" s="47" t="str">
        <f t="shared" si="132"/>
        <v/>
      </c>
      <c r="U885" s="47" t="str">
        <f t="shared" si="133"/>
        <v/>
      </c>
      <c r="W885" s="47" t="str">
        <f t="shared" si="134"/>
        <v/>
      </c>
      <c r="Y885" s="52" t="str">
        <f t="shared" si="135"/>
        <v/>
      </c>
      <c r="Z885" s="53" t="str">
        <f t="shared" si="136"/>
        <v/>
      </c>
      <c r="AB885" s="6" t="str">
        <f t="shared" si="137"/>
        <v/>
      </c>
      <c r="AC885" s="8" t="str">
        <f t="shared" si="138"/>
        <v/>
      </c>
      <c r="AE885" s="24" t="str">
        <f t="shared" si="139"/>
        <v/>
      </c>
      <c r="AG885" s="24" t="str">
        <f>IF($AE885="", "", IF($AE885&lt;0, $AG$4, IF($AE885&lt;='Intro &amp; Setup'!$AK$29, $AG$5, IF($AE885&lt;='Intro &amp; Setup'!$AK$30, $AG$6, $AG$7))))</f>
        <v/>
      </c>
    </row>
    <row r="886" spans="1:33" x14ac:dyDescent="0.25">
      <c r="A886" s="14"/>
      <c r="B886" s="85"/>
      <c r="C886" s="86"/>
      <c r="D886" s="87"/>
      <c r="E886" s="88"/>
      <c r="F886" s="89"/>
      <c r="G886" s="90"/>
      <c r="H886" s="91"/>
      <c r="I886" s="91"/>
      <c r="J886" s="92"/>
      <c r="K886" s="14"/>
      <c r="M886" s="24" t="str">
        <f t="shared" si="130"/>
        <v/>
      </c>
      <c r="O886" s="24" t="str">
        <f t="shared" si="131"/>
        <v/>
      </c>
      <c r="S886" s="24"/>
      <c r="T886" s="47" t="str">
        <f t="shared" si="132"/>
        <v/>
      </c>
      <c r="U886" s="47" t="str">
        <f t="shared" si="133"/>
        <v/>
      </c>
      <c r="W886" s="47" t="str">
        <f t="shared" si="134"/>
        <v/>
      </c>
      <c r="Y886" s="52" t="str">
        <f t="shared" si="135"/>
        <v/>
      </c>
      <c r="Z886" s="53" t="str">
        <f t="shared" si="136"/>
        <v/>
      </c>
      <c r="AB886" s="6" t="str">
        <f t="shared" si="137"/>
        <v/>
      </c>
      <c r="AC886" s="8" t="str">
        <f t="shared" si="138"/>
        <v/>
      </c>
      <c r="AE886" s="24" t="str">
        <f t="shared" si="139"/>
        <v/>
      </c>
      <c r="AG886" s="24" t="str">
        <f>IF($AE886="", "", IF($AE886&lt;0, $AG$4, IF($AE886&lt;='Intro &amp; Setup'!$AK$29, $AG$5, IF($AE886&lt;='Intro &amp; Setup'!$AK$30, $AG$6, $AG$7))))</f>
        <v/>
      </c>
    </row>
    <row r="887" spans="1:33" x14ac:dyDescent="0.25">
      <c r="A887" s="14"/>
      <c r="B887" s="85"/>
      <c r="C887" s="86"/>
      <c r="D887" s="87"/>
      <c r="E887" s="88"/>
      <c r="F887" s="89"/>
      <c r="G887" s="90"/>
      <c r="H887" s="91"/>
      <c r="I887" s="91"/>
      <c r="J887" s="92"/>
      <c r="K887" s="14"/>
      <c r="M887" s="24" t="str">
        <f t="shared" si="130"/>
        <v/>
      </c>
      <c r="O887" s="24" t="str">
        <f t="shared" si="131"/>
        <v/>
      </c>
      <c r="S887" s="24"/>
      <c r="T887" s="47" t="str">
        <f t="shared" si="132"/>
        <v/>
      </c>
      <c r="U887" s="47" t="str">
        <f t="shared" si="133"/>
        <v/>
      </c>
      <c r="W887" s="47" t="str">
        <f t="shared" si="134"/>
        <v/>
      </c>
      <c r="Y887" s="52" t="str">
        <f t="shared" si="135"/>
        <v/>
      </c>
      <c r="Z887" s="53" t="str">
        <f t="shared" si="136"/>
        <v/>
      </c>
      <c r="AB887" s="6" t="str">
        <f t="shared" si="137"/>
        <v/>
      </c>
      <c r="AC887" s="8" t="str">
        <f t="shared" si="138"/>
        <v/>
      </c>
      <c r="AE887" s="24" t="str">
        <f t="shared" si="139"/>
        <v/>
      </c>
      <c r="AG887" s="24" t="str">
        <f>IF($AE887="", "", IF($AE887&lt;0, $AG$4, IF($AE887&lt;='Intro &amp; Setup'!$AK$29, $AG$5, IF($AE887&lt;='Intro &amp; Setup'!$AK$30, $AG$6, $AG$7))))</f>
        <v/>
      </c>
    </row>
    <row r="888" spans="1:33" x14ac:dyDescent="0.25">
      <c r="A888" s="14"/>
      <c r="B888" s="85"/>
      <c r="C888" s="86"/>
      <c r="D888" s="87"/>
      <c r="E888" s="88"/>
      <c r="F888" s="89"/>
      <c r="G888" s="90"/>
      <c r="H888" s="91"/>
      <c r="I888" s="91"/>
      <c r="J888" s="92"/>
      <c r="K888" s="14"/>
      <c r="M888" s="24" t="str">
        <f t="shared" si="130"/>
        <v/>
      </c>
      <c r="O888" s="24" t="str">
        <f t="shared" si="131"/>
        <v/>
      </c>
      <c r="S888" s="24"/>
      <c r="T888" s="47" t="str">
        <f t="shared" si="132"/>
        <v/>
      </c>
      <c r="U888" s="47" t="str">
        <f t="shared" si="133"/>
        <v/>
      </c>
      <c r="W888" s="47" t="str">
        <f t="shared" si="134"/>
        <v/>
      </c>
      <c r="Y888" s="52" t="str">
        <f t="shared" si="135"/>
        <v/>
      </c>
      <c r="Z888" s="53" t="str">
        <f t="shared" si="136"/>
        <v/>
      </c>
      <c r="AB888" s="6" t="str">
        <f t="shared" si="137"/>
        <v/>
      </c>
      <c r="AC888" s="8" t="str">
        <f t="shared" si="138"/>
        <v/>
      </c>
      <c r="AE888" s="24" t="str">
        <f t="shared" si="139"/>
        <v/>
      </c>
      <c r="AG888" s="24" t="str">
        <f>IF($AE888="", "", IF($AE888&lt;0, $AG$4, IF($AE888&lt;='Intro &amp; Setup'!$AK$29, $AG$5, IF($AE888&lt;='Intro &amp; Setup'!$AK$30, $AG$6, $AG$7))))</f>
        <v/>
      </c>
    </row>
    <row r="889" spans="1:33" x14ac:dyDescent="0.25">
      <c r="A889" s="14"/>
      <c r="B889" s="85"/>
      <c r="C889" s="86"/>
      <c r="D889" s="87"/>
      <c r="E889" s="88"/>
      <c r="F889" s="89"/>
      <c r="G889" s="90"/>
      <c r="H889" s="91"/>
      <c r="I889" s="91"/>
      <c r="J889" s="92"/>
      <c r="K889" s="14"/>
      <c r="M889" s="24" t="str">
        <f t="shared" si="130"/>
        <v/>
      </c>
      <c r="O889" s="24" t="str">
        <f t="shared" si="131"/>
        <v/>
      </c>
      <c r="S889" s="24"/>
      <c r="T889" s="47" t="str">
        <f t="shared" si="132"/>
        <v/>
      </c>
      <c r="U889" s="47" t="str">
        <f t="shared" si="133"/>
        <v/>
      </c>
      <c r="W889" s="47" t="str">
        <f t="shared" si="134"/>
        <v/>
      </c>
      <c r="Y889" s="52" t="str">
        <f t="shared" si="135"/>
        <v/>
      </c>
      <c r="Z889" s="53" t="str">
        <f t="shared" si="136"/>
        <v/>
      </c>
      <c r="AB889" s="6" t="str">
        <f t="shared" si="137"/>
        <v/>
      </c>
      <c r="AC889" s="8" t="str">
        <f t="shared" si="138"/>
        <v/>
      </c>
      <c r="AE889" s="24" t="str">
        <f t="shared" si="139"/>
        <v/>
      </c>
      <c r="AG889" s="24" t="str">
        <f>IF($AE889="", "", IF($AE889&lt;0, $AG$4, IF($AE889&lt;='Intro &amp; Setup'!$AK$29, $AG$5, IF($AE889&lt;='Intro &amp; Setup'!$AK$30, $AG$6, $AG$7))))</f>
        <v/>
      </c>
    </row>
    <row r="890" spans="1:33" x14ac:dyDescent="0.25">
      <c r="A890" s="14"/>
      <c r="B890" s="85"/>
      <c r="C890" s="86"/>
      <c r="D890" s="87"/>
      <c r="E890" s="88"/>
      <c r="F890" s="89"/>
      <c r="G890" s="90"/>
      <c r="H890" s="91"/>
      <c r="I890" s="91"/>
      <c r="J890" s="92"/>
      <c r="K890" s="14"/>
      <c r="M890" s="24" t="str">
        <f t="shared" si="130"/>
        <v/>
      </c>
      <c r="O890" s="24" t="str">
        <f t="shared" si="131"/>
        <v/>
      </c>
      <c r="S890" s="24"/>
      <c r="T890" s="47" t="str">
        <f t="shared" si="132"/>
        <v/>
      </c>
      <c r="U890" s="47" t="str">
        <f t="shared" si="133"/>
        <v/>
      </c>
      <c r="W890" s="47" t="str">
        <f t="shared" si="134"/>
        <v/>
      </c>
      <c r="Y890" s="52" t="str">
        <f t="shared" si="135"/>
        <v/>
      </c>
      <c r="Z890" s="53" t="str">
        <f t="shared" si="136"/>
        <v/>
      </c>
      <c r="AB890" s="6" t="str">
        <f t="shared" si="137"/>
        <v/>
      </c>
      <c r="AC890" s="8" t="str">
        <f t="shared" si="138"/>
        <v/>
      </c>
      <c r="AE890" s="24" t="str">
        <f t="shared" si="139"/>
        <v/>
      </c>
      <c r="AG890" s="24" t="str">
        <f>IF($AE890="", "", IF($AE890&lt;0, $AG$4, IF($AE890&lt;='Intro &amp; Setup'!$AK$29, $AG$5, IF($AE890&lt;='Intro &amp; Setup'!$AK$30, $AG$6, $AG$7))))</f>
        <v/>
      </c>
    </row>
    <row r="891" spans="1:33" x14ac:dyDescent="0.25">
      <c r="A891" s="14"/>
      <c r="B891" s="85"/>
      <c r="C891" s="86"/>
      <c r="D891" s="87"/>
      <c r="E891" s="88"/>
      <c r="F891" s="89"/>
      <c r="G891" s="90"/>
      <c r="H891" s="91"/>
      <c r="I891" s="91"/>
      <c r="J891" s="92"/>
      <c r="K891" s="14"/>
      <c r="M891" s="24" t="str">
        <f t="shared" si="130"/>
        <v/>
      </c>
      <c r="O891" s="24" t="str">
        <f t="shared" si="131"/>
        <v/>
      </c>
      <c r="S891" s="24"/>
      <c r="T891" s="47" t="str">
        <f t="shared" si="132"/>
        <v/>
      </c>
      <c r="U891" s="47" t="str">
        <f t="shared" si="133"/>
        <v/>
      </c>
      <c r="W891" s="47" t="str">
        <f t="shared" si="134"/>
        <v/>
      </c>
      <c r="Y891" s="52" t="str">
        <f t="shared" si="135"/>
        <v/>
      </c>
      <c r="Z891" s="53" t="str">
        <f t="shared" si="136"/>
        <v/>
      </c>
      <c r="AB891" s="6" t="str">
        <f t="shared" si="137"/>
        <v/>
      </c>
      <c r="AC891" s="8" t="str">
        <f t="shared" si="138"/>
        <v/>
      </c>
      <c r="AE891" s="24" t="str">
        <f t="shared" si="139"/>
        <v/>
      </c>
      <c r="AG891" s="24" t="str">
        <f>IF($AE891="", "", IF($AE891&lt;0, $AG$4, IF($AE891&lt;='Intro &amp; Setup'!$AK$29, $AG$5, IF($AE891&lt;='Intro &amp; Setup'!$AK$30, $AG$6, $AG$7))))</f>
        <v/>
      </c>
    </row>
    <row r="892" spans="1:33" x14ac:dyDescent="0.25">
      <c r="A892" s="14"/>
      <c r="B892" s="85"/>
      <c r="C892" s="86"/>
      <c r="D892" s="87"/>
      <c r="E892" s="88"/>
      <c r="F892" s="89"/>
      <c r="G892" s="90"/>
      <c r="H892" s="91"/>
      <c r="I892" s="91"/>
      <c r="J892" s="92"/>
      <c r="K892" s="14"/>
      <c r="M892" s="24" t="str">
        <f t="shared" si="130"/>
        <v/>
      </c>
      <c r="O892" s="24" t="str">
        <f t="shared" si="131"/>
        <v/>
      </c>
      <c r="S892" s="24"/>
      <c r="T892" s="47" t="str">
        <f t="shared" si="132"/>
        <v/>
      </c>
      <c r="U892" s="47" t="str">
        <f t="shared" si="133"/>
        <v/>
      </c>
      <c r="W892" s="47" t="str">
        <f t="shared" si="134"/>
        <v/>
      </c>
      <c r="Y892" s="52" t="str">
        <f t="shared" si="135"/>
        <v/>
      </c>
      <c r="Z892" s="53" t="str">
        <f t="shared" si="136"/>
        <v/>
      </c>
      <c r="AB892" s="6" t="str">
        <f t="shared" si="137"/>
        <v/>
      </c>
      <c r="AC892" s="8" t="str">
        <f t="shared" si="138"/>
        <v/>
      </c>
      <c r="AE892" s="24" t="str">
        <f t="shared" si="139"/>
        <v/>
      </c>
      <c r="AG892" s="24" t="str">
        <f>IF($AE892="", "", IF($AE892&lt;0, $AG$4, IF($AE892&lt;='Intro &amp; Setup'!$AK$29, $AG$5, IF($AE892&lt;='Intro &amp; Setup'!$AK$30, $AG$6, $AG$7))))</f>
        <v/>
      </c>
    </row>
    <row r="893" spans="1:33" x14ac:dyDescent="0.25">
      <c r="A893" s="14"/>
      <c r="B893" s="85"/>
      <c r="C893" s="86"/>
      <c r="D893" s="87"/>
      <c r="E893" s="88"/>
      <c r="F893" s="89"/>
      <c r="G893" s="90"/>
      <c r="H893" s="91"/>
      <c r="I893" s="91"/>
      <c r="J893" s="92"/>
      <c r="K893" s="14"/>
      <c r="M893" s="24" t="str">
        <f t="shared" si="130"/>
        <v/>
      </c>
      <c r="O893" s="24" t="str">
        <f t="shared" si="131"/>
        <v/>
      </c>
      <c r="S893" s="24"/>
      <c r="T893" s="47" t="str">
        <f t="shared" si="132"/>
        <v/>
      </c>
      <c r="U893" s="47" t="str">
        <f t="shared" si="133"/>
        <v/>
      </c>
      <c r="W893" s="47" t="str">
        <f t="shared" si="134"/>
        <v/>
      </c>
      <c r="Y893" s="52" t="str">
        <f t="shared" si="135"/>
        <v/>
      </c>
      <c r="Z893" s="53" t="str">
        <f t="shared" si="136"/>
        <v/>
      </c>
      <c r="AB893" s="6" t="str">
        <f t="shared" si="137"/>
        <v/>
      </c>
      <c r="AC893" s="8" t="str">
        <f t="shared" si="138"/>
        <v/>
      </c>
      <c r="AE893" s="24" t="str">
        <f t="shared" si="139"/>
        <v/>
      </c>
      <c r="AG893" s="24" t="str">
        <f>IF($AE893="", "", IF($AE893&lt;0, $AG$4, IF($AE893&lt;='Intro &amp; Setup'!$AK$29, $AG$5, IF($AE893&lt;='Intro &amp; Setup'!$AK$30, $AG$6, $AG$7))))</f>
        <v/>
      </c>
    </row>
    <row r="894" spans="1:33" x14ac:dyDescent="0.25">
      <c r="A894" s="14"/>
      <c r="B894" s="85"/>
      <c r="C894" s="86"/>
      <c r="D894" s="87"/>
      <c r="E894" s="88"/>
      <c r="F894" s="89"/>
      <c r="G894" s="90"/>
      <c r="H894" s="91"/>
      <c r="I894" s="91"/>
      <c r="J894" s="92"/>
      <c r="K894" s="14"/>
      <c r="M894" s="24" t="str">
        <f t="shared" si="130"/>
        <v/>
      </c>
      <c r="O894" s="24" t="str">
        <f t="shared" si="131"/>
        <v/>
      </c>
      <c r="S894" s="24"/>
      <c r="T894" s="47" t="str">
        <f t="shared" si="132"/>
        <v/>
      </c>
      <c r="U894" s="47" t="str">
        <f t="shared" si="133"/>
        <v/>
      </c>
      <c r="W894" s="47" t="str">
        <f t="shared" si="134"/>
        <v/>
      </c>
      <c r="Y894" s="52" t="str">
        <f t="shared" si="135"/>
        <v/>
      </c>
      <c r="Z894" s="53" t="str">
        <f t="shared" si="136"/>
        <v/>
      </c>
      <c r="AB894" s="6" t="str">
        <f t="shared" si="137"/>
        <v/>
      </c>
      <c r="AC894" s="8" t="str">
        <f t="shared" si="138"/>
        <v/>
      </c>
      <c r="AE894" s="24" t="str">
        <f t="shared" si="139"/>
        <v/>
      </c>
      <c r="AG894" s="24" t="str">
        <f>IF($AE894="", "", IF($AE894&lt;0, $AG$4, IF($AE894&lt;='Intro &amp; Setup'!$AK$29, $AG$5, IF($AE894&lt;='Intro &amp; Setup'!$AK$30, $AG$6, $AG$7))))</f>
        <v/>
      </c>
    </row>
    <row r="895" spans="1:33" x14ac:dyDescent="0.25">
      <c r="A895" s="14"/>
      <c r="B895" s="85"/>
      <c r="C895" s="86"/>
      <c r="D895" s="87"/>
      <c r="E895" s="88"/>
      <c r="F895" s="89"/>
      <c r="G895" s="90"/>
      <c r="H895" s="91"/>
      <c r="I895" s="91"/>
      <c r="J895" s="92"/>
      <c r="K895" s="14"/>
      <c r="M895" s="24" t="str">
        <f t="shared" si="130"/>
        <v/>
      </c>
      <c r="O895" s="24" t="str">
        <f t="shared" si="131"/>
        <v/>
      </c>
      <c r="S895" s="24"/>
      <c r="T895" s="47" t="str">
        <f t="shared" si="132"/>
        <v/>
      </c>
      <c r="U895" s="47" t="str">
        <f t="shared" si="133"/>
        <v/>
      </c>
      <c r="W895" s="47" t="str">
        <f t="shared" si="134"/>
        <v/>
      </c>
      <c r="Y895" s="52" t="str">
        <f t="shared" si="135"/>
        <v/>
      </c>
      <c r="Z895" s="53" t="str">
        <f t="shared" si="136"/>
        <v/>
      </c>
      <c r="AB895" s="6" t="str">
        <f t="shared" si="137"/>
        <v/>
      </c>
      <c r="AC895" s="8" t="str">
        <f t="shared" si="138"/>
        <v/>
      </c>
      <c r="AE895" s="24" t="str">
        <f t="shared" si="139"/>
        <v/>
      </c>
      <c r="AG895" s="24" t="str">
        <f>IF($AE895="", "", IF($AE895&lt;0, $AG$4, IF($AE895&lt;='Intro &amp; Setup'!$AK$29, $AG$5, IF($AE895&lt;='Intro &amp; Setup'!$AK$30, $AG$6, $AG$7))))</f>
        <v/>
      </c>
    </row>
    <row r="896" spans="1:33" x14ac:dyDescent="0.25">
      <c r="A896" s="14"/>
      <c r="B896" s="85"/>
      <c r="C896" s="86"/>
      <c r="D896" s="87"/>
      <c r="E896" s="88"/>
      <c r="F896" s="89"/>
      <c r="G896" s="90"/>
      <c r="H896" s="91"/>
      <c r="I896" s="91"/>
      <c r="J896" s="92"/>
      <c r="K896" s="14"/>
      <c r="M896" s="24" t="str">
        <f t="shared" si="130"/>
        <v/>
      </c>
      <c r="O896" s="24" t="str">
        <f t="shared" si="131"/>
        <v/>
      </c>
      <c r="S896" s="24"/>
      <c r="T896" s="47" t="str">
        <f t="shared" si="132"/>
        <v/>
      </c>
      <c r="U896" s="47" t="str">
        <f t="shared" si="133"/>
        <v/>
      </c>
      <c r="W896" s="47" t="str">
        <f t="shared" si="134"/>
        <v/>
      </c>
      <c r="Y896" s="52" t="str">
        <f t="shared" si="135"/>
        <v/>
      </c>
      <c r="Z896" s="53" t="str">
        <f t="shared" si="136"/>
        <v/>
      </c>
      <c r="AB896" s="6" t="str">
        <f t="shared" si="137"/>
        <v/>
      </c>
      <c r="AC896" s="8" t="str">
        <f t="shared" si="138"/>
        <v/>
      </c>
      <c r="AE896" s="24" t="str">
        <f t="shared" si="139"/>
        <v/>
      </c>
      <c r="AG896" s="24" t="str">
        <f>IF($AE896="", "", IF($AE896&lt;0, $AG$4, IF($AE896&lt;='Intro &amp; Setup'!$AK$29, $AG$5, IF($AE896&lt;='Intro &amp; Setup'!$AK$30, $AG$6, $AG$7))))</f>
        <v/>
      </c>
    </row>
    <row r="897" spans="1:33" x14ac:dyDescent="0.25">
      <c r="A897" s="14"/>
      <c r="B897" s="85"/>
      <c r="C897" s="86"/>
      <c r="D897" s="87"/>
      <c r="E897" s="88"/>
      <c r="F897" s="89"/>
      <c r="G897" s="90"/>
      <c r="H897" s="91"/>
      <c r="I897" s="91"/>
      <c r="J897" s="92"/>
      <c r="K897" s="14"/>
      <c r="M897" s="24" t="str">
        <f t="shared" si="130"/>
        <v/>
      </c>
      <c r="O897" s="24" t="str">
        <f t="shared" si="131"/>
        <v/>
      </c>
      <c r="S897" s="24"/>
      <c r="T897" s="47" t="str">
        <f t="shared" si="132"/>
        <v/>
      </c>
      <c r="U897" s="47" t="str">
        <f t="shared" si="133"/>
        <v/>
      </c>
      <c r="W897" s="47" t="str">
        <f t="shared" si="134"/>
        <v/>
      </c>
      <c r="Y897" s="52" t="str">
        <f t="shared" si="135"/>
        <v/>
      </c>
      <c r="Z897" s="53" t="str">
        <f t="shared" si="136"/>
        <v/>
      </c>
      <c r="AB897" s="6" t="str">
        <f t="shared" si="137"/>
        <v/>
      </c>
      <c r="AC897" s="8" t="str">
        <f t="shared" si="138"/>
        <v/>
      </c>
      <c r="AE897" s="24" t="str">
        <f t="shared" si="139"/>
        <v/>
      </c>
      <c r="AG897" s="24" t="str">
        <f>IF($AE897="", "", IF($AE897&lt;0, $AG$4, IF($AE897&lt;='Intro &amp; Setup'!$AK$29, $AG$5, IF($AE897&lt;='Intro &amp; Setup'!$AK$30, $AG$6, $AG$7))))</f>
        <v/>
      </c>
    </row>
    <row r="898" spans="1:33" x14ac:dyDescent="0.25">
      <c r="A898" s="14"/>
      <c r="B898" s="85"/>
      <c r="C898" s="86"/>
      <c r="D898" s="87"/>
      <c r="E898" s="88"/>
      <c r="F898" s="89"/>
      <c r="G898" s="90"/>
      <c r="H898" s="91"/>
      <c r="I898" s="91"/>
      <c r="J898" s="92"/>
      <c r="K898" s="14"/>
      <c r="M898" s="24" t="str">
        <f t="shared" si="130"/>
        <v/>
      </c>
      <c r="O898" s="24" t="str">
        <f t="shared" si="131"/>
        <v/>
      </c>
      <c r="S898" s="24"/>
      <c r="T898" s="47" t="str">
        <f t="shared" si="132"/>
        <v/>
      </c>
      <c r="U898" s="47" t="str">
        <f t="shared" si="133"/>
        <v/>
      </c>
      <c r="W898" s="47" t="str">
        <f t="shared" si="134"/>
        <v/>
      </c>
      <c r="Y898" s="52" t="str">
        <f t="shared" si="135"/>
        <v/>
      </c>
      <c r="Z898" s="53" t="str">
        <f t="shared" si="136"/>
        <v/>
      </c>
      <c r="AB898" s="6" t="str">
        <f t="shared" si="137"/>
        <v/>
      </c>
      <c r="AC898" s="8" t="str">
        <f t="shared" si="138"/>
        <v/>
      </c>
      <c r="AE898" s="24" t="str">
        <f t="shared" si="139"/>
        <v/>
      </c>
      <c r="AG898" s="24" t="str">
        <f>IF($AE898="", "", IF($AE898&lt;0, $AG$4, IF($AE898&lt;='Intro &amp; Setup'!$AK$29, $AG$5, IF($AE898&lt;='Intro &amp; Setup'!$AK$30, $AG$6, $AG$7))))</f>
        <v/>
      </c>
    </row>
    <row r="899" spans="1:33" x14ac:dyDescent="0.25">
      <c r="A899" s="14"/>
      <c r="B899" s="85"/>
      <c r="C899" s="86"/>
      <c r="D899" s="87"/>
      <c r="E899" s="88"/>
      <c r="F899" s="89"/>
      <c r="G899" s="90"/>
      <c r="H899" s="91"/>
      <c r="I899" s="91"/>
      <c r="J899" s="92"/>
      <c r="K899" s="14"/>
      <c r="M899" s="24" t="str">
        <f t="shared" si="130"/>
        <v/>
      </c>
      <c r="O899" s="24" t="str">
        <f t="shared" si="131"/>
        <v/>
      </c>
      <c r="S899" s="24"/>
      <c r="T899" s="47" t="str">
        <f t="shared" si="132"/>
        <v/>
      </c>
      <c r="U899" s="47" t="str">
        <f t="shared" si="133"/>
        <v/>
      </c>
      <c r="W899" s="47" t="str">
        <f t="shared" si="134"/>
        <v/>
      </c>
      <c r="Y899" s="52" t="str">
        <f t="shared" si="135"/>
        <v/>
      </c>
      <c r="Z899" s="53" t="str">
        <f t="shared" si="136"/>
        <v/>
      </c>
      <c r="AB899" s="6" t="str">
        <f t="shared" si="137"/>
        <v/>
      </c>
      <c r="AC899" s="8" t="str">
        <f t="shared" si="138"/>
        <v/>
      </c>
      <c r="AE899" s="24" t="str">
        <f t="shared" si="139"/>
        <v/>
      </c>
      <c r="AG899" s="24" t="str">
        <f>IF($AE899="", "", IF($AE899&lt;0, $AG$4, IF($AE899&lt;='Intro &amp; Setup'!$AK$29, $AG$5, IF($AE899&lt;='Intro &amp; Setup'!$AK$30, $AG$6, $AG$7))))</f>
        <v/>
      </c>
    </row>
    <row r="900" spans="1:33" x14ac:dyDescent="0.25">
      <c r="A900" s="14"/>
      <c r="B900" s="85"/>
      <c r="C900" s="86"/>
      <c r="D900" s="87"/>
      <c r="E900" s="88"/>
      <c r="F900" s="89"/>
      <c r="G900" s="90"/>
      <c r="H900" s="91"/>
      <c r="I900" s="91"/>
      <c r="J900" s="92"/>
      <c r="K900" s="14"/>
      <c r="M900" s="24" t="str">
        <f t="shared" si="130"/>
        <v/>
      </c>
      <c r="O900" s="24" t="str">
        <f t="shared" si="131"/>
        <v/>
      </c>
      <c r="S900" s="24"/>
      <c r="T900" s="47" t="str">
        <f t="shared" si="132"/>
        <v/>
      </c>
      <c r="U900" s="47" t="str">
        <f t="shared" si="133"/>
        <v/>
      </c>
      <c r="W900" s="47" t="str">
        <f t="shared" si="134"/>
        <v/>
      </c>
      <c r="Y900" s="52" t="str">
        <f t="shared" si="135"/>
        <v/>
      </c>
      <c r="Z900" s="53" t="str">
        <f t="shared" si="136"/>
        <v/>
      </c>
      <c r="AB900" s="6" t="str">
        <f t="shared" si="137"/>
        <v/>
      </c>
      <c r="AC900" s="8" t="str">
        <f t="shared" si="138"/>
        <v/>
      </c>
      <c r="AE900" s="24" t="str">
        <f t="shared" si="139"/>
        <v/>
      </c>
      <c r="AG900" s="24" t="str">
        <f>IF($AE900="", "", IF($AE900&lt;0, $AG$4, IF($AE900&lt;='Intro &amp; Setup'!$AK$29, $AG$5, IF($AE900&lt;='Intro &amp; Setup'!$AK$30, $AG$6, $AG$7))))</f>
        <v/>
      </c>
    </row>
    <row r="901" spans="1:33" x14ac:dyDescent="0.25">
      <c r="A901" s="14"/>
      <c r="B901" s="85"/>
      <c r="C901" s="86"/>
      <c r="D901" s="87"/>
      <c r="E901" s="88"/>
      <c r="F901" s="89"/>
      <c r="G901" s="90"/>
      <c r="H901" s="91"/>
      <c r="I901" s="91"/>
      <c r="J901" s="92"/>
      <c r="K901" s="14"/>
      <c r="M901" s="24" t="str">
        <f t="shared" si="130"/>
        <v/>
      </c>
      <c r="O901" s="24" t="str">
        <f t="shared" si="131"/>
        <v/>
      </c>
      <c r="S901" s="24"/>
      <c r="T901" s="47" t="str">
        <f t="shared" si="132"/>
        <v/>
      </c>
      <c r="U901" s="47" t="str">
        <f t="shared" si="133"/>
        <v/>
      </c>
      <c r="W901" s="47" t="str">
        <f t="shared" si="134"/>
        <v/>
      </c>
      <c r="Y901" s="52" t="str">
        <f t="shared" si="135"/>
        <v/>
      </c>
      <c r="Z901" s="53" t="str">
        <f t="shared" si="136"/>
        <v/>
      </c>
      <c r="AB901" s="6" t="str">
        <f t="shared" si="137"/>
        <v/>
      </c>
      <c r="AC901" s="8" t="str">
        <f t="shared" si="138"/>
        <v/>
      </c>
      <c r="AE901" s="24" t="str">
        <f t="shared" si="139"/>
        <v/>
      </c>
      <c r="AG901" s="24" t="str">
        <f>IF($AE901="", "", IF($AE901&lt;0, $AG$4, IF($AE901&lt;='Intro &amp; Setup'!$AK$29, $AG$5, IF($AE901&lt;='Intro &amp; Setup'!$AK$30, $AG$6, $AG$7))))</f>
        <v/>
      </c>
    </row>
    <row r="902" spans="1:33" x14ac:dyDescent="0.25">
      <c r="A902" s="14"/>
      <c r="B902" s="85"/>
      <c r="C902" s="86"/>
      <c r="D902" s="87"/>
      <c r="E902" s="88"/>
      <c r="F902" s="89"/>
      <c r="G902" s="90"/>
      <c r="H902" s="91"/>
      <c r="I902" s="91"/>
      <c r="J902" s="92"/>
      <c r="K902" s="14"/>
      <c r="M902" s="24" t="str">
        <f t="shared" si="130"/>
        <v/>
      </c>
      <c r="O902" s="24" t="str">
        <f t="shared" si="131"/>
        <v/>
      </c>
      <c r="S902" s="24"/>
      <c r="T902" s="47" t="str">
        <f t="shared" si="132"/>
        <v/>
      </c>
      <c r="U902" s="47" t="str">
        <f t="shared" si="133"/>
        <v/>
      </c>
      <c r="W902" s="47" t="str">
        <f t="shared" si="134"/>
        <v/>
      </c>
      <c r="Y902" s="52" t="str">
        <f t="shared" si="135"/>
        <v/>
      </c>
      <c r="Z902" s="53" t="str">
        <f t="shared" si="136"/>
        <v/>
      </c>
      <c r="AB902" s="6" t="str">
        <f t="shared" si="137"/>
        <v/>
      </c>
      <c r="AC902" s="8" t="str">
        <f t="shared" si="138"/>
        <v/>
      </c>
      <c r="AE902" s="24" t="str">
        <f t="shared" si="139"/>
        <v/>
      </c>
      <c r="AG902" s="24" t="str">
        <f>IF($AE902="", "", IF($AE902&lt;0, $AG$4, IF($AE902&lt;='Intro &amp; Setup'!$AK$29, $AG$5, IF($AE902&lt;='Intro &amp; Setup'!$AK$30, $AG$6, $AG$7))))</f>
        <v/>
      </c>
    </row>
    <row r="903" spans="1:33" x14ac:dyDescent="0.25">
      <c r="A903" s="14"/>
      <c r="B903" s="85"/>
      <c r="C903" s="86"/>
      <c r="D903" s="87"/>
      <c r="E903" s="88"/>
      <c r="F903" s="89"/>
      <c r="G903" s="90"/>
      <c r="H903" s="91"/>
      <c r="I903" s="91"/>
      <c r="J903" s="92"/>
      <c r="K903" s="14"/>
      <c r="M903" s="24" t="str">
        <f t="shared" si="130"/>
        <v/>
      </c>
      <c r="O903" s="24" t="str">
        <f t="shared" si="131"/>
        <v/>
      </c>
      <c r="S903" s="24"/>
      <c r="T903" s="47" t="str">
        <f t="shared" si="132"/>
        <v/>
      </c>
      <c r="U903" s="47" t="str">
        <f t="shared" si="133"/>
        <v/>
      </c>
      <c r="W903" s="47" t="str">
        <f t="shared" si="134"/>
        <v/>
      </c>
      <c r="Y903" s="52" t="str">
        <f t="shared" si="135"/>
        <v/>
      </c>
      <c r="Z903" s="53" t="str">
        <f t="shared" si="136"/>
        <v/>
      </c>
      <c r="AB903" s="6" t="str">
        <f t="shared" si="137"/>
        <v/>
      </c>
      <c r="AC903" s="8" t="str">
        <f t="shared" si="138"/>
        <v/>
      </c>
      <c r="AE903" s="24" t="str">
        <f t="shared" si="139"/>
        <v/>
      </c>
      <c r="AG903" s="24" t="str">
        <f>IF($AE903="", "", IF($AE903&lt;0, $AG$4, IF($AE903&lt;='Intro &amp; Setup'!$AK$29, $AG$5, IF($AE903&lt;='Intro &amp; Setup'!$AK$30, $AG$6, $AG$7))))</f>
        <v/>
      </c>
    </row>
    <row r="904" spans="1:33" x14ac:dyDescent="0.25">
      <c r="A904" s="14"/>
      <c r="B904" s="85"/>
      <c r="C904" s="86"/>
      <c r="D904" s="87"/>
      <c r="E904" s="88"/>
      <c r="F904" s="89"/>
      <c r="G904" s="90"/>
      <c r="H904" s="91"/>
      <c r="I904" s="91"/>
      <c r="J904" s="92"/>
      <c r="K904" s="14"/>
      <c r="M904" s="24" t="str">
        <f t="shared" si="130"/>
        <v/>
      </c>
      <c r="O904" s="24" t="str">
        <f t="shared" si="131"/>
        <v/>
      </c>
      <c r="S904" s="24"/>
      <c r="T904" s="47" t="str">
        <f t="shared" si="132"/>
        <v/>
      </c>
      <c r="U904" s="47" t="str">
        <f t="shared" si="133"/>
        <v/>
      </c>
      <c r="W904" s="47" t="str">
        <f t="shared" si="134"/>
        <v/>
      </c>
      <c r="Y904" s="52" t="str">
        <f t="shared" si="135"/>
        <v/>
      </c>
      <c r="Z904" s="53" t="str">
        <f t="shared" si="136"/>
        <v/>
      </c>
      <c r="AB904" s="6" t="str">
        <f t="shared" si="137"/>
        <v/>
      </c>
      <c r="AC904" s="8" t="str">
        <f t="shared" si="138"/>
        <v/>
      </c>
      <c r="AE904" s="24" t="str">
        <f t="shared" si="139"/>
        <v/>
      </c>
      <c r="AG904" s="24" t="str">
        <f>IF($AE904="", "", IF($AE904&lt;0, $AG$4, IF($AE904&lt;='Intro &amp; Setup'!$AK$29, $AG$5, IF($AE904&lt;='Intro &amp; Setup'!$AK$30, $AG$6, $AG$7))))</f>
        <v/>
      </c>
    </row>
    <row r="905" spans="1:33" x14ac:dyDescent="0.25">
      <c r="A905" s="14"/>
      <c r="B905" s="85"/>
      <c r="C905" s="86"/>
      <c r="D905" s="87"/>
      <c r="E905" s="88"/>
      <c r="F905" s="89"/>
      <c r="G905" s="90"/>
      <c r="H905" s="91"/>
      <c r="I905" s="91"/>
      <c r="J905" s="92"/>
      <c r="K905" s="14"/>
      <c r="M905" s="24" t="str">
        <f t="shared" si="130"/>
        <v/>
      </c>
      <c r="O905" s="24" t="str">
        <f t="shared" si="131"/>
        <v/>
      </c>
      <c r="S905" s="24"/>
      <c r="T905" s="47" t="str">
        <f t="shared" si="132"/>
        <v/>
      </c>
      <c r="U905" s="47" t="str">
        <f t="shared" si="133"/>
        <v/>
      </c>
      <c r="W905" s="47" t="str">
        <f t="shared" si="134"/>
        <v/>
      </c>
      <c r="Y905" s="52" t="str">
        <f t="shared" si="135"/>
        <v/>
      </c>
      <c r="Z905" s="53" t="str">
        <f t="shared" si="136"/>
        <v/>
      </c>
      <c r="AB905" s="6" t="str">
        <f t="shared" si="137"/>
        <v/>
      </c>
      <c r="AC905" s="8" t="str">
        <f t="shared" si="138"/>
        <v/>
      </c>
      <c r="AE905" s="24" t="str">
        <f t="shared" si="139"/>
        <v/>
      </c>
      <c r="AG905" s="24" t="str">
        <f>IF($AE905="", "", IF($AE905&lt;0, $AG$4, IF($AE905&lt;='Intro &amp; Setup'!$AK$29, $AG$5, IF($AE905&lt;='Intro &amp; Setup'!$AK$30, $AG$6, $AG$7))))</f>
        <v/>
      </c>
    </row>
    <row r="906" spans="1:33" x14ac:dyDescent="0.25">
      <c r="A906" s="14"/>
      <c r="B906" s="85"/>
      <c r="C906" s="86"/>
      <c r="D906" s="87"/>
      <c r="E906" s="88"/>
      <c r="F906" s="89"/>
      <c r="G906" s="90"/>
      <c r="H906" s="91"/>
      <c r="I906" s="91"/>
      <c r="J906" s="92"/>
      <c r="K906" s="14"/>
      <c r="M906" s="24" t="str">
        <f t="shared" si="130"/>
        <v/>
      </c>
      <c r="O906" s="24" t="str">
        <f t="shared" si="131"/>
        <v/>
      </c>
      <c r="S906" s="24"/>
      <c r="T906" s="47" t="str">
        <f t="shared" si="132"/>
        <v/>
      </c>
      <c r="U906" s="47" t="str">
        <f t="shared" si="133"/>
        <v/>
      </c>
      <c r="W906" s="47" t="str">
        <f t="shared" si="134"/>
        <v/>
      </c>
      <c r="Y906" s="52" t="str">
        <f t="shared" si="135"/>
        <v/>
      </c>
      <c r="Z906" s="53" t="str">
        <f t="shared" si="136"/>
        <v/>
      </c>
      <c r="AB906" s="6" t="str">
        <f t="shared" si="137"/>
        <v/>
      </c>
      <c r="AC906" s="8" t="str">
        <f t="shared" si="138"/>
        <v/>
      </c>
      <c r="AE906" s="24" t="str">
        <f t="shared" si="139"/>
        <v/>
      </c>
      <c r="AG906" s="24" t="str">
        <f>IF($AE906="", "", IF($AE906&lt;0, $AG$4, IF($AE906&lt;='Intro &amp; Setup'!$AK$29, $AG$5, IF($AE906&lt;='Intro &amp; Setup'!$AK$30, $AG$6, $AG$7))))</f>
        <v/>
      </c>
    </row>
    <row r="907" spans="1:33" x14ac:dyDescent="0.25">
      <c r="A907" s="14"/>
      <c r="B907" s="85"/>
      <c r="C907" s="86"/>
      <c r="D907" s="87"/>
      <c r="E907" s="88"/>
      <c r="F907" s="89"/>
      <c r="G907" s="90"/>
      <c r="H907" s="91"/>
      <c r="I907" s="91"/>
      <c r="J907" s="92"/>
      <c r="K907" s="14"/>
      <c r="M907" s="24" t="str">
        <f t="shared" si="130"/>
        <v/>
      </c>
      <c r="O907" s="24" t="str">
        <f t="shared" si="131"/>
        <v/>
      </c>
      <c r="S907" s="24"/>
      <c r="T907" s="47" t="str">
        <f t="shared" si="132"/>
        <v/>
      </c>
      <c r="U907" s="47" t="str">
        <f t="shared" si="133"/>
        <v/>
      </c>
      <c r="W907" s="47" t="str">
        <f t="shared" si="134"/>
        <v/>
      </c>
      <c r="Y907" s="52" t="str">
        <f t="shared" si="135"/>
        <v/>
      </c>
      <c r="Z907" s="53" t="str">
        <f t="shared" si="136"/>
        <v/>
      </c>
      <c r="AB907" s="6" t="str">
        <f t="shared" si="137"/>
        <v/>
      </c>
      <c r="AC907" s="8" t="str">
        <f t="shared" si="138"/>
        <v/>
      </c>
      <c r="AE907" s="24" t="str">
        <f t="shared" si="139"/>
        <v/>
      </c>
      <c r="AG907" s="24" t="str">
        <f>IF($AE907="", "", IF($AE907&lt;0, $AG$4, IF($AE907&lt;='Intro &amp; Setup'!$AK$29, $AG$5, IF($AE907&lt;='Intro &amp; Setup'!$AK$30, $AG$6, $AG$7))))</f>
        <v/>
      </c>
    </row>
    <row r="908" spans="1:33" x14ac:dyDescent="0.25">
      <c r="A908" s="14"/>
      <c r="B908" s="85"/>
      <c r="C908" s="86"/>
      <c r="D908" s="87"/>
      <c r="E908" s="88"/>
      <c r="F908" s="89"/>
      <c r="G908" s="90"/>
      <c r="H908" s="91"/>
      <c r="I908" s="91"/>
      <c r="J908" s="92"/>
      <c r="K908" s="14"/>
      <c r="M908" s="24" t="str">
        <f t="shared" ref="M908:M971" si="140">IF(COUNTIF($B908:$J908, "")=9, "", "X")</f>
        <v/>
      </c>
      <c r="O908" s="24" t="str">
        <f t="shared" ref="O908:O971" si="141">IF($M908="", "", IF($C908="", "Y", IF(COUNTIF($Q$11:$Q$20, $C908)=0, "R", "")))</f>
        <v/>
      </c>
      <c r="S908" s="24"/>
      <c r="T908" s="47" t="str">
        <f t="shared" ref="T908:T971" si="142">IF($B908="", "", $T$8)</f>
        <v/>
      </c>
      <c r="U908" s="47" t="str">
        <f t="shared" ref="U908:U971" si="143">IF($F908="", "", $F908)</f>
        <v/>
      </c>
      <c r="W908" s="47" t="str">
        <f t="shared" ref="W908:W971" si="144">IF($E908="", "", DATE(YEAR($E908), MONTH($E908)+$D908, DAY($E908)))</f>
        <v/>
      </c>
      <c r="Y908" s="52" t="str">
        <f t="shared" ref="Y908:Y971" si="145">IF(OR($G908="", $D908=""), "", IFERROR(ROUND($G908/$D908, 2), ""))</f>
        <v/>
      </c>
      <c r="Z908" s="53" t="str">
        <f t="shared" ref="Z908:Z971" si="146">IF(OR($G908="", $D908=""), "", IFERROR(ROUND($G908/$D908*12, 2), ""))</f>
        <v/>
      </c>
      <c r="AB908" s="6" t="str">
        <f t="shared" ref="AB908:AB971" si="147">IF($E908="", "", TEXT($E908, "mmm yyyy"))</f>
        <v/>
      </c>
      <c r="AC908" s="8" t="str">
        <f t="shared" ref="AC908:AC971" si="148">IF($F908="", "", TEXT($F908, "mmm yyyy"))</f>
        <v/>
      </c>
      <c r="AE908" s="24" t="str">
        <f t="shared" ref="AE908:AE971" si="149">IF($F908="", "", $F908-$T$8)</f>
        <v/>
      </c>
      <c r="AG908" s="24" t="str">
        <f>IF($AE908="", "", IF($AE908&lt;0, $AG$4, IF($AE908&lt;='Intro &amp; Setup'!$AK$29, $AG$5, IF($AE908&lt;='Intro &amp; Setup'!$AK$30, $AG$6, $AG$7))))</f>
        <v/>
      </c>
    </row>
    <row r="909" spans="1:33" x14ac:dyDescent="0.25">
      <c r="A909" s="14"/>
      <c r="B909" s="85"/>
      <c r="C909" s="86"/>
      <c r="D909" s="87"/>
      <c r="E909" s="88"/>
      <c r="F909" s="89"/>
      <c r="G909" s="90"/>
      <c r="H909" s="91"/>
      <c r="I909" s="91"/>
      <c r="J909" s="92"/>
      <c r="K909" s="14"/>
      <c r="M909" s="24" t="str">
        <f t="shared" si="140"/>
        <v/>
      </c>
      <c r="O909" s="24" t="str">
        <f t="shared" si="141"/>
        <v/>
      </c>
      <c r="S909" s="24"/>
      <c r="T909" s="47" t="str">
        <f t="shared" si="142"/>
        <v/>
      </c>
      <c r="U909" s="47" t="str">
        <f t="shared" si="143"/>
        <v/>
      </c>
      <c r="W909" s="47" t="str">
        <f t="shared" si="144"/>
        <v/>
      </c>
      <c r="Y909" s="52" t="str">
        <f t="shared" si="145"/>
        <v/>
      </c>
      <c r="Z909" s="53" t="str">
        <f t="shared" si="146"/>
        <v/>
      </c>
      <c r="AB909" s="6" t="str">
        <f t="shared" si="147"/>
        <v/>
      </c>
      <c r="AC909" s="8" t="str">
        <f t="shared" si="148"/>
        <v/>
      </c>
      <c r="AE909" s="24" t="str">
        <f t="shared" si="149"/>
        <v/>
      </c>
      <c r="AG909" s="24" t="str">
        <f>IF($AE909="", "", IF($AE909&lt;0, $AG$4, IF($AE909&lt;='Intro &amp; Setup'!$AK$29, $AG$5, IF($AE909&lt;='Intro &amp; Setup'!$AK$30, $AG$6, $AG$7))))</f>
        <v/>
      </c>
    </row>
    <row r="910" spans="1:33" x14ac:dyDescent="0.25">
      <c r="A910" s="14"/>
      <c r="B910" s="85"/>
      <c r="C910" s="86"/>
      <c r="D910" s="87"/>
      <c r="E910" s="88"/>
      <c r="F910" s="89"/>
      <c r="G910" s="90"/>
      <c r="H910" s="91"/>
      <c r="I910" s="91"/>
      <c r="J910" s="92"/>
      <c r="K910" s="14"/>
      <c r="M910" s="24" t="str">
        <f t="shared" si="140"/>
        <v/>
      </c>
      <c r="O910" s="24" t="str">
        <f t="shared" si="141"/>
        <v/>
      </c>
      <c r="S910" s="24"/>
      <c r="T910" s="47" t="str">
        <f t="shared" si="142"/>
        <v/>
      </c>
      <c r="U910" s="47" t="str">
        <f t="shared" si="143"/>
        <v/>
      </c>
      <c r="W910" s="47" t="str">
        <f t="shared" si="144"/>
        <v/>
      </c>
      <c r="Y910" s="52" t="str">
        <f t="shared" si="145"/>
        <v/>
      </c>
      <c r="Z910" s="53" t="str">
        <f t="shared" si="146"/>
        <v/>
      </c>
      <c r="AB910" s="6" t="str">
        <f t="shared" si="147"/>
        <v/>
      </c>
      <c r="AC910" s="8" t="str">
        <f t="shared" si="148"/>
        <v/>
      </c>
      <c r="AE910" s="24" t="str">
        <f t="shared" si="149"/>
        <v/>
      </c>
      <c r="AG910" s="24" t="str">
        <f>IF($AE910="", "", IF($AE910&lt;0, $AG$4, IF($AE910&lt;='Intro &amp; Setup'!$AK$29, $AG$5, IF($AE910&lt;='Intro &amp; Setup'!$AK$30, $AG$6, $AG$7))))</f>
        <v/>
      </c>
    </row>
    <row r="911" spans="1:33" x14ac:dyDescent="0.25">
      <c r="A911" s="14"/>
      <c r="B911" s="85"/>
      <c r="C911" s="86"/>
      <c r="D911" s="87"/>
      <c r="E911" s="88"/>
      <c r="F911" s="89"/>
      <c r="G911" s="90"/>
      <c r="H911" s="91"/>
      <c r="I911" s="91"/>
      <c r="J911" s="92"/>
      <c r="K911" s="14"/>
      <c r="M911" s="24" t="str">
        <f t="shared" si="140"/>
        <v/>
      </c>
      <c r="O911" s="24" t="str">
        <f t="shared" si="141"/>
        <v/>
      </c>
      <c r="S911" s="24"/>
      <c r="T911" s="47" t="str">
        <f t="shared" si="142"/>
        <v/>
      </c>
      <c r="U911" s="47" t="str">
        <f t="shared" si="143"/>
        <v/>
      </c>
      <c r="W911" s="47" t="str">
        <f t="shared" si="144"/>
        <v/>
      </c>
      <c r="Y911" s="52" t="str">
        <f t="shared" si="145"/>
        <v/>
      </c>
      <c r="Z911" s="53" t="str">
        <f t="shared" si="146"/>
        <v/>
      </c>
      <c r="AB911" s="6" t="str">
        <f t="shared" si="147"/>
        <v/>
      </c>
      <c r="AC911" s="8" t="str">
        <f t="shared" si="148"/>
        <v/>
      </c>
      <c r="AE911" s="24" t="str">
        <f t="shared" si="149"/>
        <v/>
      </c>
      <c r="AG911" s="24" t="str">
        <f>IF($AE911="", "", IF($AE911&lt;0, $AG$4, IF($AE911&lt;='Intro &amp; Setup'!$AK$29, $AG$5, IF($AE911&lt;='Intro &amp; Setup'!$AK$30, $AG$6, $AG$7))))</f>
        <v/>
      </c>
    </row>
    <row r="912" spans="1:33" x14ac:dyDescent="0.25">
      <c r="A912" s="14"/>
      <c r="B912" s="85"/>
      <c r="C912" s="86"/>
      <c r="D912" s="87"/>
      <c r="E912" s="88"/>
      <c r="F912" s="89"/>
      <c r="G912" s="90"/>
      <c r="H912" s="91"/>
      <c r="I912" s="91"/>
      <c r="J912" s="92"/>
      <c r="K912" s="14"/>
      <c r="M912" s="24" t="str">
        <f t="shared" si="140"/>
        <v/>
      </c>
      <c r="O912" s="24" t="str">
        <f t="shared" si="141"/>
        <v/>
      </c>
      <c r="S912" s="24"/>
      <c r="T912" s="47" t="str">
        <f t="shared" si="142"/>
        <v/>
      </c>
      <c r="U912" s="47" t="str">
        <f t="shared" si="143"/>
        <v/>
      </c>
      <c r="W912" s="47" t="str">
        <f t="shared" si="144"/>
        <v/>
      </c>
      <c r="Y912" s="52" t="str">
        <f t="shared" si="145"/>
        <v/>
      </c>
      <c r="Z912" s="53" t="str">
        <f t="shared" si="146"/>
        <v/>
      </c>
      <c r="AB912" s="6" t="str">
        <f t="shared" si="147"/>
        <v/>
      </c>
      <c r="AC912" s="8" t="str">
        <f t="shared" si="148"/>
        <v/>
      </c>
      <c r="AE912" s="24" t="str">
        <f t="shared" si="149"/>
        <v/>
      </c>
      <c r="AG912" s="24" t="str">
        <f>IF($AE912="", "", IF($AE912&lt;0, $AG$4, IF($AE912&lt;='Intro &amp; Setup'!$AK$29, $AG$5, IF($AE912&lt;='Intro &amp; Setup'!$AK$30, $AG$6, $AG$7))))</f>
        <v/>
      </c>
    </row>
    <row r="913" spans="1:33" x14ac:dyDescent="0.25">
      <c r="A913" s="14"/>
      <c r="B913" s="85"/>
      <c r="C913" s="86"/>
      <c r="D913" s="87"/>
      <c r="E913" s="88"/>
      <c r="F913" s="89"/>
      <c r="G913" s="90"/>
      <c r="H913" s="91"/>
      <c r="I913" s="91"/>
      <c r="J913" s="92"/>
      <c r="K913" s="14"/>
      <c r="M913" s="24" t="str">
        <f t="shared" si="140"/>
        <v/>
      </c>
      <c r="O913" s="24" t="str">
        <f t="shared" si="141"/>
        <v/>
      </c>
      <c r="S913" s="24"/>
      <c r="T913" s="47" t="str">
        <f t="shared" si="142"/>
        <v/>
      </c>
      <c r="U913" s="47" t="str">
        <f t="shared" si="143"/>
        <v/>
      </c>
      <c r="W913" s="47" t="str">
        <f t="shared" si="144"/>
        <v/>
      </c>
      <c r="Y913" s="52" t="str">
        <f t="shared" si="145"/>
        <v/>
      </c>
      <c r="Z913" s="53" t="str">
        <f t="shared" si="146"/>
        <v/>
      </c>
      <c r="AB913" s="6" t="str">
        <f t="shared" si="147"/>
        <v/>
      </c>
      <c r="AC913" s="8" t="str">
        <f t="shared" si="148"/>
        <v/>
      </c>
      <c r="AE913" s="24" t="str">
        <f t="shared" si="149"/>
        <v/>
      </c>
      <c r="AG913" s="24" t="str">
        <f>IF($AE913="", "", IF($AE913&lt;0, $AG$4, IF($AE913&lt;='Intro &amp; Setup'!$AK$29, $AG$5, IF($AE913&lt;='Intro &amp; Setup'!$AK$30, $AG$6, $AG$7))))</f>
        <v/>
      </c>
    </row>
    <row r="914" spans="1:33" x14ac:dyDescent="0.25">
      <c r="A914" s="14"/>
      <c r="B914" s="85"/>
      <c r="C914" s="86"/>
      <c r="D914" s="87"/>
      <c r="E914" s="88"/>
      <c r="F914" s="89"/>
      <c r="G914" s="90"/>
      <c r="H914" s="91"/>
      <c r="I914" s="91"/>
      <c r="J914" s="92"/>
      <c r="K914" s="14"/>
      <c r="M914" s="24" t="str">
        <f t="shared" si="140"/>
        <v/>
      </c>
      <c r="O914" s="24" t="str">
        <f t="shared" si="141"/>
        <v/>
      </c>
      <c r="S914" s="24"/>
      <c r="T914" s="47" t="str">
        <f t="shared" si="142"/>
        <v/>
      </c>
      <c r="U914" s="47" t="str">
        <f t="shared" si="143"/>
        <v/>
      </c>
      <c r="W914" s="47" t="str">
        <f t="shared" si="144"/>
        <v/>
      </c>
      <c r="Y914" s="52" t="str">
        <f t="shared" si="145"/>
        <v/>
      </c>
      <c r="Z914" s="53" t="str">
        <f t="shared" si="146"/>
        <v/>
      </c>
      <c r="AB914" s="6" t="str">
        <f t="shared" si="147"/>
        <v/>
      </c>
      <c r="AC914" s="8" t="str">
        <f t="shared" si="148"/>
        <v/>
      </c>
      <c r="AE914" s="24" t="str">
        <f t="shared" si="149"/>
        <v/>
      </c>
      <c r="AG914" s="24" t="str">
        <f>IF($AE914="", "", IF($AE914&lt;0, $AG$4, IF($AE914&lt;='Intro &amp; Setup'!$AK$29, $AG$5, IF($AE914&lt;='Intro &amp; Setup'!$AK$30, $AG$6, $AG$7))))</f>
        <v/>
      </c>
    </row>
    <row r="915" spans="1:33" x14ac:dyDescent="0.25">
      <c r="A915" s="14"/>
      <c r="B915" s="85"/>
      <c r="C915" s="86"/>
      <c r="D915" s="87"/>
      <c r="E915" s="88"/>
      <c r="F915" s="89"/>
      <c r="G915" s="90"/>
      <c r="H915" s="91"/>
      <c r="I915" s="91"/>
      <c r="J915" s="92"/>
      <c r="K915" s="14"/>
      <c r="M915" s="24" t="str">
        <f t="shared" si="140"/>
        <v/>
      </c>
      <c r="O915" s="24" t="str">
        <f t="shared" si="141"/>
        <v/>
      </c>
      <c r="S915" s="24"/>
      <c r="T915" s="47" t="str">
        <f t="shared" si="142"/>
        <v/>
      </c>
      <c r="U915" s="47" t="str">
        <f t="shared" si="143"/>
        <v/>
      </c>
      <c r="W915" s="47" t="str">
        <f t="shared" si="144"/>
        <v/>
      </c>
      <c r="Y915" s="52" t="str">
        <f t="shared" si="145"/>
        <v/>
      </c>
      <c r="Z915" s="53" t="str">
        <f t="shared" si="146"/>
        <v/>
      </c>
      <c r="AB915" s="6" t="str">
        <f t="shared" si="147"/>
        <v/>
      </c>
      <c r="AC915" s="8" t="str">
        <f t="shared" si="148"/>
        <v/>
      </c>
      <c r="AE915" s="24" t="str">
        <f t="shared" si="149"/>
        <v/>
      </c>
      <c r="AG915" s="24" t="str">
        <f>IF($AE915="", "", IF($AE915&lt;0, $AG$4, IF($AE915&lt;='Intro &amp; Setup'!$AK$29, $AG$5, IF($AE915&lt;='Intro &amp; Setup'!$AK$30, $AG$6, $AG$7))))</f>
        <v/>
      </c>
    </row>
    <row r="916" spans="1:33" x14ac:dyDescent="0.25">
      <c r="A916" s="14"/>
      <c r="B916" s="85"/>
      <c r="C916" s="86"/>
      <c r="D916" s="87"/>
      <c r="E916" s="88"/>
      <c r="F916" s="89"/>
      <c r="G916" s="90"/>
      <c r="H916" s="91"/>
      <c r="I916" s="91"/>
      <c r="J916" s="92"/>
      <c r="K916" s="14"/>
      <c r="M916" s="24" t="str">
        <f t="shared" si="140"/>
        <v/>
      </c>
      <c r="O916" s="24" t="str">
        <f t="shared" si="141"/>
        <v/>
      </c>
      <c r="S916" s="24"/>
      <c r="T916" s="47" t="str">
        <f t="shared" si="142"/>
        <v/>
      </c>
      <c r="U916" s="47" t="str">
        <f t="shared" si="143"/>
        <v/>
      </c>
      <c r="W916" s="47" t="str">
        <f t="shared" si="144"/>
        <v/>
      </c>
      <c r="Y916" s="52" t="str">
        <f t="shared" si="145"/>
        <v/>
      </c>
      <c r="Z916" s="53" t="str">
        <f t="shared" si="146"/>
        <v/>
      </c>
      <c r="AB916" s="6" t="str">
        <f t="shared" si="147"/>
        <v/>
      </c>
      <c r="AC916" s="8" t="str">
        <f t="shared" si="148"/>
        <v/>
      </c>
      <c r="AE916" s="24" t="str">
        <f t="shared" si="149"/>
        <v/>
      </c>
      <c r="AG916" s="24" t="str">
        <f>IF($AE916="", "", IF($AE916&lt;0, $AG$4, IF($AE916&lt;='Intro &amp; Setup'!$AK$29, $AG$5, IF($AE916&lt;='Intro &amp; Setup'!$AK$30, $AG$6, $AG$7))))</f>
        <v/>
      </c>
    </row>
    <row r="917" spans="1:33" x14ac:dyDescent="0.25">
      <c r="A917" s="14"/>
      <c r="B917" s="85"/>
      <c r="C917" s="86"/>
      <c r="D917" s="87"/>
      <c r="E917" s="88"/>
      <c r="F917" s="89"/>
      <c r="G917" s="90"/>
      <c r="H917" s="91"/>
      <c r="I917" s="91"/>
      <c r="J917" s="92"/>
      <c r="K917" s="14"/>
      <c r="M917" s="24" t="str">
        <f t="shared" si="140"/>
        <v/>
      </c>
      <c r="O917" s="24" t="str">
        <f t="shared" si="141"/>
        <v/>
      </c>
      <c r="S917" s="24"/>
      <c r="T917" s="47" t="str">
        <f t="shared" si="142"/>
        <v/>
      </c>
      <c r="U917" s="47" t="str">
        <f t="shared" si="143"/>
        <v/>
      </c>
      <c r="W917" s="47" t="str">
        <f t="shared" si="144"/>
        <v/>
      </c>
      <c r="Y917" s="52" t="str">
        <f t="shared" si="145"/>
        <v/>
      </c>
      <c r="Z917" s="53" t="str">
        <f t="shared" si="146"/>
        <v/>
      </c>
      <c r="AB917" s="6" t="str">
        <f t="shared" si="147"/>
        <v/>
      </c>
      <c r="AC917" s="8" t="str">
        <f t="shared" si="148"/>
        <v/>
      </c>
      <c r="AE917" s="24" t="str">
        <f t="shared" si="149"/>
        <v/>
      </c>
      <c r="AG917" s="24" t="str">
        <f>IF($AE917="", "", IF($AE917&lt;0, $AG$4, IF($AE917&lt;='Intro &amp; Setup'!$AK$29, $AG$5, IF($AE917&lt;='Intro &amp; Setup'!$AK$30, $AG$6, $AG$7))))</f>
        <v/>
      </c>
    </row>
    <row r="918" spans="1:33" x14ac:dyDescent="0.25">
      <c r="A918" s="14"/>
      <c r="B918" s="85"/>
      <c r="C918" s="86"/>
      <c r="D918" s="87"/>
      <c r="E918" s="88"/>
      <c r="F918" s="89"/>
      <c r="G918" s="90"/>
      <c r="H918" s="91"/>
      <c r="I918" s="91"/>
      <c r="J918" s="92"/>
      <c r="K918" s="14"/>
      <c r="M918" s="24" t="str">
        <f t="shared" si="140"/>
        <v/>
      </c>
      <c r="O918" s="24" t="str">
        <f t="shared" si="141"/>
        <v/>
      </c>
      <c r="S918" s="24"/>
      <c r="T918" s="47" t="str">
        <f t="shared" si="142"/>
        <v/>
      </c>
      <c r="U918" s="47" t="str">
        <f t="shared" si="143"/>
        <v/>
      </c>
      <c r="W918" s="47" t="str">
        <f t="shared" si="144"/>
        <v/>
      </c>
      <c r="Y918" s="52" t="str">
        <f t="shared" si="145"/>
        <v/>
      </c>
      <c r="Z918" s="53" t="str">
        <f t="shared" si="146"/>
        <v/>
      </c>
      <c r="AB918" s="6" t="str">
        <f t="shared" si="147"/>
        <v/>
      </c>
      <c r="AC918" s="8" t="str">
        <f t="shared" si="148"/>
        <v/>
      </c>
      <c r="AE918" s="24" t="str">
        <f t="shared" si="149"/>
        <v/>
      </c>
      <c r="AG918" s="24" t="str">
        <f>IF($AE918="", "", IF($AE918&lt;0, $AG$4, IF($AE918&lt;='Intro &amp; Setup'!$AK$29, $AG$5, IF($AE918&lt;='Intro &amp; Setup'!$AK$30, $AG$6, $AG$7))))</f>
        <v/>
      </c>
    </row>
    <row r="919" spans="1:33" x14ac:dyDescent="0.25">
      <c r="A919" s="14"/>
      <c r="B919" s="85"/>
      <c r="C919" s="86"/>
      <c r="D919" s="87"/>
      <c r="E919" s="88"/>
      <c r="F919" s="89"/>
      <c r="G919" s="90"/>
      <c r="H919" s="91"/>
      <c r="I919" s="91"/>
      <c r="J919" s="92"/>
      <c r="K919" s="14"/>
      <c r="M919" s="24" t="str">
        <f t="shared" si="140"/>
        <v/>
      </c>
      <c r="O919" s="24" t="str">
        <f t="shared" si="141"/>
        <v/>
      </c>
      <c r="S919" s="24"/>
      <c r="T919" s="47" t="str">
        <f t="shared" si="142"/>
        <v/>
      </c>
      <c r="U919" s="47" t="str">
        <f t="shared" si="143"/>
        <v/>
      </c>
      <c r="W919" s="47" t="str">
        <f t="shared" si="144"/>
        <v/>
      </c>
      <c r="Y919" s="52" t="str">
        <f t="shared" si="145"/>
        <v/>
      </c>
      <c r="Z919" s="53" t="str">
        <f t="shared" si="146"/>
        <v/>
      </c>
      <c r="AB919" s="6" t="str">
        <f t="shared" si="147"/>
        <v/>
      </c>
      <c r="AC919" s="8" t="str">
        <f t="shared" si="148"/>
        <v/>
      </c>
      <c r="AE919" s="24" t="str">
        <f t="shared" si="149"/>
        <v/>
      </c>
      <c r="AG919" s="24" t="str">
        <f>IF($AE919="", "", IF($AE919&lt;0, $AG$4, IF($AE919&lt;='Intro &amp; Setup'!$AK$29, $AG$5, IF($AE919&lt;='Intro &amp; Setup'!$AK$30, $AG$6, $AG$7))))</f>
        <v/>
      </c>
    </row>
    <row r="920" spans="1:33" x14ac:dyDescent="0.25">
      <c r="A920" s="14"/>
      <c r="B920" s="85"/>
      <c r="C920" s="86"/>
      <c r="D920" s="87"/>
      <c r="E920" s="88"/>
      <c r="F920" s="89"/>
      <c r="G920" s="90"/>
      <c r="H920" s="91"/>
      <c r="I920" s="91"/>
      <c r="J920" s="92"/>
      <c r="K920" s="14"/>
      <c r="M920" s="24" t="str">
        <f t="shared" si="140"/>
        <v/>
      </c>
      <c r="O920" s="24" t="str">
        <f t="shared" si="141"/>
        <v/>
      </c>
      <c r="S920" s="24"/>
      <c r="T920" s="47" t="str">
        <f t="shared" si="142"/>
        <v/>
      </c>
      <c r="U920" s="47" t="str">
        <f t="shared" si="143"/>
        <v/>
      </c>
      <c r="W920" s="47" t="str">
        <f t="shared" si="144"/>
        <v/>
      </c>
      <c r="Y920" s="52" t="str">
        <f t="shared" si="145"/>
        <v/>
      </c>
      <c r="Z920" s="53" t="str">
        <f t="shared" si="146"/>
        <v/>
      </c>
      <c r="AB920" s="6" t="str">
        <f t="shared" si="147"/>
        <v/>
      </c>
      <c r="AC920" s="8" t="str">
        <f t="shared" si="148"/>
        <v/>
      </c>
      <c r="AE920" s="24" t="str">
        <f t="shared" si="149"/>
        <v/>
      </c>
      <c r="AG920" s="24" t="str">
        <f>IF($AE920="", "", IF($AE920&lt;0, $AG$4, IF($AE920&lt;='Intro &amp; Setup'!$AK$29, $AG$5, IF($AE920&lt;='Intro &amp; Setup'!$AK$30, $AG$6, $AG$7))))</f>
        <v/>
      </c>
    </row>
    <row r="921" spans="1:33" x14ac:dyDescent="0.25">
      <c r="A921" s="14"/>
      <c r="B921" s="85"/>
      <c r="C921" s="86"/>
      <c r="D921" s="87"/>
      <c r="E921" s="88"/>
      <c r="F921" s="89"/>
      <c r="G921" s="90"/>
      <c r="H921" s="91"/>
      <c r="I921" s="91"/>
      <c r="J921" s="92"/>
      <c r="K921" s="14"/>
      <c r="M921" s="24" t="str">
        <f t="shared" si="140"/>
        <v/>
      </c>
      <c r="O921" s="24" t="str">
        <f t="shared" si="141"/>
        <v/>
      </c>
      <c r="S921" s="24"/>
      <c r="T921" s="47" t="str">
        <f t="shared" si="142"/>
        <v/>
      </c>
      <c r="U921" s="47" t="str">
        <f t="shared" si="143"/>
        <v/>
      </c>
      <c r="W921" s="47" t="str">
        <f t="shared" si="144"/>
        <v/>
      </c>
      <c r="Y921" s="52" t="str">
        <f t="shared" si="145"/>
        <v/>
      </c>
      <c r="Z921" s="53" t="str">
        <f t="shared" si="146"/>
        <v/>
      </c>
      <c r="AB921" s="6" t="str">
        <f t="shared" si="147"/>
        <v/>
      </c>
      <c r="AC921" s="8" t="str">
        <f t="shared" si="148"/>
        <v/>
      </c>
      <c r="AE921" s="24" t="str">
        <f t="shared" si="149"/>
        <v/>
      </c>
      <c r="AG921" s="24" t="str">
        <f>IF($AE921="", "", IF($AE921&lt;0, $AG$4, IF($AE921&lt;='Intro &amp; Setup'!$AK$29, $AG$5, IF($AE921&lt;='Intro &amp; Setup'!$AK$30, $AG$6, $AG$7))))</f>
        <v/>
      </c>
    </row>
    <row r="922" spans="1:33" x14ac:dyDescent="0.25">
      <c r="A922" s="14"/>
      <c r="B922" s="85"/>
      <c r="C922" s="86"/>
      <c r="D922" s="87"/>
      <c r="E922" s="88"/>
      <c r="F922" s="89"/>
      <c r="G922" s="90"/>
      <c r="H922" s="91"/>
      <c r="I922" s="91"/>
      <c r="J922" s="92"/>
      <c r="K922" s="14"/>
      <c r="M922" s="24" t="str">
        <f t="shared" si="140"/>
        <v/>
      </c>
      <c r="O922" s="24" t="str">
        <f t="shared" si="141"/>
        <v/>
      </c>
      <c r="S922" s="24"/>
      <c r="T922" s="47" t="str">
        <f t="shared" si="142"/>
        <v/>
      </c>
      <c r="U922" s="47" t="str">
        <f t="shared" si="143"/>
        <v/>
      </c>
      <c r="W922" s="47" t="str">
        <f t="shared" si="144"/>
        <v/>
      </c>
      <c r="Y922" s="52" t="str">
        <f t="shared" si="145"/>
        <v/>
      </c>
      <c r="Z922" s="53" t="str">
        <f t="shared" si="146"/>
        <v/>
      </c>
      <c r="AB922" s="6" t="str">
        <f t="shared" si="147"/>
        <v/>
      </c>
      <c r="AC922" s="8" t="str">
        <f t="shared" si="148"/>
        <v/>
      </c>
      <c r="AE922" s="24" t="str">
        <f t="shared" si="149"/>
        <v/>
      </c>
      <c r="AG922" s="24" t="str">
        <f>IF($AE922="", "", IF($AE922&lt;0, $AG$4, IF($AE922&lt;='Intro &amp; Setup'!$AK$29, $AG$5, IF($AE922&lt;='Intro &amp; Setup'!$AK$30, $AG$6, $AG$7))))</f>
        <v/>
      </c>
    </row>
    <row r="923" spans="1:33" x14ac:dyDescent="0.25">
      <c r="A923" s="14"/>
      <c r="B923" s="85"/>
      <c r="C923" s="86"/>
      <c r="D923" s="87"/>
      <c r="E923" s="88"/>
      <c r="F923" s="89"/>
      <c r="G923" s="90"/>
      <c r="H923" s="91"/>
      <c r="I923" s="91"/>
      <c r="J923" s="92"/>
      <c r="K923" s="14"/>
      <c r="M923" s="24" t="str">
        <f t="shared" si="140"/>
        <v/>
      </c>
      <c r="O923" s="24" t="str">
        <f t="shared" si="141"/>
        <v/>
      </c>
      <c r="S923" s="24"/>
      <c r="T923" s="47" t="str">
        <f t="shared" si="142"/>
        <v/>
      </c>
      <c r="U923" s="47" t="str">
        <f t="shared" si="143"/>
        <v/>
      </c>
      <c r="W923" s="47" t="str">
        <f t="shared" si="144"/>
        <v/>
      </c>
      <c r="Y923" s="52" t="str">
        <f t="shared" si="145"/>
        <v/>
      </c>
      <c r="Z923" s="53" t="str">
        <f t="shared" si="146"/>
        <v/>
      </c>
      <c r="AB923" s="6" t="str">
        <f t="shared" si="147"/>
        <v/>
      </c>
      <c r="AC923" s="8" t="str">
        <f t="shared" si="148"/>
        <v/>
      </c>
      <c r="AE923" s="24" t="str">
        <f t="shared" si="149"/>
        <v/>
      </c>
      <c r="AG923" s="24" t="str">
        <f>IF($AE923="", "", IF($AE923&lt;0, $AG$4, IF($AE923&lt;='Intro &amp; Setup'!$AK$29, $AG$5, IF($AE923&lt;='Intro &amp; Setup'!$AK$30, $AG$6, $AG$7))))</f>
        <v/>
      </c>
    </row>
    <row r="924" spans="1:33" x14ac:dyDescent="0.25">
      <c r="A924" s="14"/>
      <c r="B924" s="85"/>
      <c r="C924" s="86"/>
      <c r="D924" s="87"/>
      <c r="E924" s="88"/>
      <c r="F924" s="89"/>
      <c r="G924" s="90"/>
      <c r="H924" s="91"/>
      <c r="I924" s="91"/>
      <c r="J924" s="92"/>
      <c r="K924" s="14"/>
      <c r="M924" s="24" t="str">
        <f t="shared" si="140"/>
        <v/>
      </c>
      <c r="O924" s="24" t="str">
        <f t="shared" si="141"/>
        <v/>
      </c>
      <c r="S924" s="24"/>
      <c r="T924" s="47" t="str">
        <f t="shared" si="142"/>
        <v/>
      </c>
      <c r="U924" s="47" t="str">
        <f t="shared" si="143"/>
        <v/>
      </c>
      <c r="W924" s="47" t="str">
        <f t="shared" si="144"/>
        <v/>
      </c>
      <c r="Y924" s="52" t="str">
        <f t="shared" si="145"/>
        <v/>
      </c>
      <c r="Z924" s="53" t="str">
        <f t="shared" si="146"/>
        <v/>
      </c>
      <c r="AB924" s="6" t="str">
        <f t="shared" si="147"/>
        <v/>
      </c>
      <c r="AC924" s="8" t="str">
        <f t="shared" si="148"/>
        <v/>
      </c>
      <c r="AE924" s="24" t="str">
        <f t="shared" si="149"/>
        <v/>
      </c>
      <c r="AG924" s="24" t="str">
        <f>IF($AE924="", "", IF($AE924&lt;0, $AG$4, IF($AE924&lt;='Intro &amp; Setup'!$AK$29, $AG$5, IF($AE924&lt;='Intro &amp; Setup'!$AK$30, $AG$6, $AG$7))))</f>
        <v/>
      </c>
    </row>
    <row r="925" spans="1:33" x14ac:dyDescent="0.25">
      <c r="A925" s="14"/>
      <c r="B925" s="85"/>
      <c r="C925" s="86"/>
      <c r="D925" s="87"/>
      <c r="E925" s="88"/>
      <c r="F925" s="89"/>
      <c r="G925" s="90"/>
      <c r="H925" s="91"/>
      <c r="I925" s="91"/>
      <c r="J925" s="92"/>
      <c r="K925" s="14"/>
      <c r="M925" s="24" t="str">
        <f t="shared" si="140"/>
        <v/>
      </c>
      <c r="O925" s="24" t="str">
        <f t="shared" si="141"/>
        <v/>
      </c>
      <c r="S925" s="24"/>
      <c r="T925" s="47" t="str">
        <f t="shared" si="142"/>
        <v/>
      </c>
      <c r="U925" s="47" t="str">
        <f t="shared" si="143"/>
        <v/>
      </c>
      <c r="W925" s="47" t="str">
        <f t="shared" si="144"/>
        <v/>
      </c>
      <c r="Y925" s="52" t="str">
        <f t="shared" si="145"/>
        <v/>
      </c>
      <c r="Z925" s="53" t="str">
        <f t="shared" si="146"/>
        <v/>
      </c>
      <c r="AB925" s="6" t="str">
        <f t="shared" si="147"/>
        <v/>
      </c>
      <c r="AC925" s="8" t="str">
        <f t="shared" si="148"/>
        <v/>
      </c>
      <c r="AE925" s="24" t="str">
        <f t="shared" si="149"/>
        <v/>
      </c>
      <c r="AG925" s="24" t="str">
        <f>IF($AE925="", "", IF($AE925&lt;0, $AG$4, IF($AE925&lt;='Intro &amp; Setup'!$AK$29, $AG$5, IF($AE925&lt;='Intro &amp; Setup'!$AK$30, $AG$6, $AG$7))))</f>
        <v/>
      </c>
    </row>
    <row r="926" spans="1:33" x14ac:dyDescent="0.25">
      <c r="A926" s="14"/>
      <c r="B926" s="85"/>
      <c r="C926" s="86"/>
      <c r="D926" s="87"/>
      <c r="E926" s="88"/>
      <c r="F926" s="89"/>
      <c r="G926" s="90"/>
      <c r="H926" s="91"/>
      <c r="I926" s="91"/>
      <c r="J926" s="92"/>
      <c r="K926" s="14"/>
      <c r="M926" s="24" t="str">
        <f t="shared" si="140"/>
        <v/>
      </c>
      <c r="O926" s="24" t="str">
        <f t="shared" si="141"/>
        <v/>
      </c>
      <c r="S926" s="24"/>
      <c r="T926" s="47" t="str">
        <f t="shared" si="142"/>
        <v/>
      </c>
      <c r="U926" s="47" t="str">
        <f t="shared" si="143"/>
        <v/>
      </c>
      <c r="W926" s="47" t="str">
        <f t="shared" si="144"/>
        <v/>
      </c>
      <c r="Y926" s="52" t="str">
        <f t="shared" si="145"/>
        <v/>
      </c>
      <c r="Z926" s="53" t="str">
        <f t="shared" si="146"/>
        <v/>
      </c>
      <c r="AB926" s="6" t="str">
        <f t="shared" si="147"/>
        <v/>
      </c>
      <c r="AC926" s="8" t="str">
        <f t="shared" si="148"/>
        <v/>
      </c>
      <c r="AE926" s="24" t="str">
        <f t="shared" si="149"/>
        <v/>
      </c>
      <c r="AG926" s="24" t="str">
        <f>IF($AE926="", "", IF($AE926&lt;0, $AG$4, IF($AE926&lt;='Intro &amp; Setup'!$AK$29, $AG$5, IF($AE926&lt;='Intro &amp; Setup'!$AK$30, $AG$6, $AG$7))))</f>
        <v/>
      </c>
    </row>
    <row r="927" spans="1:33" x14ac:dyDescent="0.25">
      <c r="A927" s="14"/>
      <c r="B927" s="85"/>
      <c r="C927" s="86"/>
      <c r="D927" s="87"/>
      <c r="E927" s="88"/>
      <c r="F927" s="89"/>
      <c r="G927" s="90"/>
      <c r="H927" s="91"/>
      <c r="I927" s="91"/>
      <c r="J927" s="92"/>
      <c r="K927" s="14"/>
      <c r="M927" s="24" t="str">
        <f t="shared" si="140"/>
        <v/>
      </c>
      <c r="O927" s="24" t="str">
        <f t="shared" si="141"/>
        <v/>
      </c>
      <c r="S927" s="24"/>
      <c r="T927" s="47" t="str">
        <f t="shared" si="142"/>
        <v/>
      </c>
      <c r="U927" s="47" t="str">
        <f t="shared" si="143"/>
        <v/>
      </c>
      <c r="W927" s="47" t="str">
        <f t="shared" si="144"/>
        <v/>
      </c>
      <c r="Y927" s="52" t="str">
        <f t="shared" si="145"/>
        <v/>
      </c>
      <c r="Z927" s="53" t="str">
        <f t="shared" si="146"/>
        <v/>
      </c>
      <c r="AB927" s="6" t="str">
        <f t="shared" si="147"/>
        <v/>
      </c>
      <c r="AC927" s="8" t="str">
        <f t="shared" si="148"/>
        <v/>
      </c>
      <c r="AE927" s="24" t="str">
        <f t="shared" si="149"/>
        <v/>
      </c>
      <c r="AG927" s="24" t="str">
        <f>IF($AE927="", "", IF($AE927&lt;0, $AG$4, IF($AE927&lt;='Intro &amp; Setup'!$AK$29, $AG$5, IF($AE927&lt;='Intro &amp; Setup'!$AK$30, $AG$6, $AG$7))))</f>
        <v/>
      </c>
    </row>
    <row r="928" spans="1:33" x14ac:dyDescent="0.25">
      <c r="A928" s="14"/>
      <c r="B928" s="85"/>
      <c r="C928" s="86"/>
      <c r="D928" s="87"/>
      <c r="E928" s="88"/>
      <c r="F928" s="89"/>
      <c r="G928" s="90"/>
      <c r="H928" s="91"/>
      <c r="I928" s="91"/>
      <c r="J928" s="92"/>
      <c r="K928" s="14"/>
      <c r="M928" s="24" t="str">
        <f t="shared" si="140"/>
        <v/>
      </c>
      <c r="O928" s="24" t="str">
        <f t="shared" si="141"/>
        <v/>
      </c>
      <c r="S928" s="24"/>
      <c r="T928" s="47" t="str">
        <f t="shared" si="142"/>
        <v/>
      </c>
      <c r="U928" s="47" t="str">
        <f t="shared" si="143"/>
        <v/>
      </c>
      <c r="W928" s="47" t="str">
        <f t="shared" si="144"/>
        <v/>
      </c>
      <c r="Y928" s="52" t="str">
        <f t="shared" si="145"/>
        <v/>
      </c>
      <c r="Z928" s="53" t="str">
        <f t="shared" si="146"/>
        <v/>
      </c>
      <c r="AB928" s="6" t="str">
        <f t="shared" si="147"/>
        <v/>
      </c>
      <c r="AC928" s="8" t="str">
        <f t="shared" si="148"/>
        <v/>
      </c>
      <c r="AE928" s="24" t="str">
        <f t="shared" si="149"/>
        <v/>
      </c>
      <c r="AG928" s="24" t="str">
        <f>IF($AE928="", "", IF($AE928&lt;0, $AG$4, IF($AE928&lt;='Intro &amp; Setup'!$AK$29, $AG$5, IF($AE928&lt;='Intro &amp; Setup'!$AK$30, $AG$6, $AG$7))))</f>
        <v/>
      </c>
    </row>
    <row r="929" spans="1:33" x14ac:dyDescent="0.25">
      <c r="A929" s="14"/>
      <c r="B929" s="85"/>
      <c r="C929" s="86"/>
      <c r="D929" s="87"/>
      <c r="E929" s="88"/>
      <c r="F929" s="89"/>
      <c r="G929" s="90"/>
      <c r="H929" s="91"/>
      <c r="I929" s="91"/>
      <c r="J929" s="92"/>
      <c r="K929" s="14"/>
      <c r="M929" s="24" t="str">
        <f t="shared" si="140"/>
        <v/>
      </c>
      <c r="O929" s="24" t="str">
        <f t="shared" si="141"/>
        <v/>
      </c>
      <c r="S929" s="24"/>
      <c r="T929" s="47" t="str">
        <f t="shared" si="142"/>
        <v/>
      </c>
      <c r="U929" s="47" t="str">
        <f t="shared" si="143"/>
        <v/>
      </c>
      <c r="W929" s="47" t="str">
        <f t="shared" si="144"/>
        <v/>
      </c>
      <c r="Y929" s="52" t="str">
        <f t="shared" si="145"/>
        <v/>
      </c>
      <c r="Z929" s="53" t="str">
        <f t="shared" si="146"/>
        <v/>
      </c>
      <c r="AB929" s="6" t="str">
        <f t="shared" si="147"/>
        <v/>
      </c>
      <c r="AC929" s="8" t="str">
        <f t="shared" si="148"/>
        <v/>
      </c>
      <c r="AE929" s="24" t="str">
        <f t="shared" si="149"/>
        <v/>
      </c>
      <c r="AG929" s="24" t="str">
        <f>IF($AE929="", "", IF($AE929&lt;0, $AG$4, IF($AE929&lt;='Intro &amp; Setup'!$AK$29, $AG$5, IF($AE929&lt;='Intro &amp; Setup'!$AK$30, $AG$6, $AG$7))))</f>
        <v/>
      </c>
    </row>
    <row r="930" spans="1:33" x14ac:dyDescent="0.25">
      <c r="A930" s="14"/>
      <c r="B930" s="85"/>
      <c r="C930" s="86"/>
      <c r="D930" s="87"/>
      <c r="E930" s="88"/>
      <c r="F930" s="89"/>
      <c r="G930" s="90"/>
      <c r="H930" s="91"/>
      <c r="I930" s="91"/>
      <c r="J930" s="92"/>
      <c r="K930" s="14"/>
      <c r="M930" s="24" t="str">
        <f t="shared" si="140"/>
        <v/>
      </c>
      <c r="O930" s="24" t="str">
        <f t="shared" si="141"/>
        <v/>
      </c>
      <c r="S930" s="24"/>
      <c r="T930" s="47" t="str">
        <f t="shared" si="142"/>
        <v/>
      </c>
      <c r="U930" s="47" t="str">
        <f t="shared" si="143"/>
        <v/>
      </c>
      <c r="W930" s="47" t="str">
        <f t="shared" si="144"/>
        <v/>
      </c>
      <c r="Y930" s="52" t="str">
        <f t="shared" si="145"/>
        <v/>
      </c>
      <c r="Z930" s="53" t="str">
        <f t="shared" si="146"/>
        <v/>
      </c>
      <c r="AB930" s="6" t="str">
        <f t="shared" si="147"/>
        <v/>
      </c>
      <c r="AC930" s="8" t="str">
        <f t="shared" si="148"/>
        <v/>
      </c>
      <c r="AE930" s="24" t="str">
        <f t="shared" si="149"/>
        <v/>
      </c>
      <c r="AG930" s="24" t="str">
        <f>IF($AE930="", "", IF($AE930&lt;0, $AG$4, IF($AE930&lt;='Intro &amp; Setup'!$AK$29, $AG$5, IF($AE930&lt;='Intro &amp; Setup'!$AK$30, $AG$6, $AG$7))))</f>
        <v/>
      </c>
    </row>
    <row r="931" spans="1:33" x14ac:dyDescent="0.25">
      <c r="A931" s="14"/>
      <c r="B931" s="85"/>
      <c r="C931" s="86"/>
      <c r="D931" s="87"/>
      <c r="E931" s="88"/>
      <c r="F931" s="89"/>
      <c r="G931" s="90"/>
      <c r="H931" s="91"/>
      <c r="I931" s="91"/>
      <c r="J931" s="92"/>
      <c r="K931" s="14"/>
      <c r="M931" s="24" t="str">
        <f t="shared" si="140"/>
        <v/>
      </c>
      <c r="O931" s="24" t="str">
        <f t="shared" si="141"/>
        <v/>
      </c>
      <c r="S931" s="24"/>
      <c r="T931" s="47" t="str">
        <f t="shared" si="142"/>
        <v/>
      </c>
      <c r="U931" s="47" t="str">
        <f t="shared" si="143"/>
        <v/>
      </c>
      <c r="W931" s="47" t="str">
        <f t="shared" si="144"/>
        <v/>
      </c>
      <c r="Y931" s="52" t="str">
        <f t="shared" si="145"/>
        <v/>
      </c>
      <c r="Z931" s="53" t="str">
        <f t="shared" si="146"/>
        <v/>
      </c>
      <c r="AB931" s="6" t="str">
        <f t="shared" si="147"/>
        <v/>
      </c>
      <c r="AC931" s="8" t="str">
        <f t="shared" si="148"/>
        <v/>
      </c>
      <c r="AE931" s="24" t="str">
        <f t="shared" si="149"/>
        <v/>
      </c>
      <c r="AG931" s="24" t="str">
        <f>IF($AE931="", "", IF($AE931&lt;0, $AG$4, IF($AE931&lt;='Intro &amp; Setup'!$AK$29, $AG$5, IF($AE931&lt;='Intro &amp; Setup'!$AK$30, $AG$6, $AG$7))))</f>
        <v/>
      </c>
    </row>
    <row r="932" spans="1:33" x14ac:dyDescent="0.25">
      <c r="A932" s="14"/>
      <c r="B932" s="85"/>
      <c r="C932" s="86"/>
      <c r="D932" s="87"/>
      <c r="E932" s="88"/>
      <c r="F932" s="89"/>
      <c r="G932" s="90"/>
      <c r="H932" s="91"/>
      <c r="I932" s="91"/>
      <c r="J932" s="92"/>
      <c r="K932" s="14"/>
      <c r="M932" s="24" t="str">
        <f t="shared" si="140"/>
        <v/>
      </c>
      <c r="O932" s="24" t="str">
        <f t="shared" si="141"/>
        <v/>
      </c>
      <c r="S932" s="24"/>
      <c r="T932" s="47" t="str">
        <f t="shared" si="142"/>
        <v/>
      </c>
      <c r="U932" s="47" t="str">
        <f t="shared" si="143"/>
        <v/>
      </c>
      <c r="W932" s="47" t="str">
        <f t="shared" si="144"/>
        <v/>
      </c>
      <c r="Y932" s="52" t="str">
        <f t="shared" si="145"/>
        <v/>
      </c>
      <c r="Z932" s="53" t="str">
        <f t="shared" si="146"/>
        <v/>
      </c>
      <c r="AB932" s="6" t="str">
        <f t="shared" si="147"/>
        <v/>
      </c>
      <c r="AC932" s="8" t="str">
        <f t="shared" si="148"/>
        <v/>
      </c>
      <c r="AE932" s="24" t="str">
        <f t="shared" si="149"/>
        <v/>
      </c>
      <c r="AG932" s="24" t="str">
        <f>IF($AE932="", "", IF($AE932&lt;0, $AG$4, IF($AE932&lt;='Intro &amp; Setup'!$AK$29, $AG$5, IF($AE932&lt;='Intro &amp; Setup'!$AK$30, $AG$6, $AG$7))))</f>
        <v/>
      </c>
    </row>
    <row r="933" spans="1:33" x14ac:dyDescent="0.25">
      <c r="A933" s="14"/>
      <c r="B933" s="85"/>
      <c r="C933" s="86"/>
      <c r="D933" s="87"/>
      <c r="E933" s="88"/>
      <c r="F933" s="89"/>
      <c r="G933" s="90"/>
      <c r="H933" s="91"/>
      <c r="I933" s="91"/>
      <c r="J933" s="92"/>
      <c r="K933" s="14"/>
      <c r="M933" s="24" t="str">
        <f t="shared" si="140"/>
        <v/>
      </c>
      <c r="O933" s="24" t="str">
        <f t="shared" si="141"/>
        <v/>
      </c>
      <c r="S933" s="24"/>
      <c r="T933" s="47" t="str">
        <f t="shared" si="142"/>
        <v/>
      </c>
      <c r="U933" s="47" t="str">
        <f t="shared" si="143"/>
        <v/>
      </c>
      <c r="W933" s="47" t="str">
        <f t="shared" si="144"/>
        <v/>
      </c>
      <c r="Y933" s="52" t="str">
        <f t="shared" si="145"/>
        <v/>
      </c>
      <c r="Z933" s="53" t="str">
        <f t="shared" si="146"/>
        <v/>
      </c>
      <c r="AB933" s="6" t="str">
        <f t="shared" si="147"/>
        <v/>
      </c>
      <c r="AC933" s="8" t="str">
        <f t="shared" si="148"/>
        <v/>
      </c>
      <c r="AE933" s="24" t="str">
        <f t="shared" si="149"/>
        <v/>
      </c>
      <c r="AG933" s="24" t="str">
        <f>IF($AE933="", "", IF($AE933&lt;0, $AG$4, IF($AE933&lt;='Intro &amp; Setup'!$AK$29, $AG$5, IF($AE933&lt;='Intro &amp; Setup'!$AK$30, $AG$6, $AG$7))))</f>
        <v/>
      </c>
    </row>
    <row r="934" spans="1:33" x14ac:dyDescent="0.25">
      <c r="A934" s="14"/>
      <c r="B934" s="85"/>
      <c r="C934" s="86"/>
      <c r="D934" s="87"/>
      <c r="E934" s="88"/>
      <c r="F934" s="89"/>
      <c r="G934" s="90"/>
      <c r="H934" s="91"/>
      <c r="I934" s="91"/>
      <c r="J934" s="92"/>
      <c r="K934" s="14"/>
      <c r="M934" s="24" t="str">
        <f t="shared" si="140"/>
        <v/>
      </c>
      <c r="O934" s="24" t="str">
        <f t="shared" si="141"/>
        <v/>
      </c>
      <c r="S934" s="24"/>
      <c r="T934" s="47" t="str">
        <f t="shared" si="142"/>
        <v/>
      </c>
      <c r="U934" s="47" t="str">
        <f t="shared" si="143"/>
        <v/>
      </c>
      <c r="W934" s="47" t="str">
        <f t="shared" si="144"/>
        <v/>
      </c>
      <c r="Y934" s="52" t="str">
        <f t="shared" si="145"/>
        <v/>
      </c>
      <c r="Z934" s="53" t="str">
        <f t="shared" si="146"/>
        <v/>
      </c>
      <c r="AB934" s="6" t="str">
        <f t="shared" si="147"/>
        <v/>
      </c>
      <c r="AC934" s="8" t="str">
        <f t="shared" si="148"/>
        <v/>
      </c>
      <c r="AE934" s="24" t="str">
        <f t="shared" si="149"/>
        <v/>
      </c>
      <c r="AG934" s="24" t="str">
        <f>IF($AE934="", "", IF($AE934&lt;0, $AG$4, IF($AE934&lt;='Intro &amp; Setup'!$AK$29, $AG$5, IF($AE934&lt;='Intro &amp; Setup'!$AK$30, $AG$6, $AG$7))))</f>
        <v/>
      </c>
    </row>
    <row r="935" spans="1:33" x14ac:dyDescent="0.25">
      <c r="A935" s="14"/>
      <c r="B935" s="85"/>
      <c r="C935" s="86"/>
      <c r="D935" s="87"/>
      <c r="E935" s="88"/>
      <c r="F935" s="89"/>
      <c r="G935" s="90"/>
      <c r="H935" s="91"/>
      <c r="I935" s="91"/>
      <c r="J935" s="92"/>
      <c r="K935" s="14"/>
      <c r="M935" s="24" t="str">
        <f t="shared" si="140"/>
        <v/>
      </c>
      <c r="O935" s="24" t="str">
        <f t="shared" si="141"/>
        <v/>
      </c>
      <c r="S935" s="24"/>
      <c r="T935" s="47" t="str">
        <f t="shared" si="142"/>
        <v/>
      </c>
      <c r="U935" s="47" t="str">
        <f t="shared" si="143"/>
        <v/>
      </c>
      <c r="W935" s="47" t="str">
        <f t="shared" si="144"/>
        <v/>
      </c>
      <c r="Y935" s="52" t="str">
        <f t="shared" si="145"/>
        <v/>
      </c>
      <c r="Z935" s="53" t="str">
        <f t="shared" si="146"/>
        <v/>
      </c>
      <c r="AB935" s="6" t="str">
        <f t="shared" si="147"/>
        <v/>
      </c>
      <c r="AC935" s="8" t="str">
        <f t="shared" si="148"/>
        <v/>
      </c>
      <c r="AE935" s="24" t="str">
        <f t="shared" si="149"/>
        <v/>
      </c>
      <c r="AG935" s="24" t="str">
        <f>IF($AE935="", "", IF($AE935&lt;0, $AG$4, IF($AE935&lt;='Intro &amp; Setup'!$AK$29, $AG$5, IF($AE935&lt;='Intro &amp; Setup'!$AK$30, $AG$6, $AG$7))))</f>
        <v/>
      </c>
    </row>
    <row r="936" spans="1:33" x14ac:dyDescent="0.25">
      <c r="A936" s="14"/>
      <c r="B936" s="85"/>
      <c r="C936" s="86"/>
      <c r="D936" s="87"/>
      <c r="E936" s="88"/>
      <c r="F936" s="89"/>
      <c r="G936" s="90"/>
      <c r="H936" s="91"/>
      <c r="I936" s="91"/>
      <c r="J936" s="92"/>
      <c r="K936" s="14"/>
      <c r="M936" s="24" t="str">
        <f t="shared" si="140"/>
        <v/>
      </c>
      <c r="O936" s="24" t="str">
        <f t="shared" si="141"/>
        <v/>
      </c>
      <c r="S936" s="24"/>
      <c r="T936" s="47" t="str">
        <f t="shared" si="142"/>
        <v/>
      </c>
      <c r="U936" s="47" t="str">
        <f t="shared" si="143"/>
        <v/>
      </c>
      <c r="W936" s="47" t="str">
        <f t="shared" si="144"/>
        <v/>
      </c>
      <c r="Y936" s="52" t="str">
        <f t="shared" si="145"/>
        <v/>
      </c>
      <c r="Z936" s="53" t="str">
        <f t="shared" si="146"/>
        <v/>
      </c>
      <c r="AB936" s="6" t="str">
        <f t="shared" si="147"/>
        <v/>
      </c>
      <c r="AC936" s="8" t="str">
        <f t="shared" si="148"/>
        <v/>
      </c>
      <c r="AE936" s="24" t="str">
        <f t="shared" si="149"/>
        <v/>
      </c>
      <c r="AG936" s="24" t="str">
        <f>IF($AE936="", "", IF($AE936&lt;0, $AG$4, IF($AE936&lt;='Intro &amp; Setup'!$AK$29, $AG$5, IF($AE936&lt;='Intro &amp; Setup'!$AK$30, $AG$6, $AG$7))))</f>
        <v/>
      </c>
    </row>
    <row r="937" spans="1:33" x14ac:dyDescent="0.25">
      <c r="A937" s="14"/>
      <c r="B937" s="85"/>
      <c r="C937" s="86"/>
      <c r="D937" s="87"/>
      <c r="E937" s="88"/>
      <c r="F937" s="89"/>
      <c r="G937" s="90"/>
      <c r="H937" s="91"/>
      <c r="I937" s="91"/>
      <c r="J937" s="92"/>
      <c r="K937" s="14"/>
      <c r="M937" s="24" t="str">
        <f t="shared" si="140"/>
        <v/>
      </c>
      <c r="O937" s="24" t="str">
        <f t="shared" si="141"/>
        <v/>
      </c>
      <c r="S937" s="24"/>
      <c r="T937" s="47" t="str">
        <f t="shared" si="142"/>
        <v/>
      </c>
      <c r="U937" s="47" t="str">
        <f t="shared" si="143"/>
        <v/>
      </c>
      <c r="W937" s="47" t="str">
        <f t="shared" si="144"/>
        <v/>
      </c>
      <c r="Y937" s="52" t="str">
        <f t="shared" si="145"/>
        <v/>
      </c>
      <c r="Z937" s="53" t="str">
        <f t="shared" si="146"/>
        <v/>
      </c>
      <c r="AB937" s="6" t="str">
        <f t="shared" si="147"/>
        <v/>
      </c>
      <c r="AC937" s="8" t="str">
        <f t="shared" si="148"/>
        <v/>
      </c>
      <c r="AE937" s="24" t="str">
        <f t="shared" si="149"/>
        <v/>
      </c>
      <c r="AG937" s="24" t="str">
        <f>IF($AE937="", "", IF($AE937&lt;0, $AG$4, IF($AE937&lt;='Intro &amp; Setup'!$AK$29, $AG$5, IF($AE937&lt;='Intro &amp; Setup'!$AK$30, $AG$6, $AG$7))))</f>
        <v/>
      </c>
    </row>
    <row r="938" spans="1:33" x14ac:dyDescent="0.25">
      <c r="A938" s="14"/>
      <c r="B938" s="85"/>
      <c r="C938" s="86"/>
      <c r="D938" s="87"/>
      <c r="E938" s="88"/>
      <c r="F938" s="89"/>
      <c r="G938" s="90"/>
      <c r="H938" s="91"/>
      <c r="I938" s="91"/>
      <c r="J938" s="92"/>
      <c r="K938" s="14"/>
      <c r="M938" s="24" t="str">
        <f t="shared" si="140"/>
        <v/>
      </c>
      <c r="O938" s="24" t="str">
        <f t="shared" si="141"/>
        <v/>
      </c>
      <c r="S938" s="24"/>
      <c r="T938" s="47" t="str">
        <f t="shared" si="142"/>
        <v/>
      </c>
      <c r="U938" s="47" t="str">
        <f t="shared" si="143"/>
        <v/>
      </c>
      <c r="W938" s="47" t="str">
        <f t="shared" si="144"/>
        <v/>
      </c>
      <c r="Y938" s="52" t="str">
        <f t="shared" si="145"/>
        <v/>
      </c>
      <c r="Z938" s="53" t="str">
        <f t="shared" si="146"/>
        <v/>
      </c>
      <c r="AB938" s="6" t="str">
        <f t="shared" si="147"/>
        <v/>
      </c>
      <c r="AC938" s="8" t="str">
        <f t="shared" si="148"/>
        <v/>
      </c>
      <c r="AE938" s="24" t="str">
        <f t="shared" si="149"/>
        <v/>
      </c>
      <c r="AG938" s="24" t="str">
        <f>IF($AE938="", "", IF($AE938&lt;0, $AG$4, IF($AE938&lt;='Intro &amp; Setup'!$AK$29, $AG$5, IF($AE938&lt;='Intro &amp; Setup'!$AK$30, $AG$6, $AG$7))))</f>
        <v/>
      </c>
    </row>
    <row r="939" spans="1:33" x14ac:dyDescent="0.25">
      <c r="A939" s="14"/>
      <c r="B939" s="85"/>
      <c r="C939" s="86"/>
      <c r="D939" s="87"/>
      <c r="E939" s="88"/>
      <c r="F939" s="89"/>
      <c r="G939" s="90"/>
      <c r="H939" s="91"/>
      <c r="I939" s="91"/>
      <c r="J939" s="92"/>
      <c r="K939" s="14"/>
      <c r="M939" s="24" t="str">
        <f t="shared" si="140"/>
        <v/>
      </c>
      <c r="O939" s="24" t="str">
        <f t="shared" si="141"/>
        <v/>
      </c>
      <c r="S939" s="24"/>
      <c r="T939" s="47" t="str">
        <f t="shared" si="142"/>
        <v/>
      </c>
      <c r="U939" s="47" t="str">
        <f t="shared" si="143"/>
        <v/>
      </c>
      <c r="W939" s="47" t="str">
        <f t="shared" si="144"/>
        <v/>
      </c>
      <c r="Y939" s="52" t="str">
        <f t="shared" si="145"/>
        <v/>
      </c>
      <c r="Z939" s="53" t="str">
        <f t="shared" si="146"/>
        <v/>
      </c>
      <c r="AB939" s="6" t="str">
        <f t="shared" si="147"/>
        <v/>
      </c>
      <c r="AC939" s="8" t="str">
        <f t="shared" si="148"/>
        <v/>
      </c>
      <c r="AE939" s="24" t="str">
        <f t="shared" si="149"/>
        <v/>
      </c>
      <c r="AG939" s="24" t="str">
        <f>IF($AE939="", "", IF($AE939&lt;0, $AG$4, IF($AE939&lt;='Intro &amp; Setup'!$AK$29, $AG$5, IF($AE939&lt;='Intro &amp; Setup'!$AK$30, $AG$6, $AG$7))))</f>
        <v/>
      </c>
    </row>
    <row r="940" spans="1:33" x14ac:dyDescent="0.25">
      <c r="A940" s="14"/>
      <c r="B940" s="85"/>
      <c r="C940" s="86"/>
      <c r="D940" s="87"/>
      <c r="E940" s="88"/>
      <c r="F940" s="89"/>
      <c r="G940" s="90"/>
      <c r="H940" s="91"/>
      <c r="I940" s="91"/>
      <c r="J940" s="92"/>
      <c r="K940" s="14"/>
      <c r="M940" s="24" t="str">
        <f t="shared" si="140"/>
        <v/>
      </c>
      <c r="O940" s="24" t="str">
        <f t="shared" si="141"/>
        <v/>
      </c>
      <c r="S940" s="24"/>
      <c r="T940" s="47" t="str">
        <f t="shared" si="142"/>
        <v/>
      </c>
      <c r="U940" s="47" t="str">
        <f t="shared" si="143"/>
        <v/>
      </c>
      <c r="W940" s="47" t="str">
        <f t="shared" si="144"/>
        <v/>
      </c>
      <c r="Y940" s="52" t="str">
        <f t="shared" si="145"/>
        <v/>
      </c>
      <c r="Z940" s="53" t="str">
        <f t="shared" si="146"/>
        <v/>
      </c>
      <c r="AB940" s="6" t="str">
        <f t="shared" si="147"/>
        <v/>
      </c>
      <c r="AC940" s="8" t="str">
        <f t="shared" si="148"/>
        <v/>
      </c>
      <c r="AE940" s="24" t="str">
        <f t="shared" si="149"/>
        <v/>
      </c>
      <c r="AG940" s="24" t="str">
        <f>IF($AE940="", "", IF($AE940&lt;0, $AG$4, IF($AE940&lt;='Intro &amp; Setup'!$AK$29, $AG$5, IF($AE940&lt;='Intro &amp; Setup'!$AK$30, $AG$6, $AG$7))))</f>
        <v/>
      </c>
    </row>
    <row r="941" spans="1:33" x14ac:dyDescent="0.25">
      <c r="A941" s="14"/>
      <c r="B941" s="85"/>
      <c r="C941" s="86"/>
      <c r="D941" s="87"/>
      <c r="E941" s="88"/>
      <c r="F941" s="89"/>
      <c r="G941" s="90"/>
      <c r="H941" s="91"/>
      <c r="I941" s="91"/>
      <c r="J941" s="92"/>
      <c r="K941" s="14"/>
      <c r="M941" s="24" t="str">
        <f t="shared" si="140"/>
        <v/>
      </c>
      <c r="O941" s="24" t="str">
        <f t="shared" si="141"/>
        <v/>
      </c>
      <c r="S941" s="24"/>
      <c r="T941" s="47" t="str">
        <f t="shared" si="142"/>
        <v/>
      </c>
      <c r="U941" s="47" t="str">
        <f t="shared" si="143"/>
        <v/>
      </c>
      <c r="W941" s="47" t="str">
        <f t="shared" si="144"/>
        <v/>
      </c>
      <c r="Y941" s="52" t="str">
        <f t="shared" si="145"/>
        <v/>
      </c>
      <c r="Z941" s="53" t="str">
        <f t="shared" si="146"/>
        <v/>
      </c>
      <c r="AB941" s="6" t="str">
        <f t="shared" si="147"/>
        <v/>
      </c>
      <c r="AC941" s="8" t="str">
        <f t="shared" si="148"/>
        <v/>
      </c>
      <c r="AE941" s="24" t="str">
        <f t="shared" si="149"/>
        <v/>
      </c>
      <c r="AG941" s="24" t="str">
        <f>IF($AE941="", "", IF($AE941&lt;0, $AG$4, IF($AE941&lt;='Intro &amp; Setup'!$AK$29, $AG$5, IF($AE941&lt;='Intro &amp; Setup'!$AK$30, $AG$6, $AG$7))))</f>
        <v/>
      </c>
    </row>
    <row r="942" spans="1:33" x14ac:dyDescent="0.25">
      <c r="A942" s="14"/>
      <c r="B942" s="85"/>
      <c r="C942" s="86"/>
      <c r="D942" s="87"/>
      <c r="E942" s="88"/>
      <c r="F942" s="89"/>
      <c r="G942" s="90"/>
      <c r="H942" s="91"/>
      <c r="I942" s="91"/>
      <c r="J942" s="92"/>
      <c r="K942" s="14"/>
      <c r="M942" s="24" t="str">
        <f t="shared" si="140"/>
        <v/>
      </c>
      <c r="O942" s="24" t="str">
        <f t="shared" si="141"/>
        <v/>
      </c>
      <c r="S942" s="24"/>
      <c r="T942" s="47" t="str">
        <f t="shared" si="142"/>
        <v/>
      </c>
      <c r="U942" s="47" t="str">
        <f t="shared" si="143"/>
        <v/>
      </c>
      <c r="W942" s="47" t="str">
        <f t="shared" si="144"/>
        <v/>
      </c>
      <c r="Y942" s="52" t="str">
        <f t="shared" si="145"/>
        <v/>
      </c>
      <c r="Z942" s="53" t="str">
        <f t="shared" si="146"/>
        <v/>
      </c>
      <c r="AB942" s="6" t="str">
        <f t="shared" si="147"/>
        <v/>
      </c>
      <c r="AC942" s="8" t="str">
        <f t="shared" si="148"/>
        <v/>
      </c>
      <c r="AE942" s="24" t="str">
        <f t="shared" si="149"/>
        <v/>
      </c>
      <c r="AG942" s="24" t="str">
        <f>IF($AE942="", "", IF($AE942&lt;0, $AG$4, IF($AE942&lt;='Intro &amp; Setup'!$AK$29, $AG$5, IF($AE942&lt;='Intro &amp; Setup'!$AK$30, $AG$6, $AG$7))))</f>
        <v/>
      </c>
    </row>
    <row r="943" spans="1:33" x14ac:dyDescent="0.25">
      <c r="A943" s="14"/>
      <c r="B943" s="85"/>
      <c r="C943" s="86"/>
      <c r="D943" s="87"/>
      <c r="E943" s="88"/>
      <c r="F943" s="89"/>
      <c r="G943" s="90"/>
      <c r="H943" s="91"/>
      <c r="I943" s="91"/>
      <c r="J943" s="92"/>
      <c r="K943" s="14"/>
      <c r="M943" s="24" t="str">
        <f t="shared" si="140"/>
        <v/>
      </c>
      <c r="O943" s="24" t="str">
        <f t="shared" si="141"/>
        <v/>
      </c>
      <c r="S943" s="24"/>
      <c r="T943" s="47" t="str">
        <f t="shared" si="142"/>
        <v/>
      </c>
      <c r="U943" s="47" t="str">
        <f t="shared" si="143"/>
        <v/>
      </c>
      <c r="W943" s="47" t="str">
        <f t="shared" si="144"/>
        <v/>
      </c>
      <c r="Y943" s="52" t="str">
        <f t="shared" si="145"/>
        <v/>
      </c>
      <c r="Z943" s="53" t="str">
        <f t="shared" si="146"/>
        <v/>
      </c>
      <c r="AB943" s="6" t="str">
        <f t="shared" si="147"/>
        <v/>
      </c>
      <c r="AC943" s="8" t="str">
        <f t="shared" si="148"/>
        <v/>
      </c>
      <c r="AE943" s="24" t="str">
        <f t="shared" si="149"/>
        <v/>
      </c>
      <c r="AG943" s="24" t="str">
        <f>IF($AE943="", "", IF($AE943&lt;0, $AG$4, IF($AE943&lt;='Intro &amp; Setup'!$AK$29, $AG$5, IF($AE943&lt;='Intro &amp; Setup'!$AK$30, $AG$6, $AG$7))))</f>
        <v/>
      </c>
    </row>
    <row r="944" spans="1:33" x14ac:dyDescent="0.25">
      <c r="A944" s="14"/>
      <c r="B944" s="85"/>
      <c r="C944" s="86"/>
      <c r="D944" s="87"/>
      <c r="E944" s="88"/>
      <c r="F944" s="89"/>
      <c r="G944" s="90"/>
      <c r="H944" s="91"/>
      <c r="I944" s="91"/>
      <c r="J944" s="92"/>
      <c r="K944" s="14"/>
      <c r="M944" s="24" t="str">
        <f t="shared" si="140"/>
        <v/>
      </c>
      <c r="O944" s="24" t="str">
        <f t="shared" si="141"/>
        <v/>
      </c>
      <c r="S944" s="24"/>
      <c r="T944" s="47" t="str">
        <f t="shared" si="142"/>
        <v/>
      </c>
      <c r="U944" s="47" t="str">
        <f t="shared" si="143"/>
        <v/>
      </c>
      <c r="W944" s="47" t="str">
        <f t="shared" si="144"/>
        <v/>
      </c>
      <c r="Y944" s="52" t="str">
        <f t="shared" si="145"/>
        <v/>
      </c>
      <c r="Z944" s="53" t="str">
        <f t="shared" si="146"/>
        <v/>
      </c>
      <c r="AB944" s="6" t="str">
        <f t="shared" si="147"/>
        <v/>
      </c>
      <c r="AC944" s="8" t="str">
        <f t="shared" si="148"/>
        <v/>
      </c>
      <c r="AE944" s="24" t="str">
        <f t="shared" si="149"/>
        <v/>
      </c>
      <c r="AG944" s="24" t="str">
        <f>IF($AE944="", "", IF($AE944&lt;0, $AG$4, IF($AE944&lt;='Intro &amp; Setup'!$AK$29, $AG$5, IF($AE944&lt;='Intro &amp; Setup'!$AK$30, $AG$6, $AG$7))))</f>
        <v/>
      </c>
    </row>
    <row r="945" spans="1:33" x14ac:dyDescent="0.25">
      <c r="A945" s="14"/>
      <c r="B945" s="85"/>
      <c r="C945" s="86"/>
      <c r="D945" s="87"/>
      <c r="E945" s="88"/>
      <c r="F945" s="89"/>
      <c r="G945" s="90"/>
      <c r="H945" s="91"/>
      <c r="I945" s="91"/>
      <c r="J945" s="92"/>
      <c r="K945" s="14"/>
      <c r="M945" s="24" t="str">
        <f t="shared" si="140"/>
        <v/>
      </c>
      <c r="O945" s="24" t="str">
        <f t="shared" si="141"/>
        <v/>
      </c>
      <c r="S945" s="24"/>
      <c r="T945" s="47" t="str">
        <f t="shared" si="142"/>
        <v/>
      </c>
      <c r="U945" s="47" t="str">
        <f t="shared" si="143"/>
        <v/>
      </c>
      <c r="W945" s="47" t="str">
        <f t="shared" si="144"/>
        <v/>
      </c>
      <c r="Y945" s="52" t="str">
        <f t="shared" si="145"/>
        <v/>
      </c>
      <c r="Z945" s="53" t="str">
        <f t="shared" si="146"/>
        <v/>
      </c>
      <c r="AB945" s="6" t="str">
        <f t="shared" si="147"/>
        <v/>
      </c>
      <c r="AC945" s="8" t="str">
        <f t="shared" si="148"/>
        <v/>
      </c>
      <c r="AE945" s="24" t="str">
        <f t="shared" si="149"/>
        <v/>
      </c>
      <c r="AG945" s="24" t="str">
        <f>IF($AE945="", "", IF($AE945&lt;0, $AG$4, IF($AE945&lt;='Intro &amp; Setup'!$AK$29, $AG$5, IF($AE945&lt;='Intro &amp; Setup'!$AK$30, $AG$6, $AG$7))))</f>
        <v/>
      </c>
    </row>
    <row r="946" spans="1:33" x14ac:dyDescent="0.25">
      <c r="A946" s="14"/>
      <c r="B946" s="85"/>
      <c r="C946" s="86"/>
      <c r="D946" s="87"/>
      <c r="E946" s="88"/>
      <c r="F946" s="89"/>
      <c r="G946" s="90"/>
      <c r="H946" s="91"/>
      <c r="I946" s="91"/>
      <c r="J946" s="92"/>
      <c r="K946" s="14"/>
      <c r="M946" s="24" t="str">
        <f t="shared" si="140"/>
        <v/>
      </c>
      <c r="O946" s="24" t="str">
        <f t="shared" si="141"/>
        <v/>
      </c>
      <c r="S946" s="24"/>
      <c r="T946" s="47" t="str">
        <f t="shared" si="142"/>
        <v/>
      </c>
      <c r="U946" s="47" t="str">
        <f t="shared" si="143"/>
        <v/>
      </c>
      <c r="W946" s="47" t="str">
        <f t="shared" si="144"/>
        <v/>
      </c>
      <c r="Y946" s="52" t="str">
        <f t="shared" si="145"/>
        <v/>
      </c>
      <c r="Z946" s="53" t="str">
        <f t="shared" si="146"/>
        <v/>
      </c>
      <c r="AB946" s="6" t="str">
        <f t="shared" si="147"/>
        <v/>
      </c>
      <c r="AC946" s="8" t="str">
        <f t="shared" si="148"/>
        <v/>
      </c>
      <c r="AE946" s="24" t="str">
        <f t="shared" si="149"/>
        <v/>
      </c>
      <c r="AG946" s="24" t="str">
        <f>IF($AE946="", "", IF($AE946&lt;0, $AG$4, IF($AE946&lt;='Intro &amp; Setup'!$AK$29, $AG$5, IF($AE946&lt;='Intro &amp; Setup'!$AK$30, $AG$6, $AG$7))))</f>
        <v/>
      </c>
    </row>
    <row r="947" spans="1:33" x14ac:dyDescent="0.25">
      <c r="A947" s="14"/>
      <c r="B947" s="85"/>
      <c r="C947" s="86"/>
      <c r="D947" s="87"/>
      <c r="E947" s="88"/>
      <c r="F947" s="89"/>
      <c r="G947" s="90"/>
      <c r="H947" s="91"/>
      <c r="I947" s="91"/>
      <c r="J947" s="92"/>
      <c r="K947" s="14"/>
      <c r="M947" s="24" t="str">
        <f t="shared" si="140"/>
        <v/>
      </c>
      <c r="O947" s="24" t="str">
        <f t="shared" si="141"/>
        <v/>
      </c>
      <c r="S947" s="24"/>
      <c r="T947" s="47" t="str">
        <f t="shared" si="142"/>
        <v/>
      </c>
      <c r="U947" s="47" t="str">
        <f t="shared" si="143"/>
        <v/>
      </c>
      <c r="W947" s="47" t="str">
        <f t="shared" si="144"/>
        <v/>
      </c>
      <c r="Y947" s="52" t="str">
        <f t="shared" si="145"/>
        <v/>
      </c>
      <c r="Z947" s="53" t="str">
        <f t="shared" si="146"/>
        <v/>
      </c>
      <c r="AB947" s="6" t="str">
        <f t="shared" si="147"/>
        <v/>
      </c>
      <c r="AC947" s="8" t="str">
        <f t="shared" si="148"/>
        <v/>
      </c>
      <c r="AE947" s="24" t="str">
        <f t="shared" si="149"/>
        <v/>
      </c>
      <c r="AG947" s="24" t="str">
        <f>IF($AE947="", "", IF($AE947&lt;0, $AG$4, IF($AE947&lt;='Intro &amp; Setup'!$AK$29, $AG$5, IF($AE947&lt;='Intro &amp; Setup'!$AK$30, $AG$6, $AG$7))))</f>
        <v/>
      </c>
    </row>
    <row r="948" spans="1:33" x14ac:dyDescent="0.25">
      <c r="A948" s="14"/>
      <c r="B948" s="85"/>
      <c r="C948" s="86"/>
      <c r="D948" s="87"/>
      <c r="E948" s="88"/>
      <c r="F948" s="89"/>
      <c r="G948" s="90"/>
      <c r="H948" s="91"/>
      <c r="I948" s="91"/>
      <c r="J948" s="92"/>
      <c r="K948" s="14"/>
      <c r="M948" s="24" t="str">
        <f t="shared" si="140"/>
        <v/>
      </c>
      <c r="O948" s="24" t="str">
        <f t="shared" si="141"/>
        <v/>
      </c>
      <c r="S948" s="24"/>
      <c r="T948" s="47" t="str">
        <f t="shared" si="142"/>
        <v/>
      </c>
      <c r="U948" s="47" t="str">
        <f t="shared" si="143"/>
        <v/>
      </c>
      <c r="W948" s="47" t="str">
        <f t="shared" si="144"/>
        <v/>
      </c>
      <c r="Y948" s="52" t="str">
        <f t="shared" si="145"/>
        <v/>
      </c>
      <c r="Z948" s="53" t="str">
        <f t="shared" si="146"/>
        <v/>
      </c>
      <c r="AB948" s="6" t="str">
        <f t="shared" si="147"/>
        <v/>
      </c>
      <c r="AC948" s="8" t="str">
        <f t="shared" si="148"/>
        <v/>
      </c>
      <c r="AE948" s="24" t="str">
        <f t="shared" si="149"/>
        <v/>
      </c>
      <c r="AG948" s="24" t="str">
        <f>IF($AE948="", "", IF($AE948&lt;0, $AG$4, IF($AE948&lt;='Intro &amp; Setup'!$AK$29, $AG$5, IF($AE948&lt;='Intro &amp; Setup'!$AK$30, $AG$6, $AG$7))))</f>
        <v/>
      </c>
    </row>
    <row r="949" spans="1:33" x14ac:dyDescent="0.25">
      <c r="A949" s="14"/>
      <c r="B949" s="85"/>
      <c r="C949" s="86"/>
      <c r="D949" s="87"/>
      <c r="E949" s="88"/>
      <c r="F949" s="89"/>
      <c r="G949" s="90"/>
      <c r="H949" s="91"/>
      <c r="I949" s="91"/>
      <c r="J949" s="92"/>
      <c r="K949" s="14"/>
      <c r="M949" s="24" t="str">
        <f t="shared" si="140"/>
        <v/>
      </c>
      <c r="O949" s="24" t="str">
        <f t="shared" si="141"/>
        <v/>
      </c>
      <c r="S949" s="24"/>
      <c r="T949" s="47" t="str">
        <f t="shared" si="142"/>
        <v/>
      </c>
      <c r="U949" s="47" t="str">
        <f t="shared" si="143"/>
        <v/>
      </c>
      <c r="W949" s="47" t="str">
        <f t="shared" si="144"/>
        <v/>
      </c>
      <c r="Y949" s="52" t="str">
        <f t="shared" si="145"/>
        <v/>
      </c>
      <c r="Z949" s="53" t="str">
        <f t="shared" si="146"/>
        <v/>
      </c>
      <c r="AB949" s="6" t="str">
        <f t="shared" si="147"/>
        <v/>
      </c>
      <c r="AC949" s="8" t="str">
        <f t="shared" si="148"/>
        <v/>
      </c>
      <c r="AE949" s="24" t="str">
        <f t="shared" si="149"/>
        <v/>
      </c>
      <c r="AG949" s="24" t="str">
        <f>IF($AE949="", "", IF($AE949&lt;0, $AG$4, IF($AE949&lt;='Intro &amp; Setup'!$AK$29, $AG$5, IF($AE949&lt;='Intro &amp; Setup'!$AK$30, $AG$6, $AG$7))))</f>
        <v/>
      </c>
    </row>
    <row r="950" spans="1:33" x14ac:dyDescent="0.25">
      <c r="A950" s="14"/>
      <c r="B950" s="85"/>
      <c r="C950" s="86"/>
      <c r="D950" s="87"/>
      <c r="E950" s="88"/>
      <c r="F950" s="89"/>
      <c r="G950" s="90"/>
      <c r="H950" s="91"/>
      <c r="I950" s="91"/>
      <c r="J950" s="92"/>
      <c r="K950" s="14"/>
      <c r="M950" s="24" t="str">
        <f t="shared" si="140"/>
        <v/>
      </c>
      <c r="O950" s="24" t="str">
        <f t="shared" si="141"/>
        <v/>
      </c>
      <c r="S950" s="24"/>
      <c r="T950" s="47" t="str">
        <f t="shared" si="142"/>
        <v/>
      </c>
      <c r="U950" s="47" t="str">
        <f t="shared" si="143"/>
        <v/>
      </c>
      <c r="W950" s="47" t="str">
        <f t="shared" si="144"/>
        <v/>
      </c>
      <c r="Y950" s="52" t="str">
        <f t="shared" si="145"/>
        <v/>
      </c>
      <c r="Z950" s="53" t="str">
        <f t="shared" si="146"/>
        <v/>
      </c>
      <c r="AB950" s="6" t="str">
        <f t="shared" si="147"/>
        <v/>
      </c>
      <c r="AC950" s="8" t="str">
        <f t="shared" si="148"/>
        <v/>
      </c>
      <c r="AE950" s="24" t="str">
        <f t="shared" si="149"/>
        <v/>
      </c>
      <c r="AG950" s="24" t="str">
        <f>IF($AE950="", "", IF($AE950&lt;0, $AG$4, IF($AE950&lt;='Intro &amp; Setup'!$AK$29, $AG$5, IF($AE950&lt;='Intro &amp; Setup'!$AK$30, $AG$6, $AG$7))))</f>
        <v/>
      </c>
    </row>
    <row r="951" spans="1:33" x14ac:dyDescent="0.25">
      <c r="A951" s="14"/>
      <c r="B951" s="85"/>
      <c r="C951" s="86"/>
      <c r="D951" s="87"/>
      <c r="E951" s="88"/>
      <c r="F951" s="89"/>
      <c r="G951" s="90"/>
      <c r="H951" s="91"/>
      <c r="I951" s="91"/>
      <c r="J951" s="92"/>
      <c r="K951" s="14"/>
      <c r="M951" s="24" t="str">
        <f t="shared" si="140"/>
        <v/>
      </c>
      <c r="O951" s="24" t="str">
        <f t="shared" si="141"/>
        <v/>
      </c>
      <c r="S951" s="24"/>
      <c r="T951" s="47" t="str">
        <f t="shared" si="142"/>
        <v/>
      </c>
      <c r="U951" s="47" t="str">
        <f t="shared" si="143"/>
        <v/>
      </c>
      <c r="W951" s="47" t="str">
        <f t="shared" si="144"/>
        <v/>
      </c>
      <c r="Y951" s="52" t="str">
        <f t="shared" si="145"/>
        <v/>
      </c>
      <c r="Z951" s="53" t="str">
        <f t="shared" si="146"/>
        <v/>
      </c>
      <c r="AB951" s="6" t="str">
        <f t="shared" si="147"/>
        <v/>
      </c>
      <c r="AC951" s="8" t="str">
        <f t="shared" si="148"/>
        <v/>
      </c>
      <c r="AE951" s="24" t="str">
        <f t="shared" si="149"/>
        <v/>
      </c>
      <c r="AG951" s="24" t="str">
        <f>IF($AE951="", "", IF($AE951&lt;0, $AG$4, IF($AE951&lt;='Intro &amp; Setup'!$AK$29, $AG$5, IF($AE951&lt;='Intro &amp; Setup'!$AK$30, $AG$6, $AG$7))))</f>
        <v/>
      </c>
    </row>
    <row r="952" spans="1:33" x14ac:dyDescent="0.25">
      <c r="A952" s="14"/>
      <c r="B952" s="85"/>
      <c r="C952" s="86"/>
      <c r="D952" s="87"/>
      <c r="E952" s="88"/>
      <c r="F952" s="89"/>
      <c r="G952" s="90"/>
      <c r="H952" s="91"/>
      <c r="I952" s="91"/>
      <c r="J952" s="92"/>
      <c r="K952" s="14"/>
      <c r="M952" s="24" t="str">
        <f t="shared" si="140"/>
        <v/>
      </c>
      <c r="O952" s="24" t="str">
        <f t="shared" si="141"/>
        <v/>
      </c>
      <c r="S952" s="24"/>
      <c r="T952" s="47" t="str">
        <f t="shared" si="142"/>
        <v/>
      </c>
      <c r="U952" s="47" t="str">
        <f t="shared" si="143"/>
        <v/>
      </c>
      <c r="W952" s="47" t="str">
        <f t="shared" si="144"/>
        <v/>
      </c>
      <c r="Y952" s="52" t="str">
        <f t="shared" si="145"/>
        <v/>
      </c>
      <c r="Z952" s="53" t="str">
        <f t="shared" si="146"/>
        <v/>
      </c>
      <c r="AB952" s="6" t="str">
        <f t="shared" si="147"/>
        <v/>
      </c>
      <c r="AC952" s="8" t="str">
        <f t="shared" si="148"/>
        <v/>
      </c>
      <c r="AE952" s="24" t="str">
        <f t="shared" si="149"/>
        <v/>
      </c>
      <c r="AG952" s="24" t="str">
        <f>IF($AE952="", "", IF($AE952&lt;0, $AG$4, IF($AE952&lt;='Intro &amp; Setup'!$AK$29, $AG$5, IF($AE952&lt;='Intro &amp; Setup'!$AK$30, $AG$6, $AG$7))))</f>
        <v/>
      </c>
    </row>
    <row r="953" spans="1:33" x14ac:dyDescent="0.25">
      <c r="A953" s="14"/>
      <c r="B953" s="85"/>
      <c r="C953" s="86"/>
      <c r="D953" s="87"/>
      <c r="E953" s="88"/>
      <c r="F953" s="89"/>
      <c r="G953" s="90"/>
      <c r="H953" s="91"/>
      <c r="I953" s="91"/>
      <c r="J953" s="92"/>
      <c r="K953" s="14"/>
      <c r="M953" s="24" t="str">
        <f t="shared" si="140"/>
        <v/>
      </c>
      <c r="O953" s="24" t="str">
        <f t="shared" si="141"/>
        <v/>
      </c>
      <c r="S953" s="24"/>
      <c r="T953" s="47" t="str">
        <f t="shared" si="142"/>
        <v/>
      </c>
      <c r="U953" s="47" t="str">
        <f t="shared" si="143"/>
        <v/>
      </c>
      <c r="W953" s="47" t="str">
        <f t="shared" si="144"/>
        <v/>
      </c>
      <c r="Y953" s="52" t="str">
        <f t="shared" si="145"/>
        <v/>
      </c>
      <c r="Z953" s="53" t="str">
        <f t="shared" si="146"/>
        <v/>
      </c>
      <c r="AB953" s="6" t="str">
        <f t="shared" si="147"/>
        <v/>
      </c>
      <c r="AC953" s="8" t="str">
        <f t="shared" si="148"/>
        <v/>
      </c>
      <c r="AE953" s="24" t="str">
        <f t="shared" si="149"/>
        <v/>
      </c>
      <c r="AG953" s="24" t="str">
        <f>IF($AE953="", "", IF($AE953&lt;0, $AG$4, IF($AE953&lt;='Intro &amp; Setup'!$AK$29, $AG$5, IF($AE953&lt;='Intro &amp; Setup'!$AK$30, $AG$6, $AG$7))))</f>
        <v/>
      </c>
    </row>
    <row r="954" spans="1:33" x14ac:dyDescent="0.25">
      <c r="A954" s="14"/>
      <c r="B954" s="85"/>
      <c r="C954" s="86"/>
      <c r="D954" s="87"/>
      <c r="E954" s="88"/>
      <c r="F954" s="89"/>
      <c r="G954" s="90"/>
      <c r="H954" s="91"/>
      <c r="I954" s="91"/>
      <c r="J954" s="92"/>
      <c r="K954" s="14"/>
      <c r="M954" s="24" t="str">
        <f t="shared" si="140"/>
        <v/>
      </c>
      <c r="O954" s="24" t="str">
        <f t="shared" si="141"/>
        <v/>
      </c>
      <c r="S954" s="24"/>
      <c r="T954" s="47" t="str">
        <f t="shared" si="142"/>
        <v/>
      </c>
      <c r="U954" s="47" t="str">
        <f t="shared" si="143"/>
        <v/>
      </c>
      <c r="W954" s="47" t="str">
        <f t="shared" si="144"/>
        <v/>
      </c>
      <c r="Y954" s="52" t="str">
        <f t="shared" si="145"/>
        <v/>
      </c>
      <c r="Z954" s="53" t="str">
        <f t="shared" si="146"/>
        <v/>
      </c>
      <c r="AB954" s="6" t="str">
        <f t="shared" si="147"/>
        <v/>
      </c>
      <c r="AC954" s="8" t="str">
        <f t="shared" si="148"/>
        <v/>
      </c>
      <c r="AE954" s="24" t="str">
        <f t="shared" si="149"/>
        <v/>
      </c>
      <c r="AG954" s="24" t="str">
        <f>IF($AE954="", "", IF($AE954&lt;0, $AG$4, IF($AE954&lt;='Intro &amp; Setup'!$AK$29, $AG$5, IF($AE954&lt;='Intro &amp; Setup'!$AK$30, $AG$6, $AG$7))))</f>
        <v/>
      </c>
    </row>
    <row r="955" spans="1:33" x14ac:dyDescent="0.25">
      <c r="A955" s="14"/>
      <c r="B955" s="85"/>
      <c r="C955" s="86"/>
      <c r="D955" s="87"/>
      <c r="E955" s="88"/>
      <c r="F955" s="89"/>
      <c r="G955" s="90"/>
      <c r="H955" s="91"/>
      <c r="I955" s="91"/>
      <c r="J955" s="92"/>
      <c r="K955" s="14"/>
      <c r="M955" s="24" t="str">
        <f t="shared" si="140"/>
        <v/>
      </c>
      <c r="O955" s="24" t="str">
        <f t="shared" si="141"/>
        <v/>
      </c>
      <c r="S955" s="24"/>
      <c r="T955" s="47" t="str">
        <f t="shared" si="142"/>
        <v/>
      </c>
      <c r="U955" s="47" t="str">
        <f t="shared" si="143"/>
        <v/>
      </c>
      <c r="W955" s="47" t="str">
        <f t="shared" si="144"/>
        <v/>
      </c>
      <c r="Y955" s="52" t="str">
        <f t="shared" si="145"/>
        <v/>
      </c>
      <c r="Z955" s="53" t="str">
        <f t="shared" si="146"/>
        <v/>
      </c>
      <c r="AB955" s="6" t="str">
        <f t="shared" si="147"/>
        <v/>
      </c>
      <c r="AC955" s="8" t="str">
        <f t="shared" si="148"/>
        <v/>
      </c>
      <c r="AE955" s="24" t="str">
        <f t="shared" si="149"/>
        <v/>
      </c>
      <c r="AG955" s="24" t="str">
        <f>IF($AE955="", "", IF($AE955&lt;0, $AG$4, IF($AE955&lt;='Intro &amp; Setup'!$AK$29, $AG$5, IF($AE955&lt;='Intro &amp; Setup'!$AK$30, $AG$6, $AG$7))))</f>
        <v/>
      </c>
    </row>
    <row r="956" spans="1:33" x14ac:dyDescent="0.25">
      <c r="A956" s="14"/>
      <c r="B956" s="85"/>
      <c r="C956" s="86"/>
      <c r="D956" s="87"/>
      <c r="E956" s="88"/>
      <c r="F956" s="89"/>
      <c r="G956" s="90"/>
      <c r="H956" s="91"/>
      <c r="I956" s="91"/>
      <c r="J956" s="92"/>
      <c r="K956" s="14"/>
      <c r="M956" s="24" t="str">
        <f t="shared" si="140"/>
        <v/>
      </c>
      <c r="O956" s="24" t="str">
        <f t="shared" si="141"/>
        <v/>
      </c>
      <c r="S956" s="24"/>
      <c r="T956" s="47" t="str">
        <f t="shared" si="142"/>
        <v/>
      </c>
      <c r="U956" s="47" t="str">
        <f t="shared" si="143"/>
        <v/>
      </c>
      <c r="W956" s="47" t="str">
        <f t="shared" si="144"/>
        <v/>
      </c>
      <c r="Y956" s="52" t="str">
        <f t="shared" si="145"/>
        <v/>
      </c>
      <c r="Z956" s="53" t="str">
        <f t="shared" si="146"/>
        <v/>
      </c>
      <c r="AB956" s="6" t="str">
        <f t="shared" si="147"/>
        <v/>
      </c>
      <c r="AC956" s="8" t="str">
        <f t="shared" si="148"/>
        <v/>
      </c>
      <c r="AE956" s="24" t="str">
        <f t="shared" si="149"/>
        <v/>
      </c>
      <c r="AG956" s="24" t="str">
        <f>IF($AE956="", "", IF($AE956&lt;0, $AG$4, IF($AE956&lt;='Intro &amp; Setup'!$AK$29, $AG$5, IF($AE956&lt;='Intro &amp; Setup'!$AK$30, $AG$6, $AG$7))))</f>
        <v/>
      </c>
    </row>
    <row r="957" spans="1:33" x14ac:dyDescent="0.25">
      <c r="A957" s="14"/>
      <c r="B957" s="85"/>
      <c r="C957" s="86"/>
      <c r="D957" s="87"/>
      <c r="E957" s="88"/>
      <c r="F957" s="89"/>
      <c r="G957" s="90"/>
      <c r="H957" s="91"/>
      <c r="I957" s="91"/>
      <c r="J957" s="92"/>
      <c r="K957" s="14"/>
      <c r="M957" s="24" t="str">
        <f t="shared" si="140"/>
        <v/>
      </c>
      <c r="O957" s="24" t="str">
        <f t="shared" si="141"/>
        <v/>
      </c>
      <c r="S957" s="24"/>
      <c r="T957" s="47" t="str">
        <f t="shared" si="142"/>
        <v/>
      </c>
      <c r="U957" s="47" t="str">
        <f t="shared" si="143"/>
        <v/>
      </c>
      <c r="W957" s="47" t="str">
        <f t="shared" si="144"/>
        <v/>
      </c>
      <c r="Y957" s="52" t="str">
        <f t="shared" si="145"/>
        <v/>
      </c>
      <c r="Z957" s="53" t="str">
        <f t="shared" si="146"/>
        <v/>
      </c>
      <c r="AB957" s="6" t="str">
        <f t="shared" si="147"/>
        <v/>
      </c>
      <c r="AC957" s="8" t="str">
        <f t="shared" si="148"/>
        <v/>
      </c>
      <c r="AE957" s="24" t="str">
        <f t="shared" si="149"/>
        <v/>
      </c>
      <c r="AG957" s="24" t="str">
        <f>IF($AE957="", "", IF($AE957&lt;0, $AG$4, IF($AE957&lt;='Intro &amp; Setup'!$AK$29, $AG$5, IF($AE957&lt;='Intro &amp; Setup'!$AK$30, $AG$6, $AG$7))))</f>
        <v/>
      </c>
    </row>
    <row r="958" spans="1:33" x14ac:dyDescent="0.25">
      <c r="A958" s="14"/>
      <c r="B958" s="85"/>
      <c r="C958" s="86"/>
      <c r="D958" s="87"/>
      <c r="E958" s="88"/>
      <c r="F958" s="89"/>
      <c r="G958" s="90"/>
      <c r="H958" s="91"/>
      <c r="I958" s="91"/>
      <c r="J958" s="92"/>
      <c r="K958" s="14"/>
      <c r="M958" s="24" t="str">
        <f t="shared" si="140"/>
        <v/>
      </c>
      <c r="O958" s="24" t="str">
        <f t="shared" si="141"/>
        <v/>
      </c>
      <c r="S958" s="24"/>
      <c r="T958" s="47" t="str">
        <f t="shared" si="142"/>
        <v/>
      </c>
      <c r="U958" s="47" t="str">
        <f t="shared" si="143"/>
        <v/>
      </c>
      <c r="W958" s="47" t="str">
        <f t="shared" si="144"/>
        <v/>
      </c>
      <c r="Y958" s="52" t="str">
        <f t="shared" si="145"/>
        <v/>
      </c>
      <c r="Z958" s="53" t="str">
        <f t="shared" si="146"/>
        <v/>
      </c>
      <c r="AB958" s="6" t="str">
        <f t="shared" si="147"/>
        <v/>
      </c>
      <c r="AC958" s="8" t="str">
        <f t="shared" si="148"/>
        <v/>
      </c>
      <c r="AE958" s="24" t="str">
        <f t="shared" si="149"/>
        <v/>
      </c>
      <c r="AG958" s="24" t="str">
        <f>IF($AE958="", "", IF($AE958&lt;0, $AG$4, IF($AE958&lt;='Intro &amp; Setup'!$AK$29, $AG$5, IF($AE958&lt;='Intro &amp; Setup'!$AK$30, $AG$6, $AG$7))))</f>
        <v/>
      </c>
    </row>
    <row r="959" spans="1:33" x14ac:dyDescent="0.25">
      <c r="A959" s="14"/>
      <c r="B959" s="85"/>
      <c r="C959" s="86"/>
      <c r="D959" s="87"/>
      <c r="E959" s="88"/>
      <c r="F959" s="89"/>
      <c r="G959" s="90"/>
      <c r="H959" s="91"/>
      <c r="I959" s="91"/>
      <c r="J959" s="92"/>
      <c r="K959" s="14"/>
      <c r="M959" s="24" t="str">
        <f t="shared" si="140"/>
        <v/>
      </c>
      <c r="O959" s="24" t="str">
        <f t="shared" si="141"/>
        <v/>
      </c>
      <c r="S959" s="24"/>
      <c r="T959" s="47" t="str">
        <f t="shared" si="142"/>
        <v/>
      </c>
      <c r="U959" s="47" t="str">
        <f t="shared" si="143"/>
        <v/>
      </c>
      <c r="W959" s="47" t="str">
        <f t="shared" si="144"/>
        <v/>
      </c>
      <c r="Y959" s="52" t="str">
        <f t="shared" si="145"/>
        <v/>
      </c>
      <c r="Z959" s="53" t="str">
        <f t="shared" si="146"/>
        <v/>
      </c>
      <c r="AB959" s="6" t="str">
        <f t="shared" si="147"/>
        <v/>
      </c>
      <c r="AC959" s="8" t="str">
        <f t="shared" si="148"/>
        <v/>
      </c>
      <c r="AE959" s="24" t="str">
        <f t="shared" si="149"/>
        <v/>
      </c>
      <c r="AG959" s="24" t="str">
        <f>IF($AE959="", "", IF($AE959&lt;0, $AG$4, IF($AE959&lt;='Intro &amp; Setup'!$AK$29, $AG$5, IF($AE959&lt;='Intro &amp; Setup'!$AK$30, $AG$6, $AG$7))))</f>
        <v/>
      </c>
    </row>
    <row r="960" spans="1:33" x14ac:dyDescent="0.25">
      <c r="A960" s="14"/>
      <c r="B960" s="85"/>
      <c r="C960" s="86"/>
      <c r="D960" s="87"/>
      <c r="E960" s="88"/>
      <c r="F960" s="89"/>
      <c r="G960" s="90"/>
      <c r="H960" s="91"/>
      <c r="I960" s="91"/>
      <c r="J960" s="92"/>
      <c r="K960" s="14"/>
      <c r="M960" s="24" t="str">
        <f t="shared" si="140"/>
        <v/>
      </c>
      <c r="O960" s="24" t="str">
        <f t="shared" si="141"/>
        <v/>
      </c>
      <c r="S960" s="24"/>
      <c r="T960" s="47" t="str">
        <f t="shared" si="142"/>
        <v/>
      </c>
      <c r="U960" s="47" t="str">
        <f t="shared" si="143"/>
        <v/>
      </c>
      <c r="W960" s="47" t="str">
        <f t="shared" si="144"/>
        <v/>
      </c>
      <c r="Y960" s="52" t="str">
        <f t="shared" si="145"/>
        <v/>
      </c>
      <c r="Z960" s="53" t="str">
        <f t="shared" si="146"/>
        <v/>
      </c>
      <c r="AB960" s="6" t="str">
        <f t="shared" si="147"/>
        <v/>
      </c>
      <c r="AC960" s="8" t="str">
        <f t="shared" si="148"/>
        <v/>
      </c>
      <c r="AE960" s="24" t="str">
        <f t="shared" si="149"/>
        <v/>
      </c>
      <c r="AG960" s="24" t="str">
        <f>IF($AE960="", "", IF($AE960&lt;0, $AG$4, IF($AE960&lt;='Intro &amp; Setup'!$AK$29, $AG$5, IF($AE960&lt;='Intro &amp; Setup'!$AK$30, $AG$6, $AG$7))))</f>
        <v/>
      </c>
    </row>
    <row r="961" spans="1:33" x14ac:dyDescent="0.25">
      <c r="A961" s="14"/>
      <c r="B961" s="85"/>
      <c r="C961" s="86"/>
      <c r="D961" s="87"/>
      <c r="E961" s="88"/>
      <c r="F961" s="89"/>
      <c r="G961" s="90"/>
      <c r="H961" s="91"/>
      <c r="I961" s="91"/>
      <c r="J961" s="92"/>
      <c r="K961" s="14"/>
      <c r="M961" s="24" t="str">
        <f t="shared" si="140"/>
        <v/>
      </c>
      <c r="O961" s="24" t="str">
        <f t="shared" si="141"/>
        <v/>
      </c>
      <c r="S961" s="24"/>
      <c r="T961" s="47" t="str">
        <f t="shared" si="142"/>
        <v/>
      </c>
      <c r="U961" s="47" t="str">
        <f t="shared" si="143"/>
        <v/>
      </c>
      <c r="W961" s="47" t="str">
        <f t="shared" si="144"/>
        <v/>
      </c>
      <c r="Y961" s="52" t="str">
        <f t="shared" si="145"/>
        <v/>
      </c>
      <c r="Z961" s="53" t="str">
        <f t="shared" si="146"/>
        <v/>
      </c>
      <c r="AB961" s="6" t="str">
        <f t="shared" si="147"/>
        <v/>
      </c>
      <c r="AC961" s="8" t="str">
        <f t="shared" si="148"/>
        <v/>
      </c>
      <c r="AE961" s="24" t="str">
        <f t="shared" si="149"/>
        <v/>
      </c>
      <c r="AG961" s="24" t="str">
        <f>IF($AE961="", "", IF($AE961&lt;0, $AG$4, IF($AE961&lt;='Intro &amp; Setup'!$AK$29, $AG$5, IF($AE961&lt;='Intro &amp; Setup'!$AK$30, $AG$6, $AG$7))))</f>
        <v/>
      </c>
    </row>
    <row r="962" spans="1:33" x14ac:dyDescent="0.25">
      <c r="A962" s="14"/>
      <c r="B962" s="85"/>
      <c r="C962" s="86"/>
      <c r="D962" s="87"/>
      <c r="E962" s="88"/>
      <c r="F962" s="89"/>
      <c r="G962" s="90"/>
      <c r="H962" s="91"/>
      <c r="I962" s="91"/>
      <c r="J962" s="92"/>
      <c r="K962" s="14"/>
      <c r="M962" s="24" t="str">
        <f t="shared" si="140"/>
        <v/>
      </c>
      <c r="O962" s="24" t="str">
        <f t="shared" si="141"/>
        <v/>
      </c>
      <c r="S962" s="24"/>
      <c r="T962" s="47" t="str">
        <f t="shared" si="142"/>
        <v/>
      </c>
      <c r="U962" s="47" t="str">
        <f t="shared" si="143"/>
        <v/>
      </c>
      <c r="W962" s="47" t="str">
        <f t="shared" si="144"/>
        <v/>
      </c>
      <c r="Y962" s="52" t="str">
        <f t="shared" si="145"/>
        <v/>
      </c>
      <c r="Z962" s="53" t="str">
        <f t="shared" si="146"/>
        <v/>
      </c>
      <c r="AB962" s="6" t="str">
        <f t="shared" si="147"/>
        <v/>
      </c>
      <c r="AC962" s="8" t="str">
        <f t="shared" si="148"/>
        <v/>
      </c>
      <c r="AE962" s="24" t="str">
        <f t="shared" si="149"/>
        <v/>
      </c>
      <c r="AG962" s="24" t="str">
        <f>IF($AE962="", "", IF($AE962&lt;0, $AG$4, IF($AE962&lt;='Intro &amp; Setup'!$AK$29, $AG$5, IF($AE962&lt;='Intro &amp; Setup'!$AK$30, $AG$6, $AG$7))))</f>
        <v/>
      </c>
    </row>
    <row r="963" spans="1:33" x14ac:dyDescent="0.25">
      <c r="A963" s="14"/>
      <c r="B963" s="85"/>
      <c r="C963" s="86"/>
      <c r="D963" s="87"/>
      <c r="E963" s="88"/>
      <c r="F963" s="89"/>
      <c r="G963" s="90"/>
      <c r="H963" s="91"/>
      <c r="I963" s="91"/>
      <c r="J963" s="92"/>
      <c r="K963" s="14"/>
      <c r="M963" s="24" t="str">
        <f t="shared" si="140"/>
        <v/>
      </c>
      <c r="O963" s="24" t="str">
        <f t="shared" si="141"/>
        <v/>
      </c>
      <c r="S963" s="24"/>
      <c r="T963" s="47" t="str">
        <f t="shared" si="142"/>
        <v/>
      </c>
      <c r="U963" s="47" t="str">
        <f t="shared" si="143"/>
        <v/>
      </c>
      <c r="W963" s="47" t="str">
        <f t="shared" si="144"/>
        <v/>
      </c>
      <c r="Y963" s="52" t="str">
        <f t="shared" si="145"/>
        <v/>
      </c>
      <c r="Z963" s="53" t="str">
        <f t="shared" si="146"/>
        <v/>
      </c>
      <c r="AB963" s="6" t="str">
        <f t="shared" si="147"/>
        <v/>
      </c>
      <c r="AC963" s="8" t="str">
        <f t="shared" si="148"/>
        <v/>
      </c>
      <c r="AE963" s="24" t="str">
        <f t="shared" si="149"/>
        <v/>
      </c>
      <c r="AG963" s="24" t="str">
        <f>IF($AE963="", "", IF($AE963&lt;0, $AG$4, IF($AE963&lt;='Intro &amp; Setup'!$AK$29, $AG$5, IF($AE963&lt;='Intro &amp; Setup'!$AK$30, $AG$6, $AG$7))))</f>
        <v/>
      </c>
    </row>
    <row r="964" spans="1:33" x14ac:dyDescent="0.25">
      <c r="A964" s="14"/>
      <c r="B964" s="85"/>
      <c r="C964" s="86"/>
      <c r="D964" s="87"/>
      <c r="E964" s="88"/>
      <c r="F964" s="89"/>
      <c r="G964" s="90"/>
      <c r="H964" s="91"/>
      <c r="I964" s="91"/>
      <c r="J964" s="92"/>
      <c r="K964" s="14"/>
      <c r="M964" s="24" t="str">
        <f t="shared" si="140"/>
        <v/>
      </c>
      <c r="O964" s="24" t="str">
        <f t="shared" si="141"/>
        <v/>
      </c>
      <c r="S964" s="24"/>
      <c r="T964" s="47" t="str">
        <f t="shared" si="142"/>
        <v/>
      </c>
      <c r="U964" s="47" t="str">
        <f t="shared" si="143"/>
        <v/>
      </c>
      <c r="W964" s="47" t="str">
        <f t="shared" si="144"/>
        <v/>
      </c>
      <c r="Y964" s="52" t="str">
        <f t="shared" si="145"/>
        <v/>
      </c>
      <c r="Z964" s="53" t="str">
        <f t="shared" si="146"/>
        <v/>
      </c>
      <c r="AB964" s="6" t="str">
        <f t="shared" si="147"/>
        <v/>
      </c>
      <c r="AC964" s="8" t="str">
        <f t="shared" si="148"/>
        <v/>
      </c>
      <c r="AE964" s="24" t="str">
        <f t="shared" si="149"/>
        <v/>
      </c>
      <c r="AG964" s="24" t="str">
        <f>IF($AE964="", "", IF($AE964&lt;0, $AG$4, IF($AE964&lt;='Intro &amp; Setup'!$AK$29, $AG$5, IF($AE964&lt;='Intro &amp; Setup'!$AK$30, $AG$6, $AG$7))))</f>
        <v/>
      </c>
    </row>
    <row r="965" spans="1:33" x14ac:dyDescent="0.25">
      <c r="A965" s="14"/>
      <c r="B965" s="85"/>
      <c r="C965" s="86"/>
      <c r="D965" s="87"/>
      <c r="E965" s="88"/>
      <c r="F965" s="89"/>
      <c r="G965" s="90"/>
      <c r="H965" s="91"/>
      <c r="I965" s="91"/>
      <c r="J965" s="92"/>
      <c r="K965" s="14"/>
      <c r="M965" s="24" t="str">
        <f t="shared" si="140"/>
        <v/>
      </c>
      <c r="O965" s="24" t="str">
        <f t="shared" si="141"/>
        <v/>
      </c>
      <c r="S965" s="24"/>
      <c r="T965" s="47" t="str">
        <f t="shared" si="142"/>
        <v/>
      </c>
      <c r="U965" s="47" t="str">
        <f t="shared" si="143"/>
        <v/>
      </c>
      <c r="W965" s="47" t="str">
        <f t="shared" si="144"/>
        <v/>
      </c>
      <c r="Y965" s="52" t="str">
        <f t="shared" si="145"/>
        <v/>
      </c>
      <c r="Z965" s="53" t="str">
        <f t="shared" si="146"/>
        <v/>
      </c>
      <c r="AB965" s="6" t="str">
        <f t="shared" si="147"/>
        <v/>
      </c>
      <c r="AC965" s="8" t="str">
        <f t="shared" si="148"/>
        <v/>
      </c>
      <c r="AE965" s="24" t="str">
        <f t="shared" si="149"/>
        <v/>
      </c>
      <c r="AG965" s="24" t="str">
        <f>IF($AE965="", "", IF($AE965&lt;0, $AG$4, IF($AE965&lt;='Intro &amp; Setup'!$AK$29, $AG$5, IF($AE965&lt;='Intro &amp; Setup'!$AK$30, $AG$6, $AG$7))))</f>
        <v/>
      </c>
    </row>
    <row r="966" spans="1:33" x14ac:dyDescent="0.25">
      <c r="A966" s="14"/>
      <c r="B966" s="85"/>
      <c r="C966" s="86"/>
      <c r="D966" s="87"/>
      <c r="E966" s="88"/>
      <c r="F966" s="89"/>
      <c r="G966" s="90"/>
      <c r="H966" s="91"/>
      <c r="I966" s="91"/>
      <c r="J966" s="92"/>
      <c r="K966" s="14"/>
      <c r="M966" s="24" t="str">
        <f t="shared" si="140"/>
        <v/>
      </c>
      <c r="O966" s="24" t="str">
        <f t="shared" si="141"/>
        <v/>
      </c>
      <c r="S966" s="24"/>
      <c r="T966" s="47" t="str">
        <f t="shared" si="142"/>
        <v/>
      </c>
      <c r="U966" s="47" t="str">
        <f t="shared" si="143"/>
        <v/>
      </c>
      <c r="W966" s="47" t="str">
        <f t="shared" si="144"/>
        <v/>
      </c>
      <c r="Y966" s="52" t="str">
        <f t="shared" si="145"/>
        <v/>
      </c>
      <c r="Z966" s="53" t="str">
        <f t="shared" si="146"/>
        <v/>
      </c>
      <c r="AB966" s="6" t="str">
        <f t="shared" si="147"/>
        <v/>
      </c>
      <c r="AC966" s="8" t="str">
        <f t="shared" si="148"/>
        <v/>
      </c>
      <c r="AE966" s="24" t="str">
        <f t="shared" si="149"/>
        <v/>
      </c>
      <c r="AG966" s="24" t="str">
        <f>IF($AE966="", "", IF($AE966&lt;0, $AG$4, IF($AE966&lt;='Intro &amp; Setup'!$AK$29, $AG$5, IF($AE966&lt;='Intro &amp; Setup'!$AK$30, $AG$6, $AG$7))))</f>
        <v/>
      </c>
    </row>
    <row r="967" spans="1:33" x14ac:dyDescent="0.25">
      <c r="A967" s="14"/>
      <c r="B967" s="85"/>
      <c r="C967" s="86"/>
      <c r="D967" s="87"/>
      <c r="E967" s="88"/>
      <c r="F967" s="89"/>
      <c r="G967" s="90"/>
      <c r="H967" s="91"/>
      <c r="I967" s="91"/>
      <c r="J967" s="92"/>
      <c r="K967" s="14"/>
      <c r="M967" s="24" t="str">
        <f t="shared" si="140"/>
        <v/>
      </c>
      <c r="O967" s="24" t="str">
        <f t="shared" si="141"/>
        <v/>
      </c>
      <c r="S967" s="24"/>
      <c r="T967" s="47" t="str">
        <f t="shared" si="142"/>
        <v/>
      </c>
      <c r="U967" s="47" t="str">
        <f t="shared" si="143"/>
        <v/>
      </c>
      <c r="W967" s="47" t="str">
        <f t="shared" si="144"/>
        <v/>
      </c>
      <c r="Y967" s="52" t="str">
        <f t="shared" si="145"/>
        <v/>
      </c>
      <c r="Z967" s="53" t="str">
        <f t="shared" si="146"/>
        <v/>
      </c>
      <c r="AB967" s="6" t="str">
        <f t="shared" si="147"/>
        <v/>
      </c>
      <c r="AC967" s="8" t="str">
        <f t="shared" si="148"/>
        <v/>
      </c>
      <c r="AE967" s="24" t="str">
        <f t="shared" si="149"/>
        <v/>
      </c>
      <c r="AG967" s="24" t="str">
        <f>IF($AE967="", "", IF($AE967&lt;0, $AG$4, IF($AE967&lt;='Intro &amp; Setup'!$AK$29, $AG$5, IF($AE967&lt;='Intro &amp; Setup'!$AK$30, $AG$6, $AG$7))))</f>
        <v/>
      </c>
    </row>
    <row r="968" spans="1:33" x14ac:dyDescent="0.25">
      <c r="A968" s="14"/>
      <c r="B968" s="85"/>
      <c r="C968" s="86"/>
      <c r="D968" s="87"/>
      <c r="E968" s="88"/>
      <c r="F968" s="89"/>
      <c r="G968" s="90"/>
      <c r="H968" s="91"/>
      <c r="I968" s="91"/>
      <c r="J968" s="92"/>
      <c r="K968" s="14"/>
      <c r="M968" s="24" t="str">
        <f t="shared" si="140"/>
        <v/>
      </c>
      <c r="O968" s="24" t="str">
        <f t="shared" si="141"/>
        <v/>
      </c>
      <c r="S968" s="24"/>
      <c r="T968" s="47" t="str">
        <f t="shared" si="142"/>
        <v/>
      </c>
      <c r="U968" s="47" t="str">
        <f t="shared" si="143"/>
        <v/>
      </c>
      <c r="W968" s="47" t="str">
        <f t="shared" si="144"/>
        <v/>
      </c>
      <c r="Y968" s="52" t="str">
        <f t="shared" si="145"/>
        <v/>
      </c>
      <c r="Z968" s="53" t="str">
        <f t="shared" si="146"/>
        <v/>
      </c>
      <c r="AB968" s="6" t="str">
        <f t="shared" si="147"/>
        <v/>
      </c>
      <c r="AC968" s="8" t="str">
        <f t="shared" si="148"/>
        <v/>
      </c>
      <c r="AE968" s="24" t="str">
        <f t="shared" si="149"/>
        <v/>
      </c>
      <c r="AG968" s="24" t="str">
        <f>IF($AE968="", "", IF($AE968&lt;0, $AG$4, IF($AE968&lt;='Intro &amp; Setup'!$AK$29, $AG$5, IF($AE968&lt;='Intro &amp; Setup'!$AK$30, $AG$6, $AG$7))))</f>
        <v/>
      </c>
    </row>
    <row r="969" spans="1:33" x14ac:dyDescent="0.25">
      <c r="A969" s="14"/>
      <c r="B969" s="85"/>
      <c r="C969" s="86"/>
      <c r="D969" s="87"/>
      <c r="E969" s="88"/>
      <c r="F969" s="89"/>
      <c r="G969" s="90"/>
      <c r="H969" s="91"/>
      <c r="I969" s="91"/>
      <c r="J969" s="92"/>
      <c r="K969" s="14"/>
      <c r="M969" s="24" t="str">
        <f t="shared" si="140"/>
        <v/>
      </c>
      <c r="O969" s="24" t="str">
        <f t="shared" si="141"/>
        <v/>
      </c>
      <c r="S969" s="24"/>
      <c r="T969" s="47" t="str">
        <f t="shared" si="142"/>
        <v/>
      </c>
      <c r="U969" s="47" t="str">
        <f t="shared" si="143"/>
        <v/>
      </c>
      <c r="W969" s="47" t="str">
        <f t="shared" si="144"/>
        <v/>
      </c>
      <c r="Y969" s="52" t="str">
        <f t="shared" si="145"/>
        <v/>
      </c>
      <c r="Z969" s="53" t="str">
        <f t="shared" si="146"/>
        <v/>
      </c>
      <c r="AB969" s="6" t="str">
        <f t="shared" si="147"/>
        <v/>
      </c>
      <c r="AC969" s="8" t="str">
        <f t="shared" si="148"/>
        <v/>
      </c>
      <c r="AE969" s="24" t="str">
        <f t="shared" si="149"/>
        <v/>
      </c>
      <c r="AG969" s="24" t="str">
        <f>IF($AE969="", "", IF($AE969&lt;0, $AG$4, IF($AE969&lt;='Intro &amp; Setup'!$AK$29, $AG$5, IF($AE969&lt;='Intro &amp; Setup'!$AK$30, $AG$6, $AG$7))))</f>
        <v/>
      </c>
    </row>
    <row r="970" spans="1:33" x14ac:dyDescent="0.25">
      <c r="A970" s="14"/>
      <c r="B970" s="85"/>
      <c r="C970" s="86"/>
      <c r="D970" s="87"/>
      <c r="E970" s="88"/>
      <c r="F970" s="89"/>
      <c r="G970" s="90"/>
      <c r="H970" s="91"/>
      <c r="I970" s="91"/>
      <c r="J970" s="92"/>
      <c r="K970" s="14"/>
      <c r="M970" s="24" t="str">
        <f t="shared" si="140"/>
        <v/>
      </c>
      <c r="O970" s="24" t="str">
        <f t="shared" si="141"/>
        <v/>
      </c>
      <c r="S970" s="24"/>
      <c r="T970" s="47" t="str">
        <f t="shared" si="142"/>
        <v/>
      </c>
      <c r="U970" s="47" t="str">
        <f t="shared" si="143"/>
        <v/>
      </c>
      <c r="W970" s="47" t="str">
        <f t="shared" si="144"/>
        <v/>
      </c>
      <c r="Y970" s="52" t="str">
        <f t="shared" si="145"/>
        <v/>
      </c>
      <c r="Z970" s="53" t="str">
        <f t="shared" si="146"/>
        <v/>
      </c>
      <c r="AB970" s="6" t="str">
        <f t="shared" si="147"/>
        <v/>
      </c>
      <c r="AC970" s="8" t="str">
        <f t="shared" si="148"/>
        <v/>
      </c>
      <c r="AE970" s="24" t="str">
        <f t="shared" si="149"/>
        <v/>
      </c>
      <c r="AG970" s="24" t="str">
        <f>IF($AE970="", "", IF($AE970&lt;0, $AG$4, IF($AE970&lt;='Intro &amp; Setup'!$AK$29, $AG$5, IF($AE970&lt;='Intro &amp; Setup'!$AK$30, $AG$6, $AG$7))))</f>
        <v/>
      </c>
    </row>
    <row r="971" spans="1:33" x14ac:dyDescent="0.25">
      <c r="A971" s="14"/>
      <c r="B971" s="85"/>
      <c r="C971" s="86"/>
      <c r="D971" s="87"/>
      <c r="E971" s="88"/>
      <c r="F971" s="89"/>
      <c r="G971" s="90"/>
      <c r="H971" s="91"/>
      <c r="I971" s="91"/>
      <c r="J971" s="92"/>
      <c r="K971" s="14"/>
      <c r="M971" s="24" t="str">
        <f t="shared" si="140"/>
        <v/>
      </c>
      <c r="O971" s="24" t="str">
        <f t="shared" si="141"/>
        <v/>
      </c>
      <c r="S971" s="24"/>
      <c r="T971" s="47" t="str">
        <f t="shared" si="142"/>
        <v/>
      </c>
      <c r="U971" s="47" t="str">
        <f t="shared" si="143"/>
        <v/>
      </c>
      <c r="W971" s="47" t="str">
        <f t="shared" si="144"/>
        <v/>
      </c>
      <c r="Y971" s="52" t="str">
        <f t="shared" si="145"/>
        <v/>
      </c>
      <c r="Z971" s="53" t="str">
        <f t="shared" si="146"/>
        <v/>
      </c>
      <c r="AB971" s="6" t="str">
        <f t="shared" si="147"/>
        <v/>
      </c>
      <c r="AC971" s="8" t="str">
        <f t="shared" si="148"/>
        <v/>
      </c>
      <c r="AE971" s="24" t="str">
        <f t="shared" si="149"/>
        <v/>
      </c>
      <c r="AG971" s="24" t="str">
        <f>IF($AE971="", "", IF($AE971&lt;0, $AG$4, IF($AE971&lt;='Intro &amp; Setup'!$AK$29, $AG$5, IF($AE971&lt;='Intro &amp; Setup'!$AK$30, $AG$6, $AG$7))))</f>
        <v/>
      </c>
    </row>
    <row r="972" spans="1:33" x14ac:dyDescent="0.25">
      <c r="A972" s="14"/>
      <c r="B972" s="85"/>
      <c r="C972" s="86"/>
      <c r="D972" s="87"/>
      <c r="E972" s="88"/>
      <c r="F972" s="89"/>
      <c r="G972" s="90"/>
      <c r="H972" s="91"/>
      <c r="I972" s="91"/>
      <c r="J972" s="92"/>
      <c r="K972" s="14"/>
      <c r="M972" s="24" t="str">
        <f t="shared" ref="M972:M1010" si="150">IF(COUNTIF($B972:$J972, "")=9, "", "X")</f>
        <v/>
      </c>
      <c r="O972" s="24" t="str">
        <f t="shared" ref="O972:O1010" si="151">IF($M972="", "", IF($C972="", "Y", IF(COUNTIF($Q$11:$Q$20, $C972)=0, "R", "")))</f>
        <v/>
      </c>
      <c r="S972" s="24"/>
      <c r="T972" s="47" t="str">
        <f t="shared" ref="T972:T1010" si="152">IF($B972="", "", $T$8)</f>
        <v/>
      </c>
      <c r="U972" s="47" t="str">
        <f t="shared" ref="U972:U1010" si="153">IF($F972="", "", $F972)</f>
        <v/>
      </c>
      <c r="W972" s="47" t="str">
        <f t="shared" ref="W972:W1010" si="154">IF($E972="", "", DATE(YEAR($E972), MONTH($E972)+$D972, DAY($E972)))</f>
        <v/>
      </c>
      <c r="Y972" s="52" t="str">
        <f t="shared" ref="Y972:Y1010" si="155">IF(OR($G972="", $D972=""), "", IFERROR(ROUND($G972/$D972, 2), ""))</f>
        <v/>
      </c>
      <c r="Z972" s="53" t="str">
        <f t="shared" ref="Z972:Z1010" si="156">IF(OR($G972="", $D972=""), "", IFERROR(ROUND($G972/$D972*12, 2), ""))</f>
        <v/>
      </c>
      <c r="AB972" s="6" t="str">
        <f t="shared" ref="AB972:AB1010" si="157">IF($E972="", "", TEXT($E972, "mmm yyyy"))</f>
        <v/>
      </c>
      <c r="AC972" s="8" t="str">
        <f t="shared" ref="AC972:AC1010" si="158">IF($F972="", "", TEXT($F972, "mmm yyyy"))</f>
        <v/>
      </c>
      <c r="AE972" s="24" t="str">
        <f t="shared" ref="AE972:AE1010" si="159">IF($F972="", "", $F972-$T$8)</f>
        <v/>
      </c>
      <c r="AG972" s="24" t="str">
        <f>IF($AE972="", "", IF($AE972&lt;0, $AG$4, IF($AE972&lt;='Intro &amp; Setup'!$AK$29, $AG$5, IF($AE972&lt;='Intro &amp; Setup'!$AK$30, $AG$6, $AG$7))))</f>
        <v/>
      </c>
    </row>
    <row r="973" spans="1:33" x14ac:dyDescent="0.25">
      <c r="A973" s="14"/>
      <c r="B973" s="85"/>
      <c r="C973" s="86"/>
      <c r="D973" s="87"/>
      <c r="E973" s="88"/>
      <c r="F973" s="89"/>
      <c r="G973" s="90"/>
      <c r="H973" s="91"/>
      <c r="I973" s="91"/>
      <c r="J973" s="92"/>
      <c r="K973" s="14"/>
      <c r="M973" s="24" t="str">
        <f t="shared" si="150"/>
        <v/>
      </c>
      <c r="O973" s="24" t="str">
        <f t="shared" si="151"/>
        <v/>
      </c>
      <c r="S973" s="24"/>
      <c r="T973" s="47" t="str">
        <f t="shared" si="152"/>
        <v/>
      </c>
      <c r="U973" s="47" t="str">
        <f t="shared" si="153"/>
        <v/>
      </c>
      <c r="W973" s="47" t="str">
        <f t="shared" si="154"/>
        <v/>
      </c>
      <c r="Y973" s="52" t="str">
        <f t="shared" si="155"/>
        <v/>
      </c>
      <c r="Z973" s="53" t="str">
        <f t="shared" si="156"/>
        <v/>
      </c>
      <c r="AB973" s="6" t="str">
        <f t="shared" si="157"/>
        <v/>
      </c>
      <c r="AC973" s="8" t="str">
        <f t="shared" si="158"/>
        <v/>
      </c>
      <c r="AE973" s="24" t="str">
        <f t="shared" si="159"/>
        <v/>
      </c>
      <c r="AG973" s="24" t="str">
        <f>IF($AE973="", "", IF($AE973&lt;0, $AG$4, IF($AE973&lt;='Intro &amp; Setup'!$AK$29, $AG$5, IF($AE973&lt;='Intro &amp; Setup'!$AK$30, $AG$6, $AG$7))))</f>
        <v/>
      </c>
    </row>
    <row r="974" spans="1:33" x14ac:dyDescent="0.25">
      <c r="A974" s="14"/>
      <c r="B974" s="85"/>
      <c r="C974" s="86"/>
      <c r="D974" s="87"/>
      <c r="E974" s="88"/>
      <c r="F974" s="89"/>
      <c r="G974" s="90"/>
      <c r="H974" s="91"/>
      <c r="I974" s="91"/>
      <c r="J974" s="92"/>
      <c r="K974" s="14"/>
      <c r="M974" s="24" t="str">
        <f t="shared" si="150"/>
        <v/>
      </c>
      <c r="O974" s="24" t="str">
        <f t="shared" si="151"/>
        <v/>
      </c>
      <c r="S974" s="24"/>
      <c r="T974" s="47" t="str">
        <f t="shared" si="152"/>
        <v/>
      </c>
      <c r="U974" s="47" t="str">
        <f t="shared" si="153"/>
        <v/>
      </c>
      <c r="W974" s="47" t="str">
        <f t="shared" si="154"/>
        <v/>
      </c>
      <c r="Y974" s="52" t="str">
        <f t="shared" si="155"/>
        <v/>
      </c>
      <c r="Z974" s="53" t="str">
        <f t="shared" si="156"/>
        <v/>
      </c>
      <c r="AB974" s="6" t="str">
        <f t="shared" si="157"/>
        <v/>
      </c>
      <c r="AC974" s="8" t="str">
        <f t="shared" si="158"/>
        <v/>
      </c>
      <c r="AE974" s="24" t="str">
        <f t="shared" si="159"/>
        <v/>
      </c>
      <c r="AG974" s="24" t="str">
        <f>IF($AE974="", "", IF($AE974&lt;0, $AG$4, IF($AE974&lt;='Intro &amp; Setup'!$AK$29, $AG$5, IF($AE974&lt;='Intro &amp; Setup'!$AK$30, $AG$6, $AG$7))))</f>
        <v/>
      </c>
    </row>
    <row r="975" spans="1:33" x14ac:dyDescent="0.25">
      <c r="A975" s="14"/>
      <c r="B975" s="85"/>
      <c r="C975" s="86"/>
      <c r="D975" s="87"/>
      <c r="E975" s="88"/>
      <c r="F975" s="89"/>
      <c r="G975" s="90"/>
      <c r="H975" s="91"/>
      <c r="I975" s="91"/>
      <c r="J975" s="92"/>
      <c r="K975" s="14"/>
      <c r="M975" s="24" t="str">
        <f t="shared" si="150"/>
        <v/>
      </c>
      <c r="O975" s="24" t="str">
        <f t="shared" si="151"/>
        <v/>
      </c>
      <c r="S975" s="24"/>
      <c r="T975" s="47" t="str">
        <f t="shared" si="152"/>
        <v/>
      </c>
      <c r="U975" s="47" t="str">
        <f t="shared" si="153"/>
        <v/>
      </c>
      <c r="W975" s="47" t="str">
        <f t="shared" si="154"/>
        <v/>
      </c>
      <c r="Y975" s="52" t="str">
        <f t="shared" si="155"/>
        <v/>
      </c>
      <c r="Z975" s="53" t="str">
        <f t="shared" si="156"/>
        <v/>
      </c>
      <c r="AB975" s="6" t="str">
        <f t="shared" si="157"/>
        <v/>
      </c>
      <c r="AC975" s="8" t="str">
        <f t="shared" si="158"/>
        <v/>
      </c>
      <c r="AE975" s="24" t="str">
        <f t="shared" si="159"/>
        <v/>
      </c>
      <c r="AG975" s="24" t="str">
        <f>IF($AE975="", "", IF($AE975&lt;0, $AG$4, IF($AE975&lt;='Intro &amp; Setup'!$AK$29, $AG$5, IF($AE975&lt;='Intro &amp; Setup'!$AK$30, $AG$6, $AG$7))))</f>
        <v/>
      </c>
    </row>
    <row r="976" spans="1:33" x14ac:dyDescent="0.25">
      <c r="A976" s="14"/>
      <c r="B976" s="85"/>
      <c r="C976" s="86"/>
      <c r="D976" s="87"/>
      <c r="E976" s="88"/>
      <c r="F976" s="89"/>
      <c r="G976" s="90"/>
      <c r="H976" s="91"/>
      <c r="I976" s="91"/>
      <c r="J976" s="92"/>
      <c r="K976" s="14"/>
      <c r="M976" s="24" t="str">
        <f t="shared" si="150"/>
        <v/>
      </c>
      <c r="O976" s="24" t="str">
        <f t="shared" si="151"/>
        <v/>
      </c>
      <c r="S976" s="24"/>
      <c r="T976" s="47" t="str">
        <f t="shared" si="152"/>
        <v/>
      </c>
      <c r="U976" s="47" t="str">
        <f t="shared" si="153"/>
        <v/>
      </c>
      <c r="W976" s="47" t="str">
        <f t="shared" si="154"/>
        <v/>
      </c>
      <c r="Y976" s="52" t="str">
        <f t="shared" si="155"/>
        <v/>
      </c>
      <c r="Z976" s="53" t="str">
        <f t="shared" si="156"/>
        <v/>
      </c>
      <c r="AB976" s="6" t="str">
        <f t="shared" si="157"/>
        <v/>
      </c>
      <c r="AC976" s="8" t="str">
        <f t="shared" si="158"/>
        <v/>
      </c>
      <c r="AE976" s="24" t="str">
        <f t="shared" si="159"/>
        <v/>
      </c>
      <c r="AG976" s="24" t="str">
        <f>IF($AE976="", "", IF($AE976&lt;0, $AG$4, IF($AE976&lt;='Intro &amp; Setup'!$AK$29, $AG$5, IF($AE976&lt;='Intro &amp; Setup'!$AK$30, $AG$6, $AG$7))))</f>
        <v/>
      </c>
    </row>
    <row r="977" spans="1:33" x14ac:dyDescent="0.25">
      <c r="A977" s="14"/>
      <c r="B977" s="85"/>
      <c r="C977" s="86"/>
      <c r="D977" s="87"/>
      <c r="E977" s="88"/>
      <c r="F977" s="89"/>
      <c r="G977" s="90"/>
      <c r="H977" s="91"/>
      <c r="I977" s="91"/>
      <c r="J977" s="92"/>
      <c r="K977" s="14"/>
      <c r="M977" s="24" t="str">
        <f t="shared" si="150"/>
        <v/>
      </c>
      <c r="O977" s="24" t="str">
        <f t="shared" si="151"/>
        <v/>
      </c>
      <c r="S977" s="24"/>
      <c r="T977" s="47" t="str">
        <f t="shared" si="152"/>
        <v/>
      </c>
      <c r="U977" s="47" t="str">
        <f t="shared" si="153"/>
        <v/>
      </c>
      <c r="W977" s="47" t="str">
        <f t="shared" si="154"/>
        <v/>
      </c>
      <c r="Y977" s="52" t="str">
        <f t="shared" si="155"/>
        <v/>
      </c>
      <c r="Z977" s="53" t="str">
        <f t="shared" si="156"/>
        <v/>
      </c>
      <c r="AB977" s="6" t="str">
        <f t="shared" si="157"/>
        <v/>
      </c>
      <c r="AC977" s="8" t="str">
        <f t="shared" si="158"/>
        <v/>
      </c>
      <c r="AE977" s="24" t="str">
        <f t="shared" si="159"/>
        <v/>
      </c>
      <c r="AG977" s="24" t="str">
        <f>IF($AE977="", "", IF($AE977&lt;0, $AG$4, IF($AE977&lt;='Intro &amp; Setup'!$AK$29, $AG$5, IF($AE977&lt;='Intro &amp; Setup'!$AK$30, $AG$6, $AG$7))))</f>
        <v/>
      </c>
    </row>
    <row r="978" spans="1:33" x14ac:dyDescent="0.25">
      <c r="A978" s="14"/>
      <c r="B978" s="85"/>
      <c r="C978" s="86"/>
      <c r="D978" s="87"/>
      <c r="E978" s="88"/>
      <c r="F978" s="89"/>
      <c r="G978" s="90"/>
      <c r="H978" s="91"/>
      <c r="I978" s="91"/>
      <c r="J978" s="92"/>
      <c r="K978" s="14"/>
      <c r="M978" s="24" t="str">
        <f t="shared" si="150"/>
        <v/>
      </c>
      <c r="O978" s="24" t="str">
        <f t="shared" si="151"/>
        <v/>
      </c>
      <c r="S978" s="24"/>
      <c r="T978" s="47" t="str">
        <f t="shared" si="152"/>
        <v/>
      </c>
      <c r="U978" s="47" t="str">
        <f t="shared" si="153"/>
        <v/>
      </c>
      <c r="W978" s="47" t="str">
        <f t="shared" si="154"/>
        <v/>
      </c>
      <c r="Y978" s="52" t="str">
        <f t="shared" si="155"/>
        <v/>
      </c>
      <c r="Z978" s="53" t="str">
        <f t="shared" si="156"/>
        <v/>
      </c>
      <c r="AB978" s="6" t="str">
        <f t="shared" si="157"/>
        <v/>
      </c>
      <c r="AC978" s="8" t="str">
        <f t="shared" si="158"/>
        <v/>
      </c>
      <c r="AE978" s="24" t="str">
        <f t="shared" si="159"/>
        <v/>
      </c>
      <c r="AG978" s="24" t="str">
        <f>IF($AE978="", "", IF($AE978&lt;0, $AG$4, IF($AE978&lt;='Intro &amp; Setup'!$AK$29, $AG$5, IF($AE978&lt;='Intro &amp; Setup'!$AK$30, $AG$6, $AG$7))))</f>
        <v/>
      </c>
    </row>
    <row r="979" spans="1:33" x14ac:dyDescent="0.25">
      <c r="A979" s="14"/>
      <c r="B979" s="85"/>
      <c r="C979" s="86"/>
      <c r="D979" s="87"/>
      <c r="E979" s="88"/>
      <c r="F979" s="89"/>
      <c r="G979" s="90"/>
      <c r="H979" s="91"/>
      <c r="I979" s="91"/>
      <c r="J979" s="92"/>
      <c r="K979" s="14"/>
      <c r="M979" s="24" t="str">
        <f t="shared" si="150"/>
        <v/>
      </c>
      <c r="O979" s="24" t="str">
        <f t="shared" si="151"/>
        <v/>
      </c>
      <c r="S979" s="24"/>
      <c r="T979" s="47" t="str">
        <f t="shared" si="152"/>
        <v/>
      </c>
      <c r="U979" s="47" t="str">
        <f t="shared" si="153"/>
        <v/>
      </c>
      <c r="W979" s="47" t="str">
        <f t="shared" si="154"/>
        <v/>
      </c>
      <c r="Y979" s="52" t="str">
        <f t="shared" si="155"/>
        <v/>
      </c>
      <c r="Z979" s="53" t="str">
        <f t="shared" si="156"/>
        <v/>
      </c>
      <c r="AB979" s="6" t="str">
        <f t="shared" si="157"/>
        <v/>
      </c>
      <c r="AC979" s="8" t="str">
        <f t="shared" si="158"/>
        <v/>
      </c>
      <c r="AE979" s="24" t="str">
        <f t="shared" si="159"/>
        <v/>
      </c>
      <c r="AG979" s="24" t="str">
        <f>IF($AE979="", "", IF($AE979&lt;0, $AG$4, IF($AE979&lt;='Intro &amp; Setup'!$AK$29, $AG$5, IF($AE979&lt;='Intro &amp; Setup'!$AK$30, $AG$6, $AG$7))))</f>
        <v/>
      </c>
    </row>
    <row r="980" spans="1:33" x14ac:dyDescent="0.25">
      <c r="A980" s="14"/>
      <c r="B980" s="85"/>
      <c r="C980" s="86"/>
      <c r="D980" s="87"/>
      <c r="E980" s="88"/>
      <c r="F980" s="89"/>
      <c r="G980" s="90"/>
      <c r="H980" s="91"/>
      <c r="I980" s="91"/>
      <c r="J980" s="92"/>
      <c r="K980" s="14"/>
      <c r="M980" s="24" t="str">
        <f t="shared" si="150"/>
        <v/>
      </c>
      <c r="O980" s="24" t="str">
        <f t="shared" si="151"/>
        <v/>
      </c>
      <c r="S980" s="24"/>
      <c r="T980" s="47" t="str">
        <f t="shared" si="152"/>
        <v/>
      </c>
      <c r="U980" s="47" t="str">
        <f t="shared" si="153"/>
        <v/>
      </c>
      <c r="W980" s="47" t="str">
        <f t="shared" si="154"/>
        <v/>
      </c>
      <c r="Y980" s="52" t="str">
        <f t="shared" si="155"/>
        <v/>
      </c>
      <c r="Z980" s="53" t="str">
        <f t="shared" si="156"/>
        <v/>
      </c>
      <c r="AB980" s="6" t="str">
        <f t="shared" si="157"/>
        <v/>
      </c>
      <c r="AC980" s="8" t="str">
        <f t="shared" si="158"/>
        <v/>
      </c>
      <c r="AE980" s="24" t="str">
        <f t="shared" si="159"/>
        <v/>
      </c>
      <c r="AG980" s="24" t="str">
        <f>IF($AE980="", "", IF($AE980&lt;0, $AG$4, IF($AE980&lt;='Intro &amp; Setup'!$AK$29, $AG$5, IF($AE980&lt;='Intro &amp; Setup'!$AK$30, $AG$6, $AG$7))))</f>
        <v/>
      </c>
    </row>
    <row r="981" spans="1:33" x14ac:dyDescent="0.25">
      <c r="A981" s="14"/>
      <c r="B981" s="85"/>
      <c r="C981" s="86"/>
      <c r="D981" s="87"/>
      <c r="E981" s="88"/>
      <c r="F981" s="89"/>
      <c r="G981" s="90"/>
      <c r="H981" s="91"/>
      <c r="I981" s="91"/>
      <c r="J981" s="92"/>
      <c r="K981" s="14"/>
      <c r="M981" s="24" t="str">
        <f t="shared" si="150"/>
        <v/>
      </c>
      <c r="O981" s="24" t="str">
        <f t="shared" si="151"/>
        <v/>
      </c>
      <c r="S981" s="24"/>
      <c r="T981" s="47" t="str">
        <f t="shared" si="152"/>
        <v/>
      </c>
      <c r="U981" s="47" t="str">
        <f t="shared" si="153"/>
        <v/>
      </c>
      <c r="W981" s="47" t="str">
        <f t="shared" si="154"/>
        <v/>
      </c>
      <c r="Y981" s="52" t="str">
        <f t="shared" si="155"/>
        <v/>
      </c>
      <c r="Z981" s="53" t="str">
        <f t="shared" si="156"/>
        <v/>
      </c>
      <c r="AB981" s="6" t="str">
        <f t="shared" si="157"/>
        <v/>
      </c>
      <c r="AC981" s="8" t="str">
        <f t="shared" si="158"/>
        <v/>
      </c>
      <c r="AE981" s="24" t="str">
        <f t="shared" si="159"/>
        <v/>
      </c>
      <c r="AG981" s="24" t="str">
        <f>IF($AE981="", "", IF($AE981&lt;0, $AG$4, IF($AE981&lt;='Intro &amp; Setup'!$AK$29, $AG$5, IF($AE981&lt;='Intro &amp; Setup'!$AK$30, $AG$6, $AG$7))))</f>
        <v/>
      </c>
    </row>
    <row r="982" spans="1:33" x14ac:dyDescent="0.25">
      <c r="A982" s="14"/>
      <c r="B982" s="85"/>
      <c r="C982" s="86"/>
      <c r="D982" s="87"/>
      <c r="E982" s="88"/>
      <c r="F982" s="89"/>
      <c r="G982" s="90"/>
      <c r="H982" s="91"/>
      <c r="I982" s="91"/>
      <c r="J982" s="92"/>
      <c r="K982" s="14"/>
      <c r="M982" s="24" t="str">
        <f t="shared" si="150"/>
        <v/>
      </c>
      <c r="O982" s="24" t="str">
        <f t="shared" si="151"/>
        <v/>
      </c>
      <c r="S982" s="24"/>
      <c r="T982" s="47" t="str">
        <f t="shared" si="152"/>
        <v/>
      </c>
      <c r="U982" s="47" t="str">
        <f t="shared" si="153"/>
        <v/>
      </c>
      <c r="W982" s="47" t="str">
        <f t="shared" si="154"/>
        <v/>
      </c>
      <c r="Y982" s="52" t="str">
        <f t="shared" si="155"/>
        <v/>
      </c>
      <c r="Z982" s="53" t="str">
        <f t="shared" si="156"/>
        <v/>
      </c>
      <c r="AB982" s="6" t="str">
        <f t="shared" si="157"/>
        <v/>
      </c>
      <c r="AC982" s="8" t="str">
        <f t="shared" si="158"/>
        <v/>
      </c>
      <c r="AE982" s="24" t="str">
        <f t="shared" si="159"/>
        <v/>
      </c>
      <c r="AG982" s="24" t="str">
        <f>IF($AE982="", "", IF($AE982&lt;0, $AG$4, IF($AE982&lt;='Intro &amp; Setup'!$AK$29, $AG$5, IF($AE982&lt;='Intro &amp; Setup'!$AK$30, $AG$6, $AG$7))))</f>
        <v/>
      </c>
    </row>
    <row r="983" spans="1:33" x14ac:dyDescent="0.25">
      <c r="A983" s="14"/>
      <c r="B983" s="85"/>
      <c r="C983" s="86"/>
      <c r="D983" s="87"/>
      <c r="E983" s="88"/>
      <c r="F983" s="89"/>
      <c r="G983" s="90"/>
      <c r="H983" s="91"/>
      <c r="I983" s="91"/>
      <c r="J983" s="92"/>
      <c r="K983" s="14"/>
      <c r="M983" s="24" t="str">
        <f t="shared" si="150"/>
        <v/>
      </c>
      <c r="O983" s="24" t="str">
        <f t="shared" si="151"/>
        <v/>
      </c>
      <c r="S983" s="24"/>
      <c r="T983" s="47" t="str">
        <f t="shared" si="152"/>
        <v/>
      </c>
      <c r="U983" s="47" t="str">
        <f t="shared" si="153"/>
        <v/>
      </c>
      <c r="W983" s="47" t="str">
        <f t="shared" si="154"/>
        <v/>
      </c>
      <c r="Y983" s="52" t="str">
        <f t="shared" si="155"/>
        <v/>
      </c>
      <c r="Z983" s="53" t="str">
        <f t="shared" si="156"/>
        <v/>
      </c>
      <c r="AB983" s="6" t="str">
        <f t="shared" si="157"/>
        <v/>
      </c>
      <c r="AC983" s="8" t="str">
        <f t="shared" si="158"/>
        <v/>
      </c>
      <c r="AE983" s="24" t="str">
        <f t="shared" si="159"/>
        <v/>
      </c>
      <c r="AG983" s="24" t="str">
        <f>IF($AE983="", "", IF($AE983&lt;0, $AG$4, IF($AE983&lt;='Intro &amp; Setup'!$AK$29, $AG$5, IF($AE983&lt;='Intro &amp; Setup'!$AK$30, $AG$6, $AG$7))))</f>
        <v/>
      </c>
    </row>
    <row r="984" spans="1:33" x14ac:dyDescent="0.25">
      <c r="A984" s="14"/>
      <c r="B984" s="85"/>
      <c r="C984" s="86"/>
      <c r="D984" s="87"/>
      <c r="E984" s="88"/>
      <c r="F984" s="89"/>
      <c r="G984" s="90"/>
      <c r="H984" s="91"/>
      <c r="I984" s="91"/>
      <c r="J984" s="92"/>
      <c r="K984" s="14"/>
      <c r="M984" s="24" t="str">
        <f t="shared" si="150"/>
        <v/>
      </c>
      <c r="O984" s="24" t="str">
        <f t="shared" si="151"/>
        <v/>
      </c>
      <c r="S984" s="24"/>
      <c r="T984" s="47" t="str">
        <f t="shared" si="152"/>
        <v/>
      </c>
      <c r="U984" s="47" t="str">
        <f t="shared" si="153"/>
        <v/>
      </c>
      <c r="W984" s="47" t="str">
        <f t="shared" si="154"/>
        <v/>
      </c>
      <c r="Y984" s="52" t="str">
        <f t="shared" si="155"/>
        <v/>
      </c>
      <c r="Z984" s="53" t="str">
        <f t="shared" si="156"/>
        <v/>
      </c>
      <c r="AB984" s="6" t="str">
        <f t="shared" si="157"/>
        <v/>
      </c>
      <c r="AC984" s="8" t="str">
        <f t="shared" si="158"/>
        <v/>
      </c>
      <c r="AE984" s="24" t="str">
        <f t="shared" si="159"/>
        <v/>
      </c>
      <c r="AG984" s="24" t="str">
        <f>IF($AE984="", "", IF($AE984&lt;0, $AG$4, IF($AE984&lt;='Intro &amp; Setup'!$AK$29, $AG$5, IF($AE984&lt;='Intro &amp; Setup'!$AK$30, $AG$6, $AG$7))))</f>
        <v/>
      </c>
    </row>
    <row r="985" spans="1:33" x14ac:dyDescent="0.25">
      <c r="A985" s="14"/>
      <c r="B985" s="85"/>
      <c r="C985" s="86"/>
      <c r="D985" s="87"/>
      <c r="E985" s="88"/>
      <c r="F985" s="89"/>
      <c r="G985" s="90"/>
      <c r="H985" s="91"/>
      <c r="I985" s="91"/>
      <c r="J985" s="92"/>
      <c r="K985" s="14"/>
      <c r="M985" s="24" t="str">
        <f t="shared" si="150"/>
        <v/>
      </c>
      <c r="O985" s="24" t="str">
        <f t="shared" si="151"/>
        <v/>
      </c>
      <c r="S985" s="24"/>
      <c r="T985" s="47" t="str">
        <f t="shared" si="152"/>
        <v/>
      </c>
      <c r="U985" s="47" t="str">
        <f t="shared" si="153"/>
        <v/>
      </c>
      <c r="W985" s="47" t="str">
        <f t="shared" si="154"/>
        <v/>
      </c>
      <c r="Y985" s="52" t="str">
        <f t="shared" si="155"/>
        <v/>
      </c>
      <c r="Z985" s="53" t="str">
        <f t="shared" si="156"/>
        <v/>
      </c>
      <c r="AB985" s="6" t="str">
        <f t="shared" si="157"/>
        <v/>
      </c>
      <c r="AC985" s="8" t="str">
        <f t="shared" si="158"/>
        <v/>
      </c>
      <c r="AE985" s="24" t="str">
        <f t="shared" si="159"/>
        <v/>
      </c>
      <c r="AG985" s="24" t="str">
        <f>IF($AE985="", "", IF($AE985&lt;0, $AG$4, IF($AE985&lt;='Intro &amp; Setup'!$AK$29, $AG$5, IF($AE985&lt;='Intro &amp; Setup'!$AK$30, $AG$6, $AG$7))))</f>
        <v/>
      </c>
    </row>
    <row r="986" spans="1:33" x14ac:dyDescent="0.25">
      <c r="A986" s="14"/>
      <c r="B986" s="85"/>
      <c r="C986" s="86"/>
      <c r="D986" s="87"/>
      <c r="E986" s="88"/>
      <c r="F986" s="89"/>
      <c r="G986" s="90"/>
      <c r="H986" s="91"/>
      <c r="I986" s="91"/>
      <c r="J986" s="92"/>
      <c r="K986" s="14"/>
      <c r="M986" s="24" t="str">
        <f t="shared" si="150"/>
        <v/>
      </c>
      <c r="O986" s="24" t="str">
        <f t="shared" si="151"/>
        <v/>
      </c>
      <c r="S986" s="24"/>
      <c r="T986" s="47" t="str">
        <f t="shared" si="152"/>
        <v/>
      </c>
      <c r="U986" s="47" t="str">
        <f t="shared" si="153"/>
        <v/>
      </c>
      <c r="W986" s="47" t="str">
        <f t="shared" si="154"/>
        <v/>
      </c>
      <c r="Y986" s="52" t="str">
        <f t="shared" si="155"/>
        <v/>
      </c>
      <c r="Z986" s="53" t="str">
        <f t="shared" si="156"/>
        <v/>
      </c>
      <c r="AB986" s="6" t="str">
        <f t="shared" si="157"/>
        <v/>
      </c>
      <c r="AC986" s="8" t="str">
        <f t="shared" si="158"/>
        <v/>
      </c>
      <c r="AE986" s="24" t="str">
        <f t="shared" si="159"/>
        <v/>
      </c>
      <c r="AG986" s="24" t="str">
        <f>IF($AE986="", "", IF($AE986&lt;0, $AG$4, IF($AE986&lt;='Intro &amp; Setup'!$AK$29, $AG$5, IF($AE986&lt;='Intro &amp; Setup'!$AK$30, $AG$6, $AG$7))))</f>
        <v/>
      </c>
    </row>
    <row r="987" spans="1:33" x14ac:dyDescent="0.25">
      <c r="A987" s="14"/>
      <c r="B987" s="85"/>
      <c r="C987" s="86"/>
      <c r="D987" s="87"/>
      <c r="E987" s="88"/>
      <c r="F987" s="89"/>
      <c r="G987" s="90"/>
      <c r="H987" s="91"/>
      <c r="I987" s="91"/>
      <c r="J987" s="92"/>
      <c r="K987" s="14"/>
      <c r="M987" s="24" t="str">
        <f t="shared" si="150"/>
        <v/>
      </c>
      <c r="O987" s="24" t="str">
        <f t="shared" si="151"/>
        <v/>
      </c>
      <c r="S987" s="24"/>
      <c r="T987" s="47" t="str">
        <f t="shared" si="152"/>
        <v/>
      </c>
      <c r="U987" s="47" t="str">
        <f t="shared" si="153"/>
        <v/>
      </c>
      <c r="W987" s="47" t="str">
        <f t="shared" si="154"/>
        <v/>
      </c>
      <c r="Y987" s="52" t="str">
        <f t="shared" si="155"/>
        <v/>
      </c>
      <c r="Z987" s="53" t="str">
        <f t="shared" si="156"/>
        <v/>
      </c>
      <c r="AB987" s="6" t="str">
        <f t="shared" si="157"/>
        <v/>
      </c>
      <c r="AC987" s="8" t="str">
        <f t="shared" si="158"/>
        <v/>
      </c>
      <c r="AE987" s="24" t="str">
        <f t="shared" si="159"/>
        <v/>
      </c>
      <c r="AG987" s="24" t="str">
        <f>IF($AE987="", "", IF($AE987&lt;0, $AG$4, IF($AE987&lt;='Intro &amp; Setup'!$AK$29, $AG$5, IF($AE987&lt;='Intro &amp; Setup'!$AK$30, $AG$6, $AG$7))))</f>
        <v/>
      </c>
    </row>
    <row r="988" spans="1:33" x14ac:dyDescent="0.25">
      <c r="A988" s="14"/>
      <c r="B988" s="85"/>
      <c r="C988" s="86"/>
      <c r="D988" s="87"/>
      <c r="E988" s="88"/>
      <c r="F988" s="89"/>
      <c r="G988" s="90"/>
      <c r="H988" s="91"/>
      <c r="I988" s="91"/>
      <c r="J988" s="92"/>
      <c r="K988" s="14"/>
      <c r="M988" s="24" t="str">
        <f t="shared" si="150"/>
        <v/>
      </c>
      <c r="O988" s="24" t="str">
        <f t="shared" si="151"/>
        <v/>
      </c>
      <c r="S988" s="24"/>
      <c r="T988" s="47" t="str">
        <f t="shared" si="152"/>
        <v/>
      </c>
      <c r="U988" s="47" t="str">
        <f t="shared" si="153"/>
        <v/>
      </c>
      <c r="W988" s="47" t="str">
        <f t="shared" si="154"/>
        <v/>
      </c>
      <c r="Y988" s="52" t="str">
        <f t="shared" si="155"/>
        <v/>
      </c>
      <c r="Z988" s="53" t="str">
        <f t="shared" si="156"/>
        <v/>
      </c>
      <c r="AB988" s="6" t="str">
        <f t="shared" si="157"/>
        <v/>
      </c>
      <c r="AC988" s="8" t="str">
        <f t="shared" si="158"/>
        <v/>
      </c>
      <c r="AE988" s="24" t="str">
        <f t="shared" si="159"/>
        <v/>
      </c>
      <c r="AG988" s="24" t="str">
        <f>IF($AE988="", "", IF($AE988&lt;0, $AG$4, IF($AE988&lt;='Intro &amp; Setup'!$AK$29, $AG$5, IF($AE988&lt;='Intro &amp; Setup'!$AK$30, $AG$6, $AG$7))))</f>
        <v/>
      </c>
    </row>
    <row r="989" spans="1:33" x14ac:dyDescent="0.25">
      <c r="A989" s="14"/>
      <c r="B989" s="85"/>
      <c r="C989" s="86"/>
      <c r="D989" s="87"/>
      <c r="E989" s="88"/>
      <c r="F989" s="89"/>
      <c r="G989" s="90"/>
      <c r="H989" s="91"/>
      <c r="I989" s="91"/>
      <c r="J989" s="92"/>
      <c r="K989" s="14"/>
      <c r="M989" s="24" t="str">
        <f t="shared" si="150"/>
        <v/>
      </c>
      <c r="O989" s="24" t="str">
        <f t="shared" si="151"/>
        <v/>
      </c>
      <c r="S989" s="24"/>
      <c r="T989" s="47" t="str">
        <f t="shared" si="152"/>
        <v/>
      </c>
      <c r="U989" s="47" t="str">
        <f t="shared" si="153"/>
        <v/>
      </c>
      <c r="W989" s="47" t="str">
        <f t="shared" si="154"/>
        <v/>
      </c>
      <c r="Y989" s="52" t="str">
        <f t="shared" si="155"/>
        <v/>
      </c>
      <c r="Z989" s="53" t="str">
        <f t="shared" si="156"/>
        <v/>
      </c>
      <c r="AB989" s="6" t="str">
        <f t="shared" si="157"/>
        <v/>
      </c>
      <c r="AC989" s="8" t="str">
        <f t="shared" si="158"/>
        <v/>
      </c>
      <c r="AE989" s="24" t="str">
        <f t="shared" si="159"/>
        <v/>
      </c>
      <c r="AG989" s="24" t="str">
        <f>IF($AE989="", "", IF($AE989&lt;0, $AG$4, IF($AE989&lt;='Intro &amp; Setup'!$AK$29, $AG$5, IF($AE989&lt;='Intro &amp; Setup'!$AK$30, $AG$6, $AG$7))))</f>
        <v/>
      </c>
    </row>
    <row r="990" spans="1:33" x14ac:dyDescent="0.25">
      <c r="A990" s="14"/>
      <c r="B990" s="85"/>
      <c r="C990" s="86"/>
      <c r="D990" s="87"/>
      <c r="E990" s="88"/>
      <c r="F990" s="89"/>
      <c r="G990" s="90"/>
      <c r="H990" s="91"/>
      <c r="I990" s="91"/>
      <c r="J990" s="92"/>
      <c r="K990" s="14"/>
      <c r="M990" s="24" t="str">
        <f t="shared" si="150"/>
        <v/>
      </c>
      <c r="O990" s="24" t="str">
        <f t="shared" si="151"/>
        <v/>
      </c>
      <c r="S990" s="24"/>
      <c r="T990" s="47" t="str">
        <f t="shared" si="152"/>
        <v/>
      </c>
      <c r="U990" s="47" t="str">
        <f t="shared" si="153"/>
        <v/>
      </c>
      <c r="W990" s="47" t="str">
        <f t="shared" si="154"/>
        <v/>
      </c>
      <c r="Y990" s="52" t="str">
        <f t="shared" si="155"/>
        <v/>
      </c>
      <c r="Z990" s="53" t="str">
        <f t="shared" si="156"/>
        <v/>
      </c>
      <c r="AB990" s="6" t="str">
        <f t="shared" si="157"/>
        <v/>
      </c>
      <c r="AC990" s="8" t="str">
        <f t="shared" si="158"/>
        <v/>
      </c>
      <c r="AE990" s="24" t="str">
        <f t="shared" si="159"/>
        <v/>
      </c>
      <c r="AG990" s="24" t="str">
        <f>IF($AE990="", "", IF($AE990&lt;0, $AG$4, IF($AE990&lt;='Intro &amp; Setup'!$AK$29, $AG$5, IF($AE990&lt;='Intro &amp; Setup'!$AK$30, $AG$6, $AG$7))))</f>
        <v/>
      </c>
    </row>
    <row r="991" spans="1:33" x14ac:dyDescent="0.25">
      <c r="A991" s="14"/>
      <c r="B991" s="85"/>
      <c r="C991" s="86"/>
      <c r="D991" s="87"/>
      <c r="E991" s="88"/>
      <c r="F991" s="89"/>
      <c r="G991" s="90"/>
      <c r="H991" s="91"/>
      <c r="I991" s="91"/>
      <c r="J991" s="92"/>
      <c r="K991" s="14"/>
      <c r="M991" s="24" t="str">
        <f t="shared" si="150"/>
        <v/>
      </c>
      <c r="O991" s="24" t="str">
        <f t="shared" si="151"/>
        <v/>
      </c>
      <c r="S991" s="24"/>
      <c r="T991" s="47" t="str">
        <f t="shared" si="152"/>
        <v/>
      </c>
      <c r="U991" s="47" t="str">
        <f t="shared" si="153"/>
        <v/>
      </c>
      <c r="W991" s="47" t="str">
        <f t="shared" si="154"/>
        <v/>
      </c>
      <c r="Y991" s="52" t="str">
        <f t="shared" si="155"/>
        <v/>
      </c>
      <c r="Z991" s="53" t="str">
        <f t="shared" si="156"/>
        <v/>
      </c>
      <c r="AB991" s="6" t="str">
        <f t="shared" si="157"/>
        <v/>
      </c>
      <c r="AC991" s="8" t="str">
        <f t="shared" si="158"/>
        <v/>
      </c>
      <c r="AE991" s="24" t="str">
        <f t="shared" si="159"/>
        <v/>
      </c>
      <c r="AG991" s="24" t="str">
        <f>IF($AE991="", "", IF($AE991&lt;0, $AG$4, IF($AE991&lt;='Intro &amp; Setup'!$AK$29, $AG$5, IF($AE991&lt;='Intro &amp; Setup'!$AK$30, $AG$6, $AG$7))))</f>
        <v/>
      </c>
    </row>
    <row r="992" spans="1:33" x14ac:dyDescent="0.25">
      <c r="A992" s="14"/>
      <c r="B992" s="85"/>
      <c r="C992" s="86"/>
      <c r="D992" s="87"/>
      <c r="E992" s="88"/>
      <c r="F992" s="89"/>
      <c r="G992" s="90"/>
      <c r="H992" s="91"/>
      <c r="I992" s="91"/>
      <c r="J992" s="92"/>
      <c r="K992" s="14"/>
      <c r="M992" s="24" t="str">
        <f t="shared" si="150"/>
        <v/>
      </c>
      <c r="O992" s="24" t="str">
        <f t="shared" si="151"/>
        <v/>
      </c>
      <c r="S992" s="24"/>
      <c r="T992" s="47" t="str">
        <f t="shared" si="152"/>
        <v/>
      </c>
      <c r="U992" s="47" t="str">
        <f t="shared" si="153"/>
        <v/>
      </c>
      <c r="W992" s="47" t="str">
        <f t="shared" si="154"/>
        <v/>
      </c>
      <c r="Y992" s="52" t="str">
        <f t="shared" si="155"/>
        <v/>
      </c>
      <c r="Z992" s="53" t="str">
        <f t="shared" si="156"/>
        <v/>
      </c>
      <c r="AB992" s="6" t="str">
        <f t="shared" si="157"/>
        <v/>
      </c>
      <c r="AC992" s="8" t="str">
        <f t="shared" si="158"/>
        <v/>
      </c>
      <c r="AE992" s="24" t="str">
        <f t="shared" si="159"/>
        <v/>
      </c>
      <c r="AG992" s="24" t="str">
        <f>IF($AE992="", "", IF($AE992&lt;0, $AG$4, IF($AE992&lt;='Intro &amp; Setup'!$AK$29, $AG$5, IF($AE992&lt;='Intro &amp; Setup'!$AK$30, $AG$6, $AG$7))))</f>
        <v/>
      </c>
    </row>
    <row r="993" spans="1:33" x14ac:dyDescent="0.25">
      <c r="A993" s="14"/>
      <c r="B993" s="85"/>
      <c r="C993" s="86"/>
      <c r="D993" s="87"/>
      <c r="E993" s="88"/>
      <c r="F993" s="89"/>
      <c r="G993" s="90"/>
      <c r="H993" s="91"/>
      <c r="I993" s="91"/>
      <c r="J993" s="92"/>
      <c r="K993" s="14"/>
      <c r="M993" s="24" t="str">
        <f t="shared" si="150"/>
        <v/>
      </c>
      <c r="O993" s="24" t="str">
        <f t="shared" si="151"/>
        <v/>
      </c>
      <c r="S993" s="24"/>
      <c r="T993" s="47" t="str">
        <f t="shared" si="152"/>
        <v/>
      </c>
      <c r="U993" s="47" t="str">
        <f t="shared" si="153"/>
        <v/>
      </c>
      <c r="W993" s="47" t="str">
        <f t="shared" si="154"/>
        <v/>
      </c>
      <c r="Y993" s="52" t="str">
        <f t="shared" si="155"/>
        <v/>
      </c>
      <c r="Z993" s="53" t="str">
        <f t="shared" si="156"/>
        <v/>
      </c>
      <c r="AB993" s="6" t="str">
        <f t="shared" si="157"/>
        <v/>
      </c>
      <c r="AC993" s="8" t="str">
        <f t="shared" si="158"/>
        <v/>
      </c>
      <c r="AE993" s="24" t="str">
        <f t="shared" si="159"/>
        <v/>
      </c>
      <c r="AG993" s="24" t="str">
        <f>IF($AE993="", "", IF($AE993&lt;0, $AG$4, IF($AE993&lt;='Intro &amp; Setup'!$AK$29, $AG$5, IF($AE993&lt;='Intro &amp; Setup'!$AK$30, $AG$6, $AG$7))))</f>
        <v/>
      </c>
    </row>
    <row r="994" spans="1:33" x14ac:dyDescent="0.25">
      <c r="A994" s="14"/>
      <c r="B994" s="85"/>
      <c r="C994" s="86"/>
      <c r="D994" s="87"/>
      <c r="E994" s="88"/>
      <c r="F994" s="89"/>
      <c r="G994" s="90"/>
      <c r="H994" s="91"/>
      <c r="I994" s="91"/>
      <c r="J994" s="92"/>
      <c r="K994" s="14"/>
      <c r="M994" s="24" t="str">
        <f t="shared" si="150"/>
        <v/>
      </c>
      <c r="O994" s="24" t="str">
        <f t="shared" si="151"/>
        <v/>
      </c>
      <c r="S994" s="24"/>
      <c r="T994" s="47" t="str">
        <f t="shared" si="152"/>
        <v/>
      </c>
      <c r="U994" s="47" t="str">
        <f t="shared" si="153"/>
        <v/>
      </c>
      <c r="W994" s="47" t="str">
        <f t="shared" si="154"/>
        <v/>
      </c>
      <c r="Y994" s="52" t="str">
        <f t="shared" si="155"/>
        <v/>
      </c>
      <c r="Z994" s="53" t="str">
        <f t="shared" si="156"/>
        <v/>
      </c>
      <c r="AB994" s="6" t="str">
        <f t="shared" si="157"/>
        <v/>
      </c>
      <c r="AC994" s="8" t="str">
        <f t="shared" si="158"/>
        <v/>
      </c>
      <c r="AE994" s="24" t="str">
        <f t="shared" si="159"/>
        <v/>
      </c>
      <c r="AG994" s="24" t="str">
        <f>IF($AE994="", "", IF($AE994&lt;0, $AG$4, IF($AE994&lt;='Intro &amp; Setup'!$AK$29, $AG$5, IF($AE994&lt;='Intro &amp; Setup'!$AK$30, $AG$6, $AG$7))))</f>
        <v/>
      </c>
    </row>
    <row r="995" spans="1:33" x14ac:dyDescent="0.25">
      <c r="A995" s="14"/>
      <c r="B995" s="85"/>
      <c r="C995" s="86"/>
      <c r="D995" s="87"/>
      <c r="E995" s="88"/>
      <c r="F995" s="89"/>
      <c r="G995" s="90"/>
      <c r="H995" s="91"/>
      <c r="I995" s="91"/>
      <c r="J995" s="92"/>
      <c r="K995" s="14"/>
      <c r="M995" s="24" t="str">
        <f t="shared" si="150"/>
        <v/>
      </c>
      <c r="O995" s="24" t="str">
        <f t="shared" si="151"/>
        <v/>
      </c>
      <c r="S995" s="24"/>
      <c r="T995" s="47" t="str">
        <f t="shared" si="152"/>
        <v/>
      </c>
      <c r="U995" s="47" t="str">
        <f t="shared" si="153"/>
        <v/>
      </c>
      <c r="W995" s="47" t="str">
        <f t="shared" si="154"/>
        <v/>
      </c>
      <c r="Y995" s="52" t="str">
        <f t="shared" si="155"/>
        <v/>
      </c>
      <c r="Z995" s="53" t="str">
        <f t="shared" si="156"/>
        <v/>
      </c>
      <c r="AB995" s="6" t="str">
        <f t="shared" si="157"/>
        <v/>
      </c>
      <c r="AC995" s="8" t="str">
        <f t="shared" si="158"/>
        <v/>
      </c>
      <c r="AE995" s="24" t="str">
        <f t="shared" si="159"/>
        <v/>
      </c>
      <c r="AG995" s="24" t="str">
        <f>IF($AE995="", "", IF($AE995&lt;0, $AG$4, IF($AE995&lt;='Intro &amp; Setup'!$AK$29, $AG$5, IF($AE995&lt;='Intro &amp; Setup'!$AK$30, $AG$6, $AG$7))))</f>
        <v/>
      </c>
    </row>
    <row r="996" spans="1:33" x14ac:dyDescent="0.25">
      <c r="A996" s="14"/>
      <c r="B996" s="85"/>
      <c r="C996" s="86"/>
      <c r="D996" s="87"/>
      <c r="E996" s="88"/>
      <c r="F996" s="89"/>
      <c r="G996" s="90"/>
      <c r="H996" s="91"/>
      <c r="I996" s="91"/>
      <c r="J996" s="92"/>
      <c r="K996" s="14"/>
      <c r="M996" s="24" t="str">
        <f t="shared" si="150"/>
        <v/>
      </c>
      <c r="O996" s="24" t="str">
        <f t="shared" si="151"/>
        <v/>
      </c>
      <c r="S996" s="24"/>
      <c r="T996" s="47" t="str">
        <f t="shared" si="152"/>
        <v/>
      </c>
      <c r="U996" s="47" t="str">
        <f t="shared" si="153"/>
        <v/>
      </c>
      <c r="W996" s="47" t="str">
        <f t="shared" si="154"/>
        <v/>
      </c>
      <c r="Y996" s="52" t="str">
        <f t="shared" si="155"/>
        <v/>
      </c>
      <c r="Z996" s="53" t="str">
        <f t="shared" si="156"/>
        <v/>
      </c>
      <c r="AB996" s="6" t="str">
        <f t="shared" si="157"/>
        <v/>
      </c>
      <c r="AC996" s="8" t="str">
        <f t="shared" si="158"/>
        <v/>
      </c>
      <c r="AE996" s="24" t="str">
        <f t="shared" si="159"/>
        <v/>
      </c>
      <c r="AG996" s="24" t="str">
        <f>IF($AE996="", "", IF($AE996&lt;0, $AG$4, IF($AE996&lt;='Intro &amp; Setup'!$AK$29, $AG$5, IF($AE996&lt;='Intro &amp; Setup'!$AK$30, $AG$6, $AG$7))))</f>
        <v/>
      </c>
    </row>
    <row r="997" spans="1:33" x14ac:dyDescent="0.25">
      <c r="A997" s="14"/>
      <c r="B997" s="85"/>
      <c r="C997" s="86"/>
      <c r="D997" s="87"/>
      <c r="E997" s="88"/>
      <c r="F997" s="89"/>
      <c r="G997" s="90"/>
      <c r="H997" s="91"/>
      <c r="I997" s="91"/>
      <c r="J997" s="92"/>
      <c r="K997" s="14"/>
      <c r="M997" s="24" t="str">
        <f t="shared" si="150"/>
        <v/>
      </c>
      <c r="O997" s="24" t="str">
        <f t="shared" si="151"/>
        <v/>
      </c>
      <c r="S997" s="24"/>
      <c r="T997" s="47" t="str">
        <f t="shared" si="152"/>
        <v/>
      </c>
      <c r="U997" s="47" t="str">
        <f t="shared" si="153"/>
        <v/>
      </c>
      <c r="W997" s="47" t="str">
        <f t="shared" si="154"/>
        <v/>
      </c>
      <c r="Y997" s="52" t="str">
        <f t="shared" si="155"/>
        <v/>
      </c>
      <c r="Z997" s="53" t="str">
        <f t="shared" si="156"/>
        <v/>
      </c>
      <c r="AB997" s="6" t="str">
        <f t="shared" si="157"/>
        <v/>
      </c>
      <c r="AC997" s="8" t="str">
        <f t="shared" si="158"/>
        <v/>
      </c>
      <c r="AE997" s="24" t="str">
        <f t="shared" si="159"/>
        <v/>
      </c>
      <c r="AG997" s="24" t="str">
        <f>IF($AE997="", "", IF($AE997&lt;0, $AG$4, IF($AE997&lt;='Intro &amp; Setup'!$AK$29, $AG$5, IF($AE997&lt;='Intro &amp; Setup'!$AK$30, $AG$6, $AG$7))))</f>
        <v/>
      </c>
    </row>
    <row r="998" spans="1:33" x14ac:dyDescent="0.25">
      <c r="A998" s="14"/>
      <c r="B998" s="85"/>
      <c r="C998" s="86"/>
      <c r="D998" s="87"/>
      <c r="E998" s="88"/>
      <c r="F998" s="89"/>
      <c r="G998" s="90"/>
      <c r="H998" s="91"/>
      <c r="I998" s="91"/>
      <c r="J998" s="92"/>
      <c r="K998" s="14"/>
      <c r="M998" s="24" t="str">
        <f t="shared" si="150"/>
        <v/>
      </c>
      <c r="O998" s="24" t="str">
        <f t="shared" si="151"/>
        <v/>
      </c>
      <c r="S998" s="24"/>
      <c r="T998" s="47" t="str">
        <f t="shared" si="152"/>
        <v/>
      </c>
      <c r="U998" s="47" t="str">
        <f t="shared" si="153"/>
        <v/>
      </c>
      <c r="W998" s="47" t="str">
        <f t="shared" si="154"/>
        <v/>
      </c>
      <c r="Y998" s="52" t="str">
        <f t="shared" si="155"/>
        <v/>
      </c>
      <c r="Z998" s="53" t="str">
        <f t="shared" si="156"/>
        <v/>
      </c>
      <c r="AB998" s="6" t="str">
        <f t="shared" si="157"/>
        <v/>
      </c>
      <c r="AC998" s="8" t="str">
        <f t="shared" si="158"/>
        <v/>
      </c>
      <c r="AE998" s="24" t="str">
        <f t="shared" si="159"/>
        <v/>
      </c>
      <c r="AG998" s="24" t="str">
        <f>IF($AE998="", "", IF($AE998&lt;0, $AG$4, IF($AE998&lt;='Intro &amp; Setup'!$AK$29, $AG$5, IF($AE998&lt;='Intro &amp; Setup'!$AK$30, $AG$6, $AG$7))))</f>
        <v/>
      </c>
    </row>
    <row r="999" spans="1:33" x14ac:dyDescent="0.25">
      <c r="A999" s="14"/>
      <c r="B999" s="85"/>
      <c r="C999" s="86"/>
      <c r="D999" s="87"/>
      <c r="E999" s="88"/>
      <c r="F999" s="89"/>
      <c r="G999" s="90"/>
      <c r="H999" s="91"/>
      <c r="I999" s="91"/>
      <c r="J999" s="92"/>
      <c r="K999" s="14"/>
      <c r="M999" s="24" t="str">
        <f t="shared" si="150"/>
        <v/>
      </c>
      <c r="O999" s="24" t="str">
        <f t="shared" si="151"/>
        <v/>
      </c>
      <c r="S999" s="24"/>
      <c r="T999" s="47" t="str">
        <f t="shared" si="152"/>
        <v/>
      </c>
      <c r="U999" s="47" t="str">
        <f t="shared" si="153"/>
        <v/>
      </c>
      <c r="W999" s="47" t="str">
        <f t="shared" si="154"/>
        <v/>
      </c>
      <c r="Y999" s="52" t="str">
        <f t="shared" si="155"/>
        <v/>
      </c>
      <c r="Z999" s="53" t="str">
        <f t="shared" si="156"/>
        <v/>
      </c>
      <c r="AB999" s="6" t="str">
        <f t="shared" si="157"/>
        <v/>
      </c>
      <c r="AC999" s="8" t="str">
        <f t="shared" si="158"/>
        <v/>
      </c>
      <c r="AE999" s="24" t="str">
        <f t="shared" si="159"/>
        <v/>
      </c>
      <c r="AG999" s="24" t="str">
        <f>IF($AE999="", "", IF($AE999&lt;0, $AG$4, IF($AE999&lt;='Intro &amp; Setup'!$AK$29, $AG$5, IF($AE999&lt;='Intro &amp; Setup'!$AK$30, $AG$6, $AG$7))))</f>
        <v/>
      </c>
    </row>
    <row r="1000" spans="1:33" x14ac:dyDescent="0.25">
      <c r="A1000" s="14"/>
      <c r="B1000" s="85"/>
      <c r="C1000" s="86"/>
      <c r="D1000" s="87"/>
      <c r="E1000" s="88"/>
      <c r="F1000" s="89"/>
      <c r="G1000" s="90"/>
      <c r="H1000" s="91"/>
      <c r="I1000" s="91"/>
      <c r="J1000" s="92"/>
      <c r="K1000" s="14"/>
      <c r="M1000" s="24" t="str">
        <f t="shared" si="150"/>
        <v/>
      </c>
      <c r="O1000" s="24" t="str">
        <f t="shared" si="151"/>
        <v/>
      </c>
      <c r="S1000" s="24"/>
      <c r="T1000" s="47" t="str">
        <f t="shared" si="152"/>
        <v/>
      </c>
      <c r="U1000" s="47" t="str">
        <f t="shared" si="153"/>
        <v/>
      </c>
      <c r="W1000" s="47" t="str">
        <f t="shared" si="154"/>
        <v/>
      </c>
      <c r="Y1000" s="52" t="str">
        <f t="shared" si="155"/>
        <v/>
      </c>
      <c r="Z1000" s="53" t="str">
        <f t="shared" si="156"/>
        <v/>
      </c>
      <c r="AB1000" s="6" t="str">
        <f t="shared" si="157"/>
        <v/>
      </c>
      <c r="AC1000" s="8" t="str">
        <f t="shared" si="158"/>
        <v/>
      </c>
      <c r="AE1000" s="24" t="str">
        <f t="shared" si="159"/>
        <v/>
      </c>
      <c r="AG1000" s="24" t="str">
        <f>IF($AE1000="", "", IF($AE1000&lt;0, $AG$4, IF($AE1000&lt;='Intro &amp; Setup'!$AK$29, $AG$5, IF($AE1000&lt;='Intro &amp; Setup'!$AK$30, $AG$6, $AG$7))))</f>
        <v/>
      </c>
    </row>
    <row r="1001" spans="1:33" x14ac:dyDescent="0.25">
      <c r="A1001" s="14"/>
      <c r="B1001" s="85"/>
      <c r="C1001" s="86"/>
      <c r="D1001" s="87"/>
      <c r="E1001" s="88"/>
      <c r="F1001" s="89"/>
      <c r="G1001" s="90"/>
      <c r="H1001" s="91"/>
      <c r="I1001" s="91"/>
      <c r="J1001" s="92"/>
      <c r="K1001" s="14"/>
      <c r="M1001" s="24" t="str">
        <f t="shared" si="150"/>
        <v/>
      </c>
      <c r="O1001" s="24" t="str">
        <f t="shared" si="151"/>
        <v/>
      </c>
      <c r="S1001" s="24"/>
      <c r="T1001" s="47" t="str">
        <f t="shared" si="152"/>
        <v/>
      </c>
      <c r="U1001" s="47" t="str">
        <f t="shared" si="153"/>
        <v/>
      </c>
      <c r="W1001" s="47" t="str">
        <f t="shared" si="154"/>
        <v/>
      </c>
      <c r="Y1001" s="52" t="str">
        <f t="shared" si="155"/>
        <v/>
      </c>
      <c r="Z1001" s="53" t="str">
        <f t="shared" si="156"/>
        <v/>
      </c>
      <c r="AB1001" s="6" t="str">
        <f t="shared" si="157"/>
        <v/>
      </c>
      <c r="AC1001" s="8" t="str">
        <f t="shared" si="158"/>
        <v/>
      </c>
      <c r="AE1001" s="24" t="str">
        <f t="shared" si="159"/>
        <v/>
      </c>
      <c r="AG1001" s="24" t="str">
        <f>IF($AE1001="", "", IF($AE1001&lt;0, $AG$4, IF($AE1001&lt;='Intro &amp; Setup'!$AK$29, $AG$5, IF($AE1001&lt;='Intro &amp; Setup'!$AK$30, $AG$6, $AG$7))))</f>
        <v/>
      </c>
    </row>
    <row r="1002" spans="1:33" x14ac:dyDescent="0.25">
      <c r="A1002" s="14"/>
      <c r="B1002" s="85"/>
      <c r="C1002" s="86"/>
      <c r="D1002" s="87"/>
      <c r="E1002" s="88"/>
      <c r="F1002" s="89"/>
      <c r="G1002" s="90"/>
      <c r="H1002" s="91"/>
      <c r="I1002" s="91"/>
      <c r="J1002" s="92"/>
      <c r="K1002" s="14"/>
      <c r="M1002" s="24" t="str">
        <f t="shared" si="150"/>
        <v/>
      </c>
      <c r="O1002" s="24" t="str">
        <f t="shared" si="151"/>
        <v/>
      </c>
      <c r="S1002" s="24"/>
      <c r="T1002" s="47" t="str">
        <f t="shared" si="152"/>
        <v/>
      </c>
      <c r="U1002" s="47" t="str">
        <f t="shared" si="153"/>
        <v/>
      </c>
      <c r="W1002" s="47" t="str">
        <f t="shared" si="154"/>
        <v/>
      </c>
      <c r="Y1002" s="52" t="str">
        <f t="shared" si="155"/>
        <v/>
      </c>
      <c r="Z1002" s="53" t="str">
        <f t="shared" si="156"/>
        <v/>
      </c>
      <c r="AB1002" s="6" t="str">
        <f t="shared" si="157"/>
        <v/>
      </c>
      <c r="AC1002" s="8" t="str">
        <f t="shared" si="158"/>
        <v/>
      </c>
      <c r="AE1002" s="24" t="str">
        <f t="shared" si="159"/>
        <v/>
      </c>
      <c r="AG1002" s="24" t="str">
        <f>IF($AE1002="", "", IF($AE1002&lt;0, $AG$4, IF($AE1002&lt;='Intro &amp; Setup'!$AK$29, $AG$5, IF($AE1002&lt;='Intro &amp; Setup'!$AK$30, $AG$6, $AG$7))))</f>
        <v/>
      </c>
    </row>
    <row r="1003" spans="1:33" x14ac:dyDescent="0.25">
      <c r="A1003" s="14"/>
      <c r="B1003" s="85"/>
      <c r="C1003" s="86"/>
      <c r="D1003" s="87"/>
      <c r="E1003" s="88"/>
      <c r="F1003" s="89"/>
      <c r="G1003" s="90"/>
      <c r="H1003" s="91"/>
      <c r="I1003" s="91"/>
      <c r="J1003" s="92"/>
      <c r="K1003" s="14"/>
      <c r="M1003" s="24" t="str">
        <f t="shared" si="150"/>
        <v/>
      </c>
      <c r="O1003" s="24" t="str">
        <f t="shared" si="151"/>
        <v/>
      </c>
      <c r="S1003" s="24"/>
      <c r="T1003" s="47" t="str">
        <f t="shared" si="152"/>
        <v/>
      </c>
      <c r="U1003" s="47" t="str">
        <f t="shared" si="153"/>
        <v/>
      </c>
      <c r="W1003" s="47" t="str">
        <f t="shared" si="154"/>
        <v/>
      </c>
      <c r="Y1003" s="52" t="str">
        <f t="shared" si="155"/>
        <v/>
      </c>
      <c r="Z1003" s="53" t="str">
        <f t="shared" si="156"/>
        <v/>
      </c>
      <c r="AB1003" s="6" t="str">
        <f t="shared" si="157"/>
        <v/>
      </c>
      <c r="AC1003" s="8" t="str">
        <f t="shared" si="158"/>
        <v/>
      </c>
      <c r="AE1003" s="24" t="str">
        <f t="shared" si="159"/>
        <v/>
      </c>
      <c r="AG1003" s="24" t="str">
        <f>IF($AE1003="", "", IF($AE1003&lt;0, $AG$4, IF($AE1003&lt;='Intro &amp; Setup'!$AK$29, $AG$5, IF($AE1003&lt;='Intro &amp; Setup'!$AK$30, $AG$6, $AG$7))))</f>
        <v/>
      </c>
    </row>
    <row r="1004" spans="1:33" x14ac:dyDescent="0.25">
      <c r="A1004" s="14"/>
      <c r="B1004" s="85"/>
      <c r="C1004" s="86"/>
      <c r="D1004" s="87"/>
      <c r="E1004" s="88"/>
      <c r="F1004" s="89"/>
      <c r="G1004" s="90"/>
      <c r="H1004" s="91"/>
      <c r="I1004" s="91"/>
      <c r="J1004" s="92"/>
      <c r="K1004" s="14"/>
      <c r="M1004" s="24" t="str">
        <f t="shared" si="150"/>
        <v/>
      </c>
      <c r="O1004" s="24" t="str">
        <f t="shared" si="151"/>
        <v/>
      </c>
      <c r="S1004" s="24"/>
      <c r="T1004" s="47" t="str">
        <f t="shared" si="152"/>
        <v/>
      </c>
      <c r="U1004" s="47" t="str">
        <f t="shared" si="153"/>
        <v/>
      </c>
      <c r="W1004" s="47" t="str">
        <f t="shared" si="154"/>
        <v/>
      </c>
      <c r="Y1004" s="52" t="str">
        <f t="shared" si="155"/>
        <v/>
      </c>
      <c r="Z1004" s="53" t="str">
        <f t="shared" si="156"/>
        <v/>
      </c>
      <c r="AB1004" s="6" t="str">
        <f t="shared" si="157"/>
        <v/>
      </c>
      <c r="AC1004" s="8" t="str">
        <f t="shared" si="158"/>
        <v/>
      </c>
      <c r="AE1004" s="24" t="str">
        <f t="shared" si="159"/>
        <v/>
      </c>
      <c r="AG1004" s="24" t="str">
        <f>IF($AE1004="", "", IF($AE1004&lt;0, $AG$4, IF($AE1004&lt;='Intro &amp; Setup'!$AK$29, $AG$5, IF($AE1004&lt;='Intro &amp; Setup'!$AK$30, $AG$6, $AG$7))))</f>
        <v/>
      </c>
    </row>
    <row r="1005" spans="1:33" x14ac:dyDescent="0.25">
      <c r="A1005" s="14"/>
      <c r="B1005" s="85"/>
      <c r="C1005" s="86"/>
      <c r="D1005" s="87"/>
      <c r="E1005" s="88"/>
      <c r="F1005" s="89"/>
      <c r="G1005" s="90"/>
      <c r="H1005" s="91"/>
      <c r="I1005" s="91"/>
      <c r="J1005" s="92"/>
      <c r="K1005" s="14"/>
      <c r="M1005" s="24" t="str">
        <f t="shared" si="150"/>
        <v/>
      </c>
      <c r="O1005" s="24" t="str">
        <f t="shared" si="151"/>
        <v/>
      </c>
      <c r="S1005" s="24"/>
      <c r="T1005" s="47" t="str">
        <f t="shared" si="152"/>
        <v/>
      </c>
      <c r="U1005" s="47" t="str">
        <f t="shared" si="153"/>
        <v/>
      </c>
      <c r="W1005" s="47" t="str">
        <f t="shared" si="154"/>
        <v/>
      </c>
      <c r="Y1005" s="52" t="str">
        <f t="shared" si="155"/>
        <v/>
      </c>
      <c r="Z1005" s="53" t="str">
        <f t="shared" si="156"/>
        <v/>
      </c>
      <c r="AB1005" s="6" t="str">
        <f t="shared" si="157"/>
        <v/>
      </c>
      <c r="AC1005" s="8" t="str">
        <f t="shared" si="158"/>
        <v/>
      </c>
      <c r="AE1005" s="24" t="str">
        <f t="shared" si="159"/>
        <v/>
      </c>
      <c r="AG1005" s="24" t="str">
        <f>IF($AE1005="", "", IF($AE1005&lt;0, $AG$4, IF($AE1005&lt;='Intro &amp; Setup'!$AK$29, $AG$5, IF($AE1005&lt;='Intro &amp; Setup'!$AK$30, $AG$6, $AG$7))))</f>
        <v/>
      </c>
    </row>
    <row r="1006" spans="1:33" x14ac:dyDescent="0.25">
      <c r="A1006" s="14"/>
      <c r="B1006" s="85"/>
      <c r="C1006" s="86"/>
      <c r="D1006" s="87"/>
      <c r="E1006" s="88"/>
      <c r="F1006" s="89"/>
      <c r="G1006" s="90"/>
      <c r="H1006" s="91"/>
      <c r="I1006" s="91"/>
      <c r="J1006" s="92"/>
      <c r="K1006" s="14"/>
      <c r="M1006" s="24" t="str">
        <f t="shared" si="150"/>
        <v/>
      </c>
      <c r="O1006" s="24" t="str">
        <f t="shared" si="151"/>
        <v/>
      </c>
      <c r="S1006" s="24"/>
      <c r="T1006" s="47" t="str">
        <f t="shared" si="152"/>
        <v/>
      </c>
      <c r="U1006" s="47" t="str">
        <f t="shared" si="153"/>
        <v/>
      </c>
      <c r="W1006" s="47" t="str">
        <f t="shared" si="154"/>
        <v/>
      </c>
      <c r="Y1006" s="52" t="str">
        <f t="shared" si="155"/>
        <v/>
      </c>
      <c r="Z1006" s="53" t="str">
        <f t="shared" si="156"/>
        <v/>
      </c>
      <c r="AB1006" s="6" t="str">
        <f t="shared" si="157"/>
        <v/>
      </c>
      <c r="AC1006" s="8" t="str">
        <f t="shared" si="158"/>
        <v/>
      </c>
      <c r="AE1006" s="24" t="str">
        <f t="shared" si="159"/>
        <v/>
      </c>
      <c r="AG1006" s="24" t="str">
        <f>IF($AE1006="", "", IF($AE1006&lt;0, $AG$4, IF($AE1006&lt;='Intro &amp; Setup'!$AK$29, $AG$5, IF($AE1006&lt;='Intro &amp; Setup'!$AK$30, $AG$6, $AG$7))))</f>
        <v/>
      </c>
    </row>
    <row r="1007" spans="1:33" x14ac:dyDescent="0.25">
      <c r="A1007" s="14"/>
      <c r="B1007" s="85"/>
      <c r="C1007" s="86"/>
      <c r="D1007" s="87"/>
      <c r="E1007" s="88"/>
      <c r="F1007" s="89"/>
      <c r="G1007" s="90"/>
      <c r="H1007" s="91"/>
      <c r="I1007" s="91"/>
      <c r="J1007" s="92"/>
      <c r="K1007" s="14"/>
      <c r="M1007" s="24" t="str">
        <f t="shared" si="150"/>
        <v/>
      </c>
      <c r="O1007" s="24" t="str">
        <f t="shared" si="151"/>
        <v/>
      </c>
      <c r="S1007" s="24"/>
      <c r="T1007" s="47" t="str">
        <f t="shared" si="152"/>
        <v/>
      </c>
      <c r="U1007" s="47" t="str">
        <f t="shared" si="153"/>
        <v/>
      </c>
      <c r="W1007" s="47" t="str">
        <f t="shared" si="154"/>
        <v/>
      </c>
      <c r="Y1007" s="52" t="str">
        <f t="shared" si="155"/>
        <v/>
      </c>
      <c r="Z1007" s="53" t="str">
        <f t="shared" si="156"/>
        <v/>
      </c>
      <c r="AB1007" s="6" t="str">
        <f t="shared" si="157"/>
        <v/>
      </c>
      <c r="AC1007" s="8" t="str">
        <f t="shared" si="158"/>
        <v/>
      </c>
      <c r="AE1007" s="24" t="str">
        <f t="shared" si="159"/>
        <v/>
      </c>
      <c r="AG1007" s="24" t="str">
        <f>IF($AE1007="", "", IF($AE1007&lt;0, $AG$4, IF($AE1007&lt;='Intro &amp; Setup'!$AK$29, $AG$5, IF($AE1007&lt;='Intro &amp; Setup'!$AK$30, $AG$6, $AG$7))))</f>
        <v/>
      </c>
    </row>
    <row r="1008" spans="1:33" x14ac:dyDescent="0.25">
      <c r="A1008" s="14"/>
      <c r="B1008" s="85"/>
      <c r="C1008" s="86"/>
      <c r="D1008" s="87"/>
      <c r="E1008" s="88"/>
      <c r="F1008" s="89"/>
      <c r="G1008" s="90"/>
      <c r="H1008" s="91"/>
      <c r="I1008" s="91"/>
      <c r="J1008" s="92"/>
      <c r="K1008" s="14"/>
      <c r="M1008" s="24" t="str">
        <f t="shared" si="150"/>
        <v/>
      </c>
      <c r="O1008" s="24" t="str">
        <f t="shared" si="151"/>
        <v/>
      </c>
      <c r="S1008" s="24"/>
      <c r="T1008" s="47" t="str">
        <f t="shared" si="152"/>
        <v/>
      </c>
      <c r="U1008" s="47" t="str">
        <f t="shared" si="153"/>
        <v/>
      </c>
      <c r="W1008" s="47" t="str">
        <f t="shared" si="154"/>
        <v/>
      </c>
      <c r="Y1008" s="52" t="str">
        <f t="shared" si="155"/>
        <v/>
      </c>
      <c r="Z1008" s="53" t="str">
        <f t="shared" si="156"/>
        <v/>
      </c>
      <c r="AB1008" s="6" t="str">
        <f t="shared" si="157"/>
        <v/>
      </c>
      <c r="AC1008" s="8" t="str">
        <f t="shared" si="158"/>
        <v/>
      </c>
      <c r="AE1008" s="24" t="str">
        <f t="shared" si="159"/>
        <v/>
      </c>
      <c r="AG1008" s="24" t="str">
        <f>IF($AE1008="", "", IF($AE1008&lt;0, $AG$4, IF($AE1008&lt;='Intro &amp; Setup'!$AK$29, $AG$5, IF($AE1008&lt;='Intro &amp; Setup'!$AK$30, $AG$6, $AG$7))))</f>
        <v/>
      </c>
    </row>
    <row r="1009" spans="1:33" x14ac:dyDescent="0.25">
      <c r="A1009" s="14"/>
      <c r="B1009" s="85"/>
      <c r="C1009" s="86"/>
      <c r="D1009" s="87"/>
      <c r="E1009" s="88"/>
      <c r="F1009" s="89"/>
      <c r="G1009" s="90"/>
      <c r="H1009" s="91"/>
      <c r="I1009" s="91"/>
      <c r="J1009" s="92"/>
      <c r="K1009" s="14"/>
      <c r="M1009" s="24" t="str">
        <f t="shared" si="150"/>
        <v/>
      </c>
      <c r="O1009" s="24" t="str">
        <f t="shared" si="151"/>
        <v/>
      </c>
      <c r="S1009" s="24"/>
      <c r="T1009" s="47" t="str">
        <f t="shared" si="152"/>
        <v/>
      </c>
      <c r="U1009" s="47" t="str">
        <f t="shared" si="153"/>
        <v/>
      </c>
      <c r="W1009" s="47" t="str">
        <f t="shared" si="154"/>
        <v/>
      </c>
      <c r="Y1009" s="52" t="str">
        <f t="shared" si="155"/>
        <v/>
      </c>
      <c r="Z1009" s="53" t="str">
        <f t="shared" si="156"/>
        <v/>
      </c>
      <c r="AB1009" s="6" t="str">
        <f t="shared" si="157"/>
        <v/>
      </c>
      <c r="AC1009" s="8" t="str">
        <f t="shared" si="158"/>
        <v/>
      </c>
      <c r="AE1009" s="24" t="str">
        <f t="shared" si="159"/>
        <v/>
      </c>
      <c r="AG1009" s="24" t="str">
        <f>IF($AE1009="", "", IF($AE1009&lt;0, $AG$4, IF($AE1009&lt;='Intro &amp; Setup'!$AK$29, $AG$5, IF($AE1009&lt;='Intro &amp; Setup'!$AK$30, $AG$6, $AG$7))))</f>
        <v/>
      </c>
    </row>
    <row r="1010" spans="1:33" x14ac:dyDescent="0.25">
      <c r="A1010" s="14"/>
      <c r="B1010" s="93"/>
      <c r="C1010" s="94"/>
      <c r="D1010" s="95"/>
      <c r="E1010" s="96"/>
      <c r="F1010" s="97"/>
      <c r="G1010" s="98"/>
      <c r="H1010" s="99"/>
      <c r="I1010" s="99"/>
      <c r="J1010" s="100"/>
      <c r="K1010" s="14"/>
      <c r="M1010" s="25" t="str">
        <f t="shared" si="150"/>
        <v/>
      </c>
      <c r="O1010" s="25" t="str">
        <f t="shared" si="151"/>
        <v/>
      </c>
      <c r="S1010" s="25"/>
      <c r="T1010" s="48" t="str">
        <f t="shared" si="152"/>
        <v/>
      </c>
      <c r="U1010" s="48" t="str">
        <f t="shared" si="153"/>
        <v/>
      </c>
      <c r="W1010" s="48" t="str">
        <f t="shared" si="154"/>
        <v/>
      </c>
      <c r="Y1010" s="54" t="str">
        <f t="shared" si="155"/>
        <v/>
      </c>
      <c r="Z1010" s="55" t="str">
        <f t="shared" si="156"/>
        <v/>
      </c>
      <c r="AB1010" s="12" t="str">
        <f t="shared" si="157"/>
        <v/>
      </c>
      <c r="AC1010" s="13" t="str">
        <f t="shared" si="158"/>
        <v/>
      </c>
      <c r="AE1010" s="25" t="str">
        <f t="shared" si="159"/>
        <v/>
      </c>
      <c r="AG1010" s="25" t="str">
        <f>IF($AE1010="", "", IF($AE1010&lt;0, $AG$4, IF($AE1010&lt;='Intro &amp; Setup'!$AK$29, $AG$5, IF($AE1010&lt;='Intro &amp; Setup'!$AK$30, $AG$6, $AG$7))))</f>
        <v/>
      </c>
    </row>
    <row r="1011" spans="1:33" x14ac:dyDescent="0.25">
      <c r="A1011" s="14"/>
      <c r="B1011" s="14"/>
      <c r="C1011" s="14"/>
      <c r="D1011" s="14"/>
      <c r="E1011" s="14"/>
      <c r="F1011" s="14"/>
      <c r="G1011" s="14"/>
      <c r="H1011" s="14"/>
      <c r="I1011" s="14"/>
      <c r="J1011" s="14"/>
      <c r="K1011" s="14"/>
    </row>
  </sheetData>
  <sheetProtection algorithmName="SHA-512" hashValue="a98/dGji0QsWNEoFtM7P8vng1W+wKxkmWeEkk8aR+0LUEjm+s48LZAdfyXOIGrF1hq7pYcG3XUPYzrK3PNfW4Q==" saltValue="GW88XL9bdyqE32A5ebRy1A==" spinCount="100000" sheet="1" objects="1" scenarios="1" insertHyperlinks="0" sort="0" autoFilter="0"/>
  <autoFilter ref="B10:J14" xr:uid="{702C8651-FFCF-4901-B791-9518E5A6EDB0}"/>
  <mergeCells count="9">
    <mergeCell ref="H7:J7"/>
    <mergeCell ref="H6:J6"/>
    <mergeCell ref="D7:F7"/>
    <mergeCell ref="B7:C7"/>
    <mergeCell ref="B2:C3"/>
    <mergeCell ref="B4:C4"/>
    <mergeCell ref="E2:F2"/>
    <mergeCell ref="E3:F3"/>
    <mergeCell ref="H2:J5"/>
  </mergeCells>
  <conditionalFormatting sqref="C11:C1010">
    <cfRule type="expression" dxfId="6" priority="1">
      <formula>$O11="R"</formula>
    </cfRule>
    <cfRule type="expression" dxfId="5" priority="2">
      <formula>$O11="Y"</formula>
    </cfRule>
  </conditionalFormatting>
  <conditionalFormatting sqref="C6">
    <cfRule type="expression" dxfId="4" priority="4">
      <formula>NOT($C$6="")</formula>
    </cfRule>
  </conditionalFormatting>
  <conditionalFormatting sqref="B11:J1010">
    <cfRule type="expression" dxfId="3" priority="3">
      <formula>$AG11=$AG$6</formula>
    </cfRule>
    <cfRule type="expression" dxfId="2" priority="5">
      <formula>$AG11=$AG$5</formula>
    </cfRule>
    <cfRule type="expression" dxfId="1" priority="6">
      <formula>$AG11=$AG$4</formula>
    </cfRule>
  </conditionalFormatting>
  <dataValidations count="4">
    <dataValidation type="list" allowBlank="1" showInputMessage="1" showErrorMessage="1" sqref="C11:C1010" xr:uid="{06DA88E5-7CEB-44C1-BDE7-154A7648BC5B}">
      <formula1>$Q$10:$Q$20</formula1>
    </dataValidation>
    <dataValidation type="whole" allowBlank="1" showInputMessage="1" showErrorMessage="1" sqref="D11:D1010" xr:uid="{D797BE88-42BB-4CAA-B92C-F53CEDDD4AC9}">
      <formula1>0</formula1>
      <formula2>100000</formula2>
    </dataValidation>
    <dataValidation type="list" errorStyle="information" allowBlank="1" showInputMessage="1" showErrorMessage="1" errorTitle="Not a Calculated Date" error="Check the date that you have imputted, and if it is correct, please click OK to continue." sqref="E11:E1010" xr:uid="{0A946C2D-E770-4F29-86B5-03208717B4B4}">
      <formula1>$S11:$U11</formula1>
    </dataValidation>
    <dataValidation type="list" errorStyle="information" allowBlank="1" showInputMessage="1" showErrorMessage="1" errorTitle="Not Calculated Date" error="The date entered was not the calculated date based on the last renewal date, please click OK to continue only if you are happy with the entered date." sqref="F11:F1010" xr:uid="{2D61ABDA-0521-443B-8EE7-F0944E2FB91F}">
      <formula1>$W11</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E6EAE-95B6-4E89-8763-98CF75835E5A}">
  <sheetPr>
    <tabColor rgb="FF002060"/>
  </sheetPr>
  <dimension ref="A1:CA66"/>
  <sheetViews>
    <sheetView zoomScaleNormal="100" workbookViewId="0"/>
  </sheetViews>
  <sheetFormatPr defaultColWidth="0" defaultRowHeight="15" zeroHeight="1" x14ac:dyDescent="0.25"/>
  <cols>
    <col min="1" max="46" width="2.85546875" style="1" customWidth="1"/>
    <col min="47" max="53" width="2.85546875" style="1" hidden="1" customWidth="1"/>
    <col min="54" max="54" width="17.140625" style="1" hidden="1" customWidth="1"/>
    <col min="55" max="56" width="28.7109375" style="1" hidden="1" customWidth="1"/>
    <col min="57" max="75" width="5.7109375" style="1" hidden="1" customWidth="1"/>
    <col min="76" max="79" width="8.5703125" style="1" hidden="1" customWidth="1"/>
    <col min="80" max="16384" width="2.85546875" style="1" hidden="1"/>
  </cols>
  <sheetData>
    <row r="1" spans="1:79" x14ac:dyDescent="0.2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row>
    <row r="2" spans="1:79" x14ac:dyDescent="0.25">
      <c r="A2" s="14"/>
      <c r="B2" s="152" t="str">
        <f>_xlfn.CONCAT("Renewals Reminders Report for ", 'Renewals List'!$B$4)</f>
        <v>Renewals Reminders Report for Your Business</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4"/>
      <c r="AT2" s="14"/>
      <c r="BB2" s="49">
        <f ca="1">DATE(YEAR('Renewals List'!$T$8), MONTH('Renewals List'!$T$8), 1)</f>
        <v>43800</v>
      </c>
    </row>
    <row r="3" spans="1:79" x14ac:dyDescent="0.25">
      <c r="A3" s="14"/>
      <c r="B3" s="155"/>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7"/>
      <c r="AT3" s="14"/>
      <c r="BB3" s="73">
        <f>IF($AJ$32="", "", DATE(YEAR($AJ$32), MONTH($AJ$32), 1))</f>
        <v>43800</v>
      </c>
      <c r="BD3" s="220" t="s">
        <v>46</v>
      </c>
      <c r="BE3" s="221"/>
      <c r="BF3" s="221"/>
      <c r="BG3" s="221"/>
      <c r="BH3" s="221"/>
      <c r="BI3" s="221"/>
      <c r="BJ3" s="221"/>
      <c r="BK3" s="221"/>
      <c r="BL3" s="221"/>
      <c r="BM3" s="222"/>
      <c r="BN3" s="220" t="s">
        <v>47</v>
      </c>
      <c r="BO3" s="221"/>
      <c r="BP3" s="221"/>
      <c r="BQ3" s="221"/>
      <c r="BR3" s="221"/>
      <c r="BS3" s="221"/>
      <c r="BT3" s="221"/>
      <c r="BU3" s="221"/>
      <c r="BV3" s="221"/>
      <c r="BW3" s="222"/>
      <c r="BX3" s="22">
        <f>MAX($BX$5:$BX$28)</f>
        <v>1</v>
      </c>
    </row>
    <row r="4" spans="1:79" x14ac:dyDescent="0.25">
      <c r="A4" s="14"/>
      <c r="B4" s="189" t="str">
        <f>'Renewals List'!$E$3</f>
        <v>Test List</v>
      </c>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4"/>
      <c r="BC4" s="21" t="s">
        <v>45</v>
      </c>
      <c r="BD4" s="59" t="str">
        <f>IF('Intro &amp; Setup'!$U$17="", "", 'Intro &amp; Setup'!$U$17)</f>
        <v>A</v>
      </c>
      <c r="BE4" s="60" t="str">
        <f>IF('Intro &amp; Setup'!$U$18="", "", 'Intro &amp; Setup'!$U$18)</f>
        <v>B</v>
      </c>
      <c r="BF4" s="60" t="str">
        <f>IF('Intro &amp; Setup'!$U$19="", "", 'Intro &amp; Setup'!$U$19)</f>
        <v>C</v>
      </c>
      <c r="BG4" s="60" t="str">
        <f>IF('Intro &amp; Setup'!$U$20="", "", 'Intro &amp; Setup'!$U$20)</f>
        <v>D</v>
      </c>
      <c r="BH4" s="60" t="str">
        <f>IF('Intro &amp; Setup'!$U$21="", "", 'Intro &amp; Setup'!$U$21)</f>
        <v>E</v>
      </c>
      <c r="BI4" s="60" t="str">
        <f>IF('Intro &amp; Setup'!$U$22="", "", 'Intro &amp; Setup'!$U$22)</f>
        <v>F</v>
      </c>
      <c r="BJ4" s="60" t="str">
        <f>IF('Intro &amp; Setup'!$U$23="", "", 'Intro &amp; Setup'!$U$23)</f>
        <v>G</v>
      </c>
      <c r="BK4" s="60" t="str">
        <f>IF('Intro &amp; Setup'!$U$24="", "", 'Intro &amp; Setup'!$U$24)</f>
        <v>H</v>
      </c>
      <c r="BL4" s="60" t="str">
        <f>IF('Intro &amp; Setup'!$U$25="", "", 'Intro &amp; Setup'!$U$25)</f>
        <v>I</v>
      </c>
      <c r="BM4" s="61" t="str">
        <f>IF('Intro &amp; Setup'!$U$26="", "", 'Intro &amp; Setup'!$U$26)</f>
        <v>K</v>
      </c>
      <c r="BN4" s="59" t="str">
        <f>IF('Intro &amp; Setup'!$U$17="", "", 'Intro &amp; Setup'!$U$17)</f>
        <v>A</v>
      </c>
      <c r="BO4" s="60" t="str">
        <f>IF('Intro &amp; Setup'!$U$18="", "", 'Intro &amp; Setup'!$U$18)</f>
        <v>B</v>
      </c>
      <c r="BP4" s="60" t="str">
        <f>IF('Intro &amp; Setup'!$U$19="", "", 'Intro &amp; Setup'!$U$19)</f>
        <v>C</v>
      </c>
      <c r="BQ4" s="60" t="str">
        <f>IF('Intro &amp; Setup'!$U$20="", "", 'Intro &amp; Setup'!$U$20)</f>
        <v>D</v>
      </c>
      <c r="BR4" s="60" t="str">
        <f>IF('Intro &amp; Setup'!$U$21="", "", 'Intro &amp; Setup'!$U$21)</f>
        <v>E</v>
      </c>
      <c r="BS4" s="60" t="str">
        <f>IF('Intro &amp; Setup'!$U$22="", "", 'Intro &amp; Setup'!$U$22)</f>
        <v>F</v>
      </c>
      <c r="BT4" s="60" t="str">
        <f>IF('Intro &amp; Setup'!$U$23="", "", 'Intro &amp; Setup'!$U$23)</f>
        <v>G</v>
      </c>
      <c r="BU4" s="60" t="str">
        <f>IF('Intro &amp; Setup'!$U$24="", "", 'Intro &amp; Setup'!$U$24)</f>
        <v>H</v>
      </c>
      <c r="BV4" s="60" t="str">
        <f>IF('Intro &amp; Setup'!$U$25="", "", 'Intro &amp; Setup'!$U$25)</f>
        <v>I</v>
      </c>
      <c r="BW4" s="61" t="str">
        <f>IF('Intro &amp; Setup'!$U$26="", "", 'Intro &amp; Setup'!$U$26)</f>
        <v>K</v>
      </c>
      <c r="BX4" s="21" t="s">
        <v>52</v>
      </c>
      <c r="BY4" s="21" t="s">
        <v>49</v>
      </c>
      <c r="BZ4" s="21" t="s">
        <v>50</v>
      </c>
      <c r="CA4" s="21" t="s">
        <v>51</v>
      </c>
    </row>
    <row r="5" spans="1:79" x14ac:dyDescent="0.25">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BB5" s="57">
        <f t="shared" ref="BB5:BB14" si="0">DATE(YEAR(BB6), MONTH(BB6)-1, DAY(BB6))</f>
        <v>43466</v>
      </c>
      <c r="BC5" s="23" t="str">
        <f>TEXT($BB5, "mmm yyyy")</f>
        <v>Jan 2019</v>
      </c>
      <c r="BD5" s="10">
        <f>IF(BD$4="", "", COUNTIFS('Renewals List'!$AB$11:$AB$1010, $BC5, 'Renewals List'!$C$11:$C$1010, BD$4))</f>
        <v>0</v>
      </c>
      <c r="BE5" s="9">
        <f>IF(BE$4="", "", COUNTIFS('Renewals List'!$AB$11:$AB$1010, $BC5, 'Renewals List'!$C$11:$C$1010, BE$4))</f>
        <v>0</v>
      </c>
      <c r="BF5" s="9">
        <f>IF(BF$4="", "", COUNTIFS('Renewals List'!$AB$11:$AB$1010, $BC5, 'Renewals List'!$C$11:$C$1010, BF$4))</f>
        <v>0</v>
      </c>
      <c r="BG5" s="9">
        <f>IF(BG$4="", "", COUNTIFS('Renewals List'!$AB$11:$AB$1010, $BC5, 'Renewals List'!$C$11:$C$1010, BG$4))</f>
        <v>0</v>
      </c>
      <c r="BH5" s="9">
        <f>IF(BH$4="", "", COUNTIFS('Renewals List'!$AB$11:$AB$1010, $BC5, 'Renewals List'!$C$11:$C$1010, BH$4))</f>
        <v>0</v>
      </c>
      <c r="BI5" s="9">
        <f>IF(BI$4="", "", COUNTIFS('Renewals List'!$AB$11:$AB$1010, $BC5, 'Renewals List'!$C$11:$C$1010, BI$4))</f>
        <v>0</v>
      </c>
      <c r="BJ5" s="9">
        <f>IF(BJ$4="", "", COUNTIFS('Renewals List'!$AB$11:$AB$1010, $BC5, 'Renewals List'!$C$11:$C$1010, BJ$4))</f>
        <v>0</v>
      </c>
      <c r="BK5" s="9">
        <f>IF(BK$4="", "", COUNTIFS('Renewals List'!$AB$11:$AB$1010, $BC5, 'Renewals List'!$C$11:$C$1010, BK$4))</f>
        <v>0</v>
      </c>
      <c r="BL5" s="9">
        <f>IF(BL$4="", "", COUNTIFS('Renewals List'!$AB$11:$AB$1010, $BC5, 'Renewals List'!$C$11:$C$1010, BL$4))</f>
        <v>0</v>
      </c>
      <c r="BM5" s="9">
        <f>IF(BM$4="", "", COUNTIFS('Renewals List'!$AB$11:$AB$1010, $BC5, 'Renewals List'!$C$11:$C$1010, BM$4))</f>
        <v>0</v>
      </c>
      <c r="BN5" s="10">
        <f>IF(BN$4="", "", COUNTIFS('Renewals List'!$AC$11:$AC$1010, $BC5, 'Renewals List'!$C$11:$C$1010, BN$4))</f>
        <v>0</v>
      </c>
      <c r="BO5" s="9">
        <f>IF(BO$4="", "", COUNTIFS('Renewals List'!$AC$11:$AC$1010, $BC5, 'Renewals List'!$C$11:$C$1010, BO$4))</f>
        <v>0</v>
      </c>
      <c r="BP5" s="9">
        <f>IF(BP$4="", "", COUNTIFS('Renewals List'!$AC$11:$AC$1010, $BC5, 'Renewals List'!$C$11:$C$1010, BP$4))</f>
        <v>0</v>
      </c>
      <c r="BQ5" s="9">
        <f>IF(BQ$4="", "", COUNTIFS('Renewals List'!$AC$11:$AC$1010, $BC5, 'Renewals List'!$C$11:$C$1010, BQ$4))</f>
        <v>0</v>
      </c>
      <c r="BR5" s="9">
        <f>IF(BR$4="", "", COUNTIFS('Renewals List'!$AC$11:$AC$1010, $BC5, 'Renewals List'!$C$11:$C$1010, BR$4))</f>
        <v>0</v>
      </c>
      <c r="BS5" s="9">
        <f>IF(BS$4="", "", COUNTIFS('Renewals List'!$AC$11:$AC$1010, $BC5, 'Renewals List'!$C$11:$C$1010, BS$4))</f>
        <v>0</v>
      </c>
      <c r="BT5" s="9">
        <f>IF(BT$4="", "", COUNTIFS('Renewals List'!$AC$11:$AC$1010, $BC5, 'Renewals List'!$C$11:$C$1010, BT$4))</f>
        <v>0</v>
      </c>
      <c r="BU5" s="9">
        <f>IF(BU$4="", "", COUNTIFS('Renewals List'!$AC$11:$AC$1010, $BC5, 'Renewals List'!$C$11:$C$1010, BU$4))</f>
        <v>0</v>
      </c>
      <c r="BV5" s="9">
        <f>IF(BV$4="", "", COUNTIFS('Renewals List'!$AC$11:$AC$1010, $BC5, 'Renewals List'!$C$11:$C$1010, BV$4))</f>
        <v>0</v>
      </c>
      <c r="BW5" s="11">
        <f>IF(BW$4="", "", COUNTIFS('Renewals List'!$AC$11:$AC$1010, $BC5, 'Renewals List'!$C$11:$C$1010, BW$4))</f>
        <v>0</v>
      </c>
      <c r="BX5" s="23">
        <f>SUM($BD5:$BW5)</f>
        <v>0</v>
      </c>
      <c r="BY5" s="10">
        <f>$BX$3</f>
        <v>1</v>
      </c>
      <c r="BZ5" s="9">
        <v>0</v>
      </c>
      <c r="CA5" s="11">
        <v>0</v>
      </c>
    </row>
    <row r="6" spans="1:79" x14ac:dyDescent="0.25">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BB6" s="58">
        <f t="shared" si="0"/>
        <v>43497</v>
      </c>
      <c r="BC6" s="24" t="str">
        <f t="shared" ref="BC6:BC28" si="1">TEXT($BB6, "mmm yyyy")</f>
        <v>Feb 2019</v>
      </c>
      <c r="BD6" s="6">
        <f>IF(BD$4="", "", COUNTIFS('Renewals List'!$AB$11:$AB$1010, $BC6, 'Renewals List'!$C$11:$C$1010, BD$4))</f>
        <v>0</v>
      </c>
      <c r="BE6" s="62">
        <f>IF(BE$4="", "", COUNTIFS('Renewals List'!$AB$11:$AB$1010, $BC6, 'Renewals List'!$C$11:$C$1010, BE$4))</f>
        <v>0</v>
      </c>
      <c r="BF6" s="62">
        <f>IF(BF$4="", "", COUNTIFS('Renewals List'!$AB$11:$AB$1010, $BC6, 'Renewals List'!$C$11:$C$1010, BF$4))</f>
        <v>0</v>
      </c>
      <c r="BG6" s="62">
        <f>IF(BG$4="", "", COUNTIFS('Renewals List'!$AB$11:$AB$1010, $BC6, 'Renewals List'!$C$11:$C$1010, BG$4))</f>
        <v>0</v>
      </c>
      <c r="BH6" s="62">
        <f>IF(BH$4="", "", COUNTIFS('Renewals List'!$AB$11:$AB$1010, $BC6, 'Renewals List'!$C$11:$C$1010, BH$4))</f>
        <v>0</v>
      </c>
      <c r="BI6" s="62">
        <f>IF(BI$4="", "", COUNTIFS('Renewals List'!$AB$11:$AB$1010, $BC6, 'Renewals List'!$C$11:$C$1010, BI$4))</f>
        <v>0</v>
      </c>
      <c r="BJ6" s="62">
        <f>IF(BJ$4="", "", COUNTIFS('Renewals List'!$AB$11:$AB$1010, $BC6, 'Renewals List'!$C$11:$C$1010, BJ$4))</f>
        <v>0</v>
      </c>
      <c r="BK6" s="62">
        <f>IF(BK$4="", "", COUNTIFS('Renewals List'!$AB$11:$AB$1010, $BC6, 'Renewals List'!$C$11:$C$1010, BK$4))</f>
        <v>0</v>
      </c>
      <c r="BL6" s="62">
        <f>IF(BL$4="", "", COUNTIFS('Renewals List'!$AB$11:$AB$1010, $BC6, 'Renewals List'!$C$11:$C$1010, BL$4))</f>
        <v>0</v>
      </c>
      <c r="BM6" s="62">
        <f>IF(BM$4="", "", COUNTIFS('Renewals List'!$AB$11:$AB$1010, $BC6, 'Renewals List'!$C$11:$C$1010, BM$4))</f>
        <v>0</v>
      </c>
      <c r="BN6" s="6">
        <f>IF(BN$4="", "", COUNTIFS('Renewals List'!$AC$11:$AC$1010, $BC6, 'Renewals List'!$C$11:$C$1010, BN$4))</f>
        <v>0</v>
      </c>
      <c r="BO6" s="62">
        <f>IF(BO$4="", "", COUNTIFS('Renewals List'!$AC$11:$AC$1010, $BC6, 'Renewals List'!$C$11:$C$1010, BO$4))</f>
        <v>0</v>
      </c>
      <c r="BP6" s="62">
        <f>IF(BP$4="", "", COUNTIFS('Renewals List'!$AC$11:$AC$1010, $BC6, 'Renewals List'!$C$11:$C$1010, BP$4))</f>
        <v>0</v>
      </c>
      <c r="BQ6" s="62">
        <f>IF(BQ$4="", "", COUNTIFS('Renewals List'!$AC$11:$AC$1010, $BC6, 'Renewals List'!$C$11:$C$1010, BQ$4))</f>
        <v>0</v>
      </c>
      <c r="BR6" s="62">
        <f>IF(BR$4="", "", COUNTIFS('Renewals List'!$AC$11:$AC$1010, $BC6, 'Renewals List'!$C$11:$C$1010, BR$4))</f>
        <v>0</v>
      </c>
      <c r="BS6" s="62">
        <f>IF(BS$4="", "", COUNTIFS('Renewals List'!$AC$11:$AC$1010, $BC6, 'Renewals List'!$C$11:$C$1010, BS$4))</f>
        <v>0</v>
      </c>
      <c r="BT6" s="62">
        <f>IF(BT$4="", "", COUNTIFS('Renewals List'!$AC$11:$AC$1010, $BC6, 'Renewals List'!$C$11:$C$1010, BT$4))</f>
        <v>0</v>
      </c>
      <c r="BU6" s="62">
        <f>IF(BU$4="", "", COUNTIFS('Renewals List'!$AC$11:$AC$1010, $BC6, 'Renewals List'!$C$11:$C$1010, BU$4))</f>
        <v>0</v>
      </c>
      <c r="BV6" s="62">
        <f>IF(BV$4="", "", COUNTIFS('Renewals List'!$AC$11:$AC$1010, $BC6, 'Renewals List'!$C$11:$C$1010, BV$4))</f>
        <v>0</v>
      </c>
      <c r="BW6" s="8">
        <f>IF(BW$4="", "", COUNTIFS('Renewals List'!$AC$11:$AC$1010, $BC6, 'Renewals List'!$C$11:$C$1010, BW$4))</f>
        <v>0</v>
      </c>
      <c r="BX6" s="24">
        <f t="shared" ref="BX6:BX28" si="2">SUM($BD6:$BW6)</f>
        <v>0</v>
      </c>
      <c r="BY6" s="6">
        <f t="shared" ref="BY6:BY15" si="3">$BX$3</f>
        <v>1</v>
      </c>
      <c r="BZ6" s="62">
        <v>0</v>
      </c>
      <c r="CA6" s="8">
        <v>0</v>
      </c>
    </row>
    <row r="7" spans="1:79" x14ac:dyDescent="0.25">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BB7" s="58">
        <f t="shared" si="0"/>
        <v>43525</v>
      </c>
      <c r="BC7" s="24" t="str">
        <f t="shared" si="1"/>
        <v>Mar 2019</v>
      </c>
      <c r="BD7" s="6">
        <f>IF(BD$4="", "", COUNTIFS('Renewals List'!$AB$11:$AB$1010, $BC7, 'Renewals List'!$C$11:$C$1010, BD$4))</f>
        <v>0</v>
      </c>
      <c r="BE7" s="62">
        <f>IF(BE$4="", "", COUNTIFS('Renewals List'!$AB$11:$AB$1010, $BC7, 'Renewals List'!$C$11:$C$1010, BE$4))</f>
        <v>0</v>
      </c>
      <c r="BF7" s="62">
        <f>IF(BF$4="", "", COUNTIFS('Renewals List'!$AB$11:$AB$1010, $BC7, 'Renewals List'!$C$11:$C$1010, BF$4))</f>
        <v>0</v>
      </c>
      <c r="BG7" s="62">
        <f>IF(BG$4="", "", COUNTIFS('Renewals List'!$AB$11:$AB$1010, $BC7, 'Renewals List'!$C$11:$C$1010, BG$4))</f>
        <v>0</v>
      </c>
      <c r="BH7" s="62">
        <f>IF(BH$4="", "", COUNTIFS('Renewals List'!$AB$11:$AB$1010, $BC7, 'Renewals List'!$C$11:$C$1010, BH$4))</f>
        <v>0</v>
      </c>
      <c r="BI7" s="62">
        <f>IF(BI$4="", "", COUNTIFS('Renewals List'!$AB$11:$AB$1010, $BC7, 'Renewals List'!$C$11:$C$1010, BI$4))</f>
        <v>0</v>
      </c>
      <c r="BJ7" s="62">
        <f>IF(BJ$4="", "", COUNTIFS('Renewals List'!$AB$11:$AB$1010, $BC7, 'Renewals List'!$C$11:$C$1010, BJ$4))</f>
        <v>0</v>
      </c>
      <c r="BK7" s="62">
        <f>IF(BK$4="", "", COUNTIFS('Renewals List'!$AB$11:$AB$1010, $BC7, 'Renewals List'!$C$11:$C$1010, BK$4))</f>
        <v>0</v>
      </c>
      <c r="BL7" s="62">
        <f>IF(BL$4="", "", COUNTIFS('Renewals List'!$AB$11:$AB$1010, $BC7, 'Renewals List'!$C$11:$C$1010, BL$4))</f>
        <v>0</v>
      </c>
      <c r="BM7" s="62">
        <f>IF(BM$4="", "", COUNTIFS('Renewals List'!$AB$11:$AB$1010, $BC7, 'Renewals List'!$C$11:$C$1010, BM$4))</f>
        <v>0</v>
      </c>
      <c r="BN7" s="6">
        <f>IF(BN$4="", "", COUNTIFS('Renewals List'!$AC$11:$AC$1010, $BC7, 'Renewals List'!$C$11:$C$1010, BN$4))</f>
        <v>0</v>
      </c>
      <c r="BO7" s="62">
        <f>IF(BO$4="", "", COUNTIFS('Renewals List'!$AC$11:$AC$1010, $BC7, 'Renewals List'!$C$11:$C$1010, BO$4))</f>
        <v>0</v>
      </c>
      <c r="BP7" s="62">
        <f>IF(BP$4="", "", COUNTIFS('Renewals List'!$AC$11:$AC$1010, $BC7, 'Renewals List'!$C$11:$C$1010, BP$4))</f>
        <v>0</v>
      </c>
      <c r="BQ7" s="62">
        <f>IF(BQ$4="", "", COUNTIFS('Renewals List'!$AC$11:$AC$1010, $BC7, 'Renewals List'!$C$11:$C$1010, BQ$4))</f>
        <v>0</v>
      </c>
      <c r="BR7" s="62">
        <f>IF(BR$4="", "", COUNTIFS('Renewals List'!$AC$11:$AC$1010, $BC7, 'Renewals List'!$C$11:$C$1010, BR$4))</f>
        <v>0</v>
      </c>
      <c r="BS7" s="62">
        <f>IF(BS$4="", "", COUNTIFS('Renewals List'!$AC$11:$AC$1010, $BC7, 'Renewals List'!$C$11:$C$1010, BS$4))</f>
        <v>0</v>
      </c>
      <c r="BT7" s="62">
        <f>IF(BT$4="", "", COUNTIFS('Renewals List'!$AC$11:$AC$1010, $BC7, 'Renewals List'!$C$11:$C$1010, BT$4))</f>
        <v>0</v>
      </c>
      <c r="BU7" s="62">
        <f>IF(BU$4="", "", COUNTIFS('Renewals List'!$AC$11:$AC$1010, $BC7, 'Renewals List'!$C$11:$C$1010, BU$4))</f>
        <v>0</v>
      </c>
      <c r="BV7" s="62">
        <f>IF(BV$4="", "", COUNTIFS('Renewals List'!$AC$11:$AC$1010, $BC7, 'Renewals List'!$C$11:$C$1010, BV$4))</f>
        <v>0</v>
      </c>
      <c r="BW7" s="8">
        <f>IF(BW$4="", "", COUNTIFS('Renewals List'!$AC$11:$AC$1010, $BC7, 'Renewals List'!$C$11:$C$1010, BW$4))</f>
        <v>0</v>
      </c>
      <c r="BX7" s="24">
        <f t="shared" si="2"/>
        <v>0</v>
      </c>
      <c r="BY7" s="6">
        <f t="shared" si="3"/>
        <v>1</v>
      </c>
      <c r="BZ7" s="62">
        <v>0</v>
      </c>
      <c r="CA7" s="8">
        <v>0</v>
      </c>
    </row>
    <row r="8" spans="1:79" x14ac:dyDescent="0.25">
      <c r="A8" s="14"/>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BB8" s="58">
        <f t="shared" si="0"/>
        <v>43556</v>
      </c>
      <c r="BC8" s="24" t="str">
        <f t="shared" si="1"/>
        <v>Apr 2019</v>
      </c>
      <c r="BD8" s="6">
        <f>IF(BD$4="", "", COUNTIFS('Renewals List'!$AB$11:$AB$1010, $BC8, 'Renewals List'!$C$11:$C$1010, BD$4))</f>
        <v>0</v>
      </c>
      <c r="BE8" s="62">
        <f>IF(BE$4="", "", COUNTIFS('Renewals List'!$AB$11:$AB$1010, $BC8, 'Renewals List'!$C$11:$C$1010, BE$4))</f>
        <v>0</v>
      </c>
      <c r="BF8" s="62">
        <f>IF(BF$4="", "", COUNTIFS('Renewals List'!$AB$11:$AB$1010, $BC8, 'Renewals List'!$C$11:$C$1010, BF$4))</f>
        <v>0</v>
      </c>
      <c r="BG8" s="62">
        <f>IF(BG$4="", "", COUNTIFS('Renewals List'!$AB$11:$AB$1010, $BC8, 'Renewals List'!$C$11:$C$1010, BG$4))</f>
        <v>0</v>
      </c>
      <c r="BH8" s="62">
        <f>IF(BH$4="", "", COUNTIFS('Renewals List'!$AB$11:$AB$1010, $BC8, 'Renewals List'!$C$11:$C$1010, BH$4))</f>
        <v>0</v>
      </c>
      <c r="BI8" s="62">
        <f>IF(BI$4="", "", COUNTIFS('Renewals List'!$AB$11:$AB$1010, $BC8, 'Renewals List'!$C$11:$C$1010, BI$4))</f>
        <v>0</v>
      </c>
      <c r="BJ8" s="62">
        <f>IF(BJ$4="", "", COUNTIFS('Renewals List'!$AB$11:$AB$1010, $BC8, 'Renewals List'!$C$11:$C$1010, BJ$4))</f>
        <v>0</v>
      </c>
      <c r="BK8" s="62">
        <f>IF(BK$4="", "", COUNTIFS('Renewals List'!$AB$11:$AB$1010, $BC8, 'Renewals List'!$C$11:$C$1010, BK$4))</f>
        <v>0</v>
      </c>
      <c r="BL8" s="62">
        <f>IF(BL$4="", "", COUNTIFS('Renewals List'!$AB$11:$AB$1010, $BC8, 'Renewals List'!$C$11:$C$1010, BL$4))</f>
        <v>0</v>
      </c>
      <c r="BM8" s="62">
        <f>IF(BM$4="", "", COUNTIFS('Renewals List'!$AB$11:$AB$1010, $BC8, 'Renewals List'!$C$11:$C$1010, BM$4))</f>
        <v>0</v>
      </c>
      <c r="BN8" s="6">
        <f>IF(BN$4="", "", COUNTIFS('Renewals List'!$AC$11:$AC$1010, $BC8, 'Renewals List'!$C$11:$C$1010, BN$4))</f>
        <v>0</v>
      </c>
      <c r="BO8" s="62">
        <f>IF(BO$4="", "", COUNTIFS('Renewals List'!$AC$11:$AC$1010, $BC8, 'Renewals List'!$C$11:$C$1010, BO$4))</f>
        <v>0</v>
      </c>
      <c r="BP8" s="62">
        <f>IF(BP$4="", "", COUNTIFS('Renewals List'!$AC$11:$AC$1010, $BC8, 'Renewals List'!$C$11:$C$1010, BP$4))</f>
        <v>0</v>
      </c>
      <c r="BQ8" s="62">
        <f>IF(BQ$4="", "", COUNTIFS('Renewals List'!$AC$11:$AC$1010, $BC8, 'Renewals List'!$C$11:$C$1010, BQ$4))</f>
        <v>0</v>
      </c>
      <c r="BR8" s="62">
        <f>IF(BR$4="", "", COUNTIFS('Renewals List'!$AC$11:$AC$1010, $BC8, 'Renewals List'!$C$11:$C$1010, BR$4))</f>
        <v>0</v>
      </c>
      <c r="BS8" s="62">
        <f>IF(BS$4="", "", COUNTIFS('Renewals List'!$AC$11:$AC$1010, $BC8, 'Renewals List'!$C$11:$C$1010, BS$4))</f>
        <v>0</v>
      </c>
      <c r="BT8" s="62">
        <f>IF(BT$4="", "", COUNTIFS('Renewals List'!$AC$11:$AC$1010, $BC8, 'Renewals List'!$C$11:$C$1010, BT$4))</f>
        <v>0</v>
      </c>
      <c r="BU8" s="62">
        <f>IF(BU$4="", "", COUNTIFS('Renewals List'!$AC$11:$AC$1010, $BC8, 'Renewals List'!$C$11:$C$1010, BU$4))</f>
        <v>0</v>
      </c>
      <c r="BV8" s="62">
        <f>IF(BV$4="", "", COUNTIFS('Renewals List'!$AC$11:$AC$1010, $BC8, 'Renewals List'!$C$11:$C$1010, BV$4))</f>
        <v>0</v>
      </c>
      <c r="BW8" s="8">
        <f>IF(BW$4="", "", COUNTIFS('Renewals List'!$AC$11:$AC$1010, $BC8, 'Renewals List'!$C$11:$C$1010, BW$4))</f>
        <v>0</v>
      </c>
      <c r="BX8" s="24">
        <f t="shared" si="2"/>
        <v>0</v>
      </c>
      <c r="BY8" s="6">
        <f t="shared" si="3"/>
        <v>1</v>
      </c>
      <c r="BZ8" s="62">
        <v>0</v>
      </c>
      <c r="CA8" s="8">
        <v>0</v>
      </c>
    </row>
    <row r="9" spans="1:79" x14ac:dyDescent="0.25">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BB9" s="58">
        <f t="shared" si="0"/>
        <v>43586</v>
      </c>
      <c r="BC9" s="24" t="str">
        <f t="shared" si="1"/>
        <v>May 2019</v>
      </c>
      <c r="BD9" s="6">
        <f>IF(BD$4="", "", COUNTIFS('Renewals List'!$AB$11:$AB$1010, $BC9, 'Renewals List'!$C$11:$C$1010, BD$4))</f>
        <v>0</v>
      </c>
      <c r="BE9" s="62">
        <f>IF(BE$4="", "", COUNTIFS('Renewals List'!$AB$11:$AB$1010, $BC9, 'Renewals List'!$C$11:$C$1010, BE$4))</f>
        <v>0</v>
      </c>
      <c r="BF9" s="62">
        <f>IF(BF$4="", "", COUNTIFS('Renewals List'!$AB$11:$AB$1010, $BC9, 'Renewals List'!$C$11:$C$1010, BF$4))</f>
        <v>0</v>
      </c>
      <c r="BG9" s="62">
        <f>IF(BG$4="", "", COUNTIFS('Renewals List'!$AB$11:$AB$1010, $BC9, 'Renewals List'!$C$11:$C$1010, BG$4))</f>
        <v>0</v>
      </c>
      <c r="BH9" s="62">
        <f>IF(BH$4="", "", COUNTIFS('Renewals List'!$AB$11:$AB$1010, $BC9, 'Renewals List'!$C$11:$C$1010, BH$4))</f>
        <v>0</v>
      </c>
      <c r="BI9" s="62">
        <f>IF(BI$4="", "", COUNTIFS('Renewals List'!$AB$11:$AB$1010, $BC9, 'Renewals List'!$C$11:$C$1010, BI$4))</f>
        <v>0</v>
      </c>
      <c r="BJ9" s="62">
        <f>IF(BJ$4="", "", COUNTIFS('Renewals List'!$AB$11:$AB$1010, $BC9, 'Renewals List'!$C$11:$C$1010, BJ$4))</f>
        <v>0</v>
      </c>
      <c r="BK9" s="62">
        <f>IF(BK$4="", "", COUNTIFS('Renewals List'!$AB$11:$AB$1010, $BC9, 'Renewals List'!$C$11:$C$1010, BK$4))</f>
        <v>0</v>
      </c>
      <c r="BL9" s="62">
        <f>IF(BL$4="", "", COUNTIFS('Renewals List'!$AB$11:$AB$1010, $BC9, 'Renewals List'!$C$11:$C$1010, BL$4))</f>
        <v>0</v>
      </c>
      <c r="BM9" s="62">
        <f>IF(BM$4="", "", COUNTIFS('Renewals List'!$AB$11:$AB$1010, $BC9, 'Renewals List'!$C$11:$C$1010, BM$4))</f>
        <v>0</v>
      </c>
      <c r="BN9" s="6">
        <f>IF(BN$4="", "", COUNTIFS('Renewals List'!$AC$11:$AC$1010, $BC9, 'Renewals List'!$C$11:$C$1010, BN$4))</f>
        <v>0</v>
      </c>
      <c r="BO9" s="62">
        <f>IF(BO$4="", "", COUNTIFS('Renewals List'!$AC$11:$AC$1010, $BC9, 'Renewals List'!$C$11:$C$1010, BO$4))</f>
        <v>0</v>
      </c>
      <c r="BP9" s="62">
        <f>IF(BP$4="", "", COUNTIFS('Renewals List'!$AC$11:$AC$1010, $BC9, 'Renewals List'!$C$11:$C$1010, BP$4))</f>
        <v>0</v>
      </c>
      <c r="BQ9" s="62">
        <f>IF(BQ$4="", "", COUNTIFS('Renewals List'!$AC$11:$AC$1010, $BC9, 'Renewals List'!$C$11:$C$1010, BQ$4))</f>
        <v>0</v>
      </c>
      <c r="BR9" s="62">
        <f>IF(BR$4="", "", COUNTIFS('Renewals List'!$AC$11:$AC$1010, $BC9, 'Renewals List'!$C$11:$C$1010, BR$4))</f>
        <v>0</v>
      </c>
      <c r="BS9" s="62">
        <f>IF(BS$4="", "", COUNTIFS('Renewals List'!$AC$11:$AC$1010, $BC9, 'Renewals List'!$C$11:$C$1010, BS$4))</f>
        <v>0</v>
      </c>
      <c r="BT9" s="62">
        <f>IF(BT$4="", "", COUNTIFS('Renewals List'!$AC$11:$AC$1010, $BC9, 'Renewals List'!$C$11:$C$1010, BT$4))</f>
        <v>0</v>
      </c>
      <c r="BU9" s="62">
        <f>IF(BU$4="", "", COUNTIFS('Renewals List'!$AC$11:$AC$1010, $BC9, 'Renewals List'!$C$11:$C$1010, BU$4))</f>
        <v>0</v>
      </c>
      <c r="BV9" s="62">
        <f>IF(BV$4="", "", COUNTIFS('Renewals List'!$AC$11:$AC$1010, $BC9, 'Renewals List'!$C$11:$C$1010, BV$4))</f>
        <v>0</v>
      </c>
      <c r="BW9" s="8">
        <f>IF(BW$4="", "", COUNTIFS('Renewals List'!$AC$11:$AC$1010, $BC9, 'Renewals List'!$C$11:$C$1010, BW$4))</f>
        <v>0</v>
      </c>
      <c r="BX9" s="24">
        <f t="shared" si="2"/>
        <v>0</v>
      </c>
      <c r="BY9" s="6">
        <f t="shared" si="3"/>
        <v>1</v>
      </c>
      <c r="BZ9" s="62">
        <v>0</v>
      </c>
      <c r="CA9" s="8">
        <v>0</v>
      </c>
    </row>
    <row r="10" spans="1:79" x14ac:dyDescent="0.2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BB10" s="58">
        <f t="shared" si="0"/>
        <v>43617</v>
      </c>
      <c r="BC10" s="24" t="str">
        <f t="shared" si="1"/>
        <v>Jun 2019</v>
      </c>
      <c r="BD10" s="6">
        <f>IF(BD$4="", "", COUNTIFS('Renewals List'!$AB$11:$AB$1010, $BC10, 'Renewals List'!$C$11:$C$1010, BD$4))</f>
        <v>0</v>
      </c>
      <c r="BE10" s="62">
        <f>IF(BE$4="", "", COUNTIFS('Renewals List'!$AB$11:$AB$1010, $BC10, 'Renewals List'!$C$11:$C$1010, BE$4))</f>
        <v>0</v>
      </c>
      <c r="BF10" s="62">
        <f>IF(BF$4="", "", COUNTIFS('Renewals List'!$AB$11:$AB$1010, $BC10, 'Renewals List'!$C$11:$C$1010, BF$4))</f>
        <v>0</v>
      </c>
      <c r="BG10" s="62">
        <f>IF(BG$4="", "", COUNTIFS('Renewals List'!$AB$11:$AB$1010, $BC10, 'Renewals List'!$C$11:$C$1010, BG$4))</f>
        <v>0</v>
      </c>
      <c r="BH10" s="62">
        <f>IF(BH$4="", "", COUNTIFS('Renewals List'!$AB$11:$AB$1010, $BC10, 'Renewals List'!$C$11:$C$1010, BH$4))</f>
        <v>0</v>
      </c>
      <c r="BI10" s="62">
        <f>IF(BI$4="", "", COUNTIFS('Renewals List'!$AB$11:$AB$1010, $BC10, 'Renewals List'!$C$11:$C$1010, BI$4))</f>
        <v>0</v>
      </c>
      <c r="BJ10" s="62">
        <f>IF(BJ$4="", "", COUNTIFS('Renewals List'!$AB$11:$AB$1010, $BC10, 'Renewals List'!$C$11:$C$1010, BJ$4))</f>
        <v>0</v>
      </c>
      <c r="BK10" s="62">
        <f>IF(BK$4="", "", COUNTIFS('Renewals List'!$AB$11:$AB$1010, $BC10, 'Renewals List'!$C$11:$C$1010, BK$4))</f>
        <v>0</v>
      </c>
      <c r="BL10" s="62">
        <f>IF(BL$4="", "", COUNTIFS('Renewals List'!$AB$11:$AB$1010, $BC10, 'Renewals List'!$C$11:$C$1010, BL$4))</f>
        <v>0</v>
      </c>
      <c r="BM10" s="62">
        <f>IF(BM$4="", "", COUNTIFS('Renewals List'!$AB$11:$AB$1010, $BC10, 'Renewals List'!$C$11:$C$1010, BM$4))</f>
        <v>0</v>
      </c>
      <c r="BN10" s="6">
        <f>IF(BN$4="", "", COUNTIFS('Renewals List'!$AC$11:$AC$1010, $BC10, 'Renewals List'!$C$11:$C$1010, BN$4))</f>
        <v>0</v>
      </c>
      <c r="BO10" s="62">
        <f>IF(BO$4="", "", COUNTIFS('Renewals List'!$AC$11:$AC$1010, $BC10, 'Renewals List'!$C$11:$C$1010, BO$4))</f>
        <v>0</v>
      </c>
      <c r="BP10" s="62">
        <f>IF(BP$4="", "", COUNTIFS('Renewals List'!$AC$11:$AC$1010, $BC10, 'Renewals List'!$C$11:$C$1010, BP$4))</f>
        <v>0</v>
      </c>
      <c r="BQ10" s="62">
        <f>IF(BQ$4="", "", COUNTIFS('Renewals List'!$AC$11:$AC$1010, $BC10, 'Renewals List'!$C$11:$C$1010, BQ$4))</f>
        <v>0</v>
      </c>
      <c r="BR10" s="62">
        <f>IF(BR$4="", "", COUNTIFS('Renewals List'!$AC$11:$AC$1010, $BC10, 'Renewals List'!$C$11:$C$1010, BR$4))</f>
        <v>0</v>
      </c>
      <c r="BS10" s="62">
        <f>IF(BS$4="", "", COUNTIFS('Renewals List'!$AC$11:$AC$1010, $BC10, 'Renewals List'!$C$11:$C$1010, BS$4))</f>
        <v>0</v>
      </c>
      <c r="BT10" s="62">
        <f>IF(BT$4="", "", COUNTIFS('Renewals List'!$AC$11:$AC$1010, $BC10, 'Renewals List'!$C$11:$C$1010, BT$4))</f>
        <v>0</v>
      </c>
      <c r="BU10" s="62">
        <f>IF(BU$4="", "", COUNTIFS('Renewals List'!$AC$11:$AC$1010, $BC10, 'Renewals List'!$C$11:$C$1010, BU$4))</f>
        <v>0</v>
      </c>
      <c r="BV10" s="62">
        <f>IF(BV$4="", "", COUNTIFS('Renewals List'!$AC$11:$AC$1010, $BC10, 'Renewals List'!$C$11:$C$1010, BV$4))</f>
        <v>0</v>
      </c>
      <c r="BW10" s="8">
        <f>IF(BW$4="", "", COUNTIFS('Renewals List'!$AC$11:$AC$1010, $BC10, 'Renewals List'!$C$11:$C$1010, BW$4))</f>
        <v>0</v>
      </c>
      <c r="BX10" s="24">
        <f t="shared" si="2"/>
        <v>0</v>
      </c>
      <c r="BY10" s="6">
        <f t="shared" si="3"/>
        <v>1</v>
      </c>
      <c r="BZ10" s="62">
        <v>0</v>
      </c>
      <c r="CA10" s="8">
        <v>0</v>
      </c>
    </row>
    <row r="11" spans="1:79" x14ac:dyDescent="0.25">
      <c r="A11" s="14"/>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BB11" s="58">
        <f t="shared" si="0"/>
        <v>43647</v>
      </c>
      <c r="BC11" s="24" t="str">
        <f t="shared" si="1"/>
        <v>Jul 2019</v>
      </c>
      <c r="BD11" s="6">
        <f>IF(BD$4="", "", COUNTIFS('Renewals List'!$AB$11:$AB$1010, $BC11, 'Renewals List'!$C$11:$C$1010, BD$4))</f>
        <v>1</v>
      </c>
      <c r="BE11" s="62">
        <f>IF(BE$4="", "", COUNTIFS('Renewals List'!$AB$11:$AB$1010, $BC11, 'Renewals List'!$C$11:$C$1010, BE$4))</f>
        <v>0</v>
      </c>
      <c r="BF11" s="62">
        <f>IF(BF$4="", "", COUNTIFS('Renewals List'!$AB$11:$AB$1010, $BC11, 'Renewals List'!$C$11:$C$1010, BF$4))</f>
        <v>0</v>
      </c>
      <c r="BG11" s="62">
        <f>IF(BG$4="", "", COUNTIFS('Renewals List'!$AB$11:$AB$1010, $BC11, 'Renewals List'!$C$11:$C$1010, BG$4))</f>
        <v>0</v>
      </c>
      <c r="BH11" s="62">
        <f>IF(BH$4="", "", COUNTIFS('Renewals List'!$AB$11:$AB$1010, $BC11, 'Renewals List'!$C$11:$C$1010, BH$4))</f>
        <v>0</v>
      </c>
      <c r="BI11" s="62">
        <f>IF(BI$4="", "", COUNTIFS('Renewals List'!$AB$11:$AB$1010, $BC11, 'Renewals List'!$C$11:$C$1010, BI$4))</f>
        <v>0</v>
      </c>
      <c r="BJ11" s="62">
        <f>IF(BJ$4="", "", COUNTIFS('Renewals List'!$AB$11:$AB$1010, $BC11, 'Renewals List'!$C$11:$C$1010, BJ$4))</f>
        <v>0</v>
      </c>
      <c r="BK11" s="62">
        <f>IF(BK$4="", "", COUNTIFS('Renewals List'!$AB$11:$AB$1010, $BC11, 'Renewals List'!$C$11:$C$1010, BK$4))</f>
        <v>0</v>
      </c>
      <c r="BL11" s="62">
        <f>IF(BL$4="", "", COUNTIFS('Renewals List'!$AB$11:$AB$1010, $BC11, 'Renewals List'!$C$11:$C$1010, BL$4))</f>
        <v>0</v>
      </c>
      <c r="BM11" s="62">
        <f>IF(BM$4="", "", COUNTIFS('Renewals List'!$AB$11:$AB$1010, $BC11, 'Renewals List'!$C$11:$C$1010, BM$4))</f>
        <v>0</v>
      </c>
      <c r="BN11" s="6">
        <f>IF(BN$4="", "", COUNTIFS('Renewals List'!$AC$11:$AC$1010, $BC11, 'Renewals List'!$C$11:$C$1010, BN$4))</f>
        <v>0</v>
      </c>
      <c r="BO11" s="62">
        <f>IF(BO$4="", "", COUNTIFS('Renewals List'!$AC$11:$AC$1010, $BC11, 'Renewals List'!$C$11:$C$1010, BO$4))</f>
        <v>0</v>
      </c>
      <c r="BP11" s="62">
        <f>IF(BP$4="", "", COUNTIFS('Renewals List'!$AC$11:$AC$1010, $BC11, 'Renewals List'!$C$11:$C$1010, BP$4))</f>
        <v>0</v>
      </c>
      <c r="BQ11" s="62">
        <f>IF(BQ$4="", "", COUNTIFS('Renewals List'!$AC$11:$AC$1010, $BC11, 'Renewals List'!$C$11:$C$1010, BQ$4))</f>
        <v>0</v>
      </c>
      <c r="BR11" s="62">
        <f>IF(BR$4="", "", COUNTIFS('Renewals List'!$AC$11:$AC$1010, $BC11, 'Renewals List'!$C$11:$C$1010, BR$4))</f>
        <v>0</v>
      </c>
      <c r="BS11" s="62">
        <f>IF(BS$4="", "", COUNTIFS('Renewals List'!$AC$11:$AC$1010, $BC11, 'Renewals List'!$C$11:$C$1010, BS$4))</f>
        <v>0</v>
      </c>
      <c r="BT11" s="62">
        <f>IF(BT$4="", "", COUNTIFS('Renewals List'!$AC$11:$AC$1010, $BC11, 'Renewals List'!$C$11:$C$1010, BT$4))</f>
        <v>0</v>
      </c>
      <c r="BU11" s="62">
        <f>IF(BU$4="", "", COUNTIFS('Renewals List'!$AC$11:$AC$1010, $BC11, 'Renewals List'!$C$11:$C$1010, BU$4))</f>
        <v>0</v>
      </c>
      <c r="BV11" s="62">
        <f>IF(BV$4="", "", COUNTIFS('Renewals List'!$AC$11:$AC$1010, $BC11, 'Renewals List'!$C$11:$C$1010, BV$4))</f>
        <v>0</v>
      </c>
      <c r="BW11" s="8">
        <f>IF(BW$4="", "", COUNTIFS('Renewals List'!$AC$11:$AC$1010, $BC11, 'Renewals List'!$C$11:$C$1010, BW$4))</f>
        <v>0</v>
      </c>
      <c r="BX11" s="24">
        <f t="shared" si="2"/>
        <v>1</v>
      </c>
      <c r="BY11" s="6">
        <f t="shared" si="3"/>
        <v>1</v>
      </c>
      <c r="BZ11" s="62">
        <v>0</v>
      </c>
      <c r="CA11" s="8">
        <v>0</v>
      </c>
    </row>
    <row r="12" spans="1:79" x14ac:dyDescent="0.25">
      <c r="A12" s="14"/>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BB12" s="58">
        <f t="shared" si="0"/>
        <v>43678</v>
      </c>
      <c r="BC12" s="24" t="str">
        <f t="shared" si="1"/>
        <v>Aug 2019</v>
      </c>
      <c r="BD12" s="6">
        <f>IF(BD$4="", "", COUNTIFS('Renewals List'!$AB$11:$AB$1010, $BC12, 'Renewals List'!$C$11:$C$1010, BD$4))</f>
        <v>0</v>
      </c>
      <c r="BE12" s="62">
        <f>IF(BE$4="", "", COUNTIFS('Renewals List'!$AB$11:$AB$1010, $BC12, 'Renewals List'!$C$11:$C$1010, BE$4))</f>
        <v>0</v>
      </c>
      <c r="BF12" s="62">
        <f>IF(BF$4="", "", COUNTIFS('Renewals List'!$AB$11:$AB$1010, $BC12, 'Renewals List'!$C$11:$C$1010, BF$4))</f>
        <v>0</v>
      </c>
      <c r="BG12" s="62">
        <f>IF(BG$4="", "", COUNTIFS('Renewals List'!$AB$11:$AB$1010, $BC12, 'Renewals List'!$C$11:$C$1010, BG$4))</f>
        <v>0</v>
      </c>
      <c r="BH12" s="62">
        <f>IF(BH$4="", "", COUNTIFS('Renewals List'!$AB$11:$AB$1010, $BC12, 'Renewals List'!$C$11:$C$1010, BH$4))</f>
        <v>0</v>
      </c>
      <c r="BI12" s="62">
        <f>IF(BI$4="", "", COUNTIFS('Renewals List'!$AB$11:$AB$1010, $BC12, 'Renewals List'!$C$11:$C$1010, BI$4))</f>
        <v>0</v>
      </c>
      <c r="BJ12" s="62">
        <f>IF(BJ$4="", "", COUNTIFS('Renewals List'!$AB$11:$AB$1010, $BC12, 'Renewals List'!$C$11:$C$1010, BJ$4))</f>
        <v>0</v>
      </c>
      <c r="BK12" s="62">
        <f>IF(BK$4="", "", COUNTIFS('Renewals List'!$AB$11:$AB$1010, $BC12, 'Renewals List'!$C$11:$C$1010, BK$4))</f>
        <v>0</v>
      </c>
      <c r="BL12" s="62">
        <f>IF(BL$4="", "", COUNTIFS('Renewals List'!$AB$11:$AB$1010, $BC12, 'Renewals List'!$C$11:$C$1010, BL$4))</f>
        <v>0</v>
      </c>
      <c r="BM12" s="62">
        <f>IF(BM$4="", "", COUNTIFS('Renewals List'!$AB$11:$AB$1010, $BC12, 'Renewals List'!$C$11:$C$1010, BM$4))</f>
        <v>0</v>
      </c>
      <c r="BN12" s="6">
        <f>IF(BN$4="", "", COUNTIFS('Renewals List'!$AC$11:$AC$1010, $BC12, 'Renewals List'!$C$11:$C$1010, BN$4))</f>
        <v>0</v>
      </c>
      <c r="BO12" s="62">
        <f>IF(BO$4="", "", COUNTIFS('Renewals List'!$AC$11:$AC$1010, $BC12, 'Renewals List'!$C$11:$C$1010, BO$4))</f>
        <v>0</v>
      </c>
      <c r="BP12" s="62">
        <f>IF(BP$4="", "", COUNTIFS('Renewals List'!$AC$11:$AC$1010, $BC12, 'Renewals List'!$C$11:$C$1010, BP$4))</f>
        <v>0</v>
      </c>
      <c r="BQ12" s="62">
        <f>IF(BQ$4="", "", COUNTIFS('Renewals List'!$AC$11:$AC$1010, $BC12, 'Renewals List'!$C$11:$C$1010, BQ$4))</f>
        <v>0</v>
      </c>
      <c r="BR12" s="62">
        <f>IF(BR$4="", "", COUNTIFS('Renewals List'!$AC$11:$AC$1010, $BC12, 'Renewals List'!$C$11:$C$1010, BR$4))</f>
        <v>0</v>
      </c>
      <c r="BS12" s="62">
        <f>IF(BS$4="", "", COUNTIFS('Renewals List'!$AC$11:$AC$1010, $BC12, 'Renewals List'!$C$11:$C$1010, BS$4))</f>
        <v>0</v>
      </c>
      <c r="BT12" s="62">
        <f>IF(BT$4="", "", COUNTIFS('Renewals List'!$AC$11:$AC$1010, $BC12, 'Renewals List'!$C$11:$C$1010, BT$4))</f>
        <v>0</v>
      </c>
      <c r="BU12" s="62">
        <f>IF(BU$4="", "", COUNTIFS('Renewals List'!$AC$11:$AC$1010, $BC12, 'Renewals List'!$C$11:$C$1010, BU$4))</f>
        <v>0</v>
      </c>
      <c r="BV12" s="62">
        <f>IF(BV$4="", "", COUNTIFS('Renewals List'!$AC$11:$AC$1010, $BC12, 'Renewals List'!$C$11:$C$1010, BV$4))</f>
        <v>0</v>
      </c>
      <c r="BW12" s="8">
        <f>IF(BW$4="", "", COUNTIFS('Renewals List'!$AC$11:$AC$1010, $BC12, 'Renewals List'!$C$11:$C$1010, BW$4))</f>
        <v>0</v>
      </c>
      <c r="BX12" s="24">
        <f t="shared" si="2"/>
        <v>0</v>
      </c>
      <c r="BY12" s="6">
        <f t="shared" si="3"/>
        <v>1</v>
      </c>
      <c r="BZ12" s="62">
        <v>0</v>
      </c>
      <c r="CA12" s="8">
        <v>0</v>
      </c>
    </row>
    <row r="13" spans="1:79" x14ac:dyDescent="0.25">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BB13" s="58">
        <f t="shared" si="0"/>
        <v>43709</v>
      </c>
      <c r="BC13" s="24" t="str">
        <f t="shared" si="1"/>
        <v>Sep 2019</v>
      </c>
      <c r="BD13" s="6">
        <f>IF(BD$4="", "", COUNTIFS('Renewals List'!$AB$11:$AB$1010, $BC13, 'Renewals List'!$C$11:$C$1010, BD$4))</f>
        <v>0</v>
      </c>
      <c r="BE13" s="62">
        <f>IF(BE$4="", "", COUNTIFS('Renewals List'!$AB$11:$AB$1010, $BC13, 'Renewals List'!$C$11:$C$1010, BE$4))</f>
        <v>0</v>
      </c>
      <c r="BF13" s="62">
        <f>IF(BF$4="", "", COUNTIFS('Renewals List'!$AB$11:$AB$1010, $BC13, 'Renewals List'!$C$11:$C$1010, BF$4))</f>
        <v>0</v>
      </c>
      <c r="BG13" s="62">
        <f>IF(BG$4="", "", COUNTIFS('Renewals List'!$AB$11:$AB$1010, $BC13, 'Renewals List'!$C$11:$C$1010, BG$4))</f>
        <v>0</v>
      </c>
      <c r="BH13" s="62">
        <f>IF(BH$4="", "", COUNTIFS('Renewals List'!$AB$11:$AB$1010, $BC13, 'Renewals List'!$C$11:$C$1010, BH$4))</f>
        <v>0</v>
      </c>
      <c r="BI13" s="62">
        <f>IF(BI$4="", "", COUNTIFS('Renewals List'!$AB$11:$AB$1010, $BC13, 'Renewals List'!$C$11:$C$1010, BI$4))</f>
        <v>0</v>
      </c>
      <c r="BJ13" s="62">
        <f>IF(BJ$4="", "", COUNTIFS('Renewals List'!$AB$11:$AB$1010, $BC13, 'Renewals List'!$C$11:$C$1010, BJ$4))</f>
        <v>0</v>
      </c>
      <c r="BK13" s="62">
        <f>IF(BK$4="", "", COUNTIFS('Renewals List'!$AB$11:$AB$1010, $BC13, 'Renewals List'!$C$11:$C$1010, BK$4))</f>
        <v>0</v>
      </c>
      <c r="BL13" s="62">
        <f>IF(BL$4="", "", COUNTIFS('Renewals List'!$AB$11:$AB$1010, $BC13, 'Renewals List'!$C$11:$C$1010, BL$4))</f>
        <v>0</v>
      </c>
      <c r="BM13" s="62">
        <f>IF(BM$4="", "", COUNTIFS('Renewals List'!$AB$11:$AB$1010, $BC13, 'Renewals List'!$C$11:$C$1010, BM$4))</f>
        <v>0</v>
      </c>
      <c r="BN13" s="6">
        <f>IF(BN$4="", "", COUNTIFS('Renewals List'!$AC$11:$AC$1010, $BC13, 'Renewals List'!$C$11:$C$1010, BN$4))</f>
        <v>0</v>
      </c>
      <c r="BO13" s="62">
        <f>IF(BO$4="", "", COUNTIFS('Renewals List'!$AC$11:$AC$1010, $BC13, 'Renewals List'!$C$11:$C$1010, BO$4))</f>
        <v>0</v>
      </c>
      <c r="BP13" s="62">
        <f>IF(BP$4="", "", COUNTIFS('Renewals List'!$AC$11:$AC$1010, $BC13, 'Renewals List'!$C$11:$C$1010, BP$4))</f>
        <v>0</v>
      </c>
      <c r="BQ13" s="62">
        <f>IF(BQ$4="", "", COUNTIFS('Renewals List'!$AC$11:$AC$1010, $BC13, 'Renewals List'!$C$11:$C$1010, BQ$4))</f>
        <v>0</v>
      </c>
      <c r="BR13" s="62">
        <f>IF(BR$4="", "", COUNTIFS('Renewals List'!$AC$11:$AC$1010, $BC13, 'Renewals List'!$C$11:$C$1010, BR$4))</f>
        <v>0</v>
      </c>
      <c r="BS13" s="62">
        <f>IF(BS$4="", "", COUNTIFS('Renewals List'!$AC$11:$AC$1010, $BC13, 'Renewals List'!$C$11:$C$1010, BS$4))</f>
        <v>0</v>
      </c>
      <c r="BT13" s="62">
        <f>IF(BT$4="", "", COUNTIFS('Renewals List'!$AC$11:$AC$1010, $BC13, 'Renewals List'!$C$11:$C$1010, BT$4))</f>
        <v>0</v>
      </c>
      <c r="BU13" s="62">
        <f>IF(BU$4="", "", COUNTIFS('Renewals List'!$AC$11:$AC$1010, $BC13, 'Renewals List'!$C$11:$C$1010, BU$4))</f>
        <v>0</v>
      </c>
      <c r="BV13" s="62">
        <f>IF(BV$4="", "", COUNTIFS('Renewals List'!$AC$11:$AC$1010, $BC13, 'Renewals List'!$C$11:$C$1010, BV$4))</f>
        <v>0</v>
      </c>
      <c r="BW13" s="8">
        <f>IF(BW$4="", "", COUNTIFS('Renewals List'!$AC$11:$AC$1010, $BC13, 'Renewals List'!$C$11:$C$1010, BW$4))</f>
        <v>0</v>
      </c>
      <c r="BX13" s="24">
        <f t="shared" si="2"/>
        <v>0</v>
      </c>
      <c r="BY13" s="6">
        <f>$BX$3</f>
        <v>1</v>
      </c>
      <c r="BZ13" s="62">
        <v>0</v>
      </c>
      <c r="CA13" s="8">
        <v>0</v>
      </c>
    </row>
    <row r="14" spans="1:79" x14ac:dyDescent="0.25">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BB14" s="58">
        <f t="shared" si="0"/>
        <v>43739</v>
      </c>
      <c r="BC14" s="24" t="str">
        <f t="shared" si="1"/>
        <v>Oct 2019</v>
      </c>
      <c r="BD14" s="6">
        <f>IF(BD$4="", "", COUNTIFS('Renewals List'!$AB$11:$AB$1010, $BC14, 'Renewals List'!$C$11:$C$1010, BD$4))</f>
        <v>0</v>
      </c>
      <c r="BE14" s="62">
        <f>IF(BE$4="", "", COUNTIFS('Renewals List'!$AB$11:$AB$1010, $BC14, 'Renewals List'!$C$11:$C$1010, BE$4))</f>
        <v>1</v>
      </c>
      <c r="BF14" s="62">
        <f>IF(BF$4="", "", COUNTIFS('Renewals List'!$AB$11:$AB$1010, $BC14, 'Renewals List'!$C$11:$C$1010, BF$4))</f>
        <v>0</v>
      </c>
      <c r="BG14" s="62">
        <f>IF(BG$4="", "", COUNTIFS('Renewals List'!$AB$11:$AB$1010, $BC14, 'Renewals List'!$C$11:$C$1010, BG$4))</f>
        <v>0</v>
      </c>
      <c r="BH14" s="62">
        <f>IF(BH$4="", "", COUNTIFS('Renewals List'!$AB$11:$AB$1010, $BC14, 'Renewals List'!$C$11:$C$1010, BH$4))</f>
        <v>0</v>
      </c>
      <c r="BI14" s="62">
        <f>IF(BI$4="", "", COUNTIFS('Renewals List'!$AB$11:$AB$1010, $BC14, 'Renewals List'!$C$11:$C$1010, BI$4))</f>
        <v>0</v>
      </c>
      <c r="BJ14" s="62">
        <f>IF(BJ$4="", "", COUNTIFS('Renewals List'!$AB$11:$AB$1010, $BC14, 'Renewals List'!$C$11:$C$1010, BJ$4))</f>
        <v>0</v>
      </c>
      <c r="BK14" s="62">
        <f>IF(BK$4="", "", COUNTIFS('Renewals List'!$AB$11:$AB$1010, $BC14, 'Renewals List'!$C$11:$C$1010, BK$4))</f>
        <v>0</v>
      </c>
      <c r="BL14" s="62">
        <f>IF(BL$4="", "", COUNTIFS('Renewals List'!$AB$11:$AB$1010, $BC14, 'Renewals List'!$C$11:$C$1010, BL$4))</f>
        <v>0</v>
      </c>
      <c r="BM14" s="62">
        <f>IF(BM$4="", "", COUNTIFS('Renewals List'!$AB$11:$AB$1010, $BC14, 'Renewals List'!$C$11:$C$1010, BM$4))</f>
        <v>0</v>
      </c>
      <c r="BN14" s="6">
        <f>IF(BN$4="", "", COUNTIFS('Renewals List'!$AC$11:$AC$1010, $BC14, 'Renewals List'!$C$11:$C$1010, BN$4))</f>
        <v>0</v>
      </c>
      <c r="BO14" s="62">
        <f>IF(BO$4="", "", COUNTIFS('Renewals List'!$AC$11:$AC$1010, $BC14, 'Renewals List'!$C$11:$C$1010, BO$4))</f>
        <v>0</v>
      </c>
      <c r="BP14" s="62">
        <f>IF(BP$4="", "", COUNTIFS('Renewals List'!$AC$11:$AC$1010, $BC14, 'Renewals List'!$C$11:$C$1010, BP$4))</f>
        <v>0</v>
      </c>
      <c r="BQ14" s="62">
        <f>IF(BQ$4="", "", COUNTIFS('Renewals List'!$AC$11:$AC$1010, $BC14, 'Renewals List'!$C$11:$C$1010, BQ$4))</f>
        <v>0</v>
      </c>
      <c r="BR14" s="62">
        <f>IF(BR$4="", "", COUNTIFS('Renewals List'!$AC$11:$AC$1010, $BC14, 'Renewals List'!$C$11:$C$1010, BR$4))</f>
        <v>0</v>
      </c>
      <c r="BS14" s="62">
        <f>IF(BS$4="", "", COUNTIFS('Renewals List'!$AC$11:$AC$1010, $BC14, 'Renewals List'!$C$11:$C$1010, BS$4))</f>
        <v>0</v>
      </c>
      <c r="BT14" s="62">
        <f>IF(BT$4="", "", COUNTIFS('Renewals List'!$AC$11:$AC$1010, $BC14, 'Renewals List'!$C$11:$C$1010, BT$4))</f>
        <v>0</v>
      </c>
      <c r="BU14" s="62">
        <f>IF(BU$4="", "", COUNTIFS('Renewals List'!$AC$11:$AC$1010, $BC14, 'Renewals List'!$C$11:$C$1010, BU$4))</f>
        <v>0</v>
      </c>
      <c r="BV14" s="62">
        <f>IF(BV$4="", "", COUNTIFS('Renewals List'!$AC$11:$AC$1010, $BC14, 'Renewals List'!$C$11:$C$1010, BV$4))</f>
        <v>0</v>
      </c>
      <c r="BW14" s="8">
        <f>IF(BW$4="", "", COUNTIFS('Renewals List'!$AC$11:$AC$1010, $BC14, 'Renewals List'!$C$11:$C$1010, BW$4))</f>
        <v>0</v>
      </c>
      <c r="BX14" s="24">
        <f t="shared" si="2"/>
        <v>1</v>
      </c>
      <c r="BY14" s="6">
        <f t="shared" si="3"/>
        <v>1</v>
      </c>
      <c r="BZ14" s="62">
        <v>0</v>
      </c>
      <c r="CA14" s="8">
        <v>0</v>
      </c>
    </row>
    <row r="15" spans="1:79" x14ac:dyDescent="0.25">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BB15" s="56">
        <f>DATE(YEAR(BB16), MONTH(BB16)-1, DAY(BB16))</f>
        <v>43770</v>
      </c>
      <c r="BC15" s="24" t="str">
        <f t="shared" si="1"/>
        <v>Nov 2019</v>
      </c>
      <c r="BD15" s="6">
        <f>IF(BD$4="", "", COUNTIFS('Renewals List'!$AB$11:$AB$1010, $BC15, 'Renewals List'!$C$11:$C$1010, BD$4))</f>
        <v>0</v>
      </c>
      <c r="BE15" s="62">
        <f>IF(BE$4="", "", COUNTIFS('Renewals List'!$AB$11:$AB$1010, $BC15, 'Renewals List'!$C$11:$C$1010, BE$4))</f>
        <v>0</v>
      </c>
      <c r="BF15" s="62">
        <f>IF(BF$4="", "", COUNTIFS('Renewals List'!$AB$11:$AB$1010, $BC15, 'Renewals List'!$C$11:$C$1010, BF$4))</f>
        <v>1</v>
      </c>
      <c r="BG15" s="62">
        <f>IF(BG$4="", "", COUNTIFS('Renewals List'!$AB$11:$AB$1010, $BC15, 'Renewals List'!$C$11:$C$1010, BG$4))</f>
        <v>0</v>
      </c>
      <c r="BH15" s="62">
        <f>IF(BH$4="", "", COUNTIFS('Renewals List'!$AB$11:$AB$1010, $BC15, 'Renewals List'!$C$11:$C$1010, BH$4))</f>
        <v>0</v>
      </c>
      <c r="BI15" s="62">
        <f>IF(BI$4="", "", COUNTIFS('Renewals List'!$AB$11:$AB$1010, $BC15, 'Renewals List'!$C$11:$C$1010, BI$4))</f>
        <v>0</v>
      </c>
      <c r="BJ15" s="62">
        <f>IF(BJ$4="", "", COUNTIFS('Renewals List'!$AB$11:$AB$1010, $BC15, 'Renewals List'!$C$11:$C$1010, BJ$4))</f>
        <v>0</v>
      </c>
      <c r="BK15" s="62">
        <f>IF(BK$4="", "", COUNTIFS('Renewals List'!$AB$11:$AB$1010, $BC15, 'Renewals List'!$C$11:$C$1010, BK$4))</f>
        <v>0</v>
      </c>
      <c r="BL15" s="62">
        <f>IF(BL$4="", "", COUNTIFS('Renewals List'!$AB$11:$AB$1010, $BC15, 'Renewals List'!$C$11:$C$1010, BL$4))</f>
        <v>0</v>
      </c>
      <c r="BM15" s="62">
        <f>IF(BM$4="", "", COUNTIFS('Renewals List'!$AB$11:$AB$1010, $BC15, 'Renewals List'!$C$11:$C$1010, BM$4))</f>
        <v>0</v>
      </c>
      <c r="BN15" s="6">
        <f>IF(BN$4="", "", COUNTIFS('Renewals List'!$AC$11:$AC$1010, $BC15, 'Renewals List'!$C$11:$C$1010, BN$4))</f>
        <v>0</v>
      </c>
      <c r="BO15" s="62">
        <f>IF(BO$4="", "", COUNTIFS('Renewals List'!$AC$11:$AC$1010, $BC15, 'Renewals List'!$C$11:$C$1010, BO$4))</f>
        <v>0</v>
      </c>
      <c r="BP15" s="62">
        <f>IF(BP$4="", "", COUNTIFS('Renewals List'!$AC$11:$AC$1010, $BC15, 'Renewals List'!$C$11:$C$1010, BP$4))</f>
        <v>0</v>
      </c>
      <c r="BQ15" s="62">
        <f>IF(BQ$4="", "", COUNTIFS('Renewals List'!$AC$11:$AC$1010, $BC15, 'Renewals List'!$C$11:$C$1010, BQ$4))</f>
        <v>0</v>
      </c>
      <c r="BR15" s="62">
        <f>IF(BR$4="", "", COUNTIFS('Renewals List'!$AC$11:$AC$1010, $BC15, 'Renewals List'!$C$11:$C$1010, BR$4))</f>
        <v>0</v>
      </c>
      <c r="BS15" s="62">
        <f>IF(BS$4="", "", COUNTIFS('Renewals List'!$AC$11:$AC$1010, $BC15, 'Renewals List'!$C$11:$C$1010, BS$4))</f>
        <v>0</v>
      </c>
      <c r="BT15" s="62">
        <f>IF(BT$4="", "", COUNTIFS('Renewals List'!$AC$11:$AC$1010, $BC15, 'Renewals List'!$C$11:$C$1010, BT$4))</f>
        <v>0</v>
      </c>
      <c r="BU15" s="62">
        <f>IF(BU$4="", "", COUNTIFS('Renewals List'!$AC$11:$AC$1010, $BC15, 'Renewals List'!$C$11:$C$1010, BU$4))</f>
        <v>0</v>
      </c>
      <c r="BV15" s="62">
        <f>IF(BV$4="", "", COUNTIFS('Renewals List'!$AC$11:$AC$1010, $BC15, 'Renewals List'!$C$11:$C$1010, BV$4))</f>
        <v>0</v>
      </c>
      <c r="BW15" s="8">
        <f>IF(BW$4="", "", COUNTIFS('Renewals List'!$AC$11:$AC$1010, $BC15, 'Renewals List'!$C$11:$C$1010, BW$4))</f>
        <v>0</v>
      </c>
      <c r="BX15" s="24">
        <f t="shared" si="2"/>
        <v>1</v>
      </c>
      <c r="BY15" s="6">
        <f t="shared" si="3"/>
        <v>1</v>
      </c>
      <c r="BZ15" s="62">
        <v>0</v>
      </c>
      <c r="CA15" s="8">
        <v>0</v>
      </c>
    </row>
    <row r="16" spans="1:79" x14ac:dyDescent="0.25">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BB16" s="49">
        <f>IF($BB$3="", $BB$2, $BB$3)</f>
        <v>43800</v>
      </c>
      <c r="BC16" s="24" t="str">
        <f t="shared" si="1"/>
        <v>Dec 2019</v>
      </c>
      <c r="BD16" s="6">
        <f>IF(BD$4="", "", COUNTIFS('Renewals List'!$AB$11:$AB$1010, $BC16, 'Renewals List'!$C$11:$C$1010, BD$4))</f>
        <v>0</v>
      </c>
      <c r="BE16" s="62">
        <f>IF(BE$4="", "", COUNTIFS('Renewals List'!$AB$11:$AB$1010, $BC16, 'Renewals List'!$C$11:$C$1010, BE$4))</f>
        <v>0</v>
      </c>
      <c r="BF16" s="62">
        <f>IF(BF$4="", "", COUNTIFS('Renewals List'!$AB$11:$AB$1010, $BC16, 'Renewals List'!$C$11:$C$1010, BF$4))</f>
        <v>0</v>
      </c>
      <c r="BG16" s="62">
        <f>IF(BG$4="", "", COUNTIFS('Renewals List'!$AB$11:$AB$1010, $BC16, 'Renewals List'!$C$11:$C$1010, BG$4))</f>
        <v>1</v>
      </c>
      <c r="BH16" s="62">
        <f>IF(BH$4="", "", COUNTIFS('Renewals List'!$AB$11:$AB$1010, $BC16, 'Renewals List'!$C$11:$C$1010, BH$4))</f>
        <v>0</v>
      </c>
      <c r="BI16" s="62">
        <f>IF(BI$4="", "", COUNTIFS('Renewals List'!$AB$11:$AB$1010, $BC16, 'Renewals List'!$C$11:$C$1010, BI$4))</f>
        <v>0</v>
      </c>
      <c r="BJ16" s="62">
        <f>IF(BJ$4="", "", COUNTIFS('Renewals List'!$AB$11:$AB$1010, $BC16, 'Renewals List'!$C$11:$C$1010, BJ$4))</f>
        <v>0</v>
      </c>
      <c r="BK16" s="62">
        <f>IF(BK$4="", "", COUNTIFS('Renewals List'!$AB$11:$AB$1010, $BC16, 'Renewals List'!$C$11:$C$1010, BK$4))</f>
        <v>0</v>
      </c>
      <c r="BL16" s="62">
        <f>IF(BL$4="", "", COUNTIFS('Renewals List'!$AB$11:$AB$1010, $BC16, 'Renewals List'!$C$11:$C$1010, BL$4))</f>
        <v>0</v>
      </c>
      <c r="BM16" s="62">
        <f>IF(BM$4="", "", COUNTIFS('Renewals List'!$AB$11:$AB$1010, $BC16, 'Renewals List'!$C$11:$C$1010, BM$4))</f>
        <v>0</v>
      </c>
      <c r="BN16" s="6">
        <f>IF(BN$4="", "", COUNTIFS('Renewals List'!$AC$11:$AC$1010, $BC16, 'Renewals List'!$C$11:$C$1010, BN$4))</f>
        <v>0</v>
      </c>
      <c r="BO16" s="62">
        <f>IF(BO$4="", "", COUNTIFS('Renewals List'!$AC$11:$AC$1010, $BC16, 'Renewals List'!$C$11:$C$1010, BO$4))</f>
        <v>0</v>
      </c>
      <c r="BP16" s="62">
        <f>IF(BP$4="", "", COUNTIFS('Renewals List'!$AC$11:$AC$1010, $BC16, 'Renewals List'!$C$11:$C$1010, BP$4))</f>
        <v>0</v>
      </c>
      <c r="BQ16" s="62">
        <f>IF(BQ$4="", "", COUNTIFS('Renewals List'!$AC$11:$AC$1010, $BC16, 'Renewals List'!$C$11:$C$1010, BQ$4))</f>
        <v>0</v>
      </c>
      <c r="BR16" s="62">
        <f>IF(BR$4="", "", COUNTIFS('Renewals List'!$AC$11:$AC$1010, $BC16, 'Renewals List'!$C$11:$C$1010, BR$4))</f>
        <v>0</v>
      </c>
      <c r="BS16" s="62">
        <f>IF(BS$4="", "", COUNTIFS('Renewals List'!$AC$11:$AC$1010, $BC16, 'Renewals List'!$C$11:$C$1010, BS$4))</f>
        <v>0</v>
      </c>
      <c r="BT16" s="62">
        <f>IF(BT$4="", "", COUNTIFS('Renewals List'!$AC$11:$AC$1010, $BC16, 'Renewals List'!$C$11:$C$1010, BT$4))</f>
        <v>0</v>
      </c>
      <c r="BU16" s="62">
        <f>IF(BU$4="", "", COUNTIFS('Renewals List'!$AC$11:$AC$1010, $BC16, 'Renewals List'!$C$11:$C$1010, BU$4))</f>
        <v>0</v>
      </c>
      <c r="BV16" s="62">
        <f>IF(BV$4="", "", COUNTIFS('Renewals List'!$AC$11:$AC$1010, $BC16, 'Renewals List'!$C$11:$C$1010, BV$4))</f>
        <v>0</v>
      </c>
      <c r="BW16" s="8">
        <f>IF(BW$4="", "", COUNTIFS('Renewals List'!$AC$11:$AC$1010, $BC16, 'Renewals List'!$C$11:$C$1010, BW$4))</f>
        <v>0</v>
      </c>
      <c r="BX16" s="24">
        <f t="shared" si="2"/>
        <v>1</v>
      </c>
      <c r="BY16" s="6">
        <v>0</v>
      </c>
      <c r="BZ16" s="62">
        <f>$BX$3</f>
        <v>1</v>
      </c>
      <c r="CA16" s="8">
        <v>0</v>
      </c>
    </row>
    <row r="17" spans="1:79" x14ac:dyDescent="0.2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BB17" s="57">
        <f>DATE(YEAR(BB16), MONTH(BB16)+1, DAY(BB16))</f>
        <v>43831</v>
      </c>
      <c r="BC17" s="24" t="str">
        <f t="shared" si="1"/>
        <v>Jan 2020</v>
      </c>
      <c r="BD17" s="6">
        <f>IF(BD$4="", "", COUNTIFS('Renewals List'!$AB$11:$AB$1010, $BC17, 'Renewals List'!$C$11:$C$1010, BD$4))</f>
        <v>0</v>
      </c>
      <c r="BE17" s="62">
        <f>IF(BE$4="", "", COUNTIFS('Renewals List'!$AB$11:$AB$1010, $BC17, 'Renewals List'!$C$11:$C$1010, BE$4))</f>
        <v>0</v>
      </c>
      <c r="BF17" s="62">
        <f>IF(BF$4="", "", COUNTIFS('Renewals List'!$AB$11:$AB$1010, $BC17, 'Renewals List'!$C$11:$C$1010, BF$4))</f>
        <v>0</v>
      </c>
      <c r="BG17" s="62">
        <f>IF(BG$4="", "", COUNTIFS('Renewals List'!$AB$11:$AB$1010, $BC17, 'Renewals List'!$C$11:$C$1010, BG$4))</f>
        <v>0</v>
      </c>
      <c r="BH17" s="62">
        <f>IF(BH$4="", "", COUNTIFS('Renewals List'!$AB$11:$AB$1010, $BC17, 'Renewals List'!$C$11:$C$1010, BH$4))</f>
        <v>0</v>
      </c>
      <c r="BI17" s="62">
        <f>IF(BI$4="", "", COUNTIFS('Renewals List'!$AB$11:$AB$1010, $BC17, 'Renewals List'!$C$11:$C$1010, BI$4))</f>
        <v>0</v>
      </c>
      <c r="BJ17" s="62">
        <f>IF(BJ$4="", "", COUNTIFS('Renewals List'!$AB$11:$AB$1010, $BC17, 'Renewals List'!$C$11:$C$1010, BJ$4))</f>
        <v>0</v>
      </c>
      <c r="BK17" s="62">
        <f>IF(BK$4="", "", COUNTIFS('Renewals List'!$AB$11:$AB$1010, $BC17, 'Renewals List'!$C$11:$C$1010, BK$4))</f>
        <v>0</v>
      </c>
      <c r="BL17" s="62">
        <f>IF(BL$4="", "", COUNTIFS('Renewals List'!$AB$11:$AB$1010, $BC17, 'Renewals List'!$C$11:$C$1010, BL$4))</f>
        <v>0</v>
      </c>
      <c r="BM17" s="62">
        <f>IF(BM$4="", "", COUNTIFS('Renewals List'!$AB$11:$AB$1010, $BC17, 'Renewals List'!$C$11:$C$1010, BM$4))</f>
        <v>0</v>
      </c>
      <c r="BN17" s="6">
        <f>IF(BN$4="", "", COUNTIFS('Renewals List'!$AC$11:$AC$1010, $BC17, 'Renewals List'!$C$11:$C$1010, BN$4))</f>
        <v>1</v>
      </c>
      <c r="BO17" s="62">
        <f>IF(BO$4="", "", COUNTIFS('Renewals List'!$AC$11:$AC$1010, $BC17, 'Renewals List'!$C$11:$C$1010, BO$4))</f>
        <v>0</v>
      </c>
      <c r="BP17" s="62">
        <f>IF(BP$4="", "", COUNTIFS('Renewals List'!$AC$11:$AC$1010, $BC17, 'Renewals List'!$C$11:$C$1010, BP$4))</f>
        <v>0</v>
      </c>
      <c r="BQ17" s="62">
        <f>IF(BQ$4="", "", COUNTIFS('Renewals List'!$AC$11:$AC$1010, $BC17, 'Renewals List'!$C$11:$C$1010, BQ$4))</f>
        <v>0</v>
      </c>
      <c r="BR17" s="62">
        <f>IF(BR$4="", "", COUNTIFS('Renewals List'!$AC$11:$AC$1010, $BC17, 'Renewals List'!$C$11:$C$1010, BR$4))</f>
        <v>0</v>
      </c>
      <c r="BS17" s="62">
        <f>IF(BS$4="", "", COUNTIFS('Renewals List'!$AC$11:$AC$1010, $BC17, 'Renewals List'!$C$11:$C$1010, BS$4))</f>
        <v>0</v>
      </c>
      <c r="BT17" s="62">
        <f>IF(BT$4="", "", COUNTIFS('Renewals List'!$AC$11:$AC$1010, $BC17, 'Renewals List'!$C$11:$C$1010, BT$4))</f>
        <v>0</v>
      </c>
      <c r="BU17" s="62">
        <f>IF(BU$4="", "", COUNTIFS('Renewals List'!$AC$11:$AC$1010, $BC17, 'Renewals List'!$C$11:$C$1010, BU$4))</f>
        <v>0</v>
      </c>
      <c r="BV17" s="62">
        <f>IF(BV$4="", "", COUNTIFS('Renewals List'!$AC$11:$AC$1010, $BC17, 'Renewals List'!$C$11:$C$1010, BV$4))</f>
        <v>0</v>
      </c>
      <c r="BW17" s="8">
        <f>IF(BW$4="", "", COUNTIFS('Renewals List'!$AC$11:$AC$1010, $BC17, 'Renewals List'!$C$11:$C$1010, BW$4))</f>
        <v>0</v>
      </c>
      <c r="BX17" s="24">
        <f t="shared" si="2"/>
        <v>1</v>
      </c>
      <c r="BY17" s="6">
        <v>0</v>
      </c>
      <c r="BZ17" s="62">
        <v>0</v>
      </c>
      <c r="CA17" s="8">
        <f t="shared" ref="CA17:CA28" si="4">$BX$3</f>
        <v>1</v>
      </c>
    </row>
    <row r="18" spans="1:79" x14ac:dyDescent="0.25">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BB18" s="58">
        <f t="shared" ref="BB18:BB28" si="5">DATE(YEAR(BB17), MONTH(BB17)+1, DAY(BB17))</f>
        <v>43862</v>
      </c>
      <c r="BC18" s="24" t="str">
        <f t="shared" si="1"/>
        <v>Feb 2020</v>
      </c>
      <c r="BD18" s="6">
        <f>IF(BD$4="", "", COUNTIFS('Renewals List'!$AB$11:$AB$1010, $BC18, 'Renewals List'!$C$11:$C$1010, BD$4))</f>
        <v>0</v>
      </c>
      <c r="BE18" s="62">
        <f>IF(BE$4="", "", COUNTIFS('Renewals List'!$AB$11:$AB$1010, $BC18, 'Renewals List'!$C$11:$C$1010, BE$4))</f>
        <v>0</v>
      </c>
      <c r="BF18" s="62">
        <f>IF(BF$4="", "", COUNTIFS('Renewals List'!$AB$11:$AB$1010, $BC18, 'Renewals List'!$C$11:$C$1010, BF$4))</f>
        <v>0</v>
      </c>
      <c r="BG18" s="62">
        <f>IF(BG$4="", "", COUNTIFS('Renewals List'!$AB$11:$AB$1010, $BC18, 'Renewals List'!$C$11:$C$1010, BG$4))</f>
        <v>0</v>
      </c>
      <c r="BH18" s="62">
        <f>IF(BH$4="", "", COUNTIFS('Renewals List'!$AB$11:$AB$1010, $BC18, 'Renewals List'!$C$11:$C$1010, BH$4))</f>
        <v>0</v>
      </c>
      <c r="BI18" s="62">
        <f>IF(BI$4="", "", COUNTIFS('Renewals List'!$AB$11:$AB$1010, $BC18, 'Renewals List'!$C$11:$C$1010, BI$4))</f>
        <v>0</v>
      </c>
      <c r="BJ18" s="62">
        <f>IF(BJ$4="", "", COUNTIFS('Renewals List'!$AB$11:$AB$1010, $BC18, 'Renewals List'!$C$11:$C$1010, BJ$4))</f>
        <v>0</v>
      </c>
      <c r="BK18" s="62">
        <f>IF(BK$4="", "", COUNTIFS('Renewals List'!$AB$11:$AB$1010, $BC18, 'Renewals List'!$C$11:$C$1010, BK$4))</f>
        <v>0</v>
      </c>
      <c r="BL18" s="62">
        <f>IF(BL$4="", "", COUNTIFS('Renewals List'!$AB$11:$AB$1010, $BC18, 'Renewals List'!$C$11:$C$1010, BL$4))</f>
        <v>0</v>
      </c>
      <c r="BM18" s="62">
        <f>IF(BM$4="", "", COUNTIFS('Renewals List'!$AB$11:$AB$1010, $BC18, 'Renewals List'!$C$11:$C$1010, BM$4))</f>
        <v>0</v>
      </c>
      <c r="BN18" s="6">
        <f>IF(BN$4="", "", COUNTIFS('Renewals List'!$AC$11:$AC$1010, $BC18, 'Renewals List'!$C$11:$C$1010, BN$4))</f>
        <v>0</v>
      </c>
      <c r="BO18" s="62">
        <f>IF(BO$4="", "", COUNTIFS('Renewals List'!$AC$11:$AC$1010, $BC18, 'Renewals List'!$C$11:$C$1010, BO$4))</f>
        <v>0</v>
      </c>
      <c r="BP18" s="62">
        <f>IF(BP$4="", "", COUNTIFS('Renewals List'!$AC$11:$AC$1010, $BC18, 'Renewals List'!$C$11:$C$1010, BP$4))</f>
        <v>0</v>
      </c>
      <c r="BQ18" s="62">
        <f>IF(BQ$4="", "", COUNTIFS('Renewals List'!$AC$11:$AC$1010, $BC18, 'Renewals List'!$C$11:$C$1010, BQ$4))</f>
        <v>0</v>
      </c>
      <c r="BR18" s="62">
        <f>IF(BR$4="", "", COUNTIFS('Renewals List'!$AC$11:$AC$1010, $BC18, 'Renewals List'!$C$11:$C$1010, BR$4))</f>
        <v>0</v>
      </c>
      <c r="BS18" s="62">
        <f>IF(BS$4="", "", COUNTIFS('Renewals List'!$AC$11:$AC$1010, $BC18, 'Renewals List'!$C$11:$C$1010, BS$4))</f>
        <v>0</v>
      </c>
      <c r="BT18" s="62">
        <f>IF(BT$4="", "", COUNTIFS('Renewals List'!$AC$11:$AC$1010, $BC18, 'Renewals List'!$C$11:$C$1010, BT$4))</f>
        <v>0</v>
      </c>
      <c r="BU18" s="62">
        <f>IF(BU$4="", "", COUNTIFS('Renewals List'!$AC$11:$AC$1010, $BC18, 'Renewals List'!$C$11:$C$1010, BU$4))</f>
        <v>0</v>
      </c>
      <c r="BV18" s="62">
        <f>IF(BV$4="", "", COUNTIFS('Renewals List'!$AC$11:$AC$1010, $BC18, 'Renewals List'!$C$11:$C$1010, BV$4))</f>
        <v>0</v>
      </c>
      <c r="BW18" s="8">
        <f>IF(BW$4="", "", COUNTIFS('Renewals List'!$AC$11:$AC$1010, $BC18, 'Renewals List'!$C$11:$C$1010, BW$4))</f>
        <v>0</v>
      </c>
      <c r="BX18" s="24">
        <f t="shared" si="2"/>
        <v>0</v>
      </c>
      <c r="BY18" s="6">
        <v>0</v>
      </c>
      <c r="BZ18" s="62">
        <v>0</v>
      </c>
      <c r="CA18" s="8">
        <f t="shared" si="4"/>
        <v>1</v>
      </c>
    </row>
    <row r="19" spans="1:79" x14ac:dyDescent="0.25">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BB19" s="58">
        <f t="shared" si="5"/>
        <v>43891</v>
      </c>
      <c r="BC19" s="24" t="str">
        <f t="shared" si="1"/>
        <v>Mar 2020</v>
      </c>
      <c r="BD19" s="6">
        <f>IF(BD$4="", "", COUNTIFS('Renewals List'!$AB$11:$AB$1010, $BC19, 'Renewals List'!$C$11:$C$1010, BD$4))</f>
        <v>0</v>
      </c>
      <c r="BE19" s="62">
        <f>IF(BE$4="", "", COUNTIFS('Renewals List'!$AB$11:$AB$1010, $BC19, 'Renewals List'!$C$11:$C$1010, BE$4))</f>
        <v>0</v>
      </c>
      <c r="BF19" s="62">
        <f>IF(BF$4="", "", COUNTIFS('Renewals List'!$AB$11:$AB$1010, $BC19, 'Renewals List'!$C$11:$C$1010, BF$4))</f>
        <v>0</v>
      </c>
      <c r="BG19" s="62">
        <f>IF(BG$4="", "", COUNTIFS('Renewals List'!$AB$11:$AB$1010, $BC19, 'Renewals List'!$C$11:$C$1010, BG$4))</f>
        <v>0</v>
      </c>
      <c r="BH19" s="62">
        <f>IF(BH$4="", "", COUNTIFS('Renewals List'!$AB$11:$AB$1010, $BC19, 'Renewals List'!$C$11:$C$1010, BH$4))</f>
        <v>0</v>
      </c>
      <c r="BI19" s="62">
        <f>IF(BI$4="", "", COUNTIFS('Renewals List'!$AB$11:$AB$1010, $BC19, 'Renewals List'!$C$11:$C$1010, BI$4))</f>
        <v>0</v>
      </c>
      <c r="BJ19" s="62">
        <f>IF(BJ$4="", "", COUNTIFS('Renewals List'!$AB$11:$AB$1010, $BC19, 'Renewals List'!$C$11:$C$1010, BJ$4))</f>
        <v>0</v>
      </c>
      <c r="BK19" s="62">
        <f>IF(BK$4="", "", COUNTIFS('Renewals List'!$AB$11:$AB$1010, $BC19, 'Renewals List'!$C$11:$C$1010, BK$4))</f>
        <v>0</v>
      </c>
      <c r="BL19" s="62">
        <f>IF(BL$4="", "", COUNTIFS('Renewals List'!$AB$11:$AB$1010, $BC19, 'Renewals List'!$C$11:$C$1010, BL$4))</f>
        <v>0</v>
      </c>
      <c r="BM19" s="62">
        <f>IF(BM$4="", "", COUNTIFS('Renewals List'!$AB$11:$AB$1010, $BC19, 'Renewals List'!$C$11:$C$1010, BM$4))</f>
        <v>0</v>
      </c>
      <c r="BN19" s="6">
        <f>IF(BN$4="", "", COUNTIFS('Renewals List'!$AC$11:$AC$1010, $BC19, 'Renewals List'!$C$11:$C$1010, BN$4))</f>
        <v>0</v>
      </c>
      <c r="BO19" s="62">
        <f>IF(BO$4="", "", COUNTIFS('Renewals List'!$AC$11:$AC$1010, $BC19, 'Renewals List'!$C$11:$C$1010, BO$4))</f>
        <v>0</v>
      </c>
      <c r="BP19" s="62">
        <f>IF(BP$4="", "", COUNTIFS('Renewals List'!$AC$11:$AC$1010, $BC19, 'Renewals List'!$C$11:$C$1010, BP$4))</f>
        <v>0</v>
      </c>
      <c r="BQ19" s="62">
        <f>IF(BQ$4="", "", COUNTIFS('Renewals List'!$AC$11:$AC$1010, $BC19, 'Renewals List'!$C$11:$C$1010, BQ$4))</f>
        <v>0</v>
      </c>
      <c r="BR19" s="62">
        <f>IF(BR$4="", "", COUNTIFS('Renewals List'!$AC$11:$AC$1010, $BC19, 'Renewals List'!$C$11:$C$1010, BR$4))</f>
        <v>0</v>
      </c>
      <c r="BS19" s="62">
        <f>IF(BS$4="", "", COUNTIFS('Renewals List'!$AC$11:$AC$1010, $BC19, 'Renewals List'!$C$11:$C$1010, BS$4))</f>
        <v>0</v>
      </c>
      <c r="BT19" s="62">
        <f>IF(BT$4="", "", COUNTIFS('Renewals List'!$AC$11:$AC$1010, $BC19, 'Renewals List'!$C$11:$C$1010, BT$4))</f>
        <v>0</v>
      </c>
      <c r="BU19" s="62">
        <f>IF(BU$4="", "", COUNTIFS('Renewals List'!$AC$11:$AC$1010, $BC19, 'Renewals List'!$C$11:$C$1010, BU$4))</f>
        <v>0</v>
      </c>
      <c r="BV19" s="62">
        <f>IF(BV$4="", "", COUNTIFS('Renewals List'!$AC$11:$AC$1010, $BC19, 'Renewals List'!$C$11:$C$1010, BV$4))</f>
        <v>0</v>
      </c>
      <c r="BW19" s="8">
        <f>IF(BW$4="", "", COUNTIFS('Renewals List'!$AC$11:$AC$1010, $BC19, 'Renewals List'!$C$11:$C$1010, BW$4))</f>
        <v>0</v>
      </c>
      <c r="BX19" s="24">
        <f t="shared" si="2"/>
        <v>0</v>
      </c>
      <c r="BY19" s="6">
        <v>0</v>
      </c>
      <c r="BZ19" s="62">
        <v>0</v>
      </c>
      <c r="CA19" s="8">
        <f t="shared" si="4"/>
        <v>1</v>
      </c>
    </row>
    <row r="20" spans="1:79" x14ac:dyDescent="0.25">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BB20" s="58">
        <f t="shared" si="5"/>
        <v>43922</v>
      </c>
      <c r="BC20" s="24" t="str">
        <f t="shared" si="1"/>
        <v>Apr 2020</v>
      </c>
      <c r="BD20" s="6">
        <f>IF(BD$4="", "", COUNTIFS('Renewals List'!$AB$11:$AB$1010, $BC20, 'Renewals List'!$C$11:$C$1010, BD$4))</f>
        <v>0</v>
      </c>
      <c r="BE20" s="62">
        <f>IF(BE$4="", "", COUNTIFS('Renewals List'!$AB$11:$AB$1010, $BC20, 'Renewals List'!$C$11:$C$1010, BE$4))</f>
        <v>0</v>
      </c>
      <c r="BF20" s="62">
        <f>IF(BF$4="", "", COUNTIFS('Renewals List'!$AB$11:$AB$1010, $BC20, 'Renewals List'!$C$11:$C$1010, BF$4))</f>
        <v>0</v>
      </c>
      <c r="BG20" s="62">
        <f>IF(BG$4="", "", COUNTIFS('Renewals List'!$AB$11:$AB$1010, $BC20, 'Renewals List'!$C$11:$C$1010, BG$4))</f>
        <v>0</v>
      </c>
      <c r="BH20" s="62">
        <f>IF(BH$4="", "", COUNTIFS('Renewals List'!$AB$11:$AB$1010, $BC20, 'Renewals List'!$C$11:$C$1010, BH$4))</f>
        <v>0</v>
      </c>
      <c r="BI20" s="62">
        <f>IF(BI$4="", "", COUNTIFS('Renewals List'!$AB$11:$AB$1010, $BC20, 'Renewals List'!$C$11:$C$1010, BI$4))</f>
        <v>0</v>
      </c>
      <c r="BJ20" s="62">
        <f>IF(BJ$4="", "", COUNTIFS('Renewals List'!$AB$11:$AB$1010, $BC20, 'Renewals List'!$C$11:$C$1010, BJ$4))</f>
        <v>0</v>
      </c>
      <c r="BK20" s="62">
        <f>IF(BK$4="", "", COUNTIFS('Renewals List'!$AB$11:$AB$1010, $BC20, 'Renewals List'!$C$11:$C$1010, BK$4))</f>
        <v>0</v>
      </c>
      <c r="BL20" s="62">
        <f>IF(BL$4="", "", COUNTIFS('Renewals List'!$AB$11:$AB$1010, $BC20, 'Renewals List'!$C$11:$C$1010, BL$4))</f>
        <v>0</v>
      </c>
      <c r="BM20" s="62">
        <f>IF(BM$4="", "", COUNTIFS('Renewals List'!$AB$11:$AB$1010, $BC20, 'Renewals List'!$C$11:$C$1010, BM$4))</f>
        <v>0</v>
      </c>
      <c r="BN20" s="6">
        <f>IF(BN$4="", "", COUNTIFS('Renewals List'!$AC$11:$AC$1010, $BC20, 'Renewals List'!$C$11:$C$1010, BN$4))</f>
        <v>0</v>
      </c>
      <c r="BO20" s="62">
        <f>IF(BO$4="", "", COUNTIFS('Renewals List'!$AC$11:$AC$1010, $BC20, 'Renewals List'!$C$11:$C$1010, BO$4))</f>
        <v>0</v>
      </c>
      <c r="BP20" s="62">
        <f>IF(BP$4="", "", COUNTIFS('Renewals List'!$AC$11:$AC$1010, $BC20, 'Renewals List'!$C$11:$C$1010, BP$4))</f>
        <v>0</v>
      </c>
      <c r="BQ20" s="62">
        <f>IF(BQ$4="", "", COUNTIFS('Renewals List'!$AC$11:$AC$1010, $BC20, 'Renewals List'!$C$11:$C$1010, BQ$4))</f>
        <v>0</v>
      </c>
      <c r="BR20" s="62">
        <f>IF(BR$4="", "", COUNTIFS('Renewals List'!$AC$11:$AC$1010, $BC20, 'Renewals List'!$C$11:$C$1010, BR$4))</f>
        <v>0</v>
      </c>
      <c r="BS20" s="62">
        <f>IF(BS$4="", "", COUNTIFS('Renewals List'!$AC$11:$AC$1010, $BC20, 'Renewals List'!$C$11:$C$1010, BS$4))</f>
        <v>0</v>
      </c>
      <c r="BT20" s="62">
        <f>IF(BT$4="", "", COUNTIFS('Renewals List'!$AC$11:$AC$1010, $BC20, 'Renewals List'!$C$11:$C$1010, BT$4))</f>
        <v>0</v>
      </c>
      <c r="BU20" s="62">
        <f>IF(BU$4="", "", COUNTIFS('Renewals List'!$AC$11:$AC$1010, $BC20, 'Renewals List'!$C$11:$C$1010, BU$4))</f>
        <v>0</v>
      </c>
      <c r="BV20" s="62">
        <f>IF(BV$4="", "", COUNTIFS('Renewals List'!$AC$11:$AC$1010, $BC20, 'Renewals List'!$C$11:$C$1010, BV$4))</f>
        <v>0</v>
      </c>
      <c r="BW20" s="8">
        <f>IF(BW$4="", "", COUNTIFS('Renewals List'!$AC$11:$AC$1010, $BC20, 'Renewals List'!$C$11:$C$1010, BW$4))</f>
        <v>0</v>
      </c>
      <c r="BX20" s="24">
        <f t="shared" si="2"/>
        <v>0</v>
      </c>
      <c r="BY20" s="6">
        <v>0</v>
      </c>
      <c r="BZ20" s="62">
        <v>0</v>
      </c>
      <c r="CA20" s="8">
        <f t="shared" si="4"/>
        <v>1</v>
      </c>
    </row>
    <row r="21" spans="1:79" x14ac:dyDescent="0.25">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BB21" s="58">
        <f t="shared" si="5"/>
        <v>43952</v>
      </c>
      <c r="BC21" s="24" t="str">
        <f t="shared" si="1"/>
        <v>May 2020</v>
      </c>
      <c r="BD21" s="6">
        <f>IF(BD$4="", "", COUNTIFS('Renewals List'!$AB$11:$AB$1010, $BC21, 'Renewals List'!$C$11:$C$1010, BD$4))</f>
        <v>0</v>
      </c>
      <c r="BE21" s="62">
        <f>IF(BE$4="", "", COUNTIFS('Renewals List'!$AB$11:$AB$1010, $BC21, 'Renewals List'!$C$11:$C$1010, BE$4))</f>
        <v>0</v>
      </c>
      <c r="BF21" s="62">
        <f>IF(BF$4="", "", COUNTIFS('Renewals List'!$AB$11:$AB$1010, $BC21, 'Renewals List'!$C$11:$C$1010, BF$4))</f>
        <v>0</v>
      </c>
      <c r="BG21" s="62">
        <f>IF(BG$4="", "", COUNTIFS('Renewals List'!$AB$11:$AB$1010, $BC21, 'Renewals List'!$C$11:$C$1010, BG$4))</f>
        <v>0</v>
      </c>
      <c r="BH21" s="62">
        <f>IF(BH$4="", "", COUNTIFS('Renewals List'!$AB$11:$AB$1010, $BC21, 'Renewals List'!$C$11:$C$1010, BH$4))</f>
        <v>0</v>
      </c>
      <c r="BI21" s="62">
        <f>IF(BI$4="", "", COUNTIFS('Renewals List'!$AB$11:$AB$1010, $BC21, 'Renewals List'!$C$11:$C$1010, BI$4))</f>
        <v>0</v>
      </c>
      <c r="BJ21" s="62">
        <f>IF(BJ$4="", "", COUNTIFS('Renewals List'!$AB$11:$AB$1010, $BC21, 'Renewals List'!$C$11:$C$1010, BJ$4))</f>
        <v>0</v>
      </c>
      <c r="BK21" s="62">
        <f>IF(BK$4="", "", COUNTIFS('Renewals List'!$AB$11:$AB$1010, $BC21, 'Renewals List'!$C$11:$C$1010, BK$4))</f>
        <v>0</v>
      </c>
      <c r="BL21" s="62">
        <f>IF(BL$4="", "", COUNTIFS('Renewals List'!$AB$11:$AB$1010, $BC21, 'Renewals List'!$C$11:$C$1010, BL$4))</f>
        <v>0</v>
      </c>
      <c r="BM21" s="62">
        <f>IF(BM$4="", "", COUNTIFS('Renewals List'!$AB$11:$AB$1010, $BC21, 'Renewals List'!$C$11:$C$1010, BM$4))</f>
        <v>0</v>
      </c>
      <c r="BN21" s="6">
        <f>IF(BN$4="", "", COUNTIFS('Renewals List'!$AC$11:$AC$1010, $BC21, 'Renewals List'!$C$11:$C$1010, BN$4))</f>
        <v>0</v>
      </c>
      <c r="BO21" s="62">
        <f>IF(BO$4="", "", COUNTIFS('Renewals List'!$AC$11:$AC$1010, $BC21, 'Renewals List'!$C$11:$C$1010, BO$4))</f>
        <v>0</v>
      </c>
      <c r="BP21" s="62">
        <f>IF(BP$4="", "", COUNTIFS('Renewals List'!$AC$11:$AC$1010, $BC21, 'Renewals List'!$C$11:$C$1010, BP$4))</f>
        <v>1</v>
      </c>
      <c r="BQ21" s="62">
        <f>IF(BQ$4="", "", COUNTIFS('Renewals List'!$AC$11:$AC$1010, $BC21, 'Renewals List'!$C$11:$C$1010, BQ$4))</f>
        <v>0</v>
      </c>
      <c r="BR21" s="62">
        <f>IF(BR$4="", "", COUNTIFS('Renewals List'!$AC$11:$AC$1010, $BC21, 'Renewals List'!$C$11:$C$1010, BR$4))</f>
        <v>0</v>
      </c>
      <c r="BS21" s="62">
        <f>IF(BS$4="", "", COUNTIFS('Renewals List'!$AC$11:$AC$1010, $BC21, 'Renewals List'!$C$11:$C$1010, BS$4))</f>
        <v>0</v>
      </c>
      <c r="BT21" s="62">
        <f>IF(BT$4="", "", COUNTIFS('Renewals List'!$AC$11:$AC$1010, $BC21, 'Renewals List'!$C$11:$C$1010, BT$4))</f>
        <v>0</v>
      </c>
      <c r="BU21" s="62">
        <f>IF(BU$4="", "", COUNTIFS('Renewals List'!$AC$11:$AC$1010, $BC21, 'Renewals List'!$C$11:$C$1010, BU$4))</f>
        <v>0</v>
      </c>
      <c r="BV21" s="62">
        <f>IF(BV$4="", "", COUNTIFS('Renewals List'!$AC$11:$AC$1010, $BC21, 'Renewals List'!$C$11:$C$1010, BV$4))</f>
        <v>0</v>
      </c>
      <c r="BW21" s="8">
        <f>IF(BW$4="", "", COUNTIFS('Renewals List'!$AC$11:$AC$1010, $BC21, 'Renewals List'!$C$11:$C$1010, BW$4))</f>
        <v>0</v>
      </c>
      <c r="BX21" s="24">
        <f t="shared" si="2"/>
        <v>1</v>
      </c>
      <c r="BY21" s="6">
        <v>0</v>
      </c>
      <c r="BZ21" s="62">
        <v>0</v>
      </c>
      <c r="CA21" s="8">
        <f t="shared" si="4"/>
        <v>1</v>
      </c>
    </row>
    <row r="22" spans="1:79" x14ac:dyDescent="0.25">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BB22" s="58">
        <f t="shared" si="5"/>
        <v>43983</v>
      </c>
      <c r="BC22" s="24" t="str">
        <f t="shared" si="1"/>
        <v>Jun 2020</v>
      </c>
      <c r="BD22" s="6">
        <f>IF(BD$4="", "", COUNTIFS('Renewals List'!$AB$11:$AB$1010, $BC22, 'Renewals List'!$C$11:$C$1010, BD$4))</f>
        <v>0</v>
      </c>
      <c r="BE22" s="62">
        <f>IF(BE$4="", "", COUNTIFS('Renewals List'!$AB$11:$AB$1010, $BC22, 'Renewals List'!$C$11:$C$1010, BE$4))</f>
        <v>0</v>
      </c>
      <c r="BF22" s="62">
        <f>IF(BF$4="", "", COUNTIFS('Renewals List'!$AB$11:$AB$1010, $BC22, 'Renewals List'!$C$11:$C$1010, BF$4))</f>
        <v>0</v>
      </c>
      <c r="BG22" s="62">
        <f>IF(BG$4="", "", COUNTIFS('Renewals List'!$AB$11:$AB$1010, $BC22, 'Renewals List'!$C$11:$C$1010, BG$4))</f>
        <v>0</v>
      </c>
      <c r="BH22" s="62">
        <f>IF(BH$4="", "", COUNTIFS('Renewals List'!$AB$11:$AB$1010, $BC22, 'Renewals List'!$C$11:$C$1010, BH$4))</f>
        <v>0</v>
      </c>
      <c r="BI22" s="62">
        <f>IF(BI$4="", "", COUNTIFS('Renewals List'!$AB$11:$AB$1010, $BC22, 'Renewals List'!$C$11:$C$1010, BI$4))</f>
        <v>0</v>
      </c>
      <c r="BJ22" s="62">
        <f>IF(BJ$4="", "", COUNTIFS('Renewals List'!$AB$11:$AB$1010, $BC22, 'Renewals List'!$C$11:$C$1010, BJ$4))</f>
        <v>0</v>
      </c>
      <c r="BK22" s="62">
        <f>IF(BK$4="", "", COUNTIFS('Renewals List'!$AB$11:$AB$1010, $BC22, 'Renewals List'!$C$11:$C$1010, BK$4))</f>
        <v>0</v>
      </c>
      <c r="BL22" s="62">
        <f>IF(BL$4="", "", COUNTIFS('Renewals List'!$AB$11:$AB$1010, $BC22, 'Renewals List'!$C$11:$C$1010, BL$4))</f>
        <v>0</v>
      </c>
      <c r="BM22" s="62">
        <f>IF(BM$4="", "", COUNTIFS('Renewals List'!$AB$11:$AB$1010, $BC22, 'Renewals List'!$C$11:$C$1010, BM$4))</f>
        <v>0</v>
      </c>
      <c r="BN22" s="6">
        <f>IF(BN$4="", "", COUNTIFS('Renewals List'!$AC$11:$AC$1010, $BC22, 'Renewals List'!$C$11:$C$1010, BN$4))</f>
        <v>0</v>
      </c>
      <c r="BO22" s="62">
        <f>IF(BO$4="", "", COUNTIFS('Renewals List'!$AC$11:$AC$1010, $BC22, 'Renewals List'!$C$11:$C$1010, BO$4))</f>
        <v>0</v>
      </c>
      <c r="BP22" s="62">
        <f>IF(BP$4="", "", COUNTIFS('Renewals List'!$AC$11:$AC$1010, $BC22, 'Renewals List'!$C$11:$C$1010, BP$4))</f>
        <v>0</v>
      </c>
      <c r="BQ22" s="62">
        <f>IF(BQ$4="", "", COUNTIFS('Renewals List'!$AC$11:$AC$1010, $BC22, 'Renewals List'!$C$11:$C$1010, BQ$4))</f>
        <v>0</v>
      </c>
      <c r="BR22" s="62">
        <f>IF(BR$4="", "", COUNTIFS('Renewals List'!$AC$11:$AC$1010, $BC22, 'Renewals List'!$C$11:$C$1010, BR$4))</f>
        <v>0</v>
      </c>
      <c r="BS22" s="62">
        <f>IF(BS$4="", "", COUNTIFS('Renewals List'!$AC$11:$AC$1010, $BC22, 'Renewals List'!$C$11:$C$1010, BS$4))</f>
        <v>0</v>
      </c>
      <c r="BT22" s="62">
        <f>IF(BT$4="", "", COUNTIFS('Renewals List'!$AC$11:$AC$1010, $BC22, 'Renewals List'!$C$11:$C$1010, BT$4))</f>
        <v>0</v>
      </c>
      <c r="BU22" s="62">
        <f>IF(BU$4="", "", COUNTIFS('Renewals List'!$AC$11:$AC$1010, $BC22, 'Renewals List'!$C$11:$C$1010, BU$4))</f>
        <v>0</v>
      </c>
      <c r="BV22" s="62">
        <f>IF(BV$4="", "", COUNTIFS('Renewals List'!$AC$11:$AC$1010, $BC22, 'Renewals List'!$C$11:$C$1010, BV$4))</f>
        <v>0</v>
      </c>
      <c r="BW22" s="8">
        <f>IF(BW$4="", "", COUNTIFS('Renewals List'!$AC$11:$AC$1010, $BC22, 'Renewals List'!$C$11:$C$1010, BW$4))</f>
        <v>0</v>
      </c>
      <c r="BX22" s="24">
        <f t="shared" si="2"/>
        <v>0</v>
      </c>
      <c r="BY22" s="6">
        <v>0</v>
      </c>
      <c r="BZ22" s="62">
        <v>0</v>
      </c>
      <c r="CA22" s="8">
        <f t="shared" si="4"/>
        <v>1</v>
      </c>
    </row>
    <row r="23" spans="1:79" x14ac:dyDescent="0.25">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BB23" s="58">
        <f t="shared" si="5"/>
        <v>44013</v>
      </c>
      <c r="BC23" s="24" t="str">
        <f t="shared" si="1"/>
        <v>Jul 2020</v>
      </c>
      <c r="BD23" s="6">
        <f>IF(BD$4="", "", COUNTIFS('Renewals List'!$AB$11:$AB$1010, $BC23, 'Renewals List'!$C$11:$C$1010, BD$4))</f>
        <v>0</v>
      </c>
      <c r="BE23" s="62">
        <f>IF(BE$4="", "", COUNTIFS('Renewals List'!$AB$11:$AB$1010, $BC23, 'Renewals List'!$C$11:$C$1010, BE$4))</f>
        <v>0</v>
      </c>
      <c r="BF23" s="62">
        <f>IF(BF$4="", "", COUNTIFS('Renewals List'!$AB$11:$AB$1010, $BC23, 'Renewals List'!$C$11:$C$1010, BF$4))</f>
        <v>0</v>
      </c>
      <c r="BG23" s="62">
        <f>IF(BG$4="", "", COUNTIFS('Renewals List'!$AB$11:$AB$1010, $BC23, 'Renewals List'!$C$11:$C$1010, BG$4))</f>
        <v>0</v>
      </c>
      <c r="BH23" s="62">
        <f>IF(BH$4="", "", COUNTIFS('Renewals List'!$AB$11:$AB$1010, $BC23, 'Renewals List'!$C$11:$C$1010, BH$4))</f>
        <v>0</v>
      </c>
      <c r="BI23" s="62">
        <f>IF(BI$4="", "", COUNTIFS('Renewals List'!$AB$11:$AB$1010, $BC23, 'Renewals List'!$C$11:$C$1010, BI$4))</f>
        <v>0</v>
      </c>
      <c r="BJ23" s="62">
        <f>IF(BJ$4="", "", COUNTIFS('Renewals List'!$AB$11:$AB$1010, $BC23, 'Renewals List'!$C$11:$C$1010, BJ$4))</f>
        <v>0</v>
      </c>
      <c r="BK23" s="62">
        <f>IF(BK$4="", "", COUNTIFS('Renewals List'!$AB$11:$AB$1010, $BC23, 'Renewals List'!$C$11:$C$1010, BK$4))</f>
        <v>0</v>
      </c>
      <c r="BL23" s="62">
        <f>IF(BL$4="", "", COUNTIFS('Renewals List'!$AB$11:$AB$1010, $BC23, 'Renewals List'!$C$11:$C$1010, BL$4))</f>
        <v>0</v>
      </c>
      <c r="BM23" s="62">
        <f>IF(BM$4="", "", COUNTIFS('Renewals List'!$AB$11:$AB$1010, $BC23, 'Renewals List'!$C$11:$C$1010, BM$4))</f>
        <v>0</v>
      </c>
      <c r="BN23" s="6">
        <f>IF(BN$4="", "", COUNTIFS('Renewals List'!$AC$11:$AC$1010, $BC23, 'Renewals List'!$C$11:$C$1010, BN$4))</f>
        <v>0</v>
      </c>
      <c r="BO23" s="62">
        <f>IF(BO$4="", "", COUNTIFS('Renewals List'!$AC$11:$AC$1010, $BC23, 'Renewals List'!$C$11:$C$1010, BO$4))</f>
        <v>0</v>
      </c>
      <c r="BP23" s="62">
        <f>IF(BP$4="", "", COUNTIFS('Renewals List'!$AC$11:$AC$1010, $BC23, 'Renewals List'!$C$11:$C$1010, BP$4))</f>
        <v>0</v>
      </c>
      <c r="BQ23" s="62">
        <f>IF(BQ$4="", "", COUNTIFS('Renewals List'!$AC$11:$AC$1010, $BC23, 'Renewals List'!$C$11:$C$1010, BQ$4))</f>
        <v>0</v>
      </c>
      <c r="BR23" s="62">
        <f>IF(BR$4="", "", COUNTIFS('Renewals List'!$AC$11:$AC$1010, $BC23, 'Renewals List'!$C$11:$C$1010, BR$4))</f>
        <v>0</v>
      </c>
      <c r="BS23" s="62">
        <f>IF(BS$4="", "", COUNTIFS('Renewals List'!$AC$11:$AC$1010, $BC23, 'Renewals List'!$C$11:$C$1010, BS$4))</f>
        <v>0</v>
      </c>
      <c r="BT23" s="62">
        <f>IF(BT$4="", "", COUNTIFS('Renewals List'!$AC$11:$AC$1010, $BC23, 'Renewals List'!$C$11:$C$1010, BT$4))</f>
        <v>0</v>
      </c>
      <c r="BU23" s="62">
        <f>IF(BU$4="", "", COUNTIFS('Renewals List'!$AC$11:$AC$1010, $BC23, 'Renewals List'!$C$11:$C$1010, BU$4))</f>
        <v>0</v>
      </c>
      <c r="BV23" s="62">
        <f>IF(BV$4="", "", COUNTIFS('Renewals List'!$AC$11:$AC$1010, $BC23, 'Renewals List'!$C$11:$C$1010, BV$4))</f>
        <v>0</v>
      </c>
      <c r="BW23" s="8">
        <f>IF(BW$4="", "", COUNTIFS('Renewals List'!$AC$11:$AC$1010, $BC23, 'Renewals List'!$C$11:$C$1010, BW$4))</f>
        <v>0</v>
      </c>
      <c r="BX23" s="24">
        <f t="shared" si="2"/>
        <v>0</v>
      </c>
      <c r="BY23" s="6">
        <v>0</v>
      </c>
      <c r="BZ23" s="62">
        <v>0</v>
      </c>
      <c r="CA23" s="8">
        <f t="shared" si="4"/>
        <v>1</v>
      </c>
    </row>
    <row r="24" spans="1:79" x14ac:dyDescent="0.25">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BB24" s="58">
        <f t="shared" si="5"/>
        <v>44044</v>
      </c>
      <c r="BC24" s="24" t="str">
        <f t="shared" si="1"/>
        <v>Aug 2020</v>
      </c>
      <c r="BD24" s="6">
        <f>IF(BD$4="", "", COUNTIFS('Renewals List'!$AB$11:$AB$1010, $BC24, 'Renewals List'!$C$11:$C$1010, BD$4))</f>
        <v>0</v>
      </c>
      <c r="BE24" s="62">
        <f>IF(BE$4="", "", COUNTIFS('Renewals List'!$AB$11:$AB$1010, $BC24, 'Renewals List'!$C$11:$C$1010, BE$4))</f>
        <v>0</v>
      </c>
      <c r="BF24" s="62">
        <f>IF(BF$4="", "", COUNTIFS('Renewals List'!$AB$11:$AB$1010, $BC24, 'Renewals List'!$C$11:$C$1010, BF$4))</f>
        <v>0</v>
      </c>
      <c r="BG24" s="62">
        <f>IF(BG$4="", "", COUNTIFS('Renewals List'!$AB$11:$AB$1010, $BC24, 'Renewals List'!$C$11:$C$1010, BG$4))</f>
        <v>0</v>
      </c>
      <c r="BH24" s="62">
        <f>IF(BH$4="", "", COUNTIFS('Renewals List'!$AB$11:$AB$1010, $BC24, 'Renewals List'!$C$11:$C$1010, BH$4))</f>
        <v>0</v>
      </c>
      <c r="BI24" s="62">
        <f>IF(BI$4="", "", COUNTIFS('Renewals List'!$AB$11:$AB$1010, $BC24, 'Renewals List'!$C$11:$C$1010, BI$4))</f>
        <v>0</v>
      </c>
      <c r="BJ24" s="62">
        <f>IF(BJ$4="", "", COUNTIFS('Renewals List'!$AB$11:$AB$1010, $BC24, 'Renewals List'!$C$11:$C$1010, BJ$4))</f>
        <v>0</v>
      </c>
      <c r="BK24" s="62">
        <f>IF(BK$4="", "", COUNTIFS('Renewals List'!$AB$11:$AB$1010, $BC24, 'Renewals List'!$C$11:$C$1010, BK$4))</f>
        <v>0</v>
      </c>
      <c r="BL24" s="62">
        <f>IF(BL$4="", "", COUNTIFS('Renewals List'!$AB$11:$AB$1010, $BC24, 'Renewals List'!$C$11:$C$1010, BL$4))</f>
        <v>0</v>
      </c>
      <c r="BM24" s="62">
        <f>IF(BM$4="", "", COUNTIFS('Renewals List'!$AB$11:$AB$1010, $BC24, 'Renewals List'!$C$11:$C$1010, BM$4))</f>
        <v>0</v>
      </c>
      <c r="BN24" s="6">
        <f>IF(BN$4="", "", COUNTIFS('Renewals List'!$AC$11:$AC$1010, $BC24, 'Renewals List'!$C$11:$C$1010, BN$4))</f>
        <v>0</v>
      </c>
      <c r="BO24" s="62">
        <f>IF(BO$4="", "", COUNTIFS('Renewals List'!$AC$11:$AC$1010, $BC24, 'Renewals List'!$C$11:$C$1010, BO$4))</f>
        <v>0</v>
      </c>
      <c r="BP24" s="62">
        <f>IF(BP$4="", "", COUNTIFS('Renewals List'!$AC$11:$AC$1010, $BC24, 'Renewals List'!$C$11:$C$1010, BP$4))</f>
        <v>0</v>
      </c>
      <c r="BQ24" s="62">
        <f>IF(BQ$4="", "", COUNTIFS('Renewals List'!$AC$11:$AC$1010, $BC24, 'Renewals List'!$C$11:$C$1010, BQ$4))</f>
        <v>0</v>
      </c>
      <c r="BR24" s="62">
        <f>IF(BR$4="", "", COUNTIFS('Renewals List'!$AC$11:$AC$1010, $BC24, 'Renewals List'!$C$11:$C$1010, BR$4))</f>
        <v>0</v>
      </c>
      <c r="BS24" s="62">
        <f>IF(BS$4="", "", COUNTIFS('Renewals List'!$AC$11:$AC$1010, $BC24, 'Renewals List'!$C$11:$C$1010, BS$4))</f>
        <v>0</v>
      </c>
      <c r="BT24" s="62">
        <f>IF(BT$4="", "", COUNTIFS('Renewals List'!$AC$11:$AC$1010, $BC24, 'Renewals List'!$C$11:$C$1010, BT$4))</f>
        <v>0</v>
      </c>
      <c r="BU24" s="62">
        <f>IF(BU$4="", "", COUNTIFS('Renewals List'!$AC$11:$AC$1010, $BC24, 'Renewals List'!$C$11:$C$1010, BU$4))</f>
        <v>0</v>
      </c>
      <c r="BV24" s="62">
        <f>IF(BV$4="", "", COUNTIFS('Renewals List'!$AC$11:$AC$1010, $BC24, 'Renewals List'!$C$11:$C$1010, BV$4))</f>
        <v>0</v>
      </c>
      <c r="BW24" s="8">
        <f>IF(BW$4="", "", COUNTIFS('Renewals List'!$AC$11:$AC$1010, $BC24, 'Renewals List'!$C$11:$C$1010, BW$4))</f>
        <v>0</v>
      </c>
      <c r="BX24" s="24">
        <f t="shared" si="2"/>
        <v>0</v>
      </c>
      <c r="BY24" s="6">
        <v>0</v>
      </c>
      <c r="BZ24" s="62">
        <v>0</v>
      </c>
      <c r="CA24" s="8">
        <f t="shared" si="4"/>
        <v>1</v>
      </c>
    </row>
    <row r="25" spans="1:79" x14ac:dyDescent="0.25">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BB25" s="58">
        <f t="shared" si="5"/>
        <v>44075</v>
      </c>
      <c r="BC25" s="24" t="str">
        <f t="shared" si="1"/>
        <v>Sep 2020</v>
      </c>
      <c r="BD25" s="6">
        <f>IF(BD$4="", "", COUNTIFS('Renewals List'!$AB$11:$AB$1010, $BC25, 'Renewals List'!$C$11:$C$1010, BD$4))</f>
        <v>0</v>
      </c>
      <c r="BE25" s="62">
        <f>IF(BE$4="", "", COUNTIFS('Renewals List'!$AB$11:$AB$1010, $BC25, 'Renewals List'!$C$11:$C$1010, BE$4))</f>
        <v>0</v>
      </c>
      <c r="BF25" s="62">
        <f>IF(BF$4="", "", COUNTIFS('Renewals List'!$AB$11:$AB$1010, $BC25, 'Renewals List'!$C$11:$C$1010, BF$4))</f>
        <v>0</v>
      </c>
      <c r="BG25" s="62">
        <f>IF(BG$4="", "", COUNTIFS('Renewals List'!$AB$11:$AB$1010, $BC25, 'Renewals List'!$C$11:$C$1010, BG$4))</f>
        <v>0</v>
      </c>
      <c r="BH25" s="62">
        <f>IF(BH$4="", "", COUNTIFS('Renewals List'!$AB$11:$AB$1010, $BC25, 'Renewals List'!$C$11:$C$1010, BH$4))</f>
        <v>0</v>
      </c>
      <c r="BI25" s="62">
        <f>IF(BI$4="", "", COUNTIFS('Renewals List'!$AB$11:$AB$1010, $BC25, 'Renewals List'!$C$11:$C$1010, BI$4))</f>
        <v>0</v>
      </c>
      <c r="BJ25" s="62">
        <f>IF(BJ$4="", "", COUNTIFS('Renewals List'!$AB$11:$AB$1010, $BC25, 'Renewals List'!$C$11:$C$1010, BJ$4))</f>
        <v>0</v>
      </c>
      <c r="BK25" s="62">
        <f>IF(BK$4="", "", COUNTIFS('Renewals List'!$AB$11:$AB$1010, $BC25, 'Renewals List'!$C$11:$C$1010, BK$4))</f>
        <v>0</v>
      </c>
      <c r="BL25" s="62">
        <f>IF(BL$4="", "", COUNTIFS('Renewals List'!$AB$11:$AB$1010, $BC25, 'Renewals List'!$C$11:$C$1010, BL$4))</f>
        <v>0</v>
      </c>
      <c r="BM25" s="62">
        <f>IF(BM$4="", "", COUNTIFS('Renewals List'!$AB$11:$AB$1010, $BC25, 'Renewals List'!$C$11:$C$1010, BM$4))</f>
        <v>0</v>
      </c>
      <c r="BN25" s="6">
        <f>IF(BN$4="", "", COUNTIFS('Renewals List'!$AC$11:$AC$1010, $BC25, 'Renewals List'!$C$11:$C$1010, BN$4))</f>
        <v>0</v>
      </c>
      <c r="BO25" s="62">
        <f>IF(BO$4="", "", COUNTIFS('Renewals List'!$AC$11:$AC$1010, $BC25, 'Renewals List'!$C$11:$C$1010, BO$4))</f>
        <v>0</v>
      </c>
      <c r="BP25" s="62">
        <f>IF(BP$4="", "", COUNTIFS('Renewals List'!$AC$11:$AC$1010, $BC25, 'Renewals List'!$C$11:$C$1010, BP$4))</f>
        <v>0</v>
      </c>
      <c r="BQ25" s="62">
        <f>IF(BQ$4="", "", COUNTIFS('Renewals List'!$AC$11:$AC$1010, $BC25, 'Renewals List'!$C$11:$C$1010, BQ$4))</f>
        <v>0</v>
      </c>
      <c r="BR25" s="62">
        <f>IF(BR$4="", "", COUNTIFS('Renewals List'!$AC$11:$AC$1010, $BC25, 'Renewals List'!$C$11:$C$1010, BR$4))</f>
        <v>0</v>
      </c>
      <c r="BS25" s="62">
        <f>IF(BS$4="", "", COUNTIFS('Renewals List'!$AC$11:$AC$1010, $BC25, 'Renewals List'!$C$11:$C$1010, BS$4))</f>
        <v>0</v>
      </c>
      <c r="BT25" s="62">
        <f>IF(BT$4="", "", COUNTIFS('Renewals List'!$AC$11:$AC$1010, $BC25, 'Renewals List'!$C$11:$C$1010, BT$4))</f>
        <v>0</v>
      </c>
      <c r="BU25" s="62">
        <f>IF(BU$4="", "", COUNTIFS('Renewals List'!$AC$11:$AC$1010, $BC25, 'Renewals List'!$C$11:$C$1010, BU$4))</f>
        <v>0</v>
      </c>
      <c r="BV25" s="62">
        <f>IF(BV$4="", "", COUNTIFS('Renewals List'!$AC$11:$AC$1010, $BC25, 'Renewals List'!$C$11:$C$1010, BV$4))</f>
        <v>0</v>
      </c>
      <c r="BW25" s="8">
        <f>IF(BW$4="", "", COUNTIFS('Renewals List'!$AC$11:$AC$1010, $BC25, 'Renewals List'!$C$11:$C$1010, BW$4))</f>
        <v>0</v>
      </c>
      <c r="BX25" s="24">
        <f t="shared" si="2"/>
        <v>0</v>
      </c>
      <c r="BY25" s="6">
        <v>0</v>
      </c>
      <c r="BZ25" s="62">
        <v>0</v>
      </c>
      <c r="CA25" s="8">
        <f t="shared" si="4"/>
        <v>1</v>
      </c>
    </row>
    <row r="26" spans="1:79" x14ac:dyDescent="0.25">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BB26" s="58">
        <f t="shared" si="5"/>
        <v>44105</v>
      </c>
      <c r="BC26" s="24" t="str">
        <f t="shared" si="1"/>
        <v>Oct 2020</v>
      </c>
      <c r="BD26" s="6">
        <f>IF(BD$4="", "", COUNTIFS('Renewals List'!$AB$11:$AB$1010, $BC26, 'Renewals List'!$C$11:$C$1010, BD$4))</f>
        <v>0</v>
      </c>
      <c r="BE26" s="62">
        <f>IF(BE$4="", "", COUNTIFS('Renewals List'!$AB$11:$AB$1010, $BC26, 'Renewals List'!$C$11:$C$1010, BE$4))</f>
        <v>0</v>
      </c>
      <c r="BF26" s="62">
        <f>IF(BF$4="", "", COUNTIFS('Renewals List'!$AB$11:$AB$1010, $BC26, 'Renewals List'!$C$11:$C$1010, BF$4))</f>
        <v>0</v>
      </c>
      <c r="BG26" s="62">
        <f>IF(BG$4="", "", COUNTIFS('Renewals List'!$AB$11:$AB$1010, $BC26, 'Renewals List'!$C$11:$C$1010, BG$4))</f>
        <v>0</v>
      </c>
      <c r="BH26" s="62">
        <f>IF(BH$4="", "", COUNTIFS('Renewals List'!$AB$11:$AB$1010, $BC26, 'Renewals List'!$C$11:$C$1010, BH$4))</f>
        <v>0</v>
      </c>
      <c r="BI26" s="62">
        <f>IF(BI$4="", "", COUNTIFS('Renewals List'!$AB$11:$AB$1010, $BC26, 'Renewals List'!$C$11:$C$1010, BI$4))</f>
        <v>0</v>
      </c>
      <c r="BJ26" s="62">
        <f>IF(BJ$4="", "", COUNTIFS('Renewals List'!$AB$11:$AB$1010, $BC26, 'Renewals List'!$C$11:$C$1010, BJ$4))</f>
        <v>0</v>
      </c>
      <c r="BK26" s="62">
        <f>IF(BK$4="", "", COUNTIFS('Renewals List'!$AB$11:$AB$1010, $BC26, 'Renewals List'!$C$11:$C$1010, BK$4))</f>
        <v>0</v>
      </c>
      <c r="BL26" s="62">
        <f>IF(BL$4="", "", COUNTIFS('Renewals List'!$AB$11:$AB$1010, $BC26, 'Renewals List'!$C$11:$C$1010, BL$4))</f>
        <v>0</v>
      </c>
      <c r="BM26" s="62">
        <f>IF(BM$4="", "", COUNTIFS('Renewals List'!$AB$11:$AB$1010, $BC26, 'Renewals List'!$C$11:$C$1010, BM$4))</f>
        <v>0</v>
      </c>
      <c r="BN26" s="6">
        <f>IF(BN$4="", "", COUNTIFS('Renewals List'!$AC$11:$AC$1010, $BC26, 'Renewals List'!$C$11:$C$1010, BN$4))</f>
        <v>0</v>
      </c>
      <c r="BO26" s="62">
        <f>IF(BO$4="", "", COUNTIFS('Renewals List'!$AC$11:$AC$1010, $BC26, 'Renewals List'!$C$11:$C$1010, BO$4))</f>
        <v>1</v>
      </c>
      <c r="BP26" s="62">
        <f>IF(BP$4="", "", COUNTIFS('Renewals List'!$AC$11:$AC$1010, $BC26, 'Renewals List'!$C$11:$C$1010, BP$4))</f>
        <v>0</v>
      </c>
      <c r="BQ26" s="62">
        <f>IF(BQ$4="", "", COUNTIFS('Renewals List'!$AC$11:$AC$1010, $BC26, 'Renewals List'!$C$11:$C$1010, BQ$4))</f>
        <v>0</v>
      </c>
      <c r="BR26" s="62">
        <f>IF(BR$4="", "", COUNTIFS('Renewals List'!$AC$11:$AC$1010, $BC26, 'Renewals List'!$C$11:$C$1010, BR$4))</f>
        <v>0</v>
      </c>
      <c r="BS26" s="62">
        <f>IF(BS$4="", "", COUNTIFS('Renewals List'!$AC$11:$AC$1010, $BC26, 'Renewals List'!$C$11:$C$1010, BS$4))</f>
        <v>0</v>
      </c>
      <c r="BT26" s="62">
        <f>IF(BT$4="", "", COUNTIFS('Renewals List'!$AC$11:$AC$1010, $BC26, 'Renewals List'!$C$11:$C$1010, BT$4))</f>
        <v>0</v>
      </c>
      <c r="BU26" s="62">
        <f>IF(BU$4="", "", COUNTIFS('Renewals List'!$AC$11:$AC$1010, $BC26, 'Renewals List'!$C$11:$C$1010, BU$4))</f>
        <v>0</v>
      </c>
      <c r="BV26" s="62">
        <f>IF(BV$4="", "", COUNTIFS('Renewals List'!$AC$11:$AC$1010, $BC26, 'Renewals List'!$C$11:$C$1010, BV$4))</f>
        <v>0</v>
      </c>
      <c r="BW26" s="8">
        <f>IF(BW$4="", "", COUNTIFS('Renewals List'!$AC$11:$AC$1010, $BC26, 'Renewals List'!$C$11:$C$1010, BW$4))</f>
        <v>0</v>
      </c>
      <c r="BX26" s="24">
        <f t="shared" si="2"/>
        <v>1</v>
      </c>
      <c r="BY26" s="6">
        <v>0</v>
      </c>
      <c r="BZ26" s="62">
        <v>0</v>
      </c>
      <c r="CA26" s="8">
        <f t="shared" si="4"/>
        <v>1</v>
      </c>
    </row>
    <row r="27" spans="1:79"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BB27" s="58">
        <f t="shared" si="5"/>
        <v>44136</v>
      </c>
      <c r="BC27" s="24" t="str">
        <f t="shared" si="1"/>
        <v>Nov 2020</v>
      </c>
      <c r="BD27" s="6">
        <f>IF(BD$4="", "", COUNTIFS('Renewals List'!$AB$11:$AB$1010, $BC27, 'Renewals List'!$C$11:$C$1010, BD$4))</f>
        <v>0</v>
      </c>
      <c r="BE27" s="62">
        <f>IF(BE$4="", "", COUNTIFS('Renewals List'!$AB$11:$AB$1010, $BC27, 'Renewals List'!$C$11:$C$1010, BE$4))</f>
        <v>0</v>
      </c>
      <c r="BF27" s="62">
        <f>IF(BF$4="", "", COUNTIFS('Renewals List'!$AB$11:$AB$1010, $BC27, 'Renewals List'!$C$11:$C$1010, BF$4))</f>
        <v>0</v>
      </c>
      <c r="BG27" s="62">
        <f>IF(BG$4="", "", COUNTIFS('Renewals List'!$AB$11:$AB$1010, $BC27, 'Renewals List'!$C$11:$C$1010, BG$4))</f>
        <v>0</v>
      </c>
      <c r="BH27" s="62">
        <f>IF(BH$4="", "", COUNTIFS('Renewals List'!$AB$11:$AB$1010, $BC27, 'Renewals List'!$C$11:$C$1010, BH$4))</f>
        <v>0</v>
      </c>
      <c r="BI27" s="62">
        <f>IF(BI$4="", "", COUNTIFS('Renewals List'!$AB$11:$AB$1010, $BC27, 'Renewals List'!$C$11:$C$1010, BI$4))</f>
        <v>0</v>
      </c>
      <c r="BJ27" s="62">
        <f>IF(BJ$4="", "", COUNTIFS('Renewals List'!$AB$11:$AB$1010, $BC27, 'Renewals List'!$C$11:$C$1010, BJ$4))</f>
        <v>0</v>
      </c>
      <c r="BK27" s="62">
        <f>IF(BK$4="", "", COUNTIFS('Renewals List'!$AB$11:$AB$1010, $BC27, 'Renewals List'!$C$11:$C$1010, BK$4))</f>
        <v>0</v>
      </c>
      <c r="BL27" s="62">
        <f>IF(BL$4="", "", COUNTIFS('Renewals List'!$AB$11:$AB$1010, $BC27, 'Renewals List'!$C$11:$C$1010, BL$4))</f>
        <v>0</v>
      </c>
      <c r="BM27" s="62">
        <f>IF(BM$4="", "", COUNTIFS('Renewals List'!$AB$11:$AB$1010, $BC27, 'Renewals List'!$C$11:$C$1010, BM$4))</f>
        <v>0</v>
      </c>
      <c r="BN27" s="6">
        <f>IF(BN$4="", "", COUNTIFS('Renewals List'!$AC$11:$AC$1010, $BC27, 'Renewals List'!$C$11:$C$1010, BN$4))</f>
        <v>0</v>
      </c>
      <c r="BO27" s="62">
        <f>IF(BO$4="", "", COUNTIFS('Renewals List'!$AC$11:$AC$1010, $BC27, 'Renewals List'!$C$11:$C$1010, BO$4))</f>
        <v>0</v>
      </c>
      <c r="BP27" s="62">
        <f>IF(BP$4="", "", COUNTIFS('Renewals List'!$AC$11:$AC$1010, $BC27, 'Renewals List'!$C$11:$C$1010, BP$4))</f>
        <v>0</v>
      </c>
      <c r="BQ27" s="62">
        <f>IF(BQ$4="", "", COUNTIFS('Renewals List'!$AC$11:$AC$1010, $BC27, 'Renewals List'!$C$11:$C$1010, BQ$4))</f>
        <v>0</v>
      </c>
      <c r="BR27" s="62">
        <f>IF(BR$4="", "", COUNTIFS('Renewals List'!$AC$11:$AC$1010, $BC27, 'Renewals List'!$C$11:$C$1010, BR$4))</f>
        <v>0</v>
      </c>
      <c r="BS27" s="62">
        <f>IF(BS$4="", "", COUNTIFS('Renewals List'!$AC$11:$AC$1010, $BC27, 'Renewals List'!$C$11:$C$1010, BS$4))</f>
        <v>0</v>
      </c>
      <c r="BT27" s="62">
        <f>IF(BT$4="", "", COUNTIFS('Renewals List'!$AC$11:$AC$1010, $BC27, 'Renewals List'!$C$11:$C$1010, BT$4))</f>
        <v>0</v>
      </c>
      <c r="BU27" s="62">
        <f>IF(BU$4="", "", COUNTIFS('Renewals List'!$AC$11:$AC$1010, $BC27, 'Renewals List'!$C$11:$C$1010, BU$4))</f>
        <v>0</v>
      </c>
      <c r="BV27" s="62">
        <f>IF(BV$4="", "", COUNTIFS('Renewals List'!$AC$11:$AC$1010, $BC27, 'Renewals List'!$C$11:$C$1010, BV$4))</f>
        <v>0</v>
      </c>
      <c r="BW27" s="8">
        <f>IF(BW$4="", "", COUNTIFS('Renewals List'!$AC$11:$AC$1010, $BC27, 'Renewals List'!$C$11:$C$1010, BW$4))</f>
        <v>0</v>
      </c>
      <c r="BX27" s="24">
        <f t="shared" si="2"/>
        <v>0</v>
      </c>
      <c r="BY27" s="6">
        <v>0</v>
      </c>
      <c r="BZ27" s="62">
        <v>0</v>
      </c>
      <c r="CA27" s="8">
        <f t="shared" si="4"/>
        <v>1</v>
      </c>
    </row>
    <row r="28" spans="1:79" x14ac:dyDescent="0.2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BB28" s="56">
        <f t="shared" si="5"/>
        <v>44166</v>
      </c>
      <c r="BC28" s="25" t="str">
        <f t="shared" si="1"/>
        <v>Dec 2020</v>
      </c>
      <c r="BD28" s="12">
        <f>IF(BD$4="", "", COUNTIFS('Renewals List'!$AB$11:$AB$1010, $BC28, 'Renewals List'!$C$11:$C$1010, BD$4))</f>
        <v>0</v>
      </c>
      <c r="BE28" s="7">
        <f>IF(BE$4="", "", COUNTIFS('Renewals List'!$AB$11:$AB$1010, $BC28, 'Renewals List'!$C$11:$C$1010, BE$4))</f>
        <v>0</v>
      </c>
      <c r="BF28" s="7">
        <f>IF(BF$4="", "", COUNTIFS('Renewals List'!$AB$11:$AB$1010, $BC28, 'Renewals List'!$C$11:$C$1010, BF$4))</f>
        <v>0</v>
      </c>
      <c r="BG28" s="7">
        <f>IF(BG$4="", "", COUNTIFS('Renewals List'!$AB$11:$AB$1010, $BC28, 'Renewals List'!$C$11:$C$1010, BG$4))</f>
        <v>0</v>
      </c>
      <c r="BH28" s="7">
        <f>IF(BH$4="", "", COUNTIFS('Renewals List'!$AB$11:$AB$1010, $BC28, 'Renewals List'!$C$11:$C$1010, BH$4))</f>
        <v>0</v>
      </c>
      <c r="BI28" s="7">
        <f>IF(BI$4="", "", COUNTIFS('Renewals List'!$AB$11:$AB$1010, $BC28, 'Renewals List'!$C$11:$C$1010, BI$4))</f>
        <v>0</v>
      </c>
      <c r="BJ28" s="7">
        <f>IF(BJ$4="", "", COUNTIFS('Renewals List'!$AB$11:$AB$1010, $BC28, 'Renewals List'!$C$11:$C$1010, BJ$4))</f>
        <v>0</v>
      </c>
      <c r="BK28" s="7">
        <f>IF(BK$4="", "", COUNTIFS('Renewals List'!$AB$11:$AB$1010, $BC28, 'Renewals List'!$C$11:$C$1010, BK$4))</f>
        <v>0</v>
      </c>
      <c r="BL28" s="7">
        <f>IF(BL$4="", "", COUNTIFS('Renewals List'!$AB$11:$AB$1010, $BC28, 'Renewals List'!$C$11:$C$1010, BL$4))</f>
        <v>0</v>
      </c>
      <c r="BM28" s="7">
        <f>IF(BM$4="", "", COUNTIFS('Renewals List'!$AB$11:$AB$1010, $BC28, 'Renewals List'!$C$11:$C$1010, BM$4))</f>
        <v>0</v>
      </c>
      <c r="BN28" s="12">
        <f>IF(BN$4="", "", COUNTIFS('Renewals List'!$AC$11:$AC$1010, $BC28, 'Renewals List'!$C$11:$C$1010, BN$4))</f>
        <v>0</v>
      </c>
      <c r="BO28" s="7">
        <f>IF(BO$4="", "", COUNTIFS('Renewals List'!$AC$11:$AC$1010, $BC28, 'Renewals List'!$C$11:$C$1010, BO$4))</f>
        <v>0</v>
      </c>
      <c r="BP28" s="7">
        <f>IF(BP$4="", "", COUNTIFS('Renewals List'!$AC$11:$AC$1010, $BC28, 'Renewals List'!$C$11:$C$1010, BP$4))</f>
        <v>0</v>
      </c>
      <c r="BQ28" s="7">
        <f>IF(BQ$4="", "", COUNTIFS('Renewals List'!$AC$11:$AC$1010, $BC28, 'Renewals List'!$C$11:$C$1010, BQ$4))</f>
        <v>1</v>
      </c>
      <c r="BR28" s="7">
        <f>IF(BR$4="", "", COUNTIFS('Renewals List'!$AC$11:$AC$1010, $BC28, 'Renewals List'!$C$11:$C$1010, BR$4))</f>
        <v>0</v>
      </c>
      <c r="BS28" s="7">
        <f>IF(BS$4="", "", COUNTIFS('Renewals List'!$AC$11:$AC$1010, $BC28, 'Renewals List'!$C$11:$C$1010, BS$4))</f>
        <v>0</v>
      </c>
      <c r="BT28" s="7">
        <f>IF(BT$4="", "", COUNTIFS('Renewals List'!$AC$11:$AC$1010, $BC28, 'Renewals List'!$C$11:$C$1010, BT$4))</f>
        <v>0</v>
      </c>
      <c r="BU28" s="7">
        <f>IF(BU$4="", "", COUNTIFS('Renewals List'!$AC$11:$AC$1010, $BC28, 'Renewals List'!$C$11:$C$1010, BU$4))</f>
        <v>0</v>
      </c>
      <c r="BV28" s="7">
        <f>IF(BV$4="", "", COUNTIFS('Renewals List'!$AC$11:$AC$1010, $BC28, 'Renewals List'!$C$11:$C$1010, BV$4))</f>
        <v>0</v>
      </c>
      <c r="BW28" s="13">
        <f>IF(BW$4="", "", COUNTIFS('Renewals List'!$AC$11:$AC$1010, $BC28, 'Renewals List'!$C$11:$C$1010, BW$4))</f>
        <v>0</v>
      </c>
      <c r="BX28" s="25">
        <f t="shared" si="2"/>
        <v>1</v>
      </c>
      <c r="BY28" s="12">
        <v>0</v>
      </c>
      <c r="BZ28" s="7">
        <v>0</v>
      </c>
      <c r="CA28" s="13">
        <f t="shared" si="4"/>
        <v>1</v>
      </c>
    </row>
    <row r="29" spans="1:79" x14ac:dyDescent="0.2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row>
    <row r="30" spans="1:79" x14ac:dyDescent="0.2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69"/>
      <c r="AT30" s="14"/>
    </row>
    <row r="31" spans="1:79" x14ac:dyDescent="0.25">
      <c r="A31" s="14"/>
      <c r="B31" s="14"/>
      <c r="C31" s="14"/>
      <c r="D31" s="14"/>
      <c r="E31" s="14"/>
      <c r="F31" s="14"/>
      <c r="G31" s="14"/>
      <c r="H31" s="14"/>
      <c r="I31" s="14"/>
      <c r="J31" s="14"/>
      <c r="K31" s="14"/>
      <c r="L31" s="14"/>
      <c r="M31" s="14"/>
      <c r="N31" s="14"/>
      <c r="O31" s="14"/>
      <c r="P31" s="14"/>
      <c r="Q31" s="14"/>
      <c r="R31" s="14"/>
      <c r="S31" s="14"/>
      <c r="T31" s="14"/>
      <c r="U31" s="14"/>
      <c r="V31" s="14"/>
      <c r="W31" s="227" t="s">
        <v>72</v>
      </c>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14"/>
    </row>
    <row r="32" spans="1:79" x14ac:dyDescent="0.25">
      <c r="A32" s="14"/>
      <c r="B32" s="223" t="s">
        <v>48</v>
      </c>
      <c r="C32" s="223"/>
      <c r="D32" s="223"/>
      <c r="E32" s="223"/>
      <c r="F32" s="223"/>
      <c r="G32" s="223"/>
      <c r="H32" s="223"/>
      <c r="I32" s="223"/>
      <c r="J32" s="223"/>
      <c r="K32" s="223"/>
      <c r="L32" s="223"/>
      <c r="M32" s="223"/>
      <c r="N32" s="223"/>
      <c r="O32" s="223"/>
      <c r="P32" s="223"/>
      <c r="Q32" s="223"/>
      <c r="R32" s="223"/>
      <c r="S32" s="223"/>
      <c r="T32" s="223"/>
      <c r="U32" s="223"/>
      <c r="V32" s="72"/>
      <c r="W32" s="158" t="s">
        <v>71</v>
      </c>
      <c r="X32" s="159"/>
      <c r="Y32" s="159"/>
      <c r="Z32" s="159"/>
      <c r="AA32" s="159"/>
      <c r="AB32" s="159"/>
      <c r="AC32" s="159"/>
      <c r="AD32" s="159"/>
      <c r="AE32" s="159"/>
      <c r="AF32" s="159"/>
      <c r="AG32" s="159"/>
      <c r="AH32" s="159"/>
      <c r="AI32" s="160"/>
      <c r="AJ32" s="224">
        <v>43800</v>
      </c>
      <c r="AK32" s="225"/>
      <c r="AL32" s="225"/>
      <c r="AM32" s="225"/>
      <c r="AN32" s="225"/>
      <c r="AO32" s="225"/>
      <c r="AP32" s="225"/>
      <c r="AQ32" s="225"/>
      <c r="AR32" s="225"/>
      <c r="AS32" s="226"/>
      <c r="AT32" s="14"/>
    </row>
    <row r="33" spans="1:56"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row>
    <row r="34" spans="1:56" x14ac:dyDescent="0.2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row>
    <row r="35" spans="1:56" x14ac:dyDescent="0.25">
      <c r="A35" s="14"/>
      <c r="B35" s="14"/>
      <c r="C35" s="14"/>
      <c r="D35" s="14"/>
      <c r="E35" s="14"/>
      <c r="F35" s="14"/>
      <c r="G35" s="14"/>
      <c r="H35" s="14"/>
      <c r="I35" s="14"/>
      <c r="J35" s="14"/>
      <c r="K35" s="14"/>
      <c r="L35" s="14"/>
      <c r="M35" s="14"/>
      <c r="N35" s="14"/>
      <c r="O35" s="14"/>
      <c r="P35" s="14"/>
      <c r="Q35" s="14"/>
      <c r="R35" s="14"/>
      <c r="S35" s="14"/>
      <c r="T35" s="14"/>
      <c r="U35" s="14"/>
      <c r="V35" s="70"/>
      <c r="W35" s="14"/>
      <c r="X35" s="70"/>
      <c r="Y35" s="14"/>
      <c r="Z35" s="14"/>
      <c r="AA35" s="14"/>
      <c r="AB35" s="14"/>
      <c r="AC35" s="14"/>
      <c r="AD35" s="14"/>
      <c r="AE35" s="14"/>
      <c r="AF35" s="14"/>
      <c r="AG35" s="14"/>
      <c r="AH35" s="14"/>
      <c r="AI35" s="14"/>
      <c r="AJ35" s="14"/>
      <c r="AK35" s="14"/>
      <c r="AL35" s="14"/>
      <c r="AM35" s="14"/>
      <c r="AN35" s="14"/>
      <c r="AO35" s="14"/>
      <c r="AP35" s="14"/>
      <c r="AQ35" s="14"/>
      <c r="AR35" s="14"/>
      <c r="AS35" s="14"/>
      <c r="AT35" s="14"/>
      <c r="BB35" s="21" t="s">
        <v>18</v>
      </c>
      <c r="BC35" s="21" t="s">
        <v>53</v>
      </c>
      <c r="BD35" s="21" t="s">
        <v>54</v>
      </c>
    </row>
    <row r="36" spans="1:56" x14ac:dyDescent="0.2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BB36" s="23" t="str">
        <f>IF('Intro &amp; Setup'!$U17="", "", 'Intro &amp; Setup'!$U17)</f>
        <v>A</v>
      </c>
      <c r="BC36" s="40">
        <f>IF($BB36="", "", COUNTIF('Renewals List'!$C$11:$C$1010, $BB36))</f>
        <v>1</v>
      </c>
      <c r="BD36" s="64">
        <f>IF($BB36="", "", SUMIF('Renewals List'!$C$11:$C$1010, $BB36, 'Renewals List'!$Z$11:$Z$1010))</f>
        <v>240</v>
      </c>
    </row>
    <row r="37" spans="1:56" x14ac:dyDescent="0.2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BB37" s="24" t="str">
        <f>IF('Intro &amp; Setup'!$U18="", "", 'Intro &amp; Setup'!$U18)</f>
        <v>B</v>
      </c>
      <c r="BC37" s="41">
        <f>IF($BB37="", "", COUNTIF('Renewals List'!$C$11:$C$1010, $BB37))</f>
        <v>1</v>
      </c>
      <c r="BD37" s="65">
        <f>IF($BB37="", "", SUMIF('Renewals List'!$C$11:$C$1010, $BB37, 'Renewals List'!$Z$11:$Z$1010))</f>
        <v>400</v>
      </c>
    </row>
    <row r="38" spans="1:56" x14ac:dyDescent="0.2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BB38" s="24" t="str">
        <f>IF('Intro &amp; Setup'!$U19="", "", 'Intro &amp; Setup'!$U19)</f>
        <v>C</v>
      </c>
      <c r="BC38" s="41">
        <f>IF($BB38="", "", COUNTIF('Renewals List'!$C$11:$C$1010, $BB38))</f>
        <v>1</v>
      </c>
      <c r="BD38" s="65">
        <f>IF($BB38="", "", SUMIF('Renewals List'!$C$11:$C$1010, $BB38, 'Renewals List'!$Z$11:$Z$1010))</f>
        <v>200</v>
      </c>
    </row>
    <row r="39" spans="1:56" x14ac:dyDescent="0.2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BB39" s="24" t="str">
        <f>IF('Intro &amp; Setup'!$U20="", "", 'Intro &amp; Setup'!$U20)</f>
        <v>D</v>
      </c>
      <c r="BC39" s="41">
        <f>IF($BB39="", "", COUNTIF('Renewals List'!$C$11:$C$1010, $BB39))</f>
        <v>1</v>
      </c>
      <c r="BD39" s="65">
        <f>IF($BB39="", "", SUMIF('Renewals List'!$C$11:$C$1010, $BB39, 'Renewals List'!$Z$11:$Z$1010))</f>
        <v>200</v>
      </c>
    </row>
    <row r="40" spans="1:56" x14ac:dyDescent="0.2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BB40" s="24" t="str">
        <f>IF('Intro &amp; Setup'!$U21="", "", 'Intro &amp; Setup'!$U21)</f>
        <v>E</v>
      </c>
      <c r="BC40" s="41">
        <f>IF($BB40="", "", COUNTIF('Renewals List'!$C$11:$C$1010, $BB40))</f>
        <v>0</v>
      </c>
      <c r="BD40" s="65">
        <f>IF($BB40="", "", SUMIF('Renewals List'!$C$11:$C$1010, $BB40, 'Renewals List'!$Z$11:$Z$1010))</f>
        <v>0</v>
      </c>
    </row>
    <row r="41" spans="1:56" x14ac:dyDescent="0.2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BB41" s="24" t="str">
        <f>IF('Intro &amp; Setup'!$U22="", "", 'Intro &amp; Setup'!$U22)</f>
        <v>F</v>
      </c>
      <c r="BC41" s="41">
        <f>IF($BB41="", "", COUNTIF('Renewals List'!$C$11:$C$1010, $BB41))</f>
        <v>0</v>
      </c>
      <c r="BD41" s="65">
        <f>IF($BB41="", "", SUMIF('Renewals List'!$C$11:$C$1010, $BB41, 'Renewals List'!$Z$11:$Z$1010))</f>
        <v>0</v>
      </c>
    </row>
    <row r="42" spans="1:56" x14ac:dyDescent="0.2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BB42" s="24" t="str">
        <f>IF('Intro &amp; Setup'!$U23="", "", 'Intro &amp; Setup'!$U23)</f>
        <v>G</v>
      </c>
      <c r="BC42" s="41">
        <f>IF($BB42="", "", COUNTIF('Renewals List'!$C$11:$C$1010, $BB42))</f>
        <v>0</v>
      </c>
      <c r="BD42" s="65">
        <f>IF($BB42="", "", SUMIF('Renewals List'!$C$11:$C$1010, $BB42, 'Renewals List'!$Z$11:$Z$1010))</f>
        <v>0</v>
      </c>
    </row>
    <row r="43" spans="1:56" x14ac:dyDescent="0.2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BB43" s="24" t="str">
        <f>IF('Intro &amp; Setup'!$U24="", "", 'Intro &amp; Setup'!$U24)</f>
        <v>H</v>
      </c>
      <c r="BC43" s="41">
        <f>IF($BB43="", "", COUNTIF('Renewals List'!$C$11:$C$1010, $BB43))</f>
        <v>0</v>
      </c>
      <c r="BD43" s="65">
        <f>IF($BB43="", "", SUMIF('Renewals List'!$C$11:$C$1010, $BB43, 'Renewals List'!$Z$11:$Z$1010))</f>
        <v>0</v>
      </c>
    </row>
    <row r="44" spans="1:56" x14ac:dyDescent="0.2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BB44" s="24" t="str">
        <f>IF('Intro &amp; Setup'!$U25="", "", 'Intro &amp; Setup'!$U25)</f>
        <v>I</v>
      </c>
      <c r="BC44" s="41">
        <f>IF($BB44="", "", COUNTIF('Renewals List'!$C$11:$C$1010, $BB44))</f>
        <v>0</v>
      </c>
      <c r="BD44" s="65">
        <f>IF($BB44="", "", SUMIF('Renewals List'!$C$11:$C$1010, $BB44, 'Renewals List'!$Z$11:$Z$1010))</f>
        <v>0</v>
      </c>
    </row>
    <row r="45" spans="1:56" x14ac:dyDescent="0.2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BB45" s="25" t="str">
        <f>IF('Intro &amp; Setup'!$U26="", "", 'Intro &amp; Setup'!$U26)</f>
        <v>K</v>
      </c>
      <c r="BC45" s="43">
        <f>IF($BB45="", "", COUNTIF('Renewals List'!$C$11:$C$1010, $BB45))</f>
        <v>0</v>
      </c>
      <c r="BD45" s="66">
        <f>IF($BB45="", "", SUMIF('Renewals List'!$C$11:$C$1010, $BB45, 'Renewals List'!$Z$11:$Z$1010))</f>
        <v>0</v>
      </c>
    </row>
    <row r="46" spans="1:56" x14ac:dyDescent="0.25">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row>
    <row r="47" spans="1:56" x14ac:dyDescent="0.25">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row>
    <row r="48" spans="1:56" x14ac:dyDescent="0.25">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BB48" s="21" t="s">
        <v>62</v>
      </c>
      <c r="BC48" s="21" t="s">
        <v>63</v>
      </c>
    </row>
    <row r="49" spans="1:56" x14ac:dyDescent="0.25">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BB49" s="23" t="str">
        <f>'Renewals List'!$AG4</f>
        <v>Black</v>
      </c>
      <c r="BC49" s="23">
        <f ca="1">COUNTIF('Renewals List'!$AG$11:$AG$1010, $BB49)</f>
        <v>0</v>
      </c>
      <c r="BD49" s="23" t="s">
        <v>64</v>
      </c>
    </row>
    <row r="50" spans="1:56" x14ac:dyDescent="0.25">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BB50" s="24" t="str">
        <f>'Renewals List'!$AG5</f>
        <v>Red</v>
      </c>
      <c r="BC50" s="24">
        <f ca="1">COUNTIF('Renewals List'!$AG$11:$AG$1010, $BB50)</f>
        <v>0</v>
      </c>
      <c r="BD50" s="24" t="s">
        <v>55</v>
      </c>
    </row>
    <row r="51" spans="1:56" x14ac:dyDescent="0.25">
      <c r="A51" s="14"/>
      <c r="B51" s="14"/>
      <c r="C51" s="14"/>
      <c r="D51" s="14"/>
      <c r="E51" s="14"/>
      <c r="F51" s="14"/>
      <c r="G51" s="14"/>
      <c r="H51" s="14"/>
      <c r="I51" s="14"/>
      <c r="J51" s="14"/>
      <c r="K51" s="14"/>
      <c r="L51" s="14"/>
      <c r="M51" s="14"/>
      <c r="N51" s="14"/>
      <c r="O51" s="14"/>
      <c r="P51" s="14"/>
      <c r="Q51" s="14"/>
      <c r="R51" s="14"/>
      <c r="S51" s="14"/>
      <c r="T51" s="14"/>
      <c r="U51" s="14"/>
      <c r="V51" s="70"/>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BB51" s="24" t="str">
        <f>'Renewals List'!$AG6</f>
        <v>Yellow</v>
      </c>
      <c r="BC51" s="24">
        <f ca="1">COUNTIF('Renewals List'!$AG$11:$AG$1010, $BB51)</f>
        <v>0</v>
      </c>
      <c r="BD51" s="24" t="s">
        <v>56</v>
      </c>
    </row>
    <row r="52" spans="1:56" x14ac:dyDescent="0.25">
      <c r="A52" s="14"/>
      <c r="B52" s="14"/>
      <c r="C52" s="14"/>
      <c r="D52" s="14"/>
      <c r="E52" s="14"/>
      <c r="F52" s="14"/>
      <c r="G52" s="14"/>
      <c r="H52" s="14"/>
      <c r="I52" s="14"/>
      <c r="J52" s="14"/>
      <c r="K52" s="14"/>
      <c r="L52" s="14"/>
      <c r="M52" s="14"/>
      <c r="N52" s="14"/>
      <c r="O52" s="14"/>
      <c r="P52" s="14"/>
      <c r="Q52" s="14"/>
      <c r="R52" s="14"/>
      <c r="S52" s="14"/>
      <c r="T52" s="14"/>
      <c r="U52" s="14"/>
      <c r="V52" s="14"/>
      <c r="W52" s="14"/>
      <c r="X52" s="214" t="s">
        <v>66</v>
      </c>
      <c r="Y52" s="215"/>
      <c r="Z52" s="215"/>
      <c r="AA52" s="215"/>
      <c r="AB52" s="215"/>
      <c r="AC52" s="215"/>
      <c r="AD52" s="215"/>
      <c r="AE52" s="215"/>
      <c r="AF52" s="215"/>
      <c r="AG52" s="215"/>
      <c r="AH52" s="215"/>
      <c r="AI52" s="215"/>
      <c r="AJ52" s="216"/>
      <c r="AK52" s="201">
        <f>1000-COUNTIF('Renewals List'!$B$11:$B$1010, "")</f>
        <v>4</v>
      </c>
      <c r="AL52" s="202"/>
      <c r="AM52" s="202"/>
      <c r="AN52" s="202"/>
      <c r="AO52" s="202"/>
      <c r="AP52" s="202"/>
      <c r="AQ52" s="202"/>
      <c r="AR52" s="202"/>
      <c r="AS52" s="203"/>
      <c r="AT52" s="14"/>
      <c r="BB52" s="25" t="str">
        <f>'Renewals List'!$AG7</f>
        <v>Green</v>
      </c>
      <c r="BC52" s="25">
        <f ca="1">COUNTIF('Renewals List'!$AG$11:$AG$1010, $BB52)</f>
        <v>4</v>
      </c>
      <c r="BD52" s="25" t="s">
        <v>65</v>
      </c>
    </row>
    <row r="53" spans="1:56" x14ac:dyDescent="0.25">
      <c r="A53" s="14"/>
      <c r="B53" s="14"/>
      <c r="C53" s="14"/>
      <c r="D53" s="14"/>
      <c r="E53" s="14"/>
      <c r="F53" s="14"/>
      <c r="G53" s="14"/>
      <c r="H53" s="14"/>
      <c r="I53" s="14"/>
      <c r="J53" s="14"/>
      <c r="K53" s="14"/>
      <c r="L53" s="14"/>
      <c r="M53" s="14"/>
      <c r="N53" s="14"/>
      <c r="O53" s="14"/>
      <c r="P53" s="14"/>
      <c r="Q53" s="14"/>
      <c r="R53" s="14"/>
      <c r="S53" s="14"/>
      <c r="T53" s="14"/>
      <c r="U53" s="14"/>
      <c r="V53" s="14"/>
      <c r="W53" s="14"/>
      <c r="X53" s="217"/>
      <c r="Y53" s="218"/>
      <c r="Z53" s="218"/>
      <c r="AA53" s="218"/>
      <c r="AB53" s="218"/>
      <c r="AC53" s="218"/>
      <c r="AD53" s="218"/>
      <c r="AE53" s="218"/>
      <c r="AF53" s="218"/>
      <c r="AG53" s="218"/>
      <c r="AH53" s="218"/>
      <c r="AI53" s="218"/>
      <c r="AJ53" s="219"/>
      <c r="AK53" s="204"/>
      <c r="AL53" s="205"/>
      <c r="AM53" s="205"/>
      <c r="AN53" s="205"/>
      <c r="AO53" s="205"/>
      <c r="AP53" s="205"/>
      <c r="AQ53" s="205"/>
      <c r="AR53" s="205"/>
      <c r="AS53" s="206"/>
      <c r="AT53" s="14"/>
      <c r="BB53" s="42"/>
    </row>
    <row r="54" spans="1:56" x14ac:dyDescent="0.2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row>
    <row r="55" spans="1:56" x14ac:dyDescent="0.25">
      <c r="A55" s="14"/>
      <c r="B55" s="14"/>
      <c r="C55" s="14"/>
      <c r="D55" s="14"/>
      <c r="E55" s="14"/>
      <c r="F55" s="14"/>
      <c r="G55" s="14"/>
      <c r="H55" s="14"/>
      <c r="I55" s="14"/>
      <c r="J55" s="14"/>
      <c r="K55" s="14"/>
      <c r="L55" s="14"/>
      <c r="M55" s="14"/>
      <c r="N55" s="14"/>
      <c r="O55" s="14"/>
      <c r="P55" s="14"/>
      <c r="Q55" s="14"/>
      <c r="R55" s="14"/>
      <c r="S55" s="14"/>
      <c r="T55" s="14"/>
      <c r="U55" s="14"/>
      <c r="V55" s="14"/>
      <c r="W55" s="14"/>
      <c r="X55" s="214" t="s">
        <v>67</v>
      </c>
      <c r="Y55" s="215"/>
      <c r="Z55" s="215"/>
      <c r="AA55" s="215"/>
      <c r="AB55" s="215"/>
      <c r="AC55" s="215"/>
      <c r="AD55" s="215"/>
      <c r="AE55" s="215"/>
      <c r="AF55" s="215"/>
      <c r="AG55" s="215"/>
      <c r="AH55" s="215"/>
      <c r="AI55" s="215"/>
      <c r="AJ55" s="216"/>
      <c r="AK55" s="207">
        <f>SUM('Renewals List'!$Y$11:$Y$1010)</f>
        <v>86.67</v>
      </c>
      <c r="AL55" s="202"/>
      <c r="AM55" s="202"/>
      <c r="AN55" s="202"/>
      <c r="AO55" s="202"/>
      <c r="AP55" s="202"/>
      <c r="AQ55" s="202"/>
      <c r="AR55" s="202"/>
      <c r="AS55" s="203"/>
      <c r="AT55" s="14"/>
    </row>
    <row r="56" spans="1:56" x14ac:dyDescent="0.25">
      <c r="A56" s="14"/>
      <c r="B56" s="14"/>
      <c r="C56" s="14"/>
      <c r="D56" s="14"/>
      <c r="E56" s="14"/>
      <c r="F56" s="14"/>
      <c r="G56" s="14"/>
      <c r="H56" s="14"/>
      <c r="I56" s="14"/>
      <c r="J56" s="14"/>
      <c r="K56" s="14"/>
      <c r="L56" s="14"/>
      <c r="M56" s="14"/>
      <c r="N56" s="14"/>
      <c r="O56" s="14"/>
      <c r="P56" s="14"/>
      <c r="Q56" s="14"/>
      <c r="R56" s="14"/>
      <c r="S56" s="14"/>
      <c r="T56" s="14"/>
      <c r="U56" s="14"/>
      <c r="V56" s="14"/>
      <c r="W56" s="14"/>
      <c r="X56" s="217"/>
      <c r="Y56" s="218"/>
      <c r="Z56" s="218"/>
      <c r="AA56" s="218"/>
      <c r="AB56" s="218"/>
      <c r="AC56" s="218"/>
      <c r="AD56" s="218"/>
      <c r="AE56" s="218"/>
      <c r="AF56" s="218"/>
      <c r="AG56" s="218"/>
      <c r="AH56" s="218"/>
      <c r="AI56" s="218"/>
      <c r="AJ56" s="219"/>
      <c r="AK56" s="204"/>
      <c r="AL56" s="205"/>
      <c r="AM56" s="205"/>
      <c r="AN56" s="205"/>
      <c r="AO56" s="205"/>
      <c r="AP56" s="205"/>
      <c r="AQ56" s="205"/>
      <c r="AR56" s="205"/>
      <c r="AS56" s="206"/>
      <c r="AT56" s="14"/>
    </row>
    <row r="57" spans="1:56" x14ac:dyDescent="0.25">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row>
    <row r="58" spans="1:56" x14ac:dyDescent="0.25">
      <c r="A58" s="14"/>
      <c r="B58" s="14"/>
      <c r="C58" s="14"/>
      <c r="D58" s="14"/>
      <c r="E58" s="14"/>
      <c r="F58" s="14"/>
      <c r="G58" s="14"/>
      <c r="H58" s="14"/>
      <c r="I58" s="14"/>
      <c r="J58" s="14"/>
      <c r="K58" s="14"/>
      <c r="L58" s="14"/>
      <c r="M58" s="14"/>
      <c r="N58" s="14"/>
      <c r="O58" s="14"/>
      <c r="P58" s="14"/>
      <c r="Q58" s="14"/>
      <c r="R58" s="14"/>
      <c r="S58" s="14"/>
      <c r="T58" s="14"/>
      <c r="U58" s="14"/>
      <c r="V58" s="14"/>
      <c r="W58" s="14"/>
      <c r="X58" s="214" t="s">
        <v>68</v>
      </c>
      <c r="Y58" s="215"/>
      <c r="Z58" s="215"/>
      <c r="AA58" s="215"/>
      <c r="AB58" s="215"/>
      <c r="AC58" s="215"/>
      <c r="AD58" s="215"/>
      <c r="AE58" s="215"/>
      <c r="AF58" s="215"/>
      <c r="AG58" s="215"/>
      <c r="AH58" s="215"/>
      <c r="AI58" s="215"/>
      <c r="AJ58" s="216"/>
      <c r="AK58" s="207">
        <f>SUM('Renewals List'!$Z$11:$Z$1010)</f>
        <v>1040</v>
      </c>
      <c r="AL58" s="202"/>
      <c r="AM58" s="202"/>
      <c r="AN58" s="202"/>
      <c r="AO58" s="202"/>
      <c r="AP58" s="202"/>
      <c r="AQ58" s="202"/>
      <c r="AR58" s="202"/>
      <c r="AS58" s="203"/>
      <c r="AT58" s="14"/>
    </row>
    <row r="59" spans="1:56" x14ac:dyDescent="0.25">
      <c r="A59" s="14"/>
      <c r="B59" s="14"/>
      <c r="C59" s="14"/>
      <c r="D59" s="14"/>
      <c r="E59" s="14"/>
      <c r="F59" s="14"/>
      <c r="G59" s="14"/>
      <c r="H59" s="14"/>
      <c r="I59" s="14"/>
      <c r="J59" s="14"/>
      <c r="K59" s="14"/>
      <c r="L59" s="14"/>
      <c r="M59" s="14"/>
      <c r="N59" s="14"/>
      <c r="O59" s="14"/>
      <c r="P59" s="14"/>
      <c r="Q59" s="14"/>
      <c r="R59" s="14"/>
      <c r="S59" s="14"/>
      <c r="T59" s="14"/>
      <c r="U59" s="14"/>
      <c r="V59" s="14"/>
      <c r="W59" s="14"/>
      <c r="X59" s="217"/>
      <c r="Y59" s="218"/>
      <c r="Z59" s="218"/>
      <c r="AA59" s="218"/>
      <c r="AB59" s="218"/>
      <c r="AC59" s="218"/>
      <c r="AD59" s="218"/>
      <c r="AE59" s="218"/>
      <c r="AF59" s="218"/>
      <c r="AG59" s="218"/>
      <c r="AH59" s="218"/>
      <c r="AI59" s="218"/>
      <c r="AJ59" s="219"/>
      <c r="AK59" s="204"/>
      <c r="AL59" s="205"/>
      <c r="AM59" s="205"/>
      <c r="AN59" s="205"/>
      <c r="AO59" s="205"/>
      <c r="AP59" s="205"/>
      <c r="AQ59" s="205"/>
      <c r="AR59" s="205"/>
      <c r="AS59" s="206"/>
      <c r="AT59" s="14"/>
    </row>
    <row r="60" spans="1:56" x14ac:dyDescent="0.2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row>
    <row r="61" spans="1:56" x14ac:dyDescent="0.25">
      <c r="A61" s="14"/>
      <c r="B61" s="14"/>
      <c r="C61" s="14"/>
      <c r="D61" s="14"/>
      <c r="E61" s="14"/>
      <c r="F61" s="14"/>
      <c r="G61" s="14"/>
      <c r="H61" s="14"/>
      <c r="I61" s="14"/>
      <c r="J61" s="14"/>
      <c r="K61" s="14"/>
      <c r="L61" s="14"/>
      <c r="M61" s="14"/>
      <c r="N61" s="14"/>
      <c r="O61" s="14"/>
      <c r="P61" s="14"/>
      <c r="Q61" s="14"/>
      <c r="R61" s="14"/>
      <c r="S61" s="14"/>
      <c r="T61" s="14"/>
      <c r="U61" s="14"/>
      <c r="V61" s="14"/>
      <c r="W61" s="14"/>
      <c r="X61" s="214" t="s">
        <v>69</v>
      </c>
      <c r="Y61" s="215"/>
      <c r="Z61" s="215"/>
      <c r="AA61" s="215"/>
      <c r="AB61" s="215"/>
      <c r="AC61" s="215"/>
      <c r="AD61" s="215"/>
      <c r="AE61" s="215"/>
      <c r="AF61" s="215"/>
      <c r="AG61" s="215"/>
      <c r="AH61" s="215"/>
      <c r="AI61" s="215"/>
      <c r="AJ61" s="216"/>
      <c r="AK61" s="201">
        <f ca="1">$BC$49</f>
        <v>0</v>
      </c>
      <c r="AL61" s="202"/>
      <c r="AM61" s="202"/>
      <c r="AN61" s="202"/>
      <c r="AO61" s="202"/>
      <c r="AP61" s="202"/>
      <c r="AQ61" s="202"/>
      <c r="AR61" s="202"/>
      <c r="AS61" s="203"/>
      <c r="AT61" s="14"/>
    </row>
    <row r="62" spans="1:56" x14ac:dyDescent="0.25">
      <c r="A62" s="14"/>
      <c r="B62" s="14"/>
      <c r="C62" s="14"/>
      <c r="D62" s="14"/>
      <c r="E62" s="14"/>
      <c r="F62" s="14"/>
      <c r="G62" s="14"/>
      <c r="H62" s="14"/>
      <c r="I62" s="14"/>
      <c r="J62" s="14"/>
      <c r="K62" s="14"/>
      <c r="L62" s="14"/>
      <c r="M62" s="14"/>
      <c r="N62" s="14"/>
      <c r="O62" s="14"/>
      <c r="P62" s="14"/>
      <c r="Q62" s="14"/>
      <c r="R62" s="14"/>
      <c r="S62" s="14"/>
      <c r="T62" s="14"/>
      <c r="U62" s="14"/>
      <c r="V62" s="14"/>
      <c r="W62" s="14"/>
      <c r="X62" s="217"/>
      <c r="Y62" s="218"/>
      <c r="Z62" s="218"/>
      <c r="AA62" s="218"/>
      <c r="AB62" s="218"/>
      <c r="AC62" s="218"/>
      <c r="AD62" s="218"/>
      <c r="AE62" s="218"/>
      <c r="AF62" s="218"/>
      <c r="AG62" s="218"/>
      <c r="AH62" s="218"/>
      <c r="AI62" s="218"/>
      <c r="AJ62" s="219"/>
      <c r="AK62" s="204"/>
      <c r="AL62" s="205"/>
      <c r="AM62" s="205"/>
      <c r="AN62" s="205"/>
      <c r="AO62" s="205"/>
      <c r="AP62" s="205"/>
      <c r="AQ62" s="205"/>
      <c r="AR62" s="205"/>
      <c r="AS62" s="206"/>
      <c r="AT62" s="14"/>
    </row>
    <row r="63" spans="1:56" x14ac:dyDescent="0.25">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row>
    <row r="64" spans="1:56" x14ac:dyDescent="0.25">
      <c r="A64" s="14"/>
      <c r="B64" s="14"/>
      <c r="C64" s="14"/>
      <c r="D64" s="14"/>
      <c r="E64" s="14"/>
      <c r="F64" s="14"/>
      <c r="G64" s="14"/>
      <c r="H64" s="14"/>
      <c r="I64" s="14"/>
      <c r="J64" s="14"/>
      <c r="K64" s="14"/>
      <c r="L64" s="14"/>
      <c r="M64" s="14"/>
      <c r="N64" s="14"/>
      <c r="O64" s="14"/>
      <c r="P64" s="14"/>
      <c r="Q64" s="14"/>
      <c r="R64" s="14"/>
      <c r="S64" s="14"/>
      <c r="T64" s="14"/>
      <c r="U64" s="14"/>
      <c r="V64" s="14"/>
      <c r="W64" s="14"/>
      <c r="X64" s="214" t="s">
        <v>70</v>
      </c>
      <c r="Y64" s="215"/>
      <c r="Z64" s="215"/>
      <c r="AA64" s="215"/>
      <c r="AB64" s="215"/>
      <c r="AC64" s="215"/>
      <c r="AD64" s="215"/>
      <c r="AE64" s="215"/>
      <c r="AF64" s="215"/>
      <c r="AG64" s="215"/>
      <c r="AH64" s="215"/>
      <c r="AI64" s="215"/>
      <c r="AJ64" s="216"/>
      <c r="AK64" s="208">
        <f>IFERROR(ROUND(AVERAGE('Renewals List'!$D$11:$D$1010), 2), "")</f>
        <v>9</v>
      </c>
      <c r="AL64" s="209"/>
      <c r="AM64" s="209"/>
      <c r="AN64" s="209"/>
      <c r="AO64" s="209"/>
      <c r="AP64" s="209"/>
      <c r="AQ64" s="209"/>
      <c r="AR64" s="209"/>
      <c r="AS64" s="210"/>
      <c r="AT64" s="14"/>
    </row>
    <row r="65" spans="1:46" x14ac:dyDescent="0.25">
      <c r="A65" s="14"/>
      <c r="B65" s="14"/>
      <c r="C65" s="14"/>
      <c r="D65" s="14"/>
      <c r="E65" s="14"/>
      <c r="F65" s="14"/>
      <c r="G65" s="14"/>
      <c r="H65" s="14"/>
      <c r="I65" s="14"/>
      <c r="J65" s="14"/>
      <c r="K65" s="14"/>
      <c r="L65" s="14"/>
      <c r="M65" s="14"/>
      <c r="N65" s="14"/>
      <c r="O65" s="14"/>
      <c r="P65" s="14"/>
      <c r="Q65" s="14"/>
      <c r="R65" s="14"/>
      <c r="S65" s="14"/>
      <c r="T65" s="14"/>
      <c r="U65" s="14"/>
      <c r="V65" s="14"/>
      <c r="W65" s="14"/>
      <c r="X65" s="217"/>
      <c r="Y65" s="218"/>
      <c r="Z65" s="218"/>
      <c r="AA65" s="218"/>
      <c r="AB65" s="218"/>
      <c r="AC65" s="218"/>
      <c r="AD65" s="218"/>
      <c r="AE65" s="218"/>
      <c r="AF65" s="218"/>
      <c r="AG65" s="218"/>
      <c r="AH65" s="218"/>
      <c r="AI65" s="218"/>
      <c r="AJ65" s="219"/>
      <c r="AK65" s="211"/>
      <c r="AL65" s="212"/>
      <c r="AM65" s="212"/>
      <c r="AN65" s="212"/>
      <c r="AO65" s="212"/>
      <c r="AP65" s="212"/>
      <c r="AQ65" s="212"/>
      <c r="AR65" s="212"/>
      <c r="AS65" s="213"/>
      <c r="AT65" s="14"/>
    </row>
    <row r="66" spans="1:46" x14ac:dyDescent="0.25">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row>
  </sheetData>
  <sheetProtection algorithmName="SHA-512" hashValue="srjygSReP9vhMVm427Nt5dJl3YCmHQHN+6QPjFcXTUlDYw0SSTRY0P+FtjVkC9BL4dHACjNC8UiyMTf217RKig==" saltValue="PxstSJcgAeL63/EY6GtoCw==" spinCount="100000" sheet="1" objects="1" scenarios="1"/>
  <mergeCells count="18">
    <mergeCell ref="B2:AS3"/>
    <mergeCell ref="B4:AS4"/>
    <mergeCell ref="BD3:BM3"/>
    <mergeCell ref="BN3:BW3"/>
    <mergeCell ref="B32:U32"/>
    <mergeCell ref="AJ32:AS32"/>
    <mergeCell ref="W32:AI32"/>
    <mergeCell ref="W31:AS31"/>
    <mergeCell ref="X52:AJ53"/>
    <mergeCell ref="X55:AJ56"/>
    <mergeCell ref="X58:AJ59"/>
    <mergeCell ref="X61:AJ62"/>
    <mergeCell ref="X64:AJ65"/>
    <mergeCell ref="AK52:AS53"/>
    <mergeCell ref="AK55:AS56"/>
    <mergeCell ref="AK58:AS59"/>
    <mergeCell ref="AK61:AS62"/>
    <mergeCell ref="AK64:AS65"/>
  </mergeCells>
  <conditionalFormatting sqref="AK61:AS62">
    <cfRule type="expression" dxfId="0" priority="1">
      <formula>$AK$61&gt;0</formula>
    </cfRule>
  </conditionalFormatting>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ECFED0-74DF-4EBA-9C09-A4EC6663CF3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224aa69-f8be-496a-942a-f68b2082be9d"/>
    <ds:schemaRef ds:uri="5c22b865-9d05-42be-b306-86f259ab344c"/>
    <ds:schemaRef ds:uri="http://www.w3.org/XML/1998/namespace"/>
    <ds:schemaRef ds:uri="http://purl.org/dc/dcmitype/"/>
  </ds:schemaRefs>
</ds:datastoreItem>
</file>

<file path=customXml/itemProps2.xml><?xml version="1.0" encoding="utf-8"?>
<ds:datastoreItem xmlns:ds="http://schemas.openxmlformats.org/officeDocument/2006/customXml" ds:itemID="{06853E3B-3D5E-4D47-8C1A-6F636F9D2808}"/>
</file>

<file path=customXml/itemProps3.xml><?xml version="1.0" encoding="utf-8"?>
<ds:datastoreItem xmlns:ds="http://schemas.openxmlformats.org/officeDocument/2006/customXml" ds:itemID="{41A51653-E8FB-46C1-93FD-46FAF25E85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 &amp; Setup</vt:lpstr>
      <vt:lpstr>Renewals List</vt: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2019-07-30T21:09:59Z</dcterms:created>
  <dcterms:modified xsi:type="dcterms:W3CDTF">2019-12-02T22:30:02Z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